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biodefluorination-paper/machine_learning/data/machine_learning/"/>
    </mc:Choice>
  </mc:AlternateContent>
  <xr:revisionPtr revIDLastSave="0" documentId="13_ncr:1_{F3773342-D83B-0A48-A606-1BC3D54D7DCA}" xr6:coauthVersionLast="47" xr6:coauthVersionMax="47" xr10:uidLastSave="{00000000-0000-0000-0000-000000000000}"/>
  <bookViews>
    <workbookView xWindow="-420" yWindow="500" windowWidth="29220" windowHeight="14260" firstSheet="2" activeTab="6" xr2:uid="{00000000-000D-0000-FFFF-FFFF00000000}"/>
  </bookViews>
  <sheets>
    <sheet name="G178 Rep 1" sheetId="1" r:id="rId1"/>
    <sheet name="G178 Rep 2" sheetId="2" r:id="rId2"/>
    <sheet name="G178 Rep 3" sheetId="3" r:id="rId3"/>
    <sheet name="G178 Rep 4" sheetId="4" r:id="rId4"/>
    <sheet name="G178 REP 3+4 statistics" sheetId="5" r:id="rId5"/>
    <sheet name="Rep 3+4 result comparison" sheetId="9" r:id="rId6"/>
    <sheet name="G178 broken mutants F- and Cl-" sheetId="6" r:id="rId7"/>
    <sheet name="G178 Rep 3+4 stat + broken Mut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1" i="6" l="1"/>
  <c r="AA61" i="6"/>
  <c r="Z62" i="6"/>
  <c r="AA62" i="6"/>
  <c r="Z63" i="6"/>
  <c r="AA63" i="6"/>
  <c r="Z56" i="6"/>
  <c r="AA56" i="6"/>
  <c r="Z57" i="6"/>
  <c r="AA57" i="6"/>
  <c r="Z58" i="6"/>
  <c r="AA58" i="6"/>
  <c r="Z59" i="6"/>
  <c r="AA59" i="6"/>
  <c r="Z60" i="6"/>
  <c r="AA60" i="6"/>
  <c r="AB60" i="6"/>
  <c r="AB56" i="6"/>
  <c r="AB57" i="6"/>
  <c r="AB58" i="6"/>
  <c r="AB59" i="6"/>
  <c r="AI52" i="9" l="1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AI5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CS11" i="9" s="1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CM12" i="9" s="1"/>
  <c r="BG27" i="9"/>
  <c r="BH27" i="9"/>
  <c r="BI27" i="9"/>
  <c r="BJ27" i="9"/>
  <c r="BK27" i="9"/>
  <c r="BL27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AI20" i="9"/>
  <c r="AI30" i="9" s="1"/>
  <c r="AL30" i="9" s="1"/>
  <c r="AN30" i="9" s="1"/>
  <c r="BE11" i="9"/>
  <c r="BZ21" i="9"/>
  <c r="CF21" i="9"/>
  <c r="CH21" i="9"/>
  <c r="BP22" i="9"/>
  <c r="BT22" i="9"/>
  <c r="BV22" i="9"/>
  <c r="CB22" i="9"/>
  <c r="CF22" i="9"/>
  <c r="CR22" i="9"/>
  <c r="BV23" i="9"/>
  <c r="CH23" i="9"/>
  <c r="CL23" i="9"/>
  <c r="BP24" i="9"/>
  <c r="BT24" i="9"/>
  <c r="CF24" i="9"/>
  <c r="CL24" i="9"/>
  <c r="CN24" i="9"/>
  <c r="BV25" i="9"/>
  <c r="BZ25" i="9"/>
  <c r="CB25" i="9"/>
  <c r="CH25" i="9"/>
  <c r="CL25" i="9"/>
  <c r="BT26" i="9"/>
  <c r="CB26" i="9"/>
  <c r="CN26" i="9"/>
  <c r="CR26" i="9"/>
  <c r="BV27" i="9"/>
  <c r="BZ27" i="9"/>
  <c r="CL27" i="9"/>
  <c r="BQ20" i="9"/>
  <c r="BU20" i="9"/>
  <c r="BY20" i="9"/>
  <c r="CC20" i="9"/>
  <c r="CG20" i="9"/>
  <c r="CK20" i="9"/>
  <c r="CO20" i="9"/>
  <c r="CS20" i="9"/>
  <c r="BR6" i="9"/>
  <c r="BV6" i="9"/>
  <c r="CD6" i="9"/>
  <c r="CF6" i="9"/>
  <c r="CP6" i="9"/>
  <c r="BP7" i="9"/>
  <c r="BP38" i="9" s="1"/>
  <c r="CB7" i="9"/>
  <c r="CH7" i="9"/>
  <c r="CJ7" i="9"/>
  <c r="CN7" i="9"/>
  <c r="BR8" i="9"/>
  <c r="CD8" i="9"/>
  <c r="CH8" i="9"/>
  <c r="CH39" i="9" s="1"/>
  <c r="CJ8" i="9"/>
  <c r="BX9" i="9"/>
  <c r="CB9" i="9"/>
  <c r="CJ9" i="9"/>
  <c r="CL9" i="9"/>
  <c r="BR10" i="9"/>
  <c r="BV10" i="9"/>
  <c r="BV41" i="9" s="1"/>
  <c r="CF10" i="9"/>
  <c r="CH10" i="9"/>
  <c r="CN10" i="9"/>
  <c r="CP10" i="9"/>
  <c r="BP11" i="9"/>
  <c r="BX11" i="9"/>
  <c r="CL11" i="9"/>
  <c r="CO11" i="9"/>
  <c r="BS12" i="9"/>
  <c r="BW12" i="9"/>
  <c r="CC12" i="9"/>
  <c r="CE12" i="9"/>
  <c r="CI12" i="9"/>
  <c r="CQ12" i="9"/>
  <c r="BQ5" i="9"/>
  <c r="BY5" i="9"/>
  <c r="CC5" i="9"/>
  <c r="BP5" i="9"/>
  <c r="AI37" i="9"/>
  <c r="BP21" i="9" s="1"/>
  <c r="AJ37" i="9"/>
  <c r="AK37" i="9"/>
  <c r="AL37" i="9"/>
  <c r="BS21" i="9" s="1"/>
  <c r="AM37" i="9"/>
  <c r="BT21" i="9" s="1"/>
  <c r="AN37" i="9"/>
  <c r="BU21" i="9" s="1"/>
  <c r="AO37" i="9"/>
  <c r="BV21" i="9" s="1"/>
  <c r="AP37" i="9"/>
  <c r="BW21" i="9" s="1"/>
  <c r="AQ37" i="9"/>
  <c r="AR37" i="9"/>
  <c r="BY21" i="9" s="1"/>
  <c r="AS37" i="9"/>
  <c r="AT37" i="9"/>
  <c r="CA21" i="9" s="1"/>
  <c r="AU37" i="9"/>
  <c r="CB21" i="9" s="1"/>
  <c r="AV37" i="9"/>
  <c r="AW37" i="9"/>
  <c r="AX37" i="9"/>
  <c r="CE21" i="9" s="1"/>
  <c r="AY37" i="9"/>
  <c r="AZ37" i="9"/>
  <c r="CG21" i="9" s="1"/>
  <c r="BA37" i="9"/>
  <c r="BB37" i="9"/>
  <c r="CI21" i="9" s="1"/>
  <c r="BC37" i="9"/>
  <c r="BD37" i="9"/>
  <c r="CK21" i="9" s="1"/>
  <c r="BE37" i="9"/>
  <c r="CL21" i="9" s="1"/>
  <c r="BF37" i="9"/>
  <c r="CM21" i="9" s="1"/>
  <c r="BG37" i="9"/>
  <c r="CN21" i="9" s="1"/>
  <c r="BH37" i="9"/>
  <c r="BI37" i="9"/>
  <c r="BJ37" i="9"/>
  <c r="CQ21" i="9" s="1"/>
  <c r="BK37" i="9"/>
  <c r="CR21" i="9" s="1"/>
  <c r="BL37" i="9"/>
  <c r="CS21" i="9" s="1"/>
  <c r="AI38" i="9"/>
  <c r="AJ38" i="9"/>
  <c r="BQ22" i="9" s="1"/>
  <c r="AK38" i="9"/>
  <c r="AL38" i="9"/>
  <c r="BS22" i="9" s="1"/>
  <c r="AM38" i="9"/>
  <c r="AN38" i="9"/>
  <c r="BU22" i="9" s="1"/>
  <c r="AO38" i="9"/>
  <c r="AP38" i="9"/>
  <c r="AQ38" i="9"/>
  <c r="AR38" i="9"/>
  <c r="BY22" i="9" s="1"/>
  <c r="AS38" i="9"/>
  <c r="BZ22" i="9" s="1"/>
  <c r="AT38" i="9"/>
  <c r="CA22" i="9" s="1"/>
  <c r="AU38" i="9"/>
  <c r="AV38" i="9"/>
  <c r="CC22" i="9" s="1"/>
  <c r="AW38" i="9"/>
  <c r="AX38" i="9"/>
  <c r="CE22" i="9" s="1"/>
  <c r="AY38" i="9"/>
  <c r="AZ38" i="9"/>
  <c r="CG22" i="9" s="1"/>
  <c r="BA38" i="9"/>
  <c r="CH22" i="9" s="1"/>
  <c r="BB38" i="9"/>
  <c r="BC38" i="9"/>
  <c r="BD38" i="9"/>
  <c r="CK22" i="9" s="1"/>
  <c r="BE38" i="9"/>
  <c r="CL22" i="9" s="1"/>
  <c r="BF38" i="9"/>
  <c r="CM22" i="9" s="1"/>
  <c r="BG38" i="9"/>
  <c r="CN22" i="9" s="1"/>
  <c r="BH38" i="9"/>
  <c r="CO22" i="9" s="1"/>
  <c r="BI38" i="9"/>
  <c r="BJ38" i="9"/>
  <c r="CQ22" i="9" s="1"/>
  <c r="BK38" i="9"/>
  <c r="BL38" i="9"/>
  <c r="CS22" i="9" s="1"/>
  <c r="AI39" i="9"/>
  <c r="BP23" i="9" s="1"/>
  <c r="AJ39" i="9"/>
  <c r="AK39" i="9"/>
  <c r="AL39" i="9"/>
  <c r="BS23" i="9" s="1"/>
  <c r="AM39" i="9"/>
  <c r="BT23" i="9" s="1"/>
  <c r="AN39" i="9"/>
  <c r="BU23" i="9" s="1"/>
  <c r="AO39" i="9"/>
  <c r="AP39" i="9"/>
  <c r="BW23" i="9" s="1"/>
  <c r="AQ39" i="9"/>
  <c r="AR39" i="9"/>
  <c r="BY23" i="9" s="1"/>
  <c r="AS39" i="9"/>
  <c r="BZ23" i="9" s="1"/>
  <c r="AT39" i="9"/>
  <c r="CA23" i="9" s="1"/>
  <c r="AU39" i="9"/>
  <c r="CB23" i="9" s="1"/>
  <c r="AV39" i="9"/>
  <c r="AW39" i="9"/>
  <c r="AX39" i="9"/>
  <c r="CE23" i="9" s="1"/>
  <c r="AY39" i="9"/>
  <c r="CF23" i="9" s="1"/>
  <c r="AZ39" i="9"/>
  <c r="CG23" i="9" s="1"/>
  <c r="BA39" i="9"/>
  <c r="BB39" i="9"/>
  <c r="CI23" i="9" s="1"/>
  <c r="BC39" i="9"/>
  <c r="BD39" i="9"/>
  <c r="CK23" i="9" s="1"/>
  <c r="BE39" i="9"/>
  <c r="BF39" i="9"/>
  <c r="CM23" i="9" s="1"/>
  <c r="BG39" i="9"/>
  <c r="CN23" i="9" s="1"/>
  <c r="BH39" i="9"/>
  <c r="BI39" i="9"/>
  <c r="BJ39" i="9"/>
  <c r="CQ23" i="9" s="1"/>
  <c r="BK39" i="9"/>
  <c r="CR23" i="9" s="1"/>
  <c r="BL39" i="9"/>
  <c r="CS23" i="9" s="1"/>
  <c r="AI40" i="9"/>
  <c r="AJ40" i="9"/>
  <c r="BQ24" i="9" s="1"/>
  <c r="AK40" i="9"/>
  <c r="AL40" i="9"/>
  <c r="BS24" i="9" s="1"/>
  <c r="AM40" i="9"/>
  <c r="AN40" i="9"/>
  <c r="BU24" i="9" s="1"/>
  <c r="AO40" i="9"/>
  <c r="BV24" i="9" s="1"/>
  <c r="AP40" i="9"/>
  <c r="AQ40" i="9"/>
  <c r="AR40" i="9"/>
  <c r="BY24" i="9" s="1"/>
  <c r="AS40" i="9"/>
  <c r="BZ24" i="9" s="1"/>
  <c r="AT40" i="9"/>
  <c r="CA24" i="9" s="1"/>
  <c r="AU40" i="9"/>
  <c r="CB24" i="9" s="1"/>
  <c r="AV40" i="9"/>
  <c r="CC24" i="9" s="1"/>
  <c r="AW40" i="9"/>
  <c r="AX40" i="9"/>
  <c r="CE24" i="9" s="1"/>
  <c r="AY40" i="9"/>
  <c r="AZ40" i="9"/>
  <c r="CG24" i="9" s="1"/>
  <c r="BA40" i="9"/>
  <c r="CH24" i="9" s="1"/>
  <c r="BB40" i="9"/>
  <c r="BC40" i="9"/>
  <c r="BD40" i="9"/>
  <c r="CK24" i="9" s="1"/>
  <c r="BE40" i="9"/>
  <c r="BF40" i="9"/>
  <c r="CM24" i="9" s="1"/>
  <c r="BG40" i="9"/>
  <c r="BH40" i="9"/>
  <c r="CO24" i="9" s="1"/>
  <c r="BI40" i="9"/>
  <c r="BJ40" i="9"/>
  <c r="CQ24" i="9" s="1"/>
  <c r="BK40" i="9"/>
  <c r="CR24" i="9" s="1"/>
  <c r="BL40" i="9"/>
  <c r="CS24" i="9" s="1"/>
  <c r="AI41" i="9"/>
  <c r="BP25" i="9" s="1"/>
  <c r="AJ41" i="9"/>
  <c r="AK41" i="9"/>
  <c r="AL41" i="9"/>
  <c r="BS25" i="9" s="1"/>
  <c r="AM41" i="9"/>
  <c r="BT25" i="9" s="1"/>
  <c r="AN41" i="9"/>
  <c r="BU25" i="9" s="1"/>
  <c r="AO41" i="9"/>
  <c r="AP41" i="9"/>
  <c r="BW25" i="9" s="1"/>
  <c r="AQ41" i="9"/>
  <c r="AR41" i="9"/>
  <c r="BY25" i="9" s="1"/>
  <c r="AS41" i="9"/>
  <c r="AT41" i="9"/>
  <c r="CA25" i="9" s="1"/>
  <c r="AU41" i="9"/>
  <c r="AV41" i="9"/>
  <c r="AW41" i="9"/>
  <c r="AX41" i="9"/>
  <c r="CE25" i="9" s="1"/>
  <c r="AY41" i="9"/>
  <c r="CF25" i="9" s="1"/>
  <c r="AZ41" i="9"/>
  <c r="CG25" i="9" s="1"/>
  <c r="BA41" i="9"/>
  <c r="BB41" i="9"/>
  <c r="CI25" i="9" s="1"/>
  <c r="BC41" i="9"/>
  <c r="BD41" i="9"/>
  <c r="CK25" i="9" s="1"/>
  <c r="BE41" i="9"/>
  <c r="BF41" i="9"/>
  <c r="CM25" i="9" s="1"/>
  <c r="BG41" i="9"/>
  <c r="CN25" i="9" s="1"/>
  <c r="BH41" i="9"/>
  <c r="BI41" i="9"/>
  <c r="BJ41" i="9"/>
  <c r="CQ25" i="9" s="1"/>
  <c r="BK41" i="9"/>
  <c r="CR25" i="9" s="1"/>
  <c r="BL41" i="9"/>
  <c r="CS25" i="9" s="1"/>
  <c r="AI42" i="9"/>
  <c r="BP26" i="9" s="1"/>
  <c r="AJ42" i="9"/>
  <c r="BQ26" i="9" s="1"/>
  <c r="AK42" i="9"/>
  <c r="AL42" i="9"/>
  <c r="BS26" i="9" s="1"/>
  <c r="AM42" i="9"/>
  <c r="AN42" i="9"/>
  <c r="BU26" i="9" s="1"/>
  <c r="AO42" i="9"/>
  <c r="BV26" i="9" s="1"/>
  <c r="AP42" i="9"/>
  <c r="AQ42" i="9"/>
  <c r="AR42" i="9"/>
  <c r="BY26" i="9" s="1"/>
  <c r="AS42" i="9"/>
  <c r="BZ26" i="9" s="1"/>
  <c r="AT42" i="9"/>
  <c r="CA26" i="9" s="1"/>
  <c r="AU42" i="9"/>
  <c r="AV42" i="9"/>
  <c r="CC26" i="9" s="1"/>
  <c r="AW42" i="9"/>
  <c r="AX42" i="9"/>
  <c r="CE26" i="9" s="1"/>
  <c r="AY42" i="9"/>
  <c r="CF26" i="9" s="1"/>
  <c r="AZ42" i="9"/>
  <c r="CG26" i="9" s="1"/>
  <c r="BA42" i="9"/>
  <c r="CH26" i="9" s="1"/>
  <c r="BB42" i="9"/>
  <c r="BC42" i="9"/>
  <c r="BD42" i="9"/>
  <c r="CK26" i="9" s="1"/>
  <c r="BE42" i="9"/>
  <c r="CL26" i="9" s="1"/>
  <c r="BF42" i="9"/>
  <c r="CM26" i="9" s="1"/>
  <c r="BG42" i="9"/>
  <c r="BH42" i="9"/>
  <c r="CO26" i="9" s="1"/>
  <c r="BI42" i="9"/>
  <c r="BJ42" i="9"/>
  <c r="CQ26" i="9" s="1"/>
  <c r="BK42" i="9"/>
  <c r="BL42" i="9"/>
  <c r="CS26" i="9" s="1"/>
  <c r="AI43" i="9"/>
  <c r="BP27" i="9" s="1"/>
  <c r="AJ43" i="9"/>
  <c r="AK43" i="9"/>
  <c r="AL43" i="9"/>
  <c r="BS27" i="9" s="1"/>
  <c r="AM43" i="9"/>
  <c r="BT27" i="9" s="1"/>
  <c r="AN43" i="9"/>
  <c r="BU27" i="9" s="1"/>
  <c r="AO43" i="9"/>
  <c r="AP43" i="9"/>
  <c r="BW27" i="9" s="1"/>
  <c r="AQ43" i="9"/>
  <c r="AR43" i="9"/>
  <c r="BY27" i="9" s="1"/>
  <c r="AS43" i="9"/>
  <c r="AT43" i="9"/>
  <c r="CA27" i="9" s="1"/>
  <c r="AU43" i="9"/>
  <c r="CB27" i="9" s="1"/>
  <c r="AV43" i="9"/>
  <c r="AW43" i="9"/>
  <c r="AX43" i="9"/>
  <c r="CE27" i="9" s="1"/>
  <c r="AY43" i="9"/>
  <c r="CF27" i="9" s="1"/>
  <c r="AZ43" i="9"/>
  <c r="CG27" i="9" s="1"/>
  <c r="BA43" i="9"/>
  <c r="CH27" i="9" s="1"/>
  <c r="BB43" i="9"/>
  <c r="CI27" i="9" s="1"/>
  <c r="BC43" i="9"/>
  <c r="CJ27" i="9" s="1"/>
  <c r="BD43" i="9"/>
  <c r="CK27" i="9" s="1"/>
  <c r="BE43" i="9"/>
  <c r="BF43" i="9"/>
  <c r="BG43" i="9"/>
  <c r="CN27" i="9" s="1"/>
  <c r="BH43" i="9"/>
  <c r="CO27" i="9" s="1"/>
  <c r="BI43" i="9"/>
  <c r="BJ43" i="9"/>
  <c r="BK43" i="9"/>
  <c r="CR27" i="9" s="1"/>
  <c r="BL43" i="9"/>
  <c r="AJ36" i="9"/>
  <c r="AK36" i="9"/>
  <c r="BR20" i="9" s="1"/>
  <c r="AL36" i="9"/>
  <c r="BS20" i="9" s="1"/>
  <c r="AM36" i="9"/>
  <c r="AN36" i="9"/>
  <c r="AO36" i="9"/>
  <c r="BV20" i="9" s="1"/>
  <c r="AP36" i="9"/>
  <c r="BW20" i="9" s="1"/>
  <c r="BW36" i="9" s="1"/>
  <c r="AQ36" i="9"/>
  <c r="AR36" i="9"/>
  <c r="AS36" i="9"/>
  <c r="AT36" i="9"/>
  <c r="CA20" i="9" s="1"/>
  <c r="AU36" i="9"/>
  <c r="AV36" i="9"/>
  <c r="AW36" i="9"/>
  <c r="CD20" i="9" s="1"/>
  <c r="AX36" i="9"/>
  <c r="CE20" i="9" s="1"/>
  <c r="AY36" i="9"/>
  <c r="AZ36" i="9"/>
  <c r="BA36" i="9"/>
  <c r="CH20" i="9" s="1"/>
  <c r="CH36" i="9" s="1"/>
  <c r="BB36" i="9"/>
  <c r="CI20" i="9" s="1"/>
  <c r="BC36" i="9"/>
  <c r="BD36" i="9"/>
  <c r="BE36" i="9"/>
  <c r="BF36" i="9"/>
  <c r="CM20" i="9" s="1"/>
  <c r="BG36" i="9"/>
  <c r="BH36" i="9"/>
  <c r="BI36" i="9"/>
  <c r="CP20" i="9" s="1"/>
  <c r="BJ36" i="9"/>
  <c r="CQ20" i="9" s="1"/>
  <c r="BK36" i="9"/>
  <c r="BL36" i="9"/>
  <c r="AI36" i="9"/>
  <c r="AI6" i="9"/>
  <c r="BP6" i="9" s="1"/>
  <c r="AJ6" i="9"/>
  <c r="BQ6" i="9" s="1"/>
  <c r="AK6" i="9"/>
  <c r="AL6" i="9"/>
  <c r="AM6" i="9"/>
  <c r="BT6" i="9" s="1"/>
  <c r="BT37" i="9" s="1"/>
  <c r="AN6" i="9"/>
  <c r="AO6" i="9"/>
  <c r="AP6" i="9"/>
  <c r="BW6" i="9" s="1"/>
  <c r="AQ6" i="9"/>
  <c r="BX6" i="9" s="1"/>
  <c r="AR6" i="9"/>
  <c r="BY6" i="9" s="1"/>
  <c r="AS6" i="9"/>
  <c r="AT6" i="9"/>
  <c r="CA6" i="9" s="1"/>
  <c r="CA37" i="9" s="1"/>
  <c r="AU6" i="9"/>
  <c r="CB6" i="9" s="1"/>
  <c r="AV6" i="9"/>
  <c r="CC6" i="9" s="1"/>
  <c r="AW6" i="9"/>
  <c r="AX6" i="9"/>
  <c r="AY6" i="9"/>
  <c r="AZ6" i="9"/>
  <c r="BA6" i="9"/>
  <c r="CH6" i="9" s="1"/>
  <c r="BB6" i="9"/>
  <c r="CI6" i="9" s="1"/>
  <c r="CI37" i="9" s="1"/>
  <c r="BC6" i="9"/>
  <c r="CJ6" i="9" s="1"/>
  <c r="BD6" i="9"/>
  <c r="CK6" i="9" s="1"/>
  <c r="CK37" i="9" s="1"/>
  <c r="BE6" i="9"/>
  <c r="BF6" i="9"/>
  <c r="CM6" i="9" s="1"/>
  <c r="CM37" i="9" s="1"/>
  <c r="BG6" i="9"/>
  <c r="CN6" i="9" s="1"/>
  <c r="CN37" i="9" s="1"/>
  <c r="BH6" i="9"/>
  <c r="CO6" i="9" s="1"/>
  <c r="BI6" i="9"/>
  <c r="BJ6" i="9"/>
  <c r="BK6" i="9"/>
  <c r="CR6" i="9" s="1"/>
  <c r="CR37" i="9" s="1"/>
  <c r="BL6" i="9"/>
  <c r="AI7" i="9"/>
  <c r="AJ7" i="9"/>
  <c r="BQ7" i="9" s="1"/>
  <c r="AK7" i="9"/>
  <c r="BR7" i="9" s="1"/>
  <c r="AL7" i="9"/>
  <c r="BS7" i="9" s="1"/>
  <c r="AM7" i="9"/>
  <c r="AN7" i="9"/>
  <c r="BU7" i="9" s="1"/>
  <c r="BU38" i="9" s="1"/>
  <c r="AO7" i="9"/>
  <c r="BV7" i="9" s="1"/>
  <c r="AP7" i="9"/>
  <c r="BW7" i="9" s="1"/>
  <c r="AQ7" i="9"/>
  <c r="BX7" i="9" s="1"/>
  <c r="AR7" i="9"/>
  <c r="AS7" i="9"/>
  <c r="BZ7" i="9" s="1"/>
  <c r="BZ38" i="9" s="1"/>
  <c r="AT7" i="9"/>
  <c r="AU7" i="9"/>
  <c r="AV7" i="9"/>
  <c r="CC7" i="9" s="1"/>
  <c r="CC38" i="9" s="1"/>
  <c r="AW7" i="9"/>
  <c r="CD7" i="9" s="1"/>
  <c r="AX7" i="9"/>
  <c r="CE7" i="9" s="1"/>
  <c r="CE38" i="9" s="1"/>
  <c r="AY7" i="9"/>
  <c r="AZ7" i="9"/>
  <c r="CG7" i="9" s="1"/>
  <c r="CG38" i="9" s="1"/>
  <c r="BA7" i="9"/>
  <c r="BB7" i="9"/>
  <c r="CI7" i="9" s="1"/>
  <c r="BC7" i="9"/>
  <c r="BD7" i="9"/>
  <c r="BE7" i="9"/>
  <c r="CL7" i="9" s="1"/>
  <c r="CL38" i="9" s="1"/>
  <c r="BF7" i="9"/>
  <c r="BG7" i="9"/>
  <c r="BH7" i="9"/>
  <c r="CO7" i="9" s="1"/>
  <c r="BI7" i="9"/>
  <c r="CP7" i="9" s="1"/>
  <c r="BJ7" i="9"/>
  <c r="CQ7" i="9" s="1"/>
  <c r="BK7" i="9"/>
  <c r="BL7" i="9"/>
  <c r="CS7" i="9" s="1"/>
  <c r="CS38" i="9" s="1"/>
  <c r="AI8" i="9"/>
  <c r="BP8" i="9" s="1"/>
  <c r="AJ8" i="9"/>
  <c r="BQ8" i="9" s="1"/>
  <c r="AK8" i="9"/>
  <c r="AL8" i="9"/>
  <c r="AM8" i="9"/>
  <c r="BT8" i="9" s="1"/>
  <c r="AN8" i="9"/>
  <c r="AO8" i="9"/>
  <c r="BV8" i="9" s="1"/>
  <c r="AP8" i="9"/>
  <c r="BW8" i="9" s="1"/>
  <c r="BW39" i="9" s="1"/>
  <c r="AQ8" i="9"/>
  <c r="BX8" i="9" s="1"/>
  <c r="AR8" i="9"/>
  <c r="BY8" i="9" s="1"/>
  <c r="BY39" i="9" s="1"/>
  <c r="AS8" i="9"/>
  <c r="AT8" i="9"/>
  <c r="CA8" i="9" s="1"/>
  <c r="CA39" i="9" s="1"/>
  <c r="AU8" i="9"/>
  <c r="CB8" i="9" s="1"/>
  <c r="CB39" i="9" s="1"/>
  <c r="AV8" i="9"/>
  <c r="CC8" i="9" s="1"/>
  <c r="AW8" i="9"/>
  <c r="AX8" i="9"/>
  <c r="AY8" i="9"/>
  <c r="CF8" i="9" s="1"/>
  <c r="CF39" i="9" s="1"/>
  <c r="AZ8" i="9"/>
  <c r="BA8" i="9"/>
  <c r="BB8" i="9"/>
  <c r="CI8" i="9" s="1"/>
  <c r="BC8" i="9"/>
  <c r="BD8" i="9"/>
  <c r="CK8" i="9" s="1"/>
  <c r="BE8" i="9"/>
  <c r="BF8" i="9"/>
  <c r="CM8" i="9" s="1"/>
  <c r="CM39" i="9" s="1"/>
  <c r="BG8" i="9"/>
  <c r="CN8" i="9" s="1"/>
  <c r="BH8" i="9"/>
  <c r="CO8" i="9" s="1"/>
  <c r="BI8" i="9"/>
  <c r="CP8" i="9" s="1"/>
  <c r="BJ8" i="9"/>
  <c r="BK8" i="9"/>
  <c r="CR8" i="9" s="1"/>
  <c r="CR39" i="9" s="1"/>
  <c r="BL8" i="9"/>
  <c r="AI9" i="9"/>
  <c r="BP9" i="9" s="1"/>
  <c r="AJ9" i="9"/>
  <c r="BQ9" i="9" s="1"/>
  <c r="BQ40" i="9" s="1"/>
  <c r="AK9" i="9"/>
  <c r="BR9" i="9" s="1"/>
  <c r="AL9" i="9"/>
  <c r="BS9" i="9" s="1"/>
  <c r="BS40" i="9" s="1"/>
  <c r="AM9" i="9"/>
  <c r="AN9" i="9"/>
  <c r="BU9" i="9" s="1"/>
  <c r="BU40" i="9" s="1"/>
  <c r="AO9" i="9"/>
  <c r="BV9" i="9" s="1"/>
  <c r="AP9" i="9"/>
  <c r="BW9" i="9" s="1"/>
  <c r="AQ9" i="9"/>
  <c r="AR9" i="9"/>
  <c r="AS9" i="9"/>
  <c r="BZ9" i="9" s="1"/>
  <c r="BZ40" i="9" s="1"/>
  <c r="AT9" i="9"/>
  <c r="AU9" i="9"/>
  <c r="AV9" i="9"/>
  <c r="CC9" i="9" s="1"/>
  <c r="AW9" i="9"/>
  <c r="CD9" i="9" s="1"/>
  <c r="AX9" i="9"/>
  <c r="CE9" i="9" s="1"/>
  <c r="AY9" i="9"/>
  <c r="AZ9" i="9"/>
  <c r="CG9" i="9" s="1"/>
  <c r="CG40" i="9" s="1"/>
  <c r="BA9" i="9"/>
  <c r="CH9" i="9" s="1"/>
  <c r="BB9" i="9"/>
  <c r="CI9" i="9" s="1"/>
  <c r="BC9" i="9"/>
  <c r="BD9" i="9"/>
  <c r="BE9" i="9"/>
  <c r="BF9" i="9"/>
  <c r="BG9" i="9"/>
  <c r="CN9" i="9" s="1"/>
  <c r="BH9" i="9"/>
  <c r="CO9" i="9" s="1"/>
  <c r="CO40" i="9" s="1"/>
  <c r="BI9" i="9"/>
  <c r="CP9" i="9" s="1"/>
  <c r="BJ9" i="9"/>
  <c r="CQ9" i="9" s="1"/>
  <c r="CQ40" i="9" s="1"/>
  <c r="BK9" i="9"/>
  <c r="BL9" i="9"/>
  <c r="CS9" i="9" s="1"/>
  <c r="CS40" i="9" s="1"/>
  <c r="AI10" i="9"/>
  <c r="BP10" i="9" s="1"/>
  <c r="BP41" i="9" s="1"/>
  <c r="AJ10" i="9"/>
  <c r="BQ10" i="9" s="1"/>
  <c r="AK10" i="9"/>
  <c r="AL10" i="9"/>
  <c r="AM10" i="9"/>
  <c r="BT10" i="9" s="1"/>
  <c r="BT41" i="9" s="1"/>
  <c r="AN10" i="9"/>
  <c r="AO10" i="9"/>
  <c r="AP10" i="9"/>
  <c r="BW10" i="9" s="1"/>
  <c r="AQ10" i="9"/>
  <c r="BX10" i="9" s="1"/>
  <c r="AR10" i="9"/>
  <c r="BY10" i="9" s="1"/>
  <c r="AS10" i="9"/>
  <c r="AT10" i="9"/>
  <c r="CA10" i="9" s="1"/>
  <c r="CA41" i="9" s="1"/>
  <c r="AU10" i="9"/>
  <c r="CB10" i="9" s="1"/>
  <c r="AV10" i="9"/>
  <c r="CC10" i="9" s="1"/>
  <c r="AW10" i="9"/>
  <c r="CD10" i="9" s="1"/>
  <c r="AX10" i="9"/>
  <c r="AY10" i="9"/>
  <c r="AZ10" i="9"/>
  <c r="BA10" i="9"/>
  <c r="BB10" i="9"/>
  <c r="CI10" i="9" s="1"/>
  <c r="CI41" i="9" s="1"/>
  <c r="BC10" i="9"/>
  <c r="CJ10" i="9" s="1"/>
  <c r="BD10" i="9"/>
  <c r="CK10" i="9" s="1"/>
  <c r="CK41" i="9" s="1"/>
  <c r="BE10" i="9"/>
  <c r="BF10" i="9"/>
  <c r="CM10" i="9" s="1"/>
  <c r="CM41" i="9" s="1"/>
  <c r="BG10" i="9"/>
  <c r="BH10" i="9"/>
  <c r="CO10" i="9" s="1"/>
  <c r="BI10" i="9"/>
  <c r="BJ10" i="9"/>
  <c r="BK10" i="9"/>
  <c r="CR10" i="9" s="1"/>
  <c r="CR41" i="9" s="1"/>
  <c r="BL10" i="9"/>
  <c r="AI11" i="9"/>
  <c r="AJ11" i="9"/>
  <c r="BQ11" i="9" s="1"/>
  <c r="BQ42" i="9" s="1"/>
  <c r="AK11" i="9"/>
  <c r="BR11" i="9" s="1"/>
  <c r="AL11" i="9"/>
  <c r="BS11" i="9" s="1"/>
  <c r="AM11" i="9"/>
  <c r="AN11" i="9"/>
  <c r="BU11" i="9" s="1"/>
  <c r="BU42" i="9" s="1"/>
  <c r="AO11" i="9"/>
  <c r="BV11" i="9" s="1"/>
  <c r="AP11" i="9"/>
  <c r="BW11" i="9" s="1"/>
  <c r="AQ11" i="9"/>
  <c r="AR11" i="9"/>
  <c r="AS11" i="9"/>
  <c r="BZ11" i="9" s="1"/>
  <c r="AT11" i="9"/>
  <c r="AU11" i="9"/>
  <c r="CB11" i="9" s="1"/>
  <c r="AV11" i="9"/>
  <c r="CC11" i="9" s="1"/>
  <c r="CC42" i="9" s="1"/>
  <c r="AW11" i="9"/>
  <c r="CD11" i="9" s="1"/>
  <c r="AX11" i="9"/>
  <c r="CE11" i="9" s="1"/>
  <c r="CE42" i="9" s="1"/>
  <c r="AY11" i="9"/>
  <c r="AZ11" i="9"/>
  <c r="CG11" i="9" s="1"/>
  <c r="CG42" i="9" s="1"/>
  <c r="BA11" i="9"/>
  <c r="BB11" i="9"/>
  <c r="CI11" i="9" s="1"/>
  <c r="BC11" i="9"/>
  <c r="BD11" i="9"/>
  <c r="CK11" i="9" s="1"/>
  <c r="BF11" i="9"/>
  <c r="CM11" i="9" s="1"/>
  <c r="BG11" i="9"/>
  <c r="CN11" i="9" s="1"/>
  <c r="CN42" i="9" s="1"/>
  <c r="BH11" i="9"/>
  <c r="BI11" i="9"/>
  <c r="CP11" i="9" s="1"/>
  <c r="BJ11" i="9"/>
  <c r="BK11" i="9"/>
  <c r="BL11" i="9"/>
  <c r="AI12" i="9"/>
  <c r="BP12" i="9" s="1"/>
  <c r="AJ12" i="9"/>
  <c r="BQ12" i="9" s="1"/>
  <c r="AK12" i="9"/>
  <c r="AL12" i="9"/>
  <c r="AM12" i="9"/>
  <c r="BT12" i="9" s="1"/>
  <c r="AN12" i="9"/>
  <c r="BU12" i="9" s="1"/>
  <c r="BU43" i="9" s="1"/>
  <c r="AO12" i="9"/>
  <c r="BV12" i="9" s="1"/>
  <c r="BV43" i="9" s="1"/>
  <c r="AP12" i="9"/>
  <c r="AQ12" i="9"/>
  <c r="BX12" i="9" s="1"/>
  <c r="AR12" i="9"/>
  <c r="AS12" i="9"/>
  <c r="AT12" i="9"/>
  <c r="AU12" i="9"/>
  <c r="CB12" i="9" s="1"/>
  <c r="AV12" i="9"/>
  <c r="AW12" i="9"/>
  <c r="AX12" i="9"/>
  <c r="AY12" i="9"/>
  <c r="CF12" i="9" s="1"/>
  <c r="AZ12" i="9"/>
  <c r="CG12" i="9" s="1"/>
  <c r="BA12" i="9"/>
  <c r="CH12" i="9" s="1"/>
  <c r="BB12" i="9"/>
  <c r="BC12" i="9"/>
  <c r="CJ12" i="9" s="1"/>
  <c r="BD12" i="9"/>
  <c r="BE12" i="9"/>
  <c r="BF12" i="9"/>
  <c r="BG12" i="9"/>
  <c r="CN12" i="9" s="1"/>
  <c r="CN43" i="9" s="1"/>
  <c r="BH12" i="9"/>
  <c r="CO12" i="9" s="1"/>
  <c r="CO43" i="9" s="1"/>
  <c r="BI12" i="9"/>
  <c r="BJ12" i="9"/>
  <c r="BK12" i="9"/>
  <c r="CR12" i="9" s="1"/>
  <c r="BL12" i="9"/>
  <c r="CS12" i="9" s="1"/>
  <c r="BK5" i="9"/>
  <c r="CR5" i="9" s="1"/>
  <c r="BL5" i="9"/>
  <c r="CS5" i="9" s="1"/>
  <c r="CS36" i="9" s="1"/>
  <c r="AZ5" i="9"/>
  <c r="CG5" i="9" s="1"/>
  <c r="CG36" i="9" s="1"/>
  <c r="BA5" i="9"/>
  <c r="CH5" i="9" s="1"/>
  <c r="BB5" i="9"/>
  <c r="CI5" i="9" s="1"/>
  <c r="BC5" i="9"/>
  <c r="BD5" i="9"/>
  <c r="CK5" i="9" s="1"/>
  <c r="CK36" i="9" s="1"/>
  <c r="BE5" i="9"/>
  <c r="CL5" i="9" s="1"/>
  <c r="BF5" i="9"/>
  <c r="BG5" i="9"/>
  <c r="BH5" i="9"/>
  <c r="CO5" i="9" s="1"/>
  <c r="BI5" i="9"/>
  <c r="BJ5" i="9"/>
  <c r="CQ5" i="9" s="1"/>
  <c r="AJ5" i="9"/>
  <c r="AK5" i="9"/>
  <c r="AL5" i="9"/>
  <c r="BS5" i="9" s="1"/>
  <c r="BS36" i="9" s="1"/>
  <c r="AM5" i="9"/>
  <c r="BT5" i="9" s="1"/>
  <c r="AN5" i="9"/>
  <c r="BU5" i="9" s="1"/>
  <c r="BU36" i="9" s="1"/>
  <c r="AO5" i="9"/>
  <c r="BV5" i="9" s="1"/>
  <c r="BV36" i="9" s="1"/>
  <c r="AP5" i="9"/>
  <c r="BW5" i="9" s="1"/>
  <c r="AQ5" i="9"/>
  <c r="AR5" i="9"/>
  <c r="AS5" i="9"/>
  <c r="BZ5" i="9" s="1"/>
  <c r="AT5" i="9"/>
  <c r="AU5" i="9"/>
  <c r="AV5" i="9"/>
  <c r="AW5" i="9"/>
  <c r="AX5" i="9"/>
  <c r="CE5" i="9" s="1"/>
  <c r="AY5" i="9"/>
  <c r="CF5" i="9" s="1"/>
  <c r="AI5" i="9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AJ79" i="5"/>
  <c r="CR43" i="9" l="1"/>
  <c r="CJ43" i="9"/>
  <c r="CH43" i="9"/>
  <c r="BT43" i="9"/>
  <c r="CI36" i="9"/>
  <c r="CB40" i="9"/>
  <c r="BV37" i="9"/>
  <c r="CD5" i="9"/>
  <c r="CD36" i="9" s="1"/>
  <c r="CA12" i="9"/>
  <c r="BY11" i="9"/>
  <c r="CE10" i="9"/>
  <c r="CK9" i="9"/>
  <c r="CK40" i="9" s="1"/>
  <c r="CQ8" i="9"/>
  <c r="BS8" i="9"/>
  <c r="BS39" i="9" s="1"/>
  <c r="BY7" i="9"/>
  <c r="BY38" i="9" s="1"/>
  <c r="CE6" i="9"/>
  <c r="CE37" i="9" s="1"/>
  <c r="BP20" i="9"/>
  <c r="AI61" i="9"/>
  <c r="AL61" i="9" s="1"/>
  <c r="AN61" i="9" s="1"/>
  <c r="CL20" i="9"/>
  <c r="CL36" i="9" s="1"/>
  <c r="CQ27" i="9"/>
  <c r="CO42" i="9"/>
  <c r="CP12" i="9"/>
  <c r="BZ12" i="9"/>
  <c r="BZ43" i="9" s="1"/>
  <c r="BR12" i="9"/>
  <c r="BR43" i="9" s="1"/>
  <c r="CF11" i="9"/>
  <c r="CL10" i="9"/>
  <c r="CR9" i="9"/>
  <c r="BT9" i="9"/>
  <c r="BT40" i="9" s="1"/>
  <c r="BZ8" i="9"/>
  <c r="CF7" i="9"/>
  <c r="CF38" i="9" s="1"/>
  <c r="CL6" i="9"/>
  <c r="CL37" i="9" s="1"/>
  <c r="CP27" i="9"/>
  <c r="BR27" i="9"/>
  <c r="BX26" i="9"/>
  <c r="BX42" i="9" s="1"/>
  <c r="CD25" i="9"/>
  <c r="CJ24" i="9"/>
  <c r="CP23" i="9"/>
  <c r="BR23" i="9"/>
  <c r="BR39" i="9" s="1"/>
  <c r="BX22" i="9"/>
  <c r="CD21" i="9"/>
  <c r="CC36" i="9"/>
  <c r="BY36" i="9"/>
  <c r="CJ5" i="9"/>
  <c r="CB5" i="9"/>
  <c r="BY12" i="9"/>
  <c r="CS10" i="9"/>
  <c r="CS41" i="9" s="1"/>
  <c r="BU10" i="9"/>
  <c r="BU41" i="9" s="1"/>
  <c r="CA9" i="9"/>
  <c r="CA40" i="9" s="1"/>
  <c r="CG8" i="9"/>
  <c r="CM7" i="9"/>
  <c r="CS6" i="9"/>
  <c r="CS37" i="9" s="1"/>
  <c r="BU6" i="9"/>
  <c r="BU37" i="9" s="1"/>
  <c r="CR20" i="9"/>
  <c r="CJ20" i="9"/>
  <c r="CJ36" i="9" s="1"/>
  <c r="CB20" i="9"/>
  <c r="BT20" i="9"/>
  <c r="BT36" i="9" s="1"/>
  <c r="BQ27" i="9"/>
  <c r="BW26" i="9"/>
  <c r="BW42" i="9" s="1"/>
  <c r="CC25" i="9"/>
  <c r="CC41" i="9" s="1"/>
  <c r="CI24" i="9"/>
  <c r="CI40" i="9" s="1"/>
  <c r="CO23" i="9"/>
  <c r="CO39" i="9" s="1"/>
  <c r="BQ23" i="9"/>
  <c r="BQ39" i="9" s="1"/>
  <c r="BW22" i="9"/>
  <c r="BW38" i="9" s="1"/>
  <c r="CC21" i="9"/>
  <c r="CC37" i="9" s="1"/>
  <c r="CA5" i="9"/>
  <c r="BX27" i="9"/>
  <c r="CD26" i="9"/>
  <c r="CD42" i="9" s="1"/>
  <c r="CJ25" i="9"/>
  <c r="CJ41" i="9" s="1"/>
  <c r="CP24" i="9"/>
  <c r="CP40" i="9" s="1"/>
  <c r="BR24" i="9"/>
  <c r="BR40" i="9" s="1"/>
  <c r="BX23" i="9"/>
  <c r="BX39" i="9" s="1"/>
  <c r="CD22" i="9"/>
  <c r="CD38" i="9" s="1"/>
  <c r="CJ21" i="9"/>
  <c r="CJ37" i="9" s="1"/>
  <c r="CL42" i="9"/>
  <c r="BP42" i="9"/>
  <c r="CN38" i="9"/>
  <c r="CP5" i="9"/>
  <c r="BR5" i="9"/>
  <c r="BR36" i="9" s="1"/>
  <c r="CQ10" i="9"/>
  <c r="CQ41" i="9" s="1"/>
  <c r="BS10" i="9"/>
  <c r="BS41" i="9" s="1"/>
  <c r="BY9" i="9"/>
  <c r="CE8" i="9"/>
  <c r="CK7" i="9"/>
  <c r="CQ6" i="9"/>
  <c r="BS6" i="9"/>
  <c r="BZ20" i="9"/>
  <c r="BZ36" i="9" s="1"/>
  <c r="CM27" i="9"/>
  <c r="CM43" i="9" s="1"/>
  <c r="CE43" i="9"/>
  <c r="CL12" i="9"/>
  <c r="CD12" i="9"/>
  <c r="CR11" i="9"/>
  <c r="CJ11" i="9"/>
  <c r="BT11" i="9"/>
  <c r="BZ10" i="9"/>
  <c r="BZ41" i="9" s="1"/>
  <c r="CF9" i="9"/>
  <c r="CL8" i="9"/>
  <c r="CL39" i="9" s="1"/>
  <c r="CR7" i="9"/>
  <c r="BT7" i="9"/>
  <c r="BZ6" i="9"/>
  <c r="CD27" i="9"/>
  <c r="CJ26" i="9"/>
  <c r="CP25" i="9"/>
  <c r="CP41" i="9" s="1"/>
  <c r="BR25" i="9"/>
  <c r="BR41" i="9" s="1"/>
  <c r="BX24" i="9"/>
  <c r="BX40" i="9" s="1"/>
  <c r="CD23" i="9"/>
  <c r="CJ22" i="9"/>
  <c r="CJ38" i="9" s="1"/>
  <c r="CP21" i="9"/>
  <c r="CP37" i="9" s="1"/>
  <c r="BR21" i="9"/>
  <c r="CF41" i="9"/>
  <c r="CN5" i="9"/>
  <c r="CN36" i="9" s="1"/>
  <c r="BX5" i="9"/>
  <c r="BX36" i="9" s="1"/>
  <c r="CK12" i="9"/>
  <c r="CQ11" i="9"/>
  <c r="CA11" i="9"/>
  <c r="CG10" i="9"/>
  <c r="CM9" i="9"/>
  <c r="CS8" i="9"/>
  <c r="BU8" i="9"/>
  <c r="CA7" i="9"/>
  <c r="CG6" i="9"/>
  <c r="CN20" i="9"/>
  <c r="CF20" i="9"/>
  <c r="BX20" i="9"/>
  <c r="CS27" i="9"/>
  <c r="CS43" i="9" s="1"/>
  <c r="CC27" i="9"/>
  <c r="CI26" i="9"/>
  <c r="CI42" i="9" s="1"/>
  <c r="CO25" i="9"/>
  <c r="CO41" i="9" s="1"/>
  <c r="BQ25" i="9"/>
  <c r="BQ41" i="9" s="1"/>
  <c r="BW24" i="9"/>
  <c r="BW40" i="9" s="1"/>
  <c r="CC23" i="9"/>
  <c r="CC39" i="9" s="1"/>
  <c r="CI22" i="9"/>
  <c r="CI38" i="9" s="1"/>
  <c r="CO21" i="9"/>
  <c r="CO37" i="9" s="1"/>
  <c r="BQ21" i="9"/>
  <c r="BQ37" i="9" s="1"/>
  <c r="AI46" i="9"/>
  <c r="AL46" i="9" s="1"/>
  <c r="AN46" i="9" s="1"/>
  <c r="AI15" i="9"/>
  <c r="AL15" i="9" s="1"/>
  <c r="AN15" i="9" s="1"/>
  <c r="CM5" i="9"/>
  <c r="CM36" i="9" s="1"/>
  <c r="CH11" i="9"/>
  <c r="CP26" i="9"/>
  <c r="CP42" i="9" s="1"/>
  <c r="BR26" i="9"/>
  <c r="BR42" i="9" s="1"/>
  <c r="BX25" i="9"/>
  <c r="BX41" i="9" s="1"/>
  <c r="CD24" i="9"/>
  <c r="CD40" i="9" s="1"/>
  <c r="CJ23" i="9"/>
  <c r="CJ39" i="9" s="1"/>
  <c r="CP22" i="9"/>
  <c r="CP38" i="9" s="1"/>
  <c r="BR22" i="9"/>
  <c r="BR38" i="9" s="1"/>
  <c r="BX21" i="9"/>
  <c r="BX37" i="9" s="1"/>
  <c r="BQ43" i="9"/>
  <c r="BR37" i="9"/>
  <c r="CS42" i="9"/>
  <c r="CG43" i="9"/>
  <c r="BP43" i="9"/>
  <c r="CB42" i="9"/>
  <c r="BY41" i="9"/>
  <c r="CN40" i="9"/>
  <c r="CK39" i="9"/>
  <c r="BV39" i="9"/>
  <c r="BS38" i="9"/>
  <c r="CH37" i="9"/>
  <c r="CL43" i="9"/>
  <c r="CR42" i="9"/>
  <c r="CF42" i="9"/>
  <c r="BT42" i="9"/>
  <c r="CL41" i="9"/>
  <c r="CR40" i="9"/>
  <c r="CF40" i="9"/>
  <c r="BZ39" i="9"/>
  <c r="CR38" i="9"/>
  <c r="BT38" i="9"/>
  <c r="BZ37" i="9"/>
  <c r="CA43" i="9"/>
  <c r="CF43" i="9"/>
  <c r="BZ42" i="9"/>
  <c r="CN41" i="9"/>
  <c r="CL40" i="9"/>
  <c r="BV40" i="9"/>
  <c r="BT39" i="9"/>
  <c r="CH38" i="9"/>
  <c r="CF37" i="9"/>
  <c r="BP37" i="9"/>
  <c r="CK43" i="9"/>
  <c r="BY43" i="9"/>
  <c r="CQ42" i="9"/>
  <c r="BW41" i="9"/>
  <c r="CJ40" i="9"/>
  <c r="CI39" i="9"/>
  <c r="BQ38" i="9"/>
  <c r="CD37" i="9"/>
  <c r="CC43" i="9"/>
  <c r="CB43" i="9"/>
  <c r="CM42" i="9"/>
  <c r="BV42" i="9"/>
  <c r="CH40" i="9"/>
  <c r="BP39" i="9"/>
  <c r="CB37" i="9"/>
  <c r="CD39" i="9"/>
  <c r="CG39" i="9"/>
  <c r="CM38" i="9"/>
  <c r="CA38" i="9"/>
  <c r="CG37" i="9"/>
  <c r="BX43" i="9"/>
  <c r="CA42" i="9"/>
  <c r="CG41" i="9"/>
  <c r="CM40" i="9"/>
  <c r="CS39" i="9"/>
  <c r="BU39" i="9"/>
  <c r="CQ43" i="9"/>
  <c r="BW43" i="9"/>
  <c r="CK42" i="9"/>
  <c r="BS42" i="9"/>
  <c r="CH41" i="9"/>
  <c r="CE40" i="9"/>
  <c r="BP40" i="9"/>
  <c r="CQ38" i="9"/>
  <c r="CB38" i="9"/>
  <c r="BY37" i="9"/>
  <c r="BY42" i="9"/>
  <c r="CE41" i="9"/>
  <c r="BY40" i="9"/>
  <c r="CQ39" i="9"/>
  <c r="CE39" i="9"/>
  <c r="CK38" i="9"/>
  <c r="CQ37" i="9"/>
  <c r="BS37" i="9"/>
  <c r="CD41" i="9"/>
  <c r="CC40" i="9"/>
  <c r="CP39" i="9"/>
  <c r="CO38" i="9"/>
  <c r="BX38" i="9"/>
  <c r="BW37" i="9"/>
  <c r="CD43" i="9"/>
  <c r="CJ42" i="9"/>
  <c r="CI43" i="9"/>
  <c r="BS43" i="9"/>
  <c r="CB41" i="9"/>
  <c r="CN39" i="9"/>
  <c r="BV38" i="9"/>
  <c r="CH42" i="9"/>
  <c r="CR36" i="9"/>
  <c r="CA36" i="9"/>
  <c r="CQ36" i="9"/>
  <c r="CB36" i="9"/>
  <c r="CO36" i="9"/>
  <c r="BQ36" i="9"/>
  <c r="CF36" i="9"/>
  <c r="CE36" i="9"/>
  <c r="CP36" i="9"/>
  <c r="BP36" i="9"/>
  <c r="L122" i="7"/>
  <c r="AF112" i="7"/>
  <c r="AF111" i="7"/>
  <c r="R111" i="7"/>
  <c r="Q111" i="7"/>
  <c r="AF110" i="7"/>
  <c r="K110" i="7"/>
  <c r="AF109" i="7"/>
  <c r="AF99" i="7"/>
  <c r="X99" i="7"/>
  <c r="W99" i="7"/>
  <c r="AF98" i="7"/>
  <c r="AD98" i="7"/>
  <c r="AC98" i="7"/>
  <c r="O98" i="7"/>
  <c r="N98" i="7"/>
  <c r="E98" i="7"/>
  <c r="AF97" i="7"/>
  <c r="U97" i="7"/>
  <c r="T97" i="7"/>
  <c r="AF96" i="7"/>
  <c r="AD96" i="7"/>
  <c r="P96" i="7"/>
  <c r="O96" i="7"/>
  <c r="N96" i="7"/>
  <c r="N139" i="7" s="1"/>
  <c r="V95" i="7"/>
  <c r="U95" i="7"/>
  <c r="L95" i="7"/>
  <c r="AC94" i="7"/>
  <c r="AB94" i="7"/>
  <c r="AA94" i="7"/>
  <c r="E94" i="7"/>
  <c r="D94" i="7"/>
  <c r="C94" i="7"/>
  <c r="L93" i="7"/>
  <c r="L136" i="7" s="1"/>
  <c r="K93" i="7"/>
  <c r="J93" i="7"/>
  <c r="Z92" i="7"/>
  <c r="R92" i="7"/>
  <c r="AE87" i="7"/>
  <c r="AE112" i="7" s="1"/>
  <c r="AD87" i="7"/>
  <c r="AD112" i="7" s="1"/>
  <c r="AC87" i="7"/>
  <c r="AC112" i="7" s="1"/>
  <c r="AB87" i="7"/>
  <c r="AB112" i="7" s="1"/>
  <c r="AA87" i="7"/>
  <c r="AA112" i="7" s="1"/>
  <c r="Z87" i="7"/>
  <c r="Z112" i="7" s="1"/>
  <c r="Y87" i="7"/>
  <c r="Y112" i="7" s="1"/>
  <c r="X87" i="7"/>
  <c r="X112" i="7" s="1"/>
  <c r="W87" i="7"/>
  <c r="W112" i="7" s="1"/>
  <c r="V87" i="7"/>
  <c r="V112" i="7" s="1"/>
  <c r="U87" i="7"/>
  <c r="U112" i="7" s="1"/>
  <c r="T87" i="7"/>
  <c r="T112" i="7" s="1"/>
  <c r="S87" i="7"/>
  <c r="S112" i="7" s="1"/>
  <c r="R87" i="7"/>
  <c r="R112" i="7" s="1"/>
  <c r="Q87" i="7"/>
  <c r="Q112" i="7" s="1"/>
  <c r="P87" i="7"/>
  <c r="P112" i="7" s="1"/>
  <c r="O87" i="7"/>
  <c r="O112" i="7" s="1"/>
  <c r="N87" i="7"/>
  <c r="N112" i="7" s="1"/>
  <c r="M87" i="7"/>
  <c r="M112" i="7" s="1"/>
  <c r="L87" i="7"/>
  <c r="L112" i="7" s="1"/>
  <c r="K87" i="7"/>
  <c r="K112" i="7" s="1"/>
  <c r="J87" i="7"/>
  <c r="J112" i="7" s="1"/>
  <c r="I87" i="7"/>
  <c r="I112" i="7" s="1"/>
  <c r="H87" i="7"/>
  <c r="H112" i="7" s="1"/>
  <c r="G87" i="7"/>
  <c r="G112" i="7" s="1"/>
  <c r="F87" i="7"/>
  <c r="F112" i="7" s="1"/>
  <c r="E87" i="7"/>
  <c r="E112" i="7" s="1"/>
  <c r="D87" i="7"/>
  <c r="D112" i="7" s="1"/>
  <c r="C87" i="7"/>
  <c r="C112" i="7" s="1"/>
  <c r="AE86" i="7"/>
  <c r="AE111" i="7" s="1"/>
  <c r="AD86" i="7"/>
  <c r="AD111" i="7" s="1"/>
  <c r="AC86" i="7"/>
  <c r="AC111" i="7" s="1"/>
  <c r="AB86" i="7"/>
  <c r="AB111" i="7" s="1"/>
  <c r="AA86" i="7"/>
  <c r="AA111" i="7" s="1"/>
  <c r="Z86" i="7"/>
  <c r="Z111" i="7" s="1"/>
  <c r="Y86" i="7"/>
  <c r="Y111" i="7" s="1"/>
  <c r="X86" i="7"/>
  <c r="X111" i="7" s="1"/>
  <c r="W86" i="7"/>
  <c r="W111" i="7" s="1"/>
  <c r="V86" i="7"/>
  <c r="V111" i="7" s="1"/>
  <c r="U86" i="7"/>
  <c r="U111" i="7" s="1"/>
  <c r="T86" i="7"/>
  <c r="T111" i="7" s="1"/>
  <c r="S86" i="7"/>
  <c r="S111" i="7" s="1"/>
  <c r="R86" i="7"/>
  <c r="Q86" i="7"/>
  <c r="P86" i="7"/>
  <c r="P111" i="7" s="1"/>
  <c r="O86" i="7"/>
  <c r="O111" i="7" s="1"/>
  <c r="N86" i="7"/>
  <c r="N111" i="7" s="1"/>
  <c r="M86" i="7"/>
  <c r="M111" i="7" s="1"/>
  <c r="L86" i="7"/>
  <c r="L111" i="7" s="1"/>
  <c r="K86" i="7"/>
  <c r="K111" i="7" s="1"/>
  <c r="J86" i="7"/>
  <c r="J111" i="7" s="1"/>
  <c r="I86" i="7"/>
  <c r="I111" i="7" s="1"/>
  <c r="H86" i="7"/>
  <c r="H111" i="7" s="1"/>
  <c r="G86" i="7"/>
  <c r="G111" i="7" s="1"/>
  <c r="F86" i="7"/>
  <c r="F111" i="7" s="1"/>
  <c r="E86" i="7"/>
  <c r="E111" i="7" s="1"/>
  <c r="D86" i="7"/>
  <c r="D111" i="7" s="1"/>
  <c r="C86" i="7"/>
  <c r="C111" i="7" s="1"/>
  <c r="AE85" i="7"/>
  <c r="AE110" i="7" s="1"/>
  <c r="AD85" i="7"/>
  <c r="AD110" i="7" s="1"/>
  <c r="AC85" i="7"/>
  <c r="AC110" i="7" s="1"/>
  <c r="AB85" i="7"/>
  <c r="AB110" i="7" s="1"/>
  <c r="AA85" i="7"/>
  <c r="AA110" i="7" s="1"/>
  <c r="Z85" i="7"/>
  <c r="Z110" i="7" s="1"/>
  <c r="Y85" i="7"/>
  <c r="Y110" i="7" s="1"/>
  <c r="X85" i="7"/>
  <c r="X110" i="7" s="1"/>
  <c r="W85" i="7"/>
  <c r="W110" i="7" s="1"/>
  <c r="V85" i="7"/>
  <c r="V110" i="7" s="1"/>
  <c r="U85" i="7"/>
  <c r="U110" i="7" s="1"/>
  <c r="T85" i="7"/>
  <c r="T110" i="7" s="1"/>
  <c r="S85" i="7"/>
  <c r="S110" i="7" s="1"/>
  <c r="R85" i="7"/>
  <c r="R110" i="7" s="1"/>
  <c r="Q85" i="7"/>
  <c r="Q110" i="7" s="1"/>
  <c r="P85" i="7"/>
  <c r="P110" i="7" s="1"/>
  <c r="O85" i="7"/>
  <c r="O110" i="7" s="1"/>
  <c r="N85" i="7"/>
  <c r="N110" i="7" s="1"/>
  <c r="M85" i="7"/>
  <c r="M110" i="7" s="1"/>
  <c r="L85" i="7"/>
  <c r="L110" i="7" s="1"/>
  <c r="K85" i="7"/>
  <c r="J85" i="7"/>
  <c r="J110" i="7" s="1"/>
  <c r="I85" i="7"/>
  <c r="I110" i="7" s="1"/>
  <c r="H85" i="7"/>
  <c r="H110" i="7" s="1"/>
  <c r="G85" i="7"/>
  <c r="G110" i="7" s="1"/>
  <c r="F85" i="7"/>
  <c r="F110" i="7" s="1"/>
  <c r="E85" i="7"/>
  <c r="E110" i="7" s="1"/>
  <c r="D85" i="7"/>
  <c r="D110" i="7" s="1"/>
  <c r="C85" i="7"/>
  <c r="C110" i="7" s="1"/>
  <c r="AE84" i="7"/>
  <c r="AE109" i="7" s="1"/>
  <c r="AD84" i="7"/>
  <c r="AD109" i="7" s="1"/>
  <c r="AC84" i="7"/>
  <c r="AC109" i="7" s="1"/>
  <c r="AB84" i="7"/>
  <c r="AB109" i="7" s="1"/>
  <c r="AA84" i="7"/>
  <c r="AA109" i="7" s="1"/>
  <c r="Z84" i="7"/>
  <c r="Z109" i="7" s="1"/>
  <c r="Y84" i="7"/>
  <c r="Y109" i="7" s="1"/>
  <c r="X84" i="7"/>
  <c r="X109" i="7" s="1"/>
  <c r="W84" i="7"/>
  <c r="W109" i="7" s="1"/>
  <c r="V84" i="7"/>
  <c r="V109" i="7" s="1"/>
  <c r="U84" i="7"/>
  <c r="U109" i="7" s="1"/>
  <c r="T84" i="7"/>
  <c r="T109" i="7" s="1"/>
  <c r="S84" i="7"/>
  <c r="S109" i="7" s="1"/>
  <c r="R84" i="7"/>
  <c r="R109" i="7" s="1"/>
  <c r="Q84" i="7"/>
  <c r="Q109" i="7" s="1"/>
  <c r="P84" i="7"/>
  <c r="P109" i="7" s="1"/>
  <c r="O84" i="7"/>
  <c r="O109" i="7" s="1"/>
  <c r="N84" i="7"/>
  <c r="N109" i="7" s="1"/>
  <c r="M84" i="7"/>
  <c r="M109" i="7" s="1"/>
  <c r="L84" i="7"/>
  <c r="L109" i="7" s="1"/>
  <c r="K84" i="7"/>
  <c r="K109" i="7" s="1"/>
  <c r="J84" i="7"/>
  <c r="J109" i="7" s="1"/>
  <c r="I84" i="7"/>
  <c r="I109" i="7" s="1"/>
  <c r="H84" i="7"/>
  <c r="H109" i="7" s="1"/>
  <c r="G84" i="7"/>
  <c r="G109" i="7" s="1"/>
  <c r="F84" i="7"/>
  <c r="F109" i="7" s="1"/>
  <c r="E84" i="7"/>
  <c r="E109" i="7" s="1"/>
  <c r="D84" i="7"/>
  <c r="D109" i="7" s="1"/>
  <c r="C84" i="7"/>
  <c r="C109" i="7" s="1"/>
  <c r="AF83" i="7"/>
  <c r="AF108" i="7" s="1"/>
  <c r="AE83" i="7"/>
  <c r="AE108" i="7" s="1"/>
  <c r="AD83" i="7"/>
  <c r="AD108" i="7" s="1"/>
  <c r="AC83" i="7"/>
  <c r="AC108" i="7" s="1"/>
  <c r="AB83" i="7"/>
  <c r="AB108" i="7" s="1"/>
  <c r="AA83" i="7"/>
  <c r="AA108" i="7" s="1"/>
  <c r="Z83" i="7"/>
  <c r="Z108" i="7" s="1"/>
  <c r="Y83" i="7"/>
  <c r="Y108" i="7" s="1"/>
  <c r="X83" i="7"/>
  <c r="X108" i="7" s="1"/>
  <c r="W83" i="7"/>
  <c r="W108" i="7" s="1"/>
  <c r="V83" i="7"/>
  <c r="V108" i="7" s="1"/>
  <c r="U83" i="7"/>
  <c r="U108" i="7" s="1"/>
  <c r="T83" i="7"/>
  <c r="T108" i="7" s="1"/>
  <c r="S83" i="7"/>
  <c r="S108" i="7" s="1"/>
  <c r="R83" i="7"/>
  <c r="R108" i="7" s="1"/>
  <c r="Q83" i="7"/>
  <c r="Q108" i="7" s="1"/>
  <c r="P83" i="7"/>
  <c r="P108" i="7" s="1"/>
  <c r="O83" i="7"/>
  <c r="O108" i="7" s="1"/>
  <c r="N83" i="7"/>
  <c r="N108" i="7" s="1"/>
  <c r="M83" i="7"/>
  <c r="M108" i="7" s="1"/>
  <c r="L83" i="7"/>
  <c r="L108" i="7" s="1"/>
  <c r="K83" i="7"/>
  <c r="K108" i="7" s="1"/>
  <c r="J83" i="7"/>
  <c r="J108" i="7" s="1"/>
  <c r="I83" i="7"/>
  <c r="I108" i="7" s="1"/>
  <c r="H83" i="7"/>
  <c r="H108" i="7" s="1"/>
  <c r="G83" i="7"/>
  <c r="G108" i="7" s="1"/>
  <c r="F83" i="7"/>
  <c r="F108" i="7" s="1"/>
  <c r="E83" i="7"/>
  <c r="E108" i="7" s="1"/>
  <c r="D83" i="7"/>
  <c r="D108" i="7" s="1"/>
  <c r="C83" i="7"/>
  <c r="C108" i="7" s="1"/>
  <c r="AF82" i="7"/>
  <c r="AF107" i="7" s="1"/>
  <c r="AE82" i="7"/>
  <c r="AE107" i="7" s="1"/>
  <c r="AD82" i="7"/>
  <c r="AD107" i="7" s="1"/>
  <c r="AC82" i="7"/>
  <c r="AC107" i="7" s="1"/>
  <c r="AB82" i="7"/>
  <c r="AB107" i="7" s="1"/>
  <c r="AA82" i="7"/>
  <c r="AA107" i="7" s="1"/>
  <c r="Z82" i="7"/>
  <c r="Z107" i="7" s="1"/>
  <c r="Y82" i="7"/>
  <c r="Y107" i="7" s="1"/>
  <c r="X82" i="7"/>
  <c r="X107" i="7" s="1"/>
  <c r="W82" i="7"/>
  <c r="W107" i="7" s="1"/>
  <c r="V82" i="7"/>
  <c r="V107" i="7" s="1"/>
  <c r="U82" i="7"/>
  <c r="U107" i="7" s="1"/>
  <c r="T82" i="7"/>
  <c r="T107" i="7" s="1"/>
  <c r="S82" i="7"/>
  <c r="S107" i="7" s="1"/>
  <c r="R82" i="7"/>
  <c r="R107" i="7" s="1"/>
  <c r="Q82" i="7"/>
  <c r="Q107" i="7" s="1"/>
  <c r="P82" i="7"/>
  <c r="P107" i="7" s="1"/>
  <c r="O82" i="7"/>
  <c r="O107" i="7" s="1"/>
  <c r="N82" i="7"/>
  <c r="N107" i="7" s="1"/>
  <c r="M82" i="7"/>
  <c r="M107" i="7" s="1"/>
  <c r="L82" i="7"/>
  <c r="L107" i="7" s="1"/>
  <c r="K82" i="7"/>
  <c r="K107" i="7" s="1"/>
  <c r="J82" i="7"/>
  <c r="J107" i="7" s="1"/>
  <c r="I82" i="7"/>
  <c r="I107" i="7" s="1"/>
  <c r="H82" i="7"/>
  <c r="H107" i="7" s="1"/>
  <c r="G82" i="7"/>
  <c r="G107" i="7" s="1"/>
  <c r="F82" i="7"/>
  <c r="F107" i="7" s="1"/>
  <c r="E82" i="7"/>
  <c r="E107" i="7" s="1"/>
  <c r="D82" i="7"/>
  <c r="D107" i="7" s="1"/>
  <c r="C82" i="7"/>
  <c r="C107" i="7" s="1"/>
  <c r="AF81" i="7"/>
  <c r="AF106" i="7" s="1"/>
  <c r="AE81" i="7"/>
  <c r="AE106" i="7" s="1"/>
  <c r="AD81" i="7"/>
  <c r="AD106" i="7" s="1"/>
  <c r="AC81" i="7"/>
  <c r="AC106" i="7" s="1"/>
  <c r="AB81" i="7"/>
  <c r="AB106" i="7" s="1"/>
  <c r="AA81" i="7"/>
  <c r="AA106" i="7" s="1"/>
  <c r="Z81" i="7"/>
  <c r="Z106" i="7" s="1"/>
  <c r="Y81" i="7"/>
  <c r="Y106" i="7" s="1"/>
  <c r="X81" i="7"/>
  <c r="X106" i="7" s="1"/>
  <c r="W81" i="7"/>
  <c r="W106" i="7" s="1"/>
  <c r="V81" i="7"/>
  <c r="V106" i="7" s="1"/>
  <c r="U81" i="7"/>
  <c r="U106" i="7" s="1"/>
  <c r="T81" i="7"/>
  <c r="T106" i="7" s="1"/>
  <c r="S81" i="7"/>
  <c r="S106" i="7" s="1"/>
  <c r="R81" i="7"/>
  <c r="R106" i="7" s="1"/>
  <c r="Q81" i="7"/>
  <c r="Q106" i="7" s="1"/>
  <c r="P81" i="7"/>
  <c r="P106" i="7" s="1"/>
  <c r="O81" i="7"/>
  <c r="O106" i="7" s="1"/>
  <c r="N81" i="7"/>
  <c r="N106" i="7" s="1"/>
  <c r="M81" i="7"/>
  <c r="M106" i="7" s="1"/>
  <c r="L81" i="7"/>
  <c r="L106" i="7" s="1"/>
  <c r="K81" i="7"/>
  <c r="K106" i="7" s="1"/>
  <c r="J81" i="7"/>
  <c r="J106" i="7" s="1"/>
  <c r="I81" i="7"/>
  <c r="I106" i="7" s="1"/>
  <c r="H81" i="7"/>
  <c r="H106" i="7" s="1"/>
  <c r="G81" i="7"/>
  <c r="G106" i="7" s="1"/>
  <c r="F81" i="7"/>
  <c r="F106" i="7" s="1"/>
  <c r="E81" i="7"/>
  <c r="E106" i="7" s="1"/>
  <c r="D81" i="7"/>
  <c r="D106" i="7" s="1"/>
  <c r="C81" i="7"/>
  <c r="C106" i="7" s="1"/>
  <c r="AF80" i="7"/>
  <c r="AF105" i="7" s="1"/>
  <c r="AE80" i="7"/>
  <c r="AE105" i="7" s="1"/>
  <c r="AD80" i="7"/>
  <c r="AD105" i="7" s="1"/>
  <c r="AC80" i="7"/>
  <c r="AC105" i="7" s="1"/>
  <c r="AB80" i="7"/>
  <c r="AB105" i="7" s="1"/>
  <c r="AA80" i="7"/>
  <c r="AA105" i="7" s="1"/>
  <c r="Z80" i="7"/>
  <c r="Z105" i="7" s="1"/>
  <c r="Y80" i="7"/>
  <c r="Y105" i="7" s="1"/>
  <c r="X80" i="7"/>
  <c r="X105" i="7" s="1"/>
  <c r="W80" i="7"/>
  <c r="W105" i="7" s="1"/>
  <c r="V80" i="7"/>
  <c r="V105" i="7" s="1"/>
  <c r="U80" i="7"/>
  <c r="U105" i="7" s="1"/>
  <c r="T80" i="7"/>
  <c r="T105" i="7" s="1"/>
  <c r="S80" i="7"/>
  <c r="S105" i="7" s="1"/>
  <c r="R80" i="7"/>
  <c r="R105" i="7" s="1"/>
  <c r="Q80" i="7"/>
  <c r="Q105" i="7" s="1"/>
  <c r="P80" i="7"/>
  <c r="P105" i="7" s="1"/>
  <c r="O80" i="7"/>
  <c r="O105" i="7" s="1"/>
  <c r="N80" i="7"/>
  <c r="N105" i="7" s="1"/>
  <c r="M80" i="7"/>
  <c r="M105" i="7" s="1"/>
  <c r="L80" i="7"/>
  <c r="L105" i="7" s="1"/>
  <c r="K80" i="7"/>
  <c r="K105" i="7" s="1"/>
  <c r="J80" i="7"/>
  <c r="J105" i="7" s="1"/>
  <c r="I80" i="7"/>
  <c r="I105" i="7" s="1"/>
  <c r="H80" i="7"/>
  <c r="H105" i="7" s="1"/>
  <c r="G80" i="7"/>
  <c r="G105" i="7" s="1"/>
  <c r="F80" i="7"/>
  <c r="F105" i="7" s="1"/>
  <c r="E80" i="7"/>
  <c r="E105" i="7" s="1"/>
  <c r="D80" i="7"/>
  <c r="D105" i="7" s="1"/>
  <c r="C80" i="7"/>
  <c r="C105" i="7" s="1"/>
  <c r="AE74" i="7"/>
  <c r="AD74" i="7"/>
  <c r="AC74" i="7"/>
  <c r="AB74" i="7"/>
  <c r="AA74" i="7"/>
  <c r="Z74" i="7"/>
  <c r="Y74" i="7"/>
  <c r="X74" i="7"/>
  <c r="W74" i="7"/>
  <c r="W128" i="7" s="1"/>
  <c r="V74" i="7"/>
  <c r="V99" i="7" s="1"/>
  <c r="U74" i="7"/>
  <c r="U99" i="7" s="1"/>
  <c r="T74" i="7"/>
  <c r="T128" i="7" s="1"/>
  <c r="S74" i="7"/>
  <c r="R74" i="7"/>
  <c r="Q74" i="7"/>
  <c r="P74" i="7"/>
  <c r="O74" i="7"/>
  <c r="N74" i="7"/>
  <c r="N128" i="7" s="1"/>
  <c r="M74" i="7"/>
  <c r="M128" i="7" s="1"/>
  <c r="L74" i="7"/>
  <c r="K74" i="7"/>
  <c r="K99" i="7" s="1"/>
  <c r="J74" i="7"/>
  <c r="J99" i="7" s="1"/>
  <c r="I74" i="7"/>
  <c r="I99" i="7" s="1"/>
  <c r="H74" i="7"/>
  <c r="H99" i="7" s="1"/>
  <c r="G74" i="7"/>
  <c r="F74" i="7"/>
  <c r="E74" i="7"/>
  <c r="D74" i="7"/>
  <c r="C74" i="7"/>
  <c r="AE73" i="7"/>
  <c r="AD73" i="7"/>
  <c r="AC73" i="7"/>
  <c r="AB73" i="7"/>
  <c r="AB127" i="7" s="1"/>
  <c r="AA73" i="7"/>
  <c r="Z73" i="7"/>
  <c r="Z98" i="7" s="1"/>
  <c r="Y73" i="7"/>
  <c r="Y98" i="7" s="1"/>
  <c r="Y141" i="7" s="1"/>
  <c r="X73" i="7"/>
  <c r="W73" i="7"/>
  <c r="V73" i="7"/>
  <c r="U73" i="7"/>
  <c r="T73" i="7"/>
  <c r="S73" i="7"/>
  <c r="S127" i="7" s="1"/>
  <c r="R73" i="7"/>
  <c r="Q73" i="7"/>
  <c r="P73" i="7"/>
  <c r="P98" i="7" s="1"/>
  <c r="O73" i="7"/>
  <c r="N73" i="7"/>
  <c r="M73" i="7"/>
  <c r="M98" i="7" s="1"/>
  <c r="L73" i="7"/>
  <c r="K73" i="7"/>
  <c r="J73" i="7"/>
  <c r="I73" i="7"/>
  <c r="H73" i="7"/>
  <c r="G73" i="7"/>
  <c r="F73" i="7"/>
  <c r="F98" i="7" s="1"/>
  <c r="E73" i="7"/>
  <c r="D73" i="7"/>
  <c r="D127" i="7" s="1"/>
  <c r="C73" i="7"/>
  <c r="AE72" i="7"/>
  <c r="AE97" i="7" s="1"/>
  <c r="AD72" i="7"/>
  <c r="AD97" i="7" s="1"/>
  <c r="AD140" i="7" s="1"/>
  <c r="AC72" i="7"/>
  <c r="AB72" i="7"/>
  <c r="AA72" i="7"/>
  <c r="Z72" i="7"/>
  <c r="Y72" i="7"/>
  <c r="X72" i="7"/>
  <c r="W72" i="7"/>
  <c r="V72" i="7"/>
  <c r="V126" i="7" s="1"/>
  <c r="U72" i="7"/>
  <c r="T72" i="7"/>
  <c r="S72" i="7"/>
  <c r="S97" i="7" s="1"/>
  <c r="R72" i="7"/>
  <c r="R97" i="7" s="1"/>
  <c r="Q72" i="7"/>
  <c r="P72" i="7"/>
  <c r="O72" i="7"/>
  <c r="N72" i="7"/>
  <c r="M72" i="7"/>
  <c r="L72" i="7"/>
  <c r="K72" i="7"/>
  <c r="J72" i="7"/>
  <c r="I72" i="7"/>
  <c r="I126" i="7" s="1"/>
  <c r="H72" i="7"/>
  <c r="G72" i="7"/>
  <c r="G97" i="7" s="1"/>
  <c r="F72" i="7"/>
  <c r="F97" i="7" s="1"/>
  <c r="F140" i="7" s="1"/>
  <c r="E72" i="7"/>
  <c r="D72" i="7"/>
  <c r="C72" i="7"/>
  <c r="AE71" i="7"/>
  <c r="AD71" i="7"/>
  <c r="AD125" i="7" s="1"/>
  <c r="AC71" i="7"/>
  <c r="AC125" i="7" s="1"/>
  <c r="AB71" i="7"/>
  <c r="AA71" i="7"/>
  <c r="Z71" i="7"/>
  <c r="Z96" i="7" s="1"/>
  <c r="Y71" i="7"/>
  <c r="X71" i="7"/>
  <c r="W71" i="7"/>
  <c r="V71" i="7"/>
  <c r="U71" i="7"/>
  <c r="T71" i="7"/>
  <c r="S71" i="7"/>
  <c r="R71" i="7"/>
  <c r="R96" i="7" s="1"/>
  <c r="R139" i="7" s="1"/>
  <c r="Q71" i="7"/>
  <c r="Q96" i="7" s="1"/>
  <c r="P71" i="7"/>
  <c r="O71" i="7"/>
  <c r="N71" i="7"/>
  <c r="N125" i="7" s="1"/>
  <c r="M71" i="7"/>
  <c r="M125" i="7" s="1"/>
  <c r="L71" i="7"/>
  <c r="K71" i="7"/>
  <c r="K125" i="7" s="1"/>
  <c r="J71" i="7"/>
  <c r="I71" i="7"/>
  <c r="H71" i="7"/>
  <c r="G71" i="7"/>
  <c r="F71" i="7"/>
  <c r="F125" i="7" s="1"/>
  <c r="E71" i="7"/>
  <c r="D71" i="7"/>
  <c r="C71" i="7"/>
  <c r="AF70" i="7"/>
  <c r="AF95" i="7" s="1"/>
  <c r="AF138" i="7" s="1"/>
  <c r="AE70" i="7"/>
  <c r="AD70" i="7"/>
  <c r="AC70" i="7"/>
  <c r="AB70" i="7"/>
  <c r="AA70" i="7"/>
  <c r="Z70" i="7"/>
  <c r="Y70" i="7"/>
  <c r="X70" i="7"/>
  <c r="W70" i="7"/>
  <c r="W95" i="7" s="1"/>
  <c r="V70" i="7"/>
  <c r="U70" i="7"/>
  <c r="T70" i="7"/>
  <c r="T95" i="7" s="1"/>
  <c r="S70" i="7"/>
  <c r="S124" i="7" s="1"/>
  <c r="R70" i="7"/>
  <c r="Q70" i="7"/>
  <c r="Q124" i="7" s="1"/>
  <c r="P70" i="7"/>
  <c r="O70" i="7"/>
  <c r="N70" i="7"/>
  <c r="M70" i="7"/>
  <c r="L70" i="7"/>
  <c r="L124" i="7" s="1"/>
  <c r="K70" i="7"/>
  <c r="J70" i="7"/>
  <c r="I70" i="7"/>
  <c r="H70" i="7"/>
  <c r="H95" i="7" s="1"/>
  <c r="G70" i="7"/>
  <c r="F70" i="7"/>
  <c r="E70" i="7"/>
  <c r="D70" i="7"/>
  <c r="C70" i="7"/>
  <c r="AF69" i="7"/>
  <c r="AE69" i="7"/>
  <c r="AD69" i="7"/>
  <c r="AD94" i="7" s="1"/>
  <c r="AD137" i="7" s="1"/>
  <c r="AC69" i="7"/>
  <c r="AB69" i="7"/>
  <c r="AA69" i="7"/>
  <c r="Z69" i="7"/>
  <c r="Y69" i="7"/>
  <c r="Y123" i="7" s="1"/>
  <c r="X69" i="7"/>
  <c r="W69" i="7"/>
  <c r="W123" i="7" s="1"/>
  <c r="V69" i="7"/>
  <c r="U69" i="7"/>
  <c r="T69" i="7"/>
  <c r="S69" i="7"/>
  <c r="R69" i="7"/>
  <c r="Q69" i="7"/>
  <c r="P69" i="7"/>
  <c r="O69" i="7"/>
  <c r="O94" i="7" s="1"/>
  <c r="N69" i="7"/>
  <c r="N94" i="7" s="1"/>
  <c r="M69" i="7"/>
  <c r="L69" i="7"/>
  <c r="K69" i="7"/>
  <c r="J69" i="7"/>
  <c r="I69" i="7"/>
  <c r="H69" i="7"/>
  <c r="G69" i="7"/>
  <c r="F69" i="7"/>
  <c r="F94" i="7" s="1"/>
  <c r="E69" i="7"/>
  <c r="D69" i="7"/>
  <c r="C69" i="7"/>
  <c r="AF68" i="7"/>
  <c r="AE68" i="7"/>
  <c r="AE122" i="7" s="1"/>
  <c r="AD68" i="7"/>
  <c r="AC68" i="7"/>
  <c r="AC122" i="7" s="1"/>
  <c r="AB68" i="7"/>
  <c r="AA68" i="7"/>
  <c r="Z68" i="7"/>
  <c r="Y68" i="7"/>
  <c r="X68" i="7"/>
  <c r="W68" i="7"/>
  <c r="V68" i="7"/>
  <c r="U68" i="7"/>
  <c r="T68" i="7"/>
  <c r="T93" i="7" s="1"/>
  <c r="T136" i="7" s="1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G122" i="7" s="1"/>
  <c r="F68" i="7"/>
  <c r="E68" i="7"/>
  <c r="E122" i="7" s="1"/>
  <c r="D68" i="7"/>
  <c r="C68" i="7"/>
  <c r="AF67" i="7"/>
  <c r="AE67" i="7"/>
  <c r="AD67" i="7"/>
  <c r="AD92" i="7" s="1"/>
  <c r="AC67" i="7"/>
  <c r="AB67" i="7"/>
  <c r="AA67" i="7"/>
  <c r="AA121" i="7" s="1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M121" i="7" s="1"/>
  <c r="L67" i="7"/>
  <c r="K67" i="7"/>
  <c r="K121" i="7" s="1"/>
  <c r="J67" i="7"/>
  <c r="I67" i="7"/>
  <c r="H67" i="7"/>
  <c r="G67" i="7"/>
  <c r="F67" i="7"/>
  <c r="E67" i="7"/>
  <c r="E121" i="7" s="1"/>
  <c r="D67" i="7"/>
  <c r="D121" i="7" s="1"/>
  <c r="C67" i="7"/>
  <c r="C121" i="7" s="1"/>
  <c r="AI5" i="6"/>
  <c r="AK5" i="6"/>
  <c r="AJ6" i="6"/>
  <c r="AK6" i="6"/>
  <c r="AS6" i="6"/>
  <c r="AT6" i="6"/>
  <c r="AI7" i="6"/>
  <c r="AR8" i="6"/>
  <c r="AS8" i="6"/>
  <c r="AO9" i="6"/>
  <c r="AP9" i="6"/>
  <c r="AI10" i="6"/>
  <c r="AO4" i="6"/>
  <c r="AP4" i="6"/>
  <c r="BT5" i="3"/>
  <c r="S5" i="6"/>
  <c r="T5" i="6"/>
  <c r="AJ5" i="6" s="1"/>
  <c r="U5" i="6"/>
  <c r="V5" i="6"/>
  <c r="W5" i="6"/>
  <c r="X5" i="6"/>
  <c r="Y5" i="6"/>
  <c r="Z5" i="6"/>
  <c r="AA5" i="6"/>
  <c r="AQ5" i="6" s="1"/>
  <c r="AB5" i="6"/>
  <c r="AR5" i="6" s="1"/>
  <c r="AC5" i="6"/>
  <c r="AS5" i="6" s="1"/>
  <c r="AD5" i="6"/>
  <c r="S6" i="6"/>
  <c r="T6" i="6"/>
  <c r="U6" i="6"/>
  <c r="V6" i="6"/>
  <c r="W6" i="6"/>
  <c r="AM6" i="6" s="1"/>
  <c r="X6" i="6"/>
  <c r="AN6" i="6" s="1"/>
  <c r="Y6" i="6"/>
  <c r="AO6" i="6" s="1"/>
  <c r="Z6" i="6"/>
  <c r="AA6" i="6"/>
  <c r="AB6" i="6"/>
  <c r="AC6" i="6"/>
  <c r="AD6" i="6"/>
  <c r="S7" i="6"/>
  <c r="T7" i="6"/>
  <c r="AJ7" i="6" s="1"/>
  <c r="U7" i="6"/>
  <c r="AK7" i="6" s="1"/>
  <c r="V7" i="6"/>
  <c r="W7" i="6"/>
  <c r="X7" i="6"/>
  <c r="AN7" i="6" s="1"/>
  <c r="Y7" i="6"/>
  <c r="Z7" i="6"/>
  <c r="AA7" i="6"/>
  <c r="AQ7" i="6" s="1"/>
  <c r="AB7" i="6"/>
  <c r="AR7" i="6" s="1"/>
  <c r="AC7" i="6"/>
  <c r="AS7" i="6" s="1"/>
  <c r="AD7" i="6"/>
  <c r="S8" i="6"/>
  <c r="T8" i="6"/>
  <c r="U8" i="6"/>
  <c r="V8" i="6"/>
  <c r="W8" i="6"/>
  <c r="AM8" i="6" s="1"/>
  <c r="X8" i="6"/>
  <c r="AN8" i="6" s="1"/>
  <c r="Y8" i="6"/>
  <c r="AO8" i="6" s="1"/>
  <c r="Z8" i="6"/>
  <c r="AA8" i="6"/>
  <c r="AB8" i="6"/>
  <c r="AC8" i="6"/>
  <c r="AD8" i="6"/>
  <c r="S9" i="6"/>
  <c r="AI9" i="6" s="1"/>
  <c r="T9" i="6"/>
  <c r="AJ9" i="6" s="1"/>
  <c r="U9" i="6"/>
  <c r="AK9" i="6" s="1"/>
  <c r="V9" i="6"/>
  <c r="W9" i="6"/>
  <c r="X9" i="6"/>
  <c r="Y9" i="6"/>
  <c r="Z9" i="6"/>
  <c r="S10" i="6"/>
  <c r="T10" i="6"/>
  <c r="AJ10" i="6" s="1"/>
  <c r="U10" i="6"/>
  <c r="AK10" i="6" s="1"/>
  <c r="V10" i="6"/>
  <c r="W10" i="6"/>
  <c r="X10" i="6"/>
  <c r="AN10" i="6" s="1"/>
  <c r="Y10" i="6"/>
  <c r="Z10" i="6"/>
  <c r="S11" i="6"/>
  <c r="AI11" i="6" s="1"/>
  <c r="T11" i="6"/>
  <c r="AJ11" i="6" s="1"/>
  <c r="U11" i="6"/>
  <c r="AK11" i="6" s="1"/>
  <c r="V11" i="6"/>
  <c r="W11" i="6"/>
  <c r="X11" i="6"/>
  <c r="Y11" i="6"/>
  <c r="Z11" i="6"/>
  <c r="T4" i="6"/>
  <c r="AJ4" i="6" s="1"/>
  <c r="U4" i="6"/>
  <c r="AK4" i="6" s="1"/>
  <c r="V4" i="6"/>
  <c r="AL4" i="6" s="1"/>
  <c r="W4" i="6"/>
  <c r="AM4" i="6" s="1"/>
  <c r="X4" i="6"/>
  <c r="Y4" i="6"/>
  <c r="Z4" i="6"/>
  <c r="AA4" i="6"/>
  <c r="AB4" i="6"/>
  <c r="AR4" i="6" s="1"/>
  <c r="AC4" i="6"/>
  <c r="AS4" i="6" s="1"/>
  <c r="AD4" i="6"/>
  <c r="AT4" i="6" s="1"/>
  <c r="S4" i="6"/>
  <c r="AI4" i="6" s="1"/>
  <c r="AX4" i="6" s="1"/>
  <c r="AY8" i="6" l="1"/>
  <c r="AZ7" i="6"/>
  <c r="W122" i="7"/>
  <c r="W93" i="7"/>
  <c r="W136" i="7" s="1"/>
  <c r="X126" i="7"/>
  <c r="X97" i="7"/>
  <c r="X140" i="7" s="1"/>
  <c r="AL11" i="6"/>
  <c r="AX11" i="6" s="1"/>
  <c r="AL10" i="6"/>
  <c r="AX10" i="6" s="1"/>
  <c r="AL9" i="6"/>
  <c r="AX9" i="6" s="1"/>
  <c r="AP8" i="6"/>
  <c r="AT7" i="6"/>
  <c r="AL7" i="6"/>
  <c r="AX7" i="6" s="1"/>
  <c r="AP6" i="6"/>
  <c r="AY6" i="6" s="1"/>
  <c r="AT5" i="6"/>
  <c r="AZ5" i="6" s="1"/>
  <c r="AL5" i="6"/>
  <c r="AX5" i="6" s="1"/>
  <c r="AQ4" i="6"/>
  <c r="AZ4" i="6" s="1"/>
  <c r="AN11" i="6"/>
  <c r="AT8" i="6"/>
  <c r="AJ8" i="6"/>
  <c r="AL6" i="6"/>
  <c r="AN5" i="6"/>
  <c r="K136" i="7"/>
  <c r="L138" i="7"/>
  <c r="AC141" i="7"/>
  <c r="I124" i="7"/>
  <c r="I95" i="7"/>
  <c r="I138" i="7" s="1"/>
  <c r="C125" i="7"/>
  <c r="C96" i="7"/>
  <c r="C139" i="7" s="1"/>
  <c r="AA125" i="7"/>
  <c r="AA96" i="7"/>
  <c r="AA139" i="7" s="1"/>
  <c r="Q127" i="7"/>
  <c r="Q98" i="7"/>
  <c r="Q141" i="7" s="1"/>
  <c r="L128" i="7"/>
  <c r="L99" i="7"/>
  <c r="L142" i="7" s="1"/>
  <c r="C92" i="7"/>
  <c r="C135" i="7" s="1"/>
  <c r="U138" i="7"/>
  <c r="AB121" i="7"/>
  <c r="AB92" i="7"/>
  <c r="AB135" i="7" s="1"/>
  <c r="P123" i="7"/>
  <c r="P94" i="7"/>
  <c r="P137" i="7" s="1"/>
  <c r="J124" i="7"/>
  <c r="J95" i="7"/>
  <c r="J138" i="7" s="1"/>
  <c r="D125" i="7"/>
  <c r="D96" i="7"/>
  <c r="D139" i="7" s="1"/>
  <c r="AB125" i="7"/>
  <c r="AB96" i="7"/>
  <c r="AB139" i="7" s="1"/>
  <c r="W126" i="7"/>
  <c r="W97" i="7"/>
  <c r="W140" i="7" s="1"/>
  <c r="R127" i="7"/>
  <c r="R98" i="7"/>
  <c r="D92" i="7"/>
  <c r="D135" i="7" s="1"/>
  <c r="C137" i="7"/>
  <c r="V138" i="7"/>
  <c r="AD121" i="7"/>
  <c r="CP43" i="9"/>
  <c r="U122" i="7"/>
  <c r="U93" i="7"/>
  <c r="U136" i="7" s="1"/>
  <c r="V122" i="7"/>
  <c r="V93" i="7"/>
  <c r="V136" i="7" s="1"/>
  <c r="K124" i="7"/>
  <c r="K95" i="7"/>
  <c r="K138" i="7" s="1"/>
  <c r="E125" i="7"/>
  <c r="E96" i="7"/>
  <c r="E139" i="7" s="1"/>
  <c r="T99" i="7"/>
  <c r="T142" i="7" s="1"/>
  <c r="AD135" i="7"/>
  <c r="H122" i="7"/>
  <c r="H93" i="7"/>
  <c r="H136" i="7" s="1"/>
  <c r="X93" i="7"/>
  <c r="X136" i="7" s="1"/>
  <c r="X122" i="7"/>
  <c r="R123" i="7"/>
  <c r="R94" i="7"/>
  <c r="R137" i="7" s="1"/>
  <c r="Z123" i="7"/>
  <c r="Z94" i="7"/>
  <c r="R135" i="7"/>
  <c r="E137" i="7"/>
  <c r="O139" i="7"/>
  <c r="Q123" i="7"/>
  <c r="Q94" i="7"/>
  <c r="Q137" i="7" s="1"/>
  <c r="E92" i="7"/>
  <c r="E135" i="7" s="1"/>
  <c r="AP10" i="6"/>
  <c r="AN9" i="6"/>
  <c r="AP7" i="6"/>
  <c r="AR6" i="6"/>
  <c r="N121" i="7"/>
  <c r="N92" i="7"/>
  <c r="W121" i="7"/>
  <c r="H142" i="7"/>
  <c r="P139" i="7"/>
  <c r="E141" i="7"/>
  <c r="H126" i="7"/>
  <c r="H97" i="7"/>
  <c r="AA127" i="7"/>
  <c r="AA98" i="7"/>
  <c r="D137" i="7"/>
  <c r="V97" i="7"/>
  <c r="V140" i="7" s="1"/>
  <c r="F121" i="7"/>
  <c r="C131" i="7" s="1"/>
  <c r="I131" i="7" s="1"/>
  <c r="F92" i="7"/>
  <c r="AF122" i="7"/>
  <c r="AF93" i="7"/>
  <c r="AO10" i="6"/>
  <c r="AO7" i="6"/>
  <c r="O121" i="7"/>
  <c r="O92" i="7"/>
  <c r="O135" i="7" s="1"/>
  <c r="I122" i="7"/>
  <c r="I93" i="7"/>
  <c r="I136" i="7" s="1"/>
  <c r="Q122" i="7"/>
  <c r="C123" i="7"/>
  <c r="AA137" i="7"/>
  <c r="AP11" i="6"/>
  <c r="AL8" i="6"/>
  <c r="AP5" i="6"/>
  <c r="AA92" i="7"/>
  <c r="AA135" i="7" s="1"/>
  <c r="AB137" i="7"/>
  <c r="AC96" i="7"/>
  <c r="AC139" i="7" s="1"/>
  <c r="AC121" i="7"/>
  <c r="AC92" i="7"/>
  <c r="AC135" i="7" s="1"/>
  <c r="C127" i="7"/>
  <c r="C98" i="7"/>
  <c r="C141" i="7" s="1"/>
  <c r="AN4" i="6"/>
  <c r="AY4" i="6" s="1"/>
  <c r="AM11" i="6"/>
  <c r="AY11" i="6" s="1"/>
  <c r="AM10" i="6"/>
  <c r="AM9" i="6"/>
  <c r="AY9" i="6" s="1"/>
  <c r="AQ8" i="6"/>
  <c r="AZ8" i="6" s="1"/>
  <c r="AI8" i="6"/>
  <c r="AM7" i="6"/>
  <c r="AY7" i="6" s="1"/>
  <c r="AQ6" i="6"/>
  <c r="AZ6" i="6" s="1"/>
  <c r="AI6" i="6"/>
  <c r="AX6" i="6" s="1"/>
  <c r="AM5" i="6"/>
  <c r="AO11" i="6"/>
  <c r="AK8" i="6"/>
  <c r="AO5" i="6"/>
  <c r="W138" i="7"/>
  <c r="Q139" i="7"/>
  <c r="J136" i="7"/>
  <c r="AC137" i="7"/>
  <c r="K123" i="7"/>
  <c r="AA123" i="7"/>
  <c r="E124" i="7"/>
  <c r="U124" i="7"/>
  <c r="AC124" i="7"/>
  <c r="O125" i="7"/>
  <c r="W125" i="7"/>
  <c r="J126" i="7"/>
  <c r="R140" i="7"/>
  <c r="E127" i="7"/>
  <c r="M141" i="7"/>
  <c r="AC127" i="7"/>
  <c r="H128" i="7"/>
  <c r="X128" i="7"/>
  <c r="I97" i="7"/>
  <c r="I140" i="7" s="1"/>
  <c r="F123" i="7"/>
  <c r="P121" i="7"/>
  <c r="J122" i="7"/>
  <c r="D123" i="7"/>
  <c r="AB123" i="7"/>
  <c r="V124" i="7"/>
  <c r="P125" i="7"/>
  <c r="K126" i="7"/>
  <c r="N127" i="7"/>
  <c r="AD127" i="7"/>
  <c r="I128" i="7"/>
  <c r="Y128" i="7"/>
  <c r="J97" i="7"/>
  <c r="J140" i="7" s="1"/>
  <c r="K122" i="7"/>
  <c r="E123" i="7"/>
  <c r="W124" i="7"/>
  <c r="Q125" i="7"/>
  <c r="G127" i="7"/>
  <c r="AE127" i="7"/>
  <c r="Z128" i="7"/>
  <c r="P92" i="7"/>
  <c r="P135" i="7" s="1"/>
  <c r="K97" i="7"/>
  <c r="K140" i="7" s="1"/>
  <c r="Q121" i="7"/>
  <c r="Y121" i="7"/>
  <c r="S122" i="7"/>
  <c r="M123" i="7"/>
  <c r="AC123" i="7"/>
  <c r="G124" i="7"/>
  <c r="AE124" i="7"/>
  <c r="Y125" i="7"/>
  <c r="L126" i="7"/>
  <c r="T126" i="7"/>
  <c r="O127" i="7"/>
  <c r="J128" i="7"/>
  <c r="R121" i="7"/>
  <c r="Z121" i="7"/>
  <c r="T122" i="7"/>
  <c r="F137" i="7"/>
  <c r="N123" i="7"/>
  <c r="AD123" i="7"/>
  <c r="H124" i="7"/>
  <c r="X124" i="7"/>
  <c r="AF124" i="7"/>
  <c r="R125" i="7"/>
  <c r="Z125" i="7"/>
  <c r="U126" i="7"/>
  <c r="P127" i="7"/>
  <c r="K128" i="7"/>
  <c r="Q92" i="7"/>
  <c r="Q135" i="7" s="1"/>
  <c r="L97" i="7"/>
  <c r="D98" i="7"/>
  <c r="AB98" i="7"/>
  <c r="Z127" i="7"/>
  <c r="V128" i="7"/>
  <c r="U128" i="7"/>
  <c r="T138" i="7"/>
  <c r="T124" i="7"/>
  <c r="O123" i="7"/>
  <c r="O137" i="7"/>
  <c r="F127" i="7"/>
  <c r="F141" i="7"/>
  <c r="AF123" i="7"/>
  <c r="AF94" i="7"/>
  <c r="AF137" i="7" s="1"/>
  <c r="AC99" i="7"/>
  <c r="AC142" i="7" s="1"/>
  <c r="AC128" i="7"/>
  <c r="P141" i="7"/>
  <c r="M126" i="7"/>
  <c r="M97" i="7"/>
  <c r="M140" i="7" s="1"/>
  <c r="Y126" i="7"/>
  <c r="Y97" i="7"/>
  <c r="Y140" i="7" s="1"/>
  <c r="H127" i="7"/>
  <c r="H98" i="7"/>
  <c r="H141" i="7" s="1"/>
  <c r="T98" i="7"/>
  <c r="T141" i="7" s="1"/>
  <c r="T127" i="7"/>
  <c r="C99" i="7"/>
  <c r="C142" i="7" s="1"/>
  <c r="C128" i="7"/>
  <c r="O128" i="7"/>
  <c r="O99" i="7"/>
  <c r="O142" i="7" s="1"/>
  <c r="AA128" i="7"/>
  <c r="AA99" i="7"/>
  <c r="AA142" i="7" s="1"/>
  <c r="Z139" i="7"/>
  <c r="U140" i="7"/>
  <c r="H121" i="7"/>
  <c r="H92" i="7"/>
  <c r="H135" i="7" s="1"/>
  <c r="Z135" i="7"/>
  <c r="Z137" i="7"/>
  <c r="T140" i="7"/>
  <c r="K142" i="7"/>
  <c r="G121" i="7"/>
  <c r="G92" i="7"/>
  <c r="G135" i="7" s="1"/>
  <c r="S121" i="7"/>
  <c r="S92" i="7"/>
  <c r="S135" i="7" s="1"/>
  <c r="AE121" i="7"/>
  <c r="AE92" i="7"/>
  <c r="AE135" i="7" s="1"/>
  <c r="M122" i="7"/>
  <c r="M93" i="7"/>
  <c r="M136" i="7" s="1"/>
  <c r="Y122" i="7"/>
  <c r="Y93" i="7"/>
  <c r="Y136" i="7" s="1"/>
  <c r="G123" i="7"/>
  <c r="G94" i="7"/>
  <c r="G137" i="7" s="1"/>
  <c r="S123" i="7"/>
  <c r="S94" i="7"/>
  <c r="S137" i="7" s="1"/>
  <c r="AE123" i="7"/>
  <c r="AE94" i="7"/>
  <c r="AE137" i="7" s="1"/>
  <c r="M124" i="7"/>
  <c r="M95" i="7"/>
  <c r="M138" i="7" s="1"/>
  <c r="Y124" i="7"/>
  <c r="Y95" i="7"/>
  <c r="Y138" i="7" s="1"/>
  <c r="G125" i="7"/>
  <c r="G96" i="7"/>
  <c r="G139" i="7" s="1"/>
  <c r="S125" i="7"/>
  <c r="S96" i="7"/>
  <c r="S139" i="7" s="1"/>
  <c r="AE125" i="7"/>
  <c r="AE96" i="7"/>
  <c r="AE139" i="7" s="1"/>
  <c r="N97" i="7"/>
  <c r="N140" i="7" s="1"/>
  <c r="N126" i="7"/>
  <c r="Z97" i="7"/>
  <c r="Z140" i="7" s="1"/>
  <c r="Z126" i="7"/>
  <c r="I98" i="7"/>
  <c r="I141" i="7" s="1"/>
  <c r="I127" i="7"/>
  <c r="U98" i="7"/>
  <c r="U141" i="7" s="1"/>
  <c r="U127" i="7"/>
  <c r="D99" i="7"/>
  <c r="D142" i="7" s="1"/>
  <c r="D128" i="7"/>
  <c r="P99" i="7"/>
  <c r="P142" i="7" s="1"/>
  <c r="P128" i="7"/>
  <c r="AB99" i="7"/>
  <c r="AB142" i="7" s="1"/>
  <c r="AB128" i="7"/>
  <c r="AF136" i="7"/>
  <c r="X95" i="7"/>
  <c r="X138" i="7" s="1"/>
  <c r="R141" i="7"/>
  <c r="Z122" i="7"/>
  <c r="Z93" i="7"/>
  <c r="Z136" i="7" s="1"/>
  <c r="T125" i="7"/>
  <c r="T96" i="7"/>
  <c r="T139" i="7" s="1"/>
  <c r="V98" i="7"/>
  <c r="V141" i="7" s="1"/>
  <c r="V127" i="7"/>
  <c r="Z141" i="7"/>
  <c r="U142" i="7"/>
  <c r="AF121" i="7"/>
  <c r="AF92" i="7"/>
  <c r="AF135" i="7" s="1"/>
  <c r="H125" i="7"/>
  <c r="H96" i="7"/>
  <c r="H139" i="7" s="1"/>
  <c r="O97" i="7"/>
  <c r="O140" i="7" s="1"/>
  <c r="O126" i="7"/>
  <c r="U123" i="7"/>
  <c r="U94" i="7"/>
  <c r="U137" i="7" s="1"/>
  <c r="U125" i="7"/>
  <c r="U96" i="7"/>
  <c r="U139" i="7" s="1"/>
  <c r="F99" i="7"/>
  <c r="F142" i="7" s="1"/>
  <c r="F128" i="7"/>
  <c r="AA141" i="7"/>
  <c r="V142" i="7"/>
  <c r="N124" i="7"/>
  <c r="N95" i="7"/>
  <c r="N138" i="7" s="1"/>
  <c r="Q99" i="7"/>
  <c r="Q142" i="7" s="1"/>
  <c r="Q128" i="7"/>
  <c r="C122" i="7"/>
  <c r="C93" i="7"/>
  <c r="C136" i="7" s="1"/>
  <c r="I123" i="7"/>
  <c r="I94" i="7"/>
  <c r="I137" i="7" s="1"/>
  <c r="AA124" i="7"/>
  <c r="AA95" i="7"/>
  <c r="AA138" i="7" s="1"/>
  <c r="D97" i="7"/>
  <c r="D140" i="7" s="1"/>
  <c r="D126" i="7"/>
  <c r="K98" i="7"/>
  <c r="K141" i="7" s="1"/>
  <c r="K127" i="7"/>
  <c r="D122" i="7"/>
  <c r="D93" i="7"/>
  <c r="D136" i="7" s="1"/>
  <c r="AB122" i="7"/>
  <c r="AB93" i="7"/>
  <c r="AB136" i="7" s="1"/>
  <c r="D124" i="7"/>
  <c r="D95" i="7"/>
  <c r="D138" i="7" s="1"/>
  <c r="AB124" i="7"/>
  <c r="AB95" i="7"/>
  <c r="AB138" i="7" s="1"/>
  <c r="V125" i="7"/>
  <c r="V96" i="7"/>
  <c r="V139" i="7" s="1"/>
  <c r="Q97" i="7"/>
  <c r="Q140" i="7" s="1"/>
  <c r="Q126" i="7"/>
  <c r="L98" i="7"/>
  <c r="L141" i="7" s="1"/>
  <c r="L127" i="7"/>
  <c r="S99" i="7"/>
  <c r="S142" i="7" s="1"/>
  <c r="S128" i="7"/>
  <c r="AB141" i="7"/>
  <c r="Z124" i="7"/>
  <c r="Z95" i="7"/>
  <c r="Z138" i="7" s="1"/>
  <c r="AA97" i="7"/>
  <c r="AA140" i="7" s="1"/>
  <c r="AA126" i="7"/>
  <c r="I121" i="7"/>
  <c r="I92" i="7"/>
  <c r="I135" i="7" s="1"/>
  <c r="AA122" i="7"/>
  <c r="AA93" i="7"/>
  <c r="AA136" i="7" s="1"/>
  <c r="C124" i="7"/>
  <c r="C95" i="7"/>
  <c r="C138" i="7" s="1"/>
  <c r="I125" i="7"/>
  <c r="I96" i="7"/>
  <c r="I139" i="7" s="1"/>
  <c r="AB97" i="7"/>
  <c r="AB140" i="7" s="1"/>
  <c r="AB126" i="7"/>
  <c r="W98" i="7"/>
  <c r="W141" i="7" s="1"/>
  <c r="W127" i="7"/>
  <c r="AD99" i="7"/>
  <c r="AD142" i="7" s="1"/>
  <c r="AD128" i="7"/>
  <c r="J121" i="7"/>
  <c r="J92" i="7"/>
  <c r="J135" i="7" s="1"/>
  <c r="J123" i="7"/>
  <c r="J94" i="7"/>
  <c r="J137" i="7" s="1"/>
  <c r="X98" i="7"/>
  <c r="X141" i="7" s="1"/>
  <c r="X127" i="7"/>
  <c r="N122" i="7"/>
  <c r="N93" i="7"/>
  <c r="N136" i="7" s="1"/>
  <c r="J98" i="7"/>
  <c r="J141" i="7" s="1"/>
  <c r="J127" i="7"/>
  <c r="O122" i="7"/>
  <c r="O93" i="7"/>
  <c r="O136" i="7" s="1"/>
  <c r="O124" i="7"/>
  <c r="O95" i="7"/>
  <c r="O138" i="7" s="1"/>
  <c r="P97" i="7"/>
  <c r="P140" i="7" s="1"/>
  <c r="P126" i="7"/>
  <c r="R99" i="7"/>
  <c r="R142" i="7" s="1"/>
  <c r="R128" i="7"/>
  <c r="V121" i="7"/>
  <c r="V92" i="7"/>
  <c r="V135" i="7" s="1"/>
  <c r="P122" i="7"/>
  <c r="P93" i="7"/>
  <c r="P136" i="7" s="1"/>
  <c r="V123" i="7"/>
  <c r="V94" i="7"/>
  <c r="V137" i="7" s="1"/>
  <c r="P124" i="7"/>
  <c r="P95" i="7"/>
  <c r="P138" i="7" s="1"/>
  <c r="J125" i="7"/>
  <c r="J96" i="7"/>
  <c r="J139" i="7" s="1"/>
  <c r="E97" i="7"/>
  <c r="E140" i="7" s="1"/>
  <c r="E126" i="7"/>
  <c r="AC97" i="7"/>
  <c r="AC140" i="7" s="1"/>
  <c r="AC126" i="7"/>
  <c r="G99" i="7"/>
  <c r="G142" i="7" s="1"/>
  <c r="G128" i="7"/>
  <c r="AE99" i="7"/>
  <c r="AE142" i="7" s="1"/>
  <c r="AE128" i="7"/>
  <c r="F135" i="7"/>
  <c r="H138" i="7"/>
  <c r="AD139" i="7"/>
  <c r="W142" i="7"/>
  <c r="N135" i="7"/>
  <c r="X142" i="7"/>
  <c r="L121" i="7"/>
  <c r="X121" i="7"/>
  <c r="F122" i="7"/>
  <c r="R122" i="7"/>
  <c r="AD122" i="7"/>
  <c r="L123" i="7"/>
  <c r="X123" i="7"/>
  <c r="F124" i="7"/>
  <c r="R124" i="7"/>
  <c r="AD124" i="7"/>
  <c r="L125" i="7"/>
  <c r="X125" i="7"/>
  <c r="G140" i="7"/>
  <c r="S140" i="7"/>
  <c r="AE140" i="7"/>
  <c r="N137" i="7"/>
  <c r="F96" i="7"/>
  <c r="F139" i="7" s="1"/>
  <c r="H140" i="7"/>
  <c r="D141" i="7"/>
  <c r="AD141" i="7"/>
  <c r="T121" i="7"/>
  <c r="T92" i="7"/>
  <c r="T135" i="7" s="1"/>
  <c r="E99" i="7"/>
  <c r="E142" i="7" s="1"/>
  <c r="E128" i="7"/>
  <c r="T123" i="7"/>
  <c r="T94" i="7"/>
  <c r="T137" i="7" s="1"/>
  <c r="N141" i="7"/>
  <c r="I142" i="7"/>
  <c r="H123" i="7"/>
  <c r="H94" i="7"/>
  <c r="H137" i="7" s="1"/>
  <c r="C97" i="7"/>
  <c r="C140" i="7" s="1"/>
  <c r="C126" i="7"/>
  <c r="U121" i="7"/>
  <c r="U92" i="7"/>
  <c r="U135" i="7" s="1"/>
  <c r="L140" i="7"/>
  <c r="O141" i="7"/>
  <c r="J142" i="7"/>
  <c r="G98" i="7"/>
  <c r="G141" i="7" s="1"/>
  <c r="S98" i="7"/>
  <c r="S141" i="7" s="1"/>
  <c r="AE98" i="7"/>
  <c r="AE141" i="7" s="1"/>
  <c r="M99" i="7"/>
  <c r="M142" i="7" s="1"/>
  <c r="Y99" i="7"/>
  <c r="Y142" i="7" s="1"/>
  <c r="N99" i="7"/>
  <c r="N142" i="7" s="1"/>
  <c r="Z99" i="7"/>
  <c r="Z142" i="7" s="1"/>
  <c r="K92" i="7"/>
  <c r="K135" i="7" s="1"/>
  <c r="W92" i="7"/>
  <c r="W135" i="7" s="1"/>
  <c r="E93" i="7"/>
  <c r="E136" i="7" s="1"/>
  <c r="Q93" i="7"/>
  <c r="Q136" i="7" s="1"/>
  <c r="AC93" i="7"/>
  <c r="AC136" i="7" s="1"/>
  <c r="K94" i="7"/>
  <c r="K137" i="7" s="1"/>
  <c r="W94" i="7"/>
  <c r="W137" i="7" s="1"/>
  <c r="E95" i="7"/>
  <c r="E138" i="7" s="1"/>
  <c r="Q95" i="7"/>
  <c r="Q138" i="7" s="1"/>
  <c r="AC95" i="7"/>
  <c r="AC138" i="7" s="1"/>
  <c r="K96" i="7"/>
  <c r="K139" i="7" s="1"/>
  <c r="W96" i="7"/>
  <c r="W139" i="7" s="1"/>
  <c r="F126" i="7"/>
  <c r="R126" i="7"/>
  <c r="AD126" i="7"/>
  <c r="M127" i="7"/>
  <c r="Y127" i="7"/>
  <c r="L92" i="7"/>
  <c r="L135" i="7" s="1"/>
  <c r="X92" i="7"/>
  <c r="X135" i="7" s="1"/>
  <c r="F93" i="7"/>
  <c r="F136" i="7" s="1"/>
  <c r="R93" i="7"/>
  <c r="R136" i="7" s="1"/>
  <c r="AD93" i="7"/>
  <c r="AD136" i="7" s="1"/>
  <c r="L94" i="7"/>
  <c r="L137" i="7" s="1"/>
  <c r="X94" i="7"/>
  <c r="X137" i="7" s="1"/>
  <c r="F95" i="7"/>
  <c r="F138" i="7" s="1"/>
  <c r="R95" i="7"/>
  <c r="R138" i="7" s="1"/>
  <c r="AD95" i="7"/>
  <c r="AD138" i="7" s="1"/>
  <c r="L96" i="7"/>
  <c r="L139" i="7" s="1"/>
  <c r="X96" i="7"/>
  <c r="X139" i="7" s="1"/>
  <c r="G126" i="7"/>
  <c r="S126" i="7"/>
  <c r="AE126" i="7"/>
  <c r="M92" i="7"/>
  <c r="M135" i="7" s="1"/>
  <c r="Y92" i="7"/>
  <c r="Y135" i="7" s="1"/>
  <c r="G93" i="7"/>
  <c r="G136" i="7" s="1"/>
  <c r="S93" i="7"/>
  <c r="S136" i="7" s="1"/>
  <c r="AE93" i="7"/>
  <c r="AE136" i="7" s="1"/>
  <c r="M94" i="7"/>
  <c r="M137" i="7" s="1"/>
  <c r="Y94" i="7"/>
  <c r="Y137" i="7" s="1"/>
  <c r="G95" i="7"/>
  <c r="G138" i="7" s="1"/>
  <c r="S95" i="7"/>
  <c r="S138" i="7" s="1"/>
  <c r="AE95" i="7"/>
  <c r="AE138" i="7" s="1"/>
  <c r="M96" i="7"/>
  <c r="M139" i="7" s="1"/>
  <c r="Y96" i="7"/>
  <c r="Y139" i="7" s="1"/>
  <c r="AE108" i="5"/>
  <c r="AE109" i="5"/>
  <c r="AE110" i="5"/>
  <c r="AE111" i="5"/>
  <c r="AY5" i="6" l="1"/>
  <c r="AX8" i="6"/>
  <c r="C145" i="7"/>
  <c r="I145" i="7" s="1"/>
  <c r="AY10" i="6"/>
  <c r="L98" i="5" l="1"/>
  <c r="T98" i="5"/>
  <c r="AB98" i="5"/>
  <c r="AE98" i="5"/>
  <c r="G92" i="5"/>
  <c r="G135" i="5" s="1"/>
  <c r="O92" i="5"/>
  <c r="O135" i="5" s="1"/>
  <c r="W92" i="5"/>
  <c r="W135" i="5" s="1"/>
  <c r="AE92" i="5"/>
  <c r="AE135" i="5" s="1"/>
  <c r="C94" i="5"/>
  <c r="C137" i="5" s="1"/>
  <c r="K94" i="5"/>
  <c r="K137" i="5" s="1"/>
  <c r="S94" i="5"/>
  <c r="S137" i="5" s="1"/>
  <c r="AA94" i="5"/>
  <c r="AA137" i="5" s="1"/>
  <c r="E95" i="5"/>
  <c r="E138" i="5" s="1"/>
  <c r="N95" i="5"/>
  <c r="N138" i="5" s="1"/>
  <c r="V95" i="5"/>
  <c r="V138" i="5" s="1"/>
  <c r="AD95" i="5"/>
  <c r="AD138" i="5" s="1"/>
  <c r="AE95" i="5"/>
  <c r="H96" i="5"/>
  <c r="H139" i="5" s="1"/>
  <c r="P96" i="5"/>
  <c r="P139" i="5" s="1"/>
  <c r="X96" i="5"/>
  <c r="X139" i="5" s="1"/>
  <c r="AE96" i="5"/>
  <c r="B97" i="5"/>
  <c r="B140" i="5" s="1"/>
  <c r="J97" i="5"/>
  <c r="J140" i="5" s="1"/>
  <c r="R97" i="5"/>
  <c r="R140" i="5" s="1"/>
  <c r="Z97" i="5"/>
  <c r="Z140" i="5" s="1"/>
  <c r="AE97" i="5"/>
  <c r="E91" i="5"/>
  <c r="E134" i="5" s="1"/>
  <c r="M91" i="5"/>
  <c r="M134" i="5" s="1"/>
  <c r="U91" i="5"/>
  <c r="U134" i="5" s="1"/>
  <c r="AC91" i="5"/>
  <c r="AC134" i="5" s="1"/>
  <c r="O67" i="5"/>
  <c r="B80" i="5"/>
  <c r="B105" i="5" s="1"/>
  <c r="C80" i="5"/>
  <c r="C105" i="5" s="1"/>
  <c r="D80" i="5"/>
  <c r="D105" i="5" s="1"/>
  <c r="E80" i="5"/>
  <c r="E105" i="5" s="1"/>
  <c r="F80" i="5"/>
  <c r="F105" i="5" s="1"/>
  <c r="G80" i="5"/>
  <c r="G105" i="5" s="1"/>
  <c r="H80" i="5"/>
  <c r="H105" i="5" s="1"/>
  <c r="I80" i="5"/>
  <c r="I105" i="5" s="1"/>
  <c r="J80" i="5"/>
  <c r="J105" i="5" s="1"/>
  <c r="K80" i="5"/>
  <c r="K105" i="5" s="1"/>
  <c r="L80" i="5"/>
  <c r="L105" i="5" s="1"/>
  <c r="M80" i="5"/>
  <c r="M105" i="5" s="1"/>
  <c r="N80" i="5"/>
  <c r="N105" i="5" s="1"/>
  <c r="O80" i="5"/>
  <c r="O105" i="5" s="1"/>
  <c r="P80" i="5"/>
  <c r="P105" i="5" s="1"/>
  <c r="Q80" i="5"/>
  <c r="Q105" i="5" s="1"/>
  <c r="R80" i="5"/>
  <c r="R105" i="5" s="1"/>
  <c r="S80" i="5"/>
  <c r="S105" i="5" s="1"/>
  <c r="T80" i="5"/>
  <c r="T105" i="5" s="1"/>
  <c r="U80" i="5"/>
  <c r="U105" i="5" s="1"/>
  <c r="V80" i="5"/>
  <c r="V105" i="5" s="1"/>
  <c r="W80" i="5"/>
  <c r="W105" i="5" s="1"/>
  <c r="X80" i="5"/>
  <c r="X105" i="5" s="1"/>
  <c r="Y80" i="5"/>
  <c r="Y105" i="5" s="1"/>
  <c r="Z80" i="5"/>
  <c r="Z105" i="5" s="1"/>
  <c r="AA80" i="5"/>
  <c r="AA105" i="5" s="1"/>
  <c r="AB80" i="5"/>
  <c r="AB105" i="5" s="1"/>
  <c r="AC80" i="5"/>
  <c r="AC105" i="5" s="1"/>
  <c r="AD80" i="5"/>
  <c r="AD105" i="5" s="1"/>
  <c r="AE80" i="5"/>
  <c r="AE105" i="5" s="1"/>
  <c r="B81" i="5"/>
  <c r="B106" i="5" s="1"/>
  <c r="C81" i="5"/>
  <c r="C106" i="5" s="1"/>
  <c r="D81" i="5"/>
  <c r="D106" i="5" s="1"/>
  <c r="E81" i="5"/>
  <c r="E106" i="5" s="1"/>
  <c r="F81" i="5"/>
  <c r="F106" i="5" s="1"/>
  <c r="G81" i="5"/>
  <c r="G106" i="5" s="1"/>
  <c r="H81" i="5"/>
  <c r="H106" i="5" s="1"/>
  <c r="I81" i="5"/>
  <c r="I106" i="5" s="1"/>
  <c r="J81" i="5"/>
  <c r="J106" i="5" s="1"/>
  <c r="K81" i="5"/>
  <c r="K106" i="5" s="1"/>
  <c r="L81" i="5"/>
  <c r="L106" i="5" s="1"/>
  <c r="M81" i="5"/>
  <c r="M106" i="5" s="1"/>
  <c r="N81" i="5"/>
  <c r="N106" i="5" s="1"/>
  <c r="O81" i="5"/>
  <c r="O106" i="5" s="1"/>
  <c r="P81" i="5"/>
  <c r="P106" i="5" s="1"/>
  <c r="Q81" i="5"/>
  <c r="Q106" i="5" s="1"/>
  <c r="R81" i="5"/>
  <c r="R106" i="5" s="1"/>
  <c r="S81" i="5"/>
  <c r="S106" i="5" s="1"/>
  <c r="T81" i="5"/>
  <c r="T106" i="5" s="1"/>
  <c r="U81" i="5"/>
  <c r="U106" i="5" s="1"/>
  <c r="V81" i="5"/>
  <c r="V106" i="5" s="1"/>
  <c r="W81" i="5"/>
  <c r="W106" i="5" s="1"/>
  <c r="X81" i="5"/>
  <c r="X106" i="5" s="1"/>
  <c r="Y81" i="5"/>
  <c r="Y106" i="5" s="1"/>
  <c r="Z81" i="5"/>
  <c r="Z106" i="5" s="1"/>
  <c r="AA81" i="5"/>
  <c r="AA106" i="5" s="1"/>
  <c r="AB81" i="5"/>
  <c r="AB106" i="5" s="1"/>
  <c r="AC81" i="5"/>
  <c r="AC106" i="5" s="1"/>
  <c r="AD81" i="5"/>
  <c r="AD106" i="5" s="1"/>
  <c r="AE81" i="5"/>
  <c r="AE106" i="5" s="1"/>
  <c r="B82" i="5"/>
  <c r="B107" i="5" s="1"/>
  <c r="C82" i="5"/>
  <c r="C107" i="5" s="1"/>
  <c r="D82" i="5"/>
  <c r="D107" i="5" s="1"/>
  <c r="E82" i="5"/>
  <c r="E107" i="5" s="1"/>
  <c r="F82" i="5"/>
  <c r="F107" i="5" s="1"/>
  <c r="G82" i="5"/>
  <c r="G107" i="5" s="1"/>
  <c r="H82" i="5"/>
  <c r="H107" i="5" s="1"/>
  <c r="I82" i="5"/>
  <c r="I107" i="5" s="1"/>
  <c r="J82" i="5"/>
  <c r="J107" i="5" s="1"/>
  <c r="K82" i="5"/>
  <c r="K107" i="5" s="1"/>
  <c r="L82" i="5"/>
  <c r="L107" i="5" s="1"/>
  <c r="M82" i="5"/>
  <c r="M107" i="5" s="1"/>
  <c r="N82" i="5"/>
  <c r="N107" i="5" s="1"/>
  <c r="O82" i="5"/>
  <c r="O107" i="5" s="1"/>
  <c r="P82" i="5"/>
  <c r="P107" i="5" s="1"/>
  <c r="Q82" i="5"/>
  <c r="Q107" i="5" s="1"/>
  <c r="R82" i="5"/>
  <c r="R107" i="5" s="1"/>
  <c r="S82" i="5"/>
  <c r="S107" i="5" s="1"/>
  <c r="T82" i="5"/>
  <c r="T107" i="5" s="1"/>
  <c r="U82" i="5"/>
  <c r="U107" i="5" s="1"/>
  <c r="V82" i="5"/>
  <c r="V107" i="5" s="1"/>
  <c r="W82" i="5"/>
  <c r="W107" i="5" s="1"/>
  <c r="X82" i="5"/>
  <c r="X107" i="5" s="1"/>
  <c r="Y82" i="5"/>
  <c r="Y107" i="5" s="1"/>
  <c r="Z82" i="5"/>
  <c r="Z107" i="5" s="1"/>
  <c r="AA82" i="5"/>
  <c r="AA107" i="5" s="1"/>
  <c r="AB82" i="5"/>
  <c r="AB107" i="5" s="1"/>
  <c r="AC82" i="5"/>
  <c r="AC107" i="5" s="1"/>
  <c r="AD82" i="5"/>
  <c r="AD107" i="5" s="1"/>
  <c r="AE82" i="5"/>
  <c r="AE107" i="5" s="1"/>
  <c r="B83" i="5"/>
  <c r="B108" i="5" s="1"/>
  <c r="C83" i="5"/>
  <c r="C108" i="5" s="1"/>
  <c r="D83" i="5"/>
  <c r="D108" i="5" s="1"/>
  <c r="E83" i="5"/>
  <c r="E108" i="5" s="1"/>
  <c r="F83" i="5"/>
  <c r="F108" i="5" s="1"/>
  <c r="G83" i="5"/>
  <c r="G108" i="5" s="1"/>
  <c r="H83" i="5"/>
  <c r="H108" i="5" s="1"/>
  <c r="I83" i="5"/>
  <c r="I108" i="5" s="1"/>
  <c r="J83" i="5"/>
  <c r="J108" i="5" s="1"/>
  <c r="K83" i="5"/>
  <c r="K108" i="5" s="1"/>
  <c r="L83" i="5"/>
  <c r="L108" i="5" s="1"/>
  <c r="M83" i="5"/>
  <c r="M108" i="5" s="1"/>
  <c r="N83" i="5"/>
  <c r="N108" i="5" s="1"/>
  <c r="O83" i="5"/>
  <c r="O108" i="5" s="1"/>
  <c r="P83" i="5"/>
  <c r="P108" i="5" s="1"/>
  <c r="Q83" i="5"/>
  <c r="Q108" i="5" s="1"/>
  <c r="R83" i="5"/>
  <c r="R108" i="5" s="1"/>
  <c r="S83" i="5"/>
  <c r="S108" i="5" s="1"/>
  <c r="T83" i="5"/>
  <c r="T108" i="5" s="1"/>
  <c r="U83" i="5"/>
  <c r="U108" i="5" s="1"/>
  <c r="V83" i="5"/>
  <c r="V108" i="5" s="1"/>
  <c r="W83" i="5"/>
  <c r="W108" i="5" s="1"/>
  <c r="X83" i="5"/>
  <c r="X108" i="5" s="1"/>
  <c r="Y83" i="5"/>
  <c r="Y108" i="5" s="1"/>
  <c r="Z83" i="5"/>
  <c r="Z108" i="5" s="1"/>
  <c r="AA83" i="5"/>
  <c r="AA108" i="5" s="1"/>
  <c r="AB83" i="5"/>
  <c r="AB108" i="5" s="1"/>
  <c r="AC83" i="5"/>
  <c r="AC108" i="5" s="1"/>
  <c r="AD83" i="5"/>
  <c r="AD108" i="5" s="1"/>
  <c r="B84" i="5"/>
  <c r="B109" i="5" s="1"/>
  <c r="C84" i="5"/>
  <c r="C109" i="5" s="1"/>
  <c r="D84" i="5"/>
  <c r="D109" i="5" s="1"/>
  <c r="E84" i="5"/>
  <c r="E109" i="5" s="1"/>
  <c r="F84" i="5"/>
  <c r="F109" i="5" s="1"/>
  <c r="G84" i="5"/>
  <c r="G109" i="5" s="1"/>
  <c r="H84" i="5"/>
  <c r="H109" i="5" s="1"/>
  <c r="I84" i="5"/>
  <c r="I109" i="5" s="1"/>
  <c r="J84" i="5"/>
  <c r="J109" i="5" s="1"/>
  <c r="K84" i="5"/>
  <c r="K109" i="5" s="1"/>
  <c r="L84" i="5"/>
  <c r="L109" i="5" s="1"/>
  <c r="M84" i="5"/>
  <c r="M109" i="5" s="1"/>
  <c r="N84" i="5"/>
  <c r="N109" i="5" s="1"/>
  <c r="O84" i="5"/>
  <c r="O109" i="5" s="1"/>
  <c r="P84" i="5"/>
  <c r="P109" i="5" s="1"/>
  <c r="Q84" i="5"/>
  <c r="Q109" i="5" s="1"/>
  <c r="R84" i="5"/>
  <c r="R109" i="5" s="1"/>
  <c r="S84" i="5"/>
  <c r="S109" i="5" s="1"/>
  <c r="T84" i="5"/>
  <c r="T109" i="5" s="1"/>
  <c r="U84" i="5"/>
  <c r="U109" i="5" s="1"/>
  <c r="V84" i="5"/>
  <c r="V109" i="5" s="1"/>
  <c r="W84" i="5"/>
  <c r="W109" i="5" s="1"/>
  <c r="X84" i="5"/>
  <c r="X109" i="5" s="1"/>
  <c r="Y84" i="5"/>
  <c r="Y109" i="5" s="1"/>
  <c r="Z84" i="5"/>
  <c r="Z109" i="5" s="1"/>
  <c r="AA84" i="5"/>
  <c r="AA109" i="5" s="1"/>
  <c r="AB84" i="5"/>
  <c r="AB109" i="5" s="1"/>
  <c r="AC84" i="5"/>
  <c r="AC109" i="5" s="1"/>
  <c r="AD84" i="5"/>
  <c r="AD109" i="5" s="1"/>
  <c r="B85" i="5"/>
  <c r="B110" i="5" s="1"/>
  <c r="C85" i="5"/>
  <c r="C110" i="5" s="1"/>
  <c r="D85" i="5"/>
  <c r="D110" i="5" s="1"/>
  <c r="E85" i="5"/>
  <c r="E110" i="5" s="1"/>
  <c r="F85" i="5"/>
  <c r="F110" i="5" s="1"/>
  <c r="G85" i="5"/>
  <c r="G110" i="5" s="1"/>
  <c r="H85" i="5"/>
  <c r="H110" i="5" s="1"/>
  <c r="I85" i="5"/>
  <c r="I110" i="5" s="1"/>
  <c r="J85" i="5"/>
  <c r="J110" i="5" s="1"/>
  <c r="K85" i="5"/>
  <c r="K110" i="5" s="1"/>
  <c r="L85" i="5"/>
  <c r="L110" i="5" s="1"/>
  <c r="M85" i="5"/>
  <c r="M110" i="5" s="1"/>
  <c r="N85" i="5"/>
  <c r="N110" i="5" s="1"/>
  <c r="O85" i="5"/>
  <c r="O110" i="5" s="1"/>
  <c r="P85" i="5"/>
  <c r="P110" i="5" s="1"/>
  <c r="Q85" i="5"/>
  <c r="Q110" i="5" s="1"/>
  <c r="R85" i="5"/>
  <c r="R110" i="5" s="1"/>
  <c r="S85" i="5"/>
  <c r="S110" i="5" s="1"/>
  <c r="T85" i="5"/>
  <c r="T110" i="5" s="1"/>
  <c r="U85" i="5"/>
  <c r="U110" i="5" s="1"/>
  <c r="V85" i="5"/>
  <c r="V110" i="5" s="1"/>
  <c r="W85" i="5"/>
  <c r="W110" i="5" s="1"/>
  <c r="X85" i="5"/>
  <c r="X110" i="5" s="1"/>
  <c r="Y85" i="5"/>
  <c r="Y110" i="5" s="1"/>
  <c r="Z85" i="5"/>
  <c r="Z110" i="5" s="1"/>
  <c r="AA85" i="5"/>
  <c r="AA110" i="5" s="1"/>
  <c r="AB85" i="5"/>
  <c r="AB110" i="5" s="1"/>
  <c r="AC85" i="5"/>
  <c r="AC110" i="5" s="1"/>
  <c r="AD85" i="5"/>
  <c r="AD110" i="5" s="1"/>
  <c r="B86" i="5"/>
  <c r="B111" i="5" s="1"/>
  <c r="C86" i="5"/>
  <c r="C111" i="5" s="1"/>
  <c r="D86" i="5"/>
  <c r="D111" i="5" s="1"/>
  <c r="E86" i="5"/>
  <c r="E111" i="5" s="1"/>
  <c r="F86" i="5"/>
  <c r="F111" i="5" s="1"/>
  <c r="G86" i="5"/>
  <c r="G111" i="5" s="1"/>
  <c r="H86" i="5"/>
  <c r="H111" i="5" s="1"/>
  <c r="I86" i="5"/>
  <c r="I111" i="5" s="1"/>
  <c r="J86" i="5"/>
  <c r="J111" i="5" s="1"/>
  <c r="K86" i="5"/>
  <c r="K111" i="5" s="1"/>
  <c r="L86" i="5"/>
  <c r="L111" i="5" s="1"/>
  <c r="M86" i="5"/>
  <c r="M111" i="5" s="1"/>
  <c r="N86" i="5"/>
  <c r="N111" i="5" s="1"/>
  <c r="O86" i="5"/>
  <c r="O111" i="5" s="1"/>
  <c r="P86" i="5"/>
  <c r="P111" i="5" s="1"/>
  <c r="Q86" i="5"/>
  <c r="Q111" i="5" s="1"/>
  <c r="R86" i="5"/>
  <c r="R111" i="5" s="1"/>
  <c r="S86" i="5"/>
  <c r="S111" i="5" s="1"/>
  <c r="T86" i="5"/>
  <c r="T111" i="5" s="1"/>
  <c r="U86" i="5"/>
  <c r="U111" i="5" s="1"/>
  <c r="V86" i="5"/>
  <c r="V111" i="5" s="1"/>
  <c r="W86" i="5"/>
  <c r="W111" i="5" s="1"/>
  <c r="X86" i="5"/>
  <c r="X111" i="5" s="1"/>
  <c r="Y86" i="5"/>
  <c r="Y111" i="5" s="1"/>
  <c r="Z86" i="5"/>
  <c r="Z111" i="5" s="1"/>
  <c r="AA86" i="5"/>
  <c r="AA111" i="5" s="1"/>
  <c r="AB86" i="5"/>
  <c r="AB111" i="5" s="1"/>
  <c r="AC86" i="5"/>
  <c r="AC111" i="5" s="1"/>
  <c r="AD86" i="5"/>
  <c r="AD111" i="5" s="1"/>
  <c r="C79" i="5"/>
  <c r="C104" i="5" s="1"/>
  <c r="D79" i="5"/>
  <c r="D104" i="5" s="1"/>
  <c r="E79" i="5"/>
  <c r="E104" i="5" s="1"/>
  <c r="F79" i="5"/>
  <c r="F104" i="5" s="1"/>
  <c r="G79" i="5"/>
  <c r="G104" i="5" s="1"/>
  <c r="H79" i="5"/>
  <c r="H104" i="5" s="1"/>
  <c r="I79" i="5"/>
  <c r="I104" i="5" s="1"/>
  <c r="J79" i="5"/>
  <c r="J104" i="5" s="1"/>
  <c r="K79" i="5"/>
  <c r="K104" i="5" s="1"/>
  <c r="L79" i="5"/>
  <c r="L104" i="5" s="1"/>
  <c r="M79" i="5"/>
  <c r="M104" i="5" s="1"/>
  <c r="N79" i="5"/>
  <c r="N104" i="5" s="1"/>
  <c r="O79" i="5"/>
  <c r="O104" i="5" s="1"/>
  <c r="P79" i="5"/>
  <c r="P104" i="5" s="1"/>
  <c r="Q79" i="5"/>
  <c r="Q104" i="5" s="1"/>
  <c r="R79" i="5"/>
  <c r="R104" i="5" s="1"/>
  <c r="S79" i="5"/>
  <c r="S104" i="5" s="1"/>
  <c r="T79" i="5"/>
  <c r="T104" i="5" s="1"/>
  <c r="U79" i="5"/>
  <c r="U104" i="5" s="1"/>
  <c r="V79" i="5"/>
  <c r="V104" i="5" s="1"/>
  <c r="W79" i="5"/>
  <c r="W104" i="5" s="1"/>
  <c r="X79" i="5"/>
  <c r="X104" i="5" s="1"/>
  <c r="Y79" i="5"/>
  <c r="Y104" i="5" s="1"/>
  <c r="Z79" i="5"/>
  <c r="Z104" i="5" s="1"/>
  <c r="AA79" i="5"/>
  <c r="AA104" i="5" s="1"/>
  <c r="AB79" i="5"/>
  <c r="AB104" i="5" s="1"/>
  <c r="AC79" i="5"/>
  <c r="AC104" i="5" s="1"/>
  <c r="AD79" i="5"/>
  <c r="AD104" i="5" s="1"/>
  <c r="AE79" i="5"/>
  <c r="AE104" i="5" s="1"/>
  <c r="B79" i="5"/>
  <c r="B104" i="5" s="1"/>
  <c r="C66" i="5"/>
  <c r="D66" i="5"/>
  <c r="E66" i="5"/>
  <c r="F66" i="5"/>
  <c r="G66" i="5"/>
  <c r="H66" i="5"/>
  <c r="H91" i="5" s="1"/>
  <c r="I66" i="5"/>
  <c r="I91" i="5" s="1"/>
  <c r="I134" i="5" s="1"/>
  <c r="J66" i="5"/>
  <c r="K66" i="5"/>
  <c r="L66" i="5"/>
  <c r="M66" i="5"/>
  <c r="N66" i="5"/>
  <c r="O66" i="5"/>
  <c r="P66" i="5"/>
  <c r="P91" i="5" s="1"/>
  <c r="Q66" i="5"/>
  <c r="Q91" i="5" s="1"/>
  <c r="Q134" i="5" s="1"/>
  <c r="R66" i="5"/>
  <c r="S66" i="5"/>
  <c r="T66" i="5"/>
  <c r="U66" i="5"/>
  <c r="V66" i="5"/>
  <c r="W66" i="5"/>
  <c r="X66" i="5"/>
  <c r="X91" i="5" s="1"/>
  <c r="Y66" i="5"/>
  <c r="Y91" i="5" s="1"/>
  <c r="Y134" i="5" s="1"/>
  <c r="Z66" i="5"/>
  <c r="AA66" i="5"/>
  <c r="AB66" i="5"/>
  <c r="AC66" i="5"/>
  <c r="AD66" i="5"/>
  <c r="AE66" i="5"/>
  <c r="C67" i="5"/>
  <c r="C92" i="5" s="1"/>
  <c r="C135" i="5" s="1"/>
  <c r="D67" i="5"/>
  <c r="D92" i="5" s="1"/>
  <c r="D135" i="5" s="1"/>
  <c r="E67" i="5"/>
  <c r="F67" i="5"/>
  <c r="G67" i="5"/>
  <c r="H67" i="5"/>
  <c r="I67" i="5"/>
  <c r="J67" i="5"/>
  <c r="K67" i="5"/>
  <c r="K92" i="5" s="1"/>
  <c r="K135" i="5" s="1"/>
  <c r="L67" i="5"/>
  <c r="L92" i="5" s="1"/>
  <c r="L135" i="5" s="1"/>
  <c r="M67" i="5"/>
  <c r="N67" i="5"/>
  <c r="P67" i="5"/>
  <c r="Q67" i="5"/>
  <c r="R67" i="5"/>
  <c r="S67" i="5"/>
  <c r="T67" i="5"/>
  <c r="T92" i="5" s="1"/>
  <c r="T135" i="5" s="1"/>
  <c r="U67" i="5"/>
  <c r="V67" i="5"/>
  <c r="W67" i="5"/>
  <c r="X67" i="5"/>
  <c r="Y67" i="5"/>
  <c r="Z67" i="5"/>
  <c r="AA67" i="5"/>
  <c r="AB67" i="5"/>
  <c r="AB92" i="5" s="1"/>
  <c r="AB135" i="5" s="1"/>
  <c r="AC67" i="5"/>
  <c r="AD67" i="5"/>
  <c r="AE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C69" i="5"/>
  <c r="D69" i="5"/>
  <c r="E69" i="5"/>
  <c r="E94" i="5" s="1"/>
  <c r="E137" i="5" s="1"/>
  <c r="F69" i="5"/>
  <c r="F94" i="5" s="1"/>
  <c r="F137" i="5" s="1"/>
  <c r="G69" i="5"/>
  <c r="G94" i="5" s="1"/>
  <c r="G137" i="5" s="1"/>
  <c r="H69" i="5"/>
  <c r="H94" i="5" s="1"/>
  <c r="H137" i="5" s="1"/>
  <c r="I69" i="5"/>
  <c r="J69" i="5"/>
  <c r="J94" i="5" s="1"/>
  <c r="J137" i="5" s="1"/>
  <c r="K69" i="5"/>
  <c r="L69" i="5"/>
  <c r="M69" i="5"/>
  <c r="M94" i="5" s="1"/>
  <c r="M137" i="5" s="1"/>
  <c r="N69" i="5"/>
  <c r="N94" i="5" s="1"/>
  <c r="N137" i="5" s="1"/>
  <c r="O69" i="5"/>
  <c r="O94" i="5" s="1"/>
  <c r="O137" i="5" s="1"/>
  <c r="P69" i="5"/>
  <c r="P94" i="5" s="1"/>
  <c r="P137" i="5" s="1"/>
  <c r="Q69" i="5"/>
  <c r="R69" i="5"/>
  <c r="R94" i="5" s="1"/>
  <c r="R137" i="5" s="1"/>
  <c r="S69" i="5"/>
  <c r="T69" i="5"/>
  <c r="U69" i="5"/>
  <c r="U94" i="5" s="1"/>
  <c r="U137" i="5" s="1"/>
  <c r="V69" i="5"/>
  <c r="V94" i="5" s="1"/>
  <c r="V137" i="5" s="1"/>
  <c r="W69" i="5"/>
  <c r="W94" i="5" s="1"/>
  <c r="W137" i="5" s="1"/>
  <c r="X69" i="5"/>
  <c r="X94" i="5" s="1"/>
  <c r="X137" i="5" s="1"/>
  <c r="Y69" i="5"/>
  <c r="Z69" i="5"/>
  <c r="Z94" i="5" s="1"/>
  <c r="Z137" i="5" s="1"/>
  <c r="AA69" i="5"/>
  <c r="AB69" i="5"/>
  <c r="AC69" i="5"/>
  <c r="AC94" i="5" s="1"/>
  <c r="AC137" i="5" s="1"/>
  <c r="AD69" i="5"/>
  <c r="AD94" i="5" s="1"/>
  <c r="AD137" i="5" s="1"/>
  <c r="AE69" i="5"/>
  <c r="AE94" i="5" s="1"/>
  <c r="AE137" i="5" s="1"/>
  <c r="C70" i="5"/>
  <c r="D70" i="5"/>
  <c r="E70" i="5"/>
  <c r="F70" i="5"/>
  <c r="F95" i="5" s="1"/>
  <c r="F138" i="5" s="1"/>
  <c r="G70" i="5"/>
  <c r="H70" i="5"/>
  <c r="H95" i="5" s="1"/>
  <c r="H138" i="5" s="1"/>
  <c r="I70" i="5"/>
  <c r="I95" i="5" s="1"/>
  <c r="I138" i="5" s="1"/>
  <c r="J70" i="5"/>
  <c r="J95" i="5" s="1"/>
  <c r="J138" i="5" s="1"/>
  <c r="K70" i="5"/>
  <c r="L70" i="5"/>
  <c r="M70" i="5"/>
  <c r="M95" i="5" s="1"/>
  <c r="M138" i="5" s="1"/>
  <c r="N70" i="5"/>
  <c r="O70" i="5"/>
  <c r="P70" i="5"/>
  <c r="P95" i="5" s="1"/>
  <c r="P138" i="5" s="1"/>
  <c r="Q70" i="5"/>
  <c r="Q95" i="5" s="1"/>
  <c r="Q138" i="5" s="1"/>
  <c r="R70" i="5"/>
  <c r="R95" i="5" s="1"/>
  <c r="R138" i="5" s="1"/>
  <c r="S70" i="5"/>
  <c r="S95" i="5" s="1"/>
  <c r="T70" i="5"/>
  <c r="U70" i="5"/>
  <c r="U95" i="5" s="1"/>
  <c r="U138" i="5" s="1"/>
  <c r="V70" i="5"/>
  <c r="W70" i="5"/>
  <c r="X70" i="5"/>
  <c r="X95" i="5" s="1"/>
  <c r="X138" i="5" s="1"/>
  <c r="Y70" i="5"/>
  <c r="Y95" i="5" s="1"/>
  <c r="Y138" i="5" s="1"/>
  <c r="Z70" i="5"/>
  <c r="Z95" i="5" s="1"/>
  <c r="Z138" i="5" s="1"/>
  <c r="AA70" i="5"/>
  <c r="AA95" i="5" s="1"/>
  <c r="AB70" i="5"/>
  <c r="AC70" i="5"/>
  <c r="AC95" i="5" s="1"/>
  <c r="AC138" i="5" s="1"/>
  <c r="AD70" i="5"/>
  <c r="C71" i="5"/>
  <c r="D71" i="5"/>
  <c r="D96" i="5" s="1"/>
  <c r="D139" i="5" s="1"/>
  <c r="E71" i="5"/>
  <c r="E96" i="5" s="1"/>
  <c r="E139" i="5" s="1"/>
  <c r="F71" i="5"/>
  <c r="G71" i="5"/>
  <c r="H71" i="5"/>
  <c r="I71" i="5"/>
  <c r="I96" i="5" s="1"/>
  <c r="I139" i="5" s="1"/>
  <c r="J71" i="5"/>
  <c r="J96" i="5" s="1"/>
  <c r="J139" i="5" s="1"/>
  <c r="K71" i="5"/>
  <c r="L71" i="5"/>
  <c r="L96" i="5" s="1"/>
  <c r="L139" i="5" s="1"/>
  <c r="M71" i="5"/>
  <c r="M96" i="5" s="1"/>
  <c r="M139" i="5" s="1"/>
  <c r="N71" i="5"/>
  <c r="O71" i="5"/>
  <c r="P71" i="5"/>
  <c r="Q71" i="5"/>
  <c r="Q96" i="5" s="1"/>
  <c r="Q139" i="5" s="1"/>
  <c r="R71" i="5"/>
  <c r="R96" i="5" s="1"/>
  <c r="R139" i="5" s="1"/>
  <c r="S71" i="5"/>
  <c r="T71" i="5"/>
  <c r="T96" i="5" s="1"/>
  <c r="T139" i="5" s="1"/>
  <c r="U71" i="5"/>
  <c r="U96" i="5" s="1"/>
  <c r="U139" i="5" s="1"/>
  <c r="V71" i="5"/>
  <c r="W71" i="5"/>
  <c r="X71" i="5"/>
  <c r="Y71" i="5"/>
  <c r="Y96" i="5" s="1"/>
  <c r="Y139" i="5" s="1"/>
  <c r="Z71" i="5"/>
  <c r="Z96" i="5" s="1"/>
  <c r="Z139" i="5" s="1"/>
  <c r="AA71" i="5"/>
  <c r="AB71" i="5"/>
  <c r="AB96" i="5" s="1"/>
  <c r="AB139" i="5" s="1"/>
  <c r="AC71" i="5"/>
  <c r="AC96" i="5" s="1"/>
  <c r="AC139" i="5" s="1"/>
  <c r="AD71" i="5"/>
  <c r="C72" i="5"/>
  <c r="D72" i="5"/>
  <c r="E72" i="5"/>
  <c r="E97" i="5" s="1"/>
  <c r="E140" i="5" s="1"/>
  <c r="F72" i="5"/>
  <c r="F97" i="5" s="1"/>
  <c r="F140" i="5" s="1"/>
  <c r="G72" i="5"/>
  <c r="H72" i="5"/>
  <c r="I72" i="5"/>
  <c r="J72" i="5"/>
  <c r="K72" i="5"/>
  <c r="L72" i="5"/>
  <c r="M72" i="5"/>
  <c r="M97" i="5" s="1"/>
  <c r="M140" i="5" s="1"/>
  <c r="N72" i="5"/>
  <c r="N97" i="5" s="1"/>
  <c r="N140" i="5" s="1"/>
  <c r="O72" i="5"/>
  <c r="P72" i="5"/>
  <c r="Q72" i="5"/>
  <c r="R72" i="5"/>
  <c r="S72" i="5"/>
  <c r="T72" i="5"/>
  <c r="U72" i="5"/>
  <c r="U97" i="5" s="1"/>
  <c r="U140" i="5" s="1"/>
  <c r="V72" i="5"/>
  <c r="V97" i="5" s="1"/>
  <c r="V140" i="5" s="1"/>
  <c r="W72" i="5"/>
  <c r="X72" i="5"/>
  <c r="Y72" i="5"/>
  <c r="Z72" i="5"/>
  <c r="AA72" i="5"/>
  <c r="AB72" i="5"/>
  <c r="AC72" i="5"/>
  <c r="AC97" i="5" s="1"/>
  <c r="AC140" i="5" s="1"/>
  <c r="AD72" i="5"/>
  <c r="AD97" i="5" s="1"/>
  <c r="AD140" i="5" s="1"/>
  <c r="C73" i="5"/>
  <c r="D73" i="5"/>
  <c r="E73" i="5"/>
  <c r="F73" i="5"/>
  <c r="G73" i="5"/>
  <c r="H73" i="5"/>
  <c r="I73" i="5"/>
  <c r="I98" i="5" s="1"/>
  <c r="I141" i="5" s="1"/>
  <c r="J73" i="5"/>
  <c r="K73" i="5"/>
  <c r="L73" i="5"/>
  <c r="M73" i="5"/>
  <c r="N73" i="5"/>
  <c r="O73" i="5"/>
  <c r="P73" i="5"/>
  <c r="Q73" i="5"/>
  <c r="Q98" i="5" s="1"/>
  <c r="Q141" i="5" s="1"/>
  <c r="R73" i="5"/>
  <c r="S73" i="5"/>
  <c r="T73" i="5"/>
  <c r="U73" i="5"/>
  <c r="V73" i="5"/>
  <c r="W73" i="5"/>
  <c r="X73" i="5"/>
  <c r="Y73" i="5"/>
  <c r="Y98" i="5" s="1"/>
  <c r="Y141" i="5" s="1"/>
  <c r="Z73" i="5"/>
  <c r="AA73" i="5"/>
  <c r="AB73" i="5"/>
  <c r="AC73" i="5"/>
  <c r="AD73" i="5"/>
  <c r="B67" i="5"/>
  <c r="B68" i="5"/>
  <c r="B69" i="5"/>
  <c r="B94" i="5" s="1"/>
  <c r="B137" i="5" s="1"/>
  <c r="B70" i="5"/>
  <c r="B95" i="5" s="1"/>
  <c r="B138" i="5" s="1"/>
  <c r="B71" i="5"/>
  <c r="B72" i="5"/>
  <c r="B73" i="5"/>
  <c r="B66" i="5"/>
  <c r="ER6" i="3"/>
  <c r="EZ6" i="3"/>
  <c r="EN8" i="3"/>
  <c r="FI10" i="3"/>
  <c r="EZ11" i="3"/>
  <c r="FN24" i="3"/>
  <c r="FN25" i="3"/>
  <c r="FN26" i="3"/>
  <c r="FN27" i="3"/>
  <c r="ET24" i="4"/>
  <c r="BV27" i="4"/>
  <c r="EM27" i="4" s="1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BT9" i="4"/>
  <c r="BU9" i="4"/>
  <c r="BV9" i="4"/>
  <c r="BW9" i="4"/>
  <c r="BX9" i="4"/>
  <c r="BY9" i="4"/>
  <c r="BZ9" i="4"/>
  <c r="CA9" i="4"/>
  <c r="CB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X9" i="4"/>
  <c r="FO9" i="4" s="1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X10" i="4"/>
  <c r="FO10" i="4" s="1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X11" i="4"/>
  <c r="FO11" i="4" s="1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X12" i="4"/>
  <c r="FO12" i="4" s="1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FO5" i="4" s="1"/>
  <c r="BT5" i="4"/>
  <c r="FO6" i="4"/>
  <c r="FO8" i="4"/>
  <c r="BO27" i="4"/>
  <c r="BM27" i="4"/>
  <c r="BL27" i="4"/>
  <c r="CU27" i="4" s="1"/>
  <c r="FL27" i="4" s="1"/>
  <c r="BK27" i="4"/>
  <c r="BJ27" i="4"/>
  <c r="BI27" i="4"/>
  <c r="BH27" i="4"/>
  <c r="BG27" i="4"/>
  <c r="BF27" i="4"/>
  <c r="BE27" i="4"/>
  <c r="BD27" i="4"/>
  <c r="CM27" i="4" s="1"/>
  <c r="FD27" i="4" s="1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BW27" i="4" s="1"/>
  <c r="EN27" i="4" s="1"/>
  <c r="AM27" i="4"/>
  <c r="AL27" i="4"/>
  <c r="AK27" i="4"/>
  <c r="BO26" i="4"/>
  <c r="BM26" i="4"/>
  <c r="BL26" i="4"/>
  <c r="BK26" i="4"/>
  <c r="BJ26" i="4"/>
  <c r="CS26" i="4" s="1"/>
  <c r="FJ26" i="4" s="1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CC26" i="4" s="1"/>
  <c r="ET26" i="4" s="1"/>
  <c r="AS26" i="4"/>
  <c r="CB26" i="4" s="1"/>
  <c r="ES26" i="4" s="1"/>
  <c r="AR26" i="4"/>
  <c r="AQ26" i="4"/>
  <c r="AP26" i="4"/>
  <c r="AO26" i="4"/>
  <c r="AN26" i="4"/>
  <c r="AM26" i="4"/>
  <c r="AL26" i="4"/>
  <c r="BU26" i="4" s="1"/>
  <c r="EL26" i="4" s="1"/>
  <c r="AK26" i="4"/>
  <c r="BO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CI25" i="4" s="1"/>
  <c r="EZ25" i="4" s="1"/>
  <c r="AY25" i="4"/>
  <c r="AX25" i="4"/>
  <c r="AW25" i="4"/>
  <c r="AV25" i="4"/>
  <c r="AU25" i="4"/>
  <c r="AT25" i="4"/>
  <c r="AS25" i="4"/>
  <c r="AR25" i="4"/>
  <c r="CA25" i="4" s="1"/>
  <c r="ER25" i="4" s="1"/>
  <c r="AQ25" i="4"/>
  <c r="AP25" i="4"/>
  <c r="AO25" i="4"/>
  <c r="AN25" i="4"/>
  <c r="AM25" i="4"/>
  <c r="AL25" i="4"/>
  <c r="AK25" i="4"/>
  <c r="BO24" i="4"/>
  <c r="BM24" i="4"/>
  <c r="BL24" i="4"/>
  <c r="BK24" i="4"/>
  <c r="BJ24" i="4"/>
  <c r="BI24" i="4"/>
  <c r="BH24" i="4"/>
  <c r="BG24" i="4"/>
  <c r="BF24" i="4"/>
  <c r="CO24" i="4" s="1"/>
  <c r="FF24" i="4" s="1"/>
  <c r="BE24" i="4"/>
  <c r="BD24" i="4"/>
  <c r="BC24" i="4"/>
  <c r="BB24" i="4"/>
  <c r="BA24" i="4"/>
  <c r="AZ24" i="4"/>
  <c r="CN26" i="4" s="1"/>
  <c r="FE26" i="4" s="1"/>
  <c r="AY24" i="4"/>
  <c r="AX24" i="4"/>
  <c r="CG24" i="4" s="1"/>
  <c r="EX24" i="4" s="1"/>
  <c r="AW24" i="4"/>
  <c r="AV24" i="4"/>
  <c r="AU24" i="4"/>
  <c r="AS24" i="4"/>
  <c r="AR24" i="4"/>
  <c r="AQ24" i="4"/>
  <c r="AP24" i="4"/>
  <c r="AO24" i="4"/>
  <c r="AN24" i="4"/>
  <c r="AM24" i="4"/>
  <c r="AL24" i="4"/>
  <c r="AK24" i="4"/>
  <c r="BO23" i="4"/>
  <c r="BN23" i="4"/>
  <c r="BM23" i="4"/>
  <c r="BL23" i="4"/>
  <c r="CU23" i="4" s="1"/>
  <c r="FL23" i="4" s="1"/>
  <c r="BK23" i="4"/>
  <c r="CT23" i="4" s="1"/>
  <c r="FK23" i="4" s="1"/>
  <c r="BJ23" i="4"/>
  <c r="BI23" i="4"/>
  <c r="BH23" i="4"/>
  <c r="BG23" i="4"/>
  <c r="BF23" i="4"/>
  <c r="BE23" i="4"/>
  <c r="BD23" i="4"/>
  <c r="CM23" i="4" s="1"/>
  <c r="FD23" i="4" s="1"/>
  <c r="BC23" i="4"/>
  <c r="BB23" i="4"/>
  <c r="BA23" i="4"/>
  <c r="AZ23" i="4"/>
  <c r="AY23" i="4"/>
  <c r="AX23" i="4"/>
  <c r="AW23" i="4"/>
  <c r="AV23" i="4"/>
  <c r="CE23" i="4" s="1"/>
  <c r="EV23" i="4" s="1"/>
  <c r="AU23" i="4"/>
  <c r="AT23" i="4"/>
  <c r="AS23" i="4"/>
  <c r="AR23" i="4"/>
  <c r="AQ23" i="4"/>
  <c r="AP23" i="4"/>
  <c r="AO23" i="4"/>
  <c r="AN23" i="4"/>
  <c r="BW23" i="4" s="1"/>
  <c r="EN23" i="4" s="1"/>
  <c r="AM23" i="4"/>
  <c r="BV23" i="4" s="1"/>
  <c r="EM23" i="4" s="1"/>
  <c r="AL23" i="4"/>
  <c r="AK23" i="4"/>
  <c r="BO22" i="4"/>
  <c r="BN22" i="4"/>
  <c r="BM22" i="4"/>
  <c r="BL22" i="4"/>
  <c r="BK22" i="4"/>
  <c r="CT22" i="4" s="1"/>
  <c r="FK22" i="4" s="1"/>
  <c r="BJ22" i="4"/>
  <c r="BI22" i="4"/>
  <c r="BH22" i="4"/>
  <c r="BG22" i="4"/>
  <c r="BF22" i="4"/>
  <c r="BE22" i="4"/>
  <c r="BD22" i="4"/>
  <c r="BC22" i="4"/>
  <c r="CL22" i="4" s="1"/>
  <c r="FC22" i="4" s="1"/>
  <c r="BB22" i="4"/>
  <c r="CK22" i="4" s="1"/>
  <c r="FB22" i="4" s="1"/>
  <c r="BA22" i="4"/>
  <c r="AZ22" i="4"/>
  <c r="AY22" i="4"/>
  <c r="AX22" i="4"/>
  <c r="AW22" i="4"/>
  <c r="AV22" i="4"/>
  <c r="AU22" i="4"/>
  <c r="CD22" i="4" s="1"/>
  <c r="EU22" i="4" s="1"/>
  <c r="AT22" i="4"/>
  <c r="CC22" i="4" s="1"/>
  <c r="ET22" i="4" s="1"/>
  <c r="AS22" i="4"/>
  <c r="AR22" i="4"/>
  <c r="AQ22" i="4"/>
  <c r="AP22" i="4"/>
  <c r="AO22" i="4"/>
  <c r="AN22" i="4"/>
  <c r="AM22" i="4"/>
  <c r="BV22" i="4" s="1"/>
  <c r="EM22" i="4" s="1"/>
  <c r="AL22" i="4"/>
  <c r="BU22" i="4" s="1"/>
  <c r="EL22" i="4" s="1"/>
  <c r="AK22" i="4"/>
  <c r="BO21" i="4"/>
  <c r="BN21" i="4"/>
  <c r="BM21" i="4"/>
  <c r="BL21" i="4"/>
  <c r="BK21" i="4"/>
  <c r="CT21" i="4" s="1"/>
  <c r="FK21" i="4" s="1"/>
  <c r="BJ21" i="4"/>
  <c r="CS21" i="4" s="1"/>
  <c r="FJ21" i="4" s="1"/>
  <c r="BI21" i="4"/>
  <c r="CR21" i="4" s="1"/>
  <c r="FI21" i="4" s="1"/>
  <c r="BH21" i="4"/>
  <c r="BG21" i="4"/>
  <c r="BF21" i="4"/>
  <c r="BE21" i="4"/>
  <c r="BD21" i="4"/>
  <c r="BC21" i="4"/>
  <c r="CL21" i="4" s="1"/>
  <c r="FC21" i="4" s="1"/>
  <c r="BB21" i="4"/>
  <c r="CK21" i="4" s="1"/>
  <c r="FB21" i="4" s="1"/>
  <c r="BA21" i="4"/>
  <c r="CJ21" i="4" s="1"/>
  <c r="FA21" i="4" s="1"/>
  <c r="AZ21" i="4"/>
  <c r="AY21" i="4"/>
  <c r="AX21" i="4"/>
  <c r="AW21" i="4"/>
  <c r="AV21" i="4"/>
  <c r="AU21" i="4"/>
  <c r="CD21" i="4" s="1"/>
  <c r="EU21" i="4" s="1"/>
  <c r="AT21" i="4"/>
  <c r="CC21" i="4" s="1"/>
  <c r="ET21" i="4" s="1"/>
  <c r="AS21" i="4"/>
  <c r="CB21" i="4" s="1"/>
  <c r="ES21" i="4" s="1"/>
  <c r="AR21" i="4"/>
  <c r="AQ21" i="4"/>
  <c r="AP21" i="4"/>
  <c r="AO21" i="4"/>
  <c r="AN21" i="4"/>
  <c r="AM21" i="4"/>
  <c r="BV21" i="4" s="1"/>
  <c r="EM21" i="4" s="1"/>
  <c r="AL21" i="4"/>
  <c r="BU21" i="4" s="1"/>
  <c r="EL21" i="4" s="1"/>
  <c r="AK21" i="4"/>
  <c r="BT21" i="4" s="1"/>
  <c r="EK21" i="4" s="1"/>
  <c r="BO20" i="4"/>
  <c r="BN20" i="4"/>
  <c r="BM20" i="4"/>
  <c r="BL20" i="4"/>
  <c r="BK20" i="4"/>
  <c r="BJ20" i="4"/>
  <c r="CS20" i="4" s="1"/>
  <c r="FJ20" i="4" s="1"/>
  <c r="BI20" i="4"/>
  <c r="CR20" i="4" s="1"/>
  <c r="FI20" i="4" s="1"/>
  <c r="BH20" i="4"/>
  <c r="CQ20" i="4" s="1"/>
  <c r="FH20" i="4" s="1"/>
  <c r="BG20" i="4"/>
  <c r="BF20" i="4"/>
  <c r="BE20" i="4"/>
  <c r="BD20" i="4"/>
  <c r="BC20" i="4"/>
  <c r="BB20" i="4"/>
  <c r="CK20" i="4" s="1"/>
  <c r="FB20" i="4" s="1"/>
  <c r="BA20" i="4"/>
  <c r="CJ20" i="4" s="1"/>
  <c r="FA20" i="4" s="1"/>
  <c r="AZ20" i="4"/>
  <c r="CI20" i="4" s="1"/>
  <c r="EZ20" i="4" s="1"/>
  <c r="AY20" i="4"/>
  <c r="AX20" i="4"/>
  <c r="AW20" i="4"/>
  <c r="AV20" i="4"/>
  <c r="AU20" i="4"/>
  <c r="AT20" i="4"/>
  <c r="CC20" i="4" s="1"/>
  <c r="ET20" i="4" s="1"/>
  <c r="AS20" i="4"/>
  <c r="CB20" i="4" s="1"/>
  <c r="ES20" i="4" s="1"/>
  <c r="AR20" i="4"/>
  <c r="CA20" i="4" s="1"/>
  <c r="ER20" i="4" s="1"/>
  <c r="AQ20" i="4"/>
  <c r="AP20" i="4"/>
  <c r="AO20" i="4"/>
  <c r="AN20" i="4"/>
  <c r="AM20" i="4"/>
  <c r="AL20" i="4"/>
  <c r="BU20" i="4" s="1"/>
  <c r="EL20" i="4" s="1"/>
  <c r="AK20" i="4"/>
  <c r="BT20" i="4" s="1"/>
  <c r="EK20" i="4" s="1"/>
  <c r="EK5" i="3"/>
  <c r="DJ6" i="3"/>
  <c r="DU6" i="3"/>
  <c r="DF7" i="3"/>
  <c r="EE9" i="3"/>
  <c r="EE10" i="3"/>
  <c r="EE11" i="3"/>
  <c r="EE12" i="3"/>
  <c r="BT6" i="3"/>
  <c r="EK6" i="3" s="1"/>
  <c r="BU6" i="3"/>
  <c r="EL6" i="3" s="1"/>
  <c r="BV6" i="3"/>
  <c r="EM6" i="3" s="1"/>
  <c r="BW6" i="3"/>
  <c r="EN6" i="3" s="1"/>
  <c r="BX6" i="3"/>
  <c r="EO6" i="3" s="1"/>
  <c r="BY6" i="3"/>
  <c r="EP6" i="3" s="1"/>
  <c r="BZ6" i="3"/>
  <c r="EQ6" i="3" s="1"/>
  <c r="CA6" i="3"/>
  <c r="CB6" i="3"/>
  <c r="ES6" i="3" s="1"/>
  <c r="CC6" i="3"/>
  <c r="ET6" i="3" s="1"/>
  <c r="CD6" i="3"/>
  <c r="EU6" i="3" s="1"/>
  <c r="CE6" i="3"/>
  <c r="EV6" i="3" s="1"/>
  <c r="CF6" i="3"/>
  <c r="EW6" i="3" s="1"/>
  <c r="CG6" i="3"/>
  <c r="EX6" i="3" s="1"/>
  <c r="CH6" i="3"/>
  <c r="EY6" i="3" s="1"/>
  <c r="CI6" i="3"/>
  <c r="CJ6" i="3"/>
  <c r="FA6" i="3" s="1"/>
  <c r="CK6" i="3"/>
  <c r="FB6" i="3" s="1"/>
  <c r="CL6" i="3"/>
  <c r="FC6" i="3" s="1"/>
  <c r="CM6" i="3"/>
  <c r="FD6" i="3" s="1"/>
  <c r="CN6" i="3"/>
  <c r="FE6" i="3" s="1"/>
  <c r="CO6" i="3"/>
  <c r="FF6" i="3" s="1"/>
  <c r="CP6" i="3"/>
  <c r="FG6" i="3" s="1"/>
  <c r="CQ6" i="3"/>
  <c r="FH6" i="3" s="1"/>
  <c r="CR6" i="3"/>
  <c r="FI6" i="3" s="1"/>
  <c r="CS6" i="3"/>
  <c r="FJ6" i="3" s="1"/>
  <c r="CT6" i="3"/>
  <c r="FK6" i="3" s="1"/>
  <c r="CU6" i="3"/>
  <c r="FL6" i="3" s="1"/>
  <c r="CV6" i="3"/>
  <c r="FM6" i="3" s="1"/>
  <c r="CW6" i="3"/>
  <c r="FN6" i="3" s="1"/>
  <c r="BT7" i="3"/>
  <c r="EK7" i="3" s="1"/>
  <c r="BU7" i="3"/>
  <c r="EL7" i="3" s="1"/>
  <c r="BV7" i="3"/>
  <c r="EM7" i="3" s="1"/>
  <c r="BW7" i="3"/>
  <c r="EN7" i="3" s="1"/>
  <c r="BX7" i="3"/>
  <c r="EO7" i="3" s="1"/>
  <c r="BY7" i="3"/>
  <c r="EP7" i="3" s="1"/>
  <c r="BZ7" i="3"/>
  <c r="EQ7" i="3" s="1"/>
  <c r="CA7" i="3"/>
  <c r="ER7" i="3" s="1"/>
  <c r="CB7" i="3"/>
  <c r="ES7" i="3" s="1"/>
  <c r="CC7" i="3"/>
  <c r="ET7" i="3" s="1"/>
  <c r="CD7" i="3"/>
  <c r="EU7" i="3" s="1"/>
  <c r="CE7" i="3"/>
  <c r="EV7" i="3" s="1"/>
  <c r="CF7" i="3"/>
  <c r="EW7" i="3" s="1"/>
  <c r="CG7" i="3"/>
  <c r="EX7" i="3" s="1"/>
  <c r="CH7" i="3"/>
  <c r="EY7" i="3" s="1"/>
  <c r="CI7" i="3"/>
  <c r="EZ7" i="3" s="1"/>
  <c r="CJ7" i="3"/>
  <c r="FA7" i="3" s="1"/>
  <c r="CK7" i="3"/>
  <c r="FB7" i="3" s="1"/>
  <c r="CL7" i="3"/>
  <c r="FC7" i="3" s="1"/>
  <c r="CM7" i="3"/>
  <c r="FD7" i="3" s="1"/>
  <c r="CN7" i="3"/>
  <c r="FE7" i="3" s="1"/>
  <c r="CO7" i="3"/>
  <c r="FF7" i="3" s="1"/>
  <c r="CP7" i="3"/>
  <c r="FG7" i="3" s="1"/>
  <c r="CQ7" i="3"/>
  <c r="FH7" i="3" s="1"/>
  <c r="CR7" i="3"/>
  <c r="FI7" i="3" s="1"/>
  <c r="CS7" i="3"/>
  <c r="FJ7" i="3" s="1"/>
  <c r="CT7" i="3"/>
  <c r="FK7" i="3" s="1"/>
  <c r="CU7" i="3"/>
  <c r="FL7" i="3" s="1"/>
  <c r="CV7" i="3"/>
  <c r="FM7" i="3" s="1"/>
  <c r="CW7" i="3"/>
  <c r="FN7" i="3" s="1"/>
  <c r="BT8" i="3"/>
  <c r="EK8" i="3" s="1"/>
  <c r="BU8" i="3"/>
  <c r="EL8" i="3" s="1"/>
  <c r="BV8" i="3"/>
  <c r="EM8" i="3" s="1"/>
  <c r="BW8" i="3"/>
  <c r="BX8" i="3"/>
  <c r="EO8" i="3" s="1"/>
  <c r="BY8" i="3"/>
  <c r="EP8" i="3" s="1"/>
  <c r="BZ8" i="3"/>
  <c r="EQ8" i="3" s="1"/>
  <c r="CA8" i="3"/>
  <c r="ER8" i="3" s="1"/>
  <c r="CB8" i="3"/>
  <c r="ES8" i="3" s="1"/>
  <c r="CC8" i="3"/>
  <c r="ET8" i="3" s="1"/>
  <c r="CD8" i="3"/>
  <c r="EU8" i="3" s="1"/>
  <c r="CE8" i="3"/>
  <c r="EV8" i="3" s="1"/>
  <c r="CF8" i="3"/>
  <c r="EW8" i="3" s="1"/>
  <c r="CG8" i="3"/>
  <c r="EX8" i="3" s="1"/>
  <c r="CH8" i="3"/>
  <c r="EY8" i="3" s="1"/>
  <c r="CI8" i="3"/>
  <c r="EZ8" i="3" s="1"/>
  <c r="CJ8" i="3"/>
  <c r="FA8" i="3" s="1"/>
  <c r="CK8" i="3"/>
  <c r="FB8" i="3" s="1"/>
  <c r="CL8" i="3"/>
  <c r="FC8" i="3" s="1"/>
  <c r="CM8" i="3"/>
  <c r="FD8" i="3" s="1"/>
  <c r="CN8" i="3"/>
  <c r="FE8" i="3" s="1"/>
  <c r="CO8" i="3"/>
  <c r="FF8" i="3" s="1"/>
  <c r="CP8" i="3"/>
  <c r="FG8" i="3" s="1"/>
  <c r="CQ8" i="3"/>
  <c r="FH8" i="3" s="1"/>
  <c r="CR8" i="3"/>
  <c r="FI8" i="3" s="1"/>
  <c r="CS8" i="3"/>
  <c r="FJ8" i="3" s="1"/>
  <c r="CT8" i="3"/>
  <c r="FK8" i="3" s="1"/>
  <c r="CU8" i="3"/>
  <c r="FL8" i="3" s="1"/>
  <c r="CV8" i="3"/>
  <c r="FM8" i="3" s="1"/>
  <c r="CW8" i="3"/>
  <c r="FN8" i="3" s="1"/>
  <c r="BT9" i="3"/>
  <c r="EK9" i="3" s="1"/>
  <c r="BU9" i="3"/>
  <c r="EL9" i="3" s="1"/>
  <c r="BV9" i="3"/>
  <c r="EM9" i="3" s="1"/>
  <c r="BW9" i="3"/>
  <c r="EN9" i="3" s="1"/>
  <c r="BX9" i="3"/>
  <c r="EO9" i="3" s="1"/>
  <c r="BY9" i="3"/>
  <c r="EP9" i="3" s="1"/>
  <c r="BZ9" i="3"/>
  <c r="EQ9" i="3" s="1"/>
  <c r="CA9" i="3"/>
  <c r="ER9" i="3" s="1"/>
  <c r="CB9" i="3"/>
  <c r="ES9" i="3" s="1"/>
  <c r="CC9" i="3"/>
  <c r="ET9" i="3" s="1"/>
  <c r="CD9" i="3"/>
  <c r="EU9" i="3" s="1"/>
  <c r="CE9" i="3"/>
  <c r="EV9" i="3" s="1"/>
  <c r="CF9" i="3"/>
  <c r="EW9" i="3" s="1"/>
  <c r="CG9" i="3"/>
  <c r="EX9" i="3" s="1"/>
  <c r="CH9" i="3"/>
  <c r="EY9" i="3" s="1"/>
  <c r="CI9" i="3"/>
  <c r="EZ9" i="3" s="1"/>
  <c r="CJ9" i="3"/>
  <c r="FA9" i="3" s="1"/>
  <c r="CK9" i="3"/>
  <c r="FB9" i="3" s="1"/>
  <c r="CL9" i="3"/>
  <c r="FC9" i="3" s="1"/>
  <c r="CM9" i="3"/>
  <c r="FD9" i="3" s="1"/>
  <c r="CN9" i="3"/>
  <c r="FE9" i="3" s="1"/>
  <c r="CO9" i="3"/>
  <c r="FF9" i="3" s="1"/>
  <c r="CP9" i="3"/>
  <c r="FG9" i="3" s="1"/>
  <c r="CQ9" i="3"/>
  <c r="FH9" i="3" s="1"/>
  <c r="CR9" i="3"/>
  <c r="FI9" i="3" s="1"/>
  <c r="CS9" i="3"/>
  <c r="FJ9" i="3" s="1"/>
  <c r="CT9" i="3"/>
  <c r="FK9" i="3" s="1"/>
  <c r="CU9" i="3"/>
  <c r="FL9" i="3" s="1"/>
  <c r="CV9" i="3"/>
  <c r="FM9" i="3" s="1"/>
  <c r="BT10" i="3"/>
  <c r="EK10" i="3" s="1"/>
  <c r="BU10" i="3"/>
  <c r="EL10" i="3" s="1"/>
  <c r="BV10" i="3"/>
  <c r="EM10" i="3" s="1"/>
  <c r="BW10" i="3"/>
  <c r="EN10" i="3" s="1"/>
  <c r="BX10" i="3"/>
  <c r="EO10" i="3" s="1"/>
  <c r="BY10" i="3"/>
  <c r="EP10" i="3" s="1"/>
  <c r="BZ10" i="3"/>
  <c r="EQ10" i="3" s="1"/>
  <c r="CA10" i="3"/>
  <c r="ER10" i="3" s="1"/>
  <c r="CB10" i="3"/>
  <c r="ES10" i="3" s="1"/>
  <c r="CC10" i="3"/>
  <c r="ET10" i="3" s="1"/>
  <c r="CD10" i="3"/>
  <c r="EU10" i="3" s="1"/>
  <c r="CE10" i="3"/>
  <c r="EV10" i="3" s="1"/>
  <c r="CF10" i="3"/>
  <c r="EW10" i="3" s="1"/>
  <c r="CG10" i="3"/>
  <c r="EX10" i="3" s="1"/>
  <c r="CH10" i="3"/>
  <c r="EY10" i="3" s="1"/>
  <c r="CI10" i="3"/>
  <c r="EZ10" i="3" s="1"/>
  <c r="CJ10" i="3"/>
  <c r="FA10" i="3" s="1"/>
  <c r="CK10" i="3"/>
  <c r="FB10" i="3" s="1"/>
  <c r="CL10" i="3"/>
  <c r="FC10" i="3" s="1"/>
  <c r="CM10" i="3"/>
  <c r="FD10" i="3" s="1"/>
  <c r="CN10" i="3"/>
  <c r="FE10" i="3" s="1"/>
  <c r="CO10" i="3"/>
  <c r="FF10" i="3" s="1"/>
  <c r="CP10" i="3"/>
  <c r="FG10" i="3" s="1"/>
  <c r="CQ10" i="3"/>
  <c r="FH10" i="3" s="1"/>
  <c r="CR10" i="3"/>
  <c r="CS10" i="3"/>
  <c r="FJ10" i="3" s="1"/>
  <c r="CT10" i="3"/>
  <c r="FK10" i="3" s="1"/>
  <c r="CU10" i="3"/>
  <c r="FL10" i="3" s="1"/>
  <c r="CV10" i="3"/>
  <c r="FM10" i="3" s="1"/>
  <c r="BT11" i="3"/>
  <c r="EK11" i="3" s="1"/>
  <c r="BU11" i="3"/>
  <c r="EL11" i="3" s="1"/>
  <c r="BV11" i="3"/>
  <c r="EM11" i="3" s="1"/>
  <c r="BW11" i="3"/>
  <c r="EN11" i="3" s="1"/>
  <c r="BX11" i="3"/>
  <c r="EO11" i="3" s="1"/>
  <c r="BY11" i="3"/>
  <c r="EP11" i="3" s="1"/>
  <c r="BZ11" i="3"/>
  <c r="EQ11" i="3" s="1"/>
  <c r="CA11" i="3"/>
  <c r="ER11" i="3" s="1"/>
  <c r="CB11" i="3"/>
  <c r="ES11" i="3" s="1"/>
  <c r="CC11" i="3"/>
  <c r="ET11" i="3" s="1"/>
  <c r="CD11" i="3"/>
  <c r="EU11" i="3" s="1"/>
  <c r="CE11" i="3"/>
  <c r="EV11" i="3" s="1"/>
  <c r="CF11" i="3"/>
  <c r="EW11" i="3" s="1"/>
  <c r="CG11" i="3"/>
  <c r="EX11" i="3" s="1"/>
  <c r="CH11" i="3"/>
  <c r="EY11" i="3" s="1"/>
  <c r="CI11" i="3"/>
  <c r="CJ11" i="3"/>
  <c r="FA11" i="3" s="1"/>
  <c r="CK11" i="3"/>
  <c r="FB11" i="3" s="1"/>
  <c r="CL11" i="3"/>
  <c r="FC11" i="3" s="1"/>
  <c r="CM11" i="3"/>
  <c r="FD11" i="3" s="1"/>
  <c r="CN11" i="3"/>
  <c r="FE11" i="3" s="1"/>
  <c r="CO11" i="3"/>
  <c r="FF11" i="3" s="1"/>
  <c r="CP11" i="3"/>
  <c r="FG11" i="3" s="1"/>
  <c r="CQ11" i="3"/>
  <c r="FH11" i="3" s="1"/>
  <c r="CR11" i="3"/>
  <c r="FI11" i="3" s="1"/>
  <c r="CS11" i="3"/>
  <c r="FJ11" i="3" s="1"/>
  <c r="CT11" i="3"/>
  <c r="FK11" i="3" s="1"/>
  <c r="CU11" i="3"/>
  <c r="FL11" i="3" s="1"/>
  <c r="CV11" i="3"/>
  <c r="FM11" i="3" s="1"/>
  <c r="BT12" i="3"/>
  <c r="EK12" i="3" s="1"/>
  <c r="BU12" i="3"/>
  <c r="EL12" i="3" s="1"/>
  <c r="BV12" i="3"/>
  <c r="EM12" i="3" s="1"/>
  <c r="BW12" i="3"/>
  <c r="EN12" i="3" s="1"/>
  <c r="BX12" i="3"/>
  <c r="EO12" i="3" s="1"/>
  <c r="BY12" i="3"/>
  <c r="EP12" i="3" s="1"/>
  <c r="BZ12" i="3"/>
  <c r="EQ12" i="3" s="1"/>
  <c r="CA12" i="3"/>
  <c r="ER12" i="3" s="1"/>
  <c r="CB12" i="3"/>
  <c r="ES12" i="3" s="1"/>
  <c r="CC12" i="3"/>
  <c r="ET12" i="3" s="1"/>
  <c r="CD12" i="3"/>
  <c r="EU12" i="3" s="1"/>
  <c r="CE12" i="3"/>
  <c r="EV12" i="3" s="1"/>
  <c r="CF12" i="3"/>
  <c r="EW12" i="3" s="1"/>
  <c r="CG12" i="3"/>
  <c r="EX12" i="3" s="1"/>
  <c r="CH12" i="3"/>
  <c r="EY12" i="3" s="1"/>
  <c r="CI12" i="3"/>
  <c r="EZ12" i="3" s="1"/>
  <c r="CJ12" i="3"/>
  <c r="FA12" i="3" s="1"/>
  <c r="CK12" i="3"/>
  <c r="FB12" i="3" s="1"/>
  <c r="CL12" i="3"/>
  <c r="FC12" i="3" s="1"/>
  <c r="CM12" i="3"/>
  <c r="FD12" i="3" s="1"/>
  <c r="CN12" i="3"/>
  <c r="FE12" i="3" s="1"/>
  <c r="CO12" i="3"/>
  <c r="FF12" i="3" s="1"/>
  <c r="CP12" i="3"/>
  <c r="FG12" i="3" s="1"/>
  <c r="CQ12" i="3"/>
  <c r="FH12" i="3" s="1"/>
  <c r="CR12" i="3"/>
  <c r="FI12" i="3" s="1"/>
  <c r="CS12" i="3"/>
  <c r="FJ12" i="3" s="1"/>
  <c r="CT12" i="3"/>
  <c r="FK12" i="3" s="1"/>
  <c r="CU12" i="3"/>
  <c r="FL12" i="3" s="1"/>
  <c r="CV12" i="3"/>
  <c r="FM12" i="3" s="1"/>
  <c r="BU5" i="3"/>
  <c r="EL5" i="3" s="1"/>
  <c r="BV5" i="3"/>
  <c r="EM5" i="3" s="1"/>
  <c r="BW5" i="3"/>
  <c r="EN5" i="3" s="1"/>
  <c r="BX5" i="3"/>
  <c r="EO5" i="3" s="1"/>
  <c r="BY5" i="3"/>
  <c r="EP5" i="3" s="1"/>
  <c r="BZ5" i="3"/>
  <c r="EQ5" i="3" s="1"/>
  <c r="CA5" i="3"/>
  <c r="ER5" i="3" s="1"/>
  <c r="CB5" i="3"/>
  <c r="ES5" i="3" s="1"/>
  <c r="CC5" i="3"/>
  <c r="ET5" i="3" s="1"/>
  <c r="CD5" i="3"/>
  <c r="EU5" i="3" s="1"/>
  <c r="CE5" i="3"/>
  <c r="EV5" i="3" s="1"/>
  <c r="CF5" i="3"/>
  <c r="EW5" i="3" s="1"/>
  <c r="CG5" i="3"/>
  <c r="EX5" i="3" s="1"/>
  <c r="CH5" i="3"/>
  <c r="EY5" i="3" s="1"/>
  <c r="CI5" i="3"/>
  <c r="EZ5" i="3" s="1"/>
  <c r="CJ5" i="3"/>
  <c r="FA5" i="3" s="1"/>
  <c r="CK5" i="3"/>
  <c r="FB5" i="3" s="1"/>
  <c r="CL5" i="3"/>
  <c r="FC5" i="3" s="1"/>
  <c r="CM5" i="3"/>
  <c r="FD5" i="3" s="1"/>
  <c r="CN5" i="3"/>
  <c r="FE5" i="3" s="1"/>
  <c r="CO5" i="3"/>
  <c r="FF5" i="3" s="1"/>
  <c r="CP5" i="3"/>
  <c r="FG5" i="3" s="1"/>
  <c r="CQ5" i="3"/>
  <c r="FH5" i="3" s="1"/>
  <c r="CR5" i="3"/>
  <c r="FI5" i="3" s="1"/>
  <c r="CS5" i="3"/>
  <c r="FJ5" i="3" s="1"/>
  <c r="CT5" i="3"/>
  <c r="FK5" i="3" s="1"/>
  <c r="CU5" i="3"/>
  <c r="FL5" i="3" s="1"/>
  <c r="CV5" i="3"/>
  <c r="FM5" i="3" s="1"/>
  <c r="CW5" i="3"/>
  <c r="FN5" i="3" s="1"/>
  <c r="AK20" i="3"/>
  <c r="BT20" i="3" s="1"/>
  <c r="BT21" i="3"/>
  <c r="DB6" i="3" s="1"/>
  <c r="CB21" i="3"/>
  <c r="ES21" i="3" s="1"/>
  <c r="CL21" i="3"/>
  <c r="FC21" i="3" s="1"/>
  <c r="CM21" i="3"/>
  <c r="FD21" i="3" s="1"/>
  <c r="CU21" i="3"/>
  <c r="FL21" i="3" s="1"/>
  <c r="CV21" i="3"/>
  <c r="BX22" i="3"/>
  <c r="EO22" i="3" s="1"/>
  <c r="BY22" i="3"/>
  <c r="EP22" i="3" s="1"/>
  <c r="CA22" i="3"/>
  <c r="CG22" i="3"/>
  <c r="DO7" i="3" s="1"/>
  <c r="CI22" i="3"/>
  <c r="CJ22" i="3"/>
  <c r="CQ22" i="3"/>
  <c r="CR22" i="3"/>
  <c r="CS22" i="3"/>
  <c r="BU23" i="3"/>
  <c r="EL23" i="3" s="1"/>
  <c r="BV23" i="3"/>
  <c r="DD8" i="3" s="1"/>
  <c r="CD23" i="3"/>
  <c r="DL8" i="3" s="1"/>
  <c r="CN23" i="3"/>
  <c r="DV8" i="3" s="1"/>
  <c r="CO23" i="3"/>
  <c r="FF23" i="3" s="1"/>
  <c r="CW23" i="3"/>
  <c r="FN23" i="3" s="1"/>
  <c r="CX23" i="3"/>
  <c r="FO23" i="3" s="1"/>
  <c r="BZ24" i="3"/>
  <c r="DH9" i="3" s="1"/>
  <c r="CA24" i="3"/>
  <c r="DI9" i="3" s="1"/>
  <c r="CC24" i="3"/>
  <c r="ET24" i="3" s="1"/>
  <c r="CI24" i="3"/>
  <c r="DQ9" i="3" s="1"/>
  <c r="CK24" i="3"/>
  <c r="DS9" i="3" s="1"/>
  <c r="CL24" i="3"/>
  <c r="FC24" i="3" s="1"/>
  <c r="CS24" i="3"/>
  <c r="FJ24" i="3" s="1"/>
  <c r="CT24" i="3"/>
  <c r="FK24" i="3" s="1"/>
  <c r="CU24" i="3"/>
  <c r="FL24" i="3" s="1"/>
  <c r="BX25" i="3"/>
  <c r="EO25" i="3" s="1"/>
  <c r="BY25" i="3"/>
  <c r="EP25" i="3" s="1"/>
  <c r="CQ25" i="3"/>
  <c r="FH25" i="3" s="1"/>
  <c r="CR25" i="3"/>
  <c r="BV26" i="3"/>
  <c r="EM26" i="3" s="1"/>
  <c r="BW26" i="3"/>
  <c r="DE11" i="3" s="1"/>
  <c r="CD26" i="3"/>
  <c r="EU26" i="3" s="1"/>
  <c r="CE26" i="3"/>
  <c r="DM11" i="3" s="1"/>
  <c r="CG26" i="3"/>
  <c r="EX26" i="3" s="1"/>
  <c r="CM26" i="3"/>
  <c r="DU11" i="3" s="1"/>
  <c r="CO26" i="3"/>
  <c r="DW11" i="3" s="1"/>
  <c r="CP26" i="3"/>
  <c r="FG26" i="3" s="1"/>
  <c r="CX26" i="3"/>
  <c r="FO26" i="3" s="1"/>
  <c r="BT27" i="3"/>
  <c r="DB12" i="3" s="1"/>
  <c r="BU27" i="3"/>
  <c r="EL27" i="3" s="1"/>
  <c r="CB27" i="3"/>
  <c r="ES27" i="3" s="1"/>
  <c r="CC27" i="3"/>
  <c r="ET27" i="3" s="1"/>
  <c r="CU27" i="3"/>
  <c r="FL27" i="3" s="1"/>
  <c r="CV27" i="3"/>
  <c r="FM27" i="3" s="1"/>
  <c r="CA20" i="3"/>
  <c r="DI5" i="3" s="1"/>
  <c r="CB20" i="3"/>
  <c r="ES20" i="3" s="1"/>
  <c r="CI20" i="3"/>
  <c r="EZ20" i="3" s="1"/>
  <c r="CJ20" i="3"/>
  <c r="FA20" i="3" s="1"/>
  <c r="CL20" i="3"/>
  <c r="CR20" i="3"/>
  <c r="FI20" i="3" s="1"/>
  <c r="CT20" i="3"/>
  <c r="CU20" i="3"/>
  <c r="S118" i="2"/>
  <c r="S166" i="2" s="1"/>
  <c r="AK21" i="3"/>
  <c r="AL21" i="3"/>
  <c r="BU21" i="3" s="1"/>
  <c r="AM21" i="3"/>
  <c r="BV21" i="3" s="1"/>
  <c r="AN21" i="3"/>
  <c r="BW21" i="3" s="1"/>
  <c r="AO21" i="3"/>
  <c r="AP21" i="3"/>
  <c r="AQ21" i="3"/>
  <c r="BZ21" i="3" s="1"/>
  <c r="AR21" i="3"/>
  <c r="CA21" i="3" s="1"/>
  <c r="AS21" i="3"/>
  <c r="AT21" i="3"/>
  <c r="CC21" i="3" s="1"/>
  <c r="AU21" i="3"/>
  <c r="CD21" i="3" s="1"/>
  <c r="AV21" i="3"/>
  <c r="CE21" i="3" s="1"/>
  <c r="AW21" i="3"/>
  <c r="CF21" i="3" s="1"/>
  <c r="AX21" i="3"/>
  <c r="AY21" i="3"/>
  <c r="AZ21" i="3"/>
  <c r="CI21" i="3" s="1"/>
  <c r="BA21" i="3"/>
  <c r="BB21" i="3"/>
  <c r="CK21" i="3" s="1"/>
  <c r="BC21" i="3"/>
  <c r="BD21" i="3"/>
  <c r="BE21" i="3"/>
  <c r="BF21" i="3"/>
  <c r="BG21" i="3"/>
  <c r="BH21" i="3"/>
  <c r="CQ21" i="3" s="1"/>
  <c r="BI21" i="3"/>
  <c r="BJ21" i="3"/>
  <c r="CS21" i="3" s="1"/>
  <c r="BK21" i="3"/>
  <c r="CT21" i="3" s="1"/>
  <c r="BL21" i="3"/>
  <c r="BM21" i="3"/>
  <c r="BN21" i="3"/>
  <c r="BO21" i="3"/>
  <c r="AK22" i="3"/>
  <c r="BT22" i="3" s="1"/>
  <c r="AL22" i="3"/>
  <c r="AM22" i="3"/>
  <c r="BV22" i="3" s="1"/>
  <c r="AN22" i="3"/>
  <c r="BW22" i="3" s="1"/>
  <c r="AO22" i="3"/>
  <c r="AP22" i="3"/>
  <c r="AQ22" i="3"/>
  <c r="AR22" i="3"/>
  <c r="AS22" i="3"/>
  <c r="CB22" i="3" s="1"/>
  <c r="AT22" i="3"/>
  <c r="AU22" i="3"/>
  <c r="CD22" i="3" s="1"/>
  <c r="AV22" i="3"/>
  <c r="CE22" i="3" s="1"/>
  <c r="AW22" i="3"/>
  <c r="AX22" i="3"/>
  <c r="AY22" i="3"/>
  <c r="AZ22" i="3"/>
  <c r="BA22" i="3"/>
  <c r="BB22" i="3"/>
  <c r="BC22" i="3"/>
  <c r="CL22" i="3" s="1"/>
  <c r="BD22" i="3"/>
  <c r="CM22" i="3" s="1"/>
  <c r="BE22" i="3"/>
  <c r="CN22" i="3" s="1"/>
  <c r="BF22" i="3"/>
  <c r="BG22" i="3"/>
  <c r="BH22" i="3"/>
  <c r="BI22" i="3"/>
  <c r="BJ22" i="3"/>
  <c r="BK22" i="3"/>
  <c r="CT22" i="3" s="1"/>
  <c r="BL22" i="3"/>
  <c r="CU22" i="3" s="1"/>
  <c r="BM22" i="3"/>
  <c r="BN22" i="3"/>
  <c r="CW22" i="3" s="1"/>
  <c r="BO22" i="3"/>
  <c r="AK23" i="3"/>
  <c r="AL23" i="3"/>
  <c r="AM23" i="3"/>
  <c r="AN23" i="3"/>
  <c r="BW23" i="3" s="1"/>
  <c r="AO23" i="3"/>
  <c r="BX23" i="3" s="1"/>
  <c r="AP23" i="3"/>
  <c r="BY23" i="3" s="1"/>
  <c r="AQ23" i="3"/>
  <c r="AR23" i="3"/>
  <c r="AS23" i="3"/>
  <c r="CB23" i="3" s="1"/>
  <c r="AT23" i="3"/>
  <c r="CC23" i="3" s="1"/>
  <c r="AU23" i="3"/>
  <c r="AV23" i="3"/>
  <c r="CE23" i="3" s="1"/>
  <c r="AW23" i="3"/>
  <c r="CF23" i="3" s="1"/>
  <c r="AX23" i="3"/>
  <c r="CG23" i="3" s="1"/>
  <c r="AY23" i="3"/>
  <c r="CH23" i="3" s="1"/>
  <c r="AZ23" i="3"/>
  <c r="BA23" i="3"/>
  <c r="BB23" i="3"/>
  <c r="CK23" i="3" s="1"/>
  <c r="BC23" i="3"/>
  <c r="BD23" i="3"/>
  <c r="CM23" i="3" s="1"/>
  <c r="BE23" i="3"/>
  <c r="BF23" i="3"/>
  <c r="BG23" i="3"/>
  <c r="CP23" i="3" s="1"/>
  <c r="BH23" i="3"/>
  <c r="BI23" i="3"/>
  <c r="BJ23" i="3"/>
  <c r="CS23" i="3" s="1"/>
  <c r="BK23" i="3"/>
  <c r="BL23" i="3"/>
  <c r="CU23" i="3" s="1"/>
  <c r="BM23" i="3"/>
  <c r="CV23" i="3" s="1"/>
  <c r="BN23" i="3"/>
  <c r="BO23" i="3"/>
  <c r="AK24" i="3"/>
  <c r="AL24" i="3"/>
  <c r="AM24" i="3"/>
  <c r="BV24" i="3" s="1"/>
  <c r="AN24" i="3"/>
  <c r="AO24" i="3"/>
  <c r="BX24" i="3" s="1"/>
  <c r="AP24" i="3"/>
  <c r="BY24" i="3" s="1"/>
  <c r="AQ24" i="3"/>
  <c r="AR24" i="3"/>
  <c r="AS24" i="3"/>
  <c r="AT24" i="3"/>
  <c r="AU24" i="3"/>
  <c r="CD24" i="3" s="1"/>
  <c r="AV24" i="3"/>
  <c r="CE24" i="3" s="1"/>
  <c r="AW24" i="3"/>
  <c r="CF24" i="3" s="1"/>
  <c r="AX24" i="3"/>
  <c r="CG24" i="3" s="1"/>
  <c r="AY24" i="3"/>
  <c r="AZ24" i="3"/>
  <c r="BA24" i="3"/>
  <c r="BB24" i="3"/>
  <c r="BC24" i="3"/>
  <c r="BD24" i="3"/>
  <c r="CM24" i="3" s="1"/>
  <c r="BE24" i="3"/>
  <c r="CN24" i="3" s="1"/>
  <c r="BF24" i="3"/>
  <c r="CO24" i="3" s="1"/>
  <c r="BG24" i="3"/>
  <c r="CP24" i="3" s="1"/>
  <c r="BH24" i="3"/>
  <c r="BI24" i="3"/>
  <c r="BJ24" i="3"/>
  <c r="BK24" i="3"/>
  <c r="BL24" i="3"/>
  <c r="BM24" i="3"/>
  <c r="CV24" i="3" s="1"/>
  <c r="BO24" i="3"/>
  <c r="CX24" i="3" s="1"/>
  <c r="FO24" i="3" s="1"/>
  <c r="AK25" i="3"/>
  <c r="AL25" i="3"/>
  <c r="BU25" i="3" s="1"/>
  <c r="AM25" i="3"/>
  <c r="AN25" i="3"/>
  <c r="AO25" i="3"/>
  <c r="AP25" i="3"/>
  <c r="AQ25" i="3"/>
  <c r="BZ25" i="3" s="1"/>
  <c r="AR25" i="3"/>
  <c r="CA25" i="3" s="1"/>
  <c r="AS25" i="3"/>
  <c r="CB25" i="3" s="1"/>
  <c r="AT25" i="3"/>
  <c r="AU25" i="3"/>
  <c r="AV25" i="3"/>
  <c r="CE25" i="3" s="1"/>
  <c r="AW25" i="3"/>
  <c r="CF25" i="3" s="1"/>
  <c r="AX25" i="3"/>
  <c r="CG25" i="3" s="1"/>
  <c r="AY25" i="3"/>
  <c r="CH25" i="3" s="1"/>
  <c r="AZ25" i="3"/>
  <c r="CI25" i="3" s="1"/>
  <c r="BA25" i="3"/>
  <c r="CJ25" i="3" s="1"/>
  <c r="BB25" i="3"/>
  <c r="CK25" i="3" s="1"/>
  <c r="BC25" i="3"/>
  <c r="BD25" i="3"/>
  <c r="BE25" i="3"/>
  <c r="CN25" i="3" s="1"/>
  <c r="BF25" i="3"/>
  <c r="CO25" i="3" s="1"/>
  <c r="BG25" i="3"/>
  <c r="CP25" i="3" s="1"/>
  <c r="BH25" i="3"/>
  <c r="BI25" i="3"/>
  <c r="BJ25" i="3"/>
  <c r="CS25" i="3" s="1"/>
  <c r="BK25" i="3"/>
  <c r="BL25" i="3"/>
  <c r="BM25" i="3"/>
  <c r="CN21" i="3" s="1"/>
  <c r="BO25" i="3"/>
  <c r="CX25" i="3" s="1"/>
  <c r="FO25" i="3" s="1"/>
  <c r="AK26" i="3"/>
  <c r="BT26" i="3" s="1"/>
  <c r="AL26" i="3"/>
  <c r="BU26" i="3" s="1"/>
  <c r="AM26" i="3"/>
  <c r="AN26" i="3"/>
  <c r="AO26" i="3"/>
  <c r="AP26" i="3"/>
  <c r="AQ26" i="3"/>
  <c r="BZ26" i="3" s="1"/>
  <c r="AR26" i="3"/>
  <c r="CA26" i="3" s="1"/>
  <c r="AS26" i="3"/>
  <c r="CB26" i="3" s="1"/>
  <c r="AT26" i="3"/>
  <c r="CC26" i="3" s="1"/>
  <c r="AU26" i="3"/>
  <c r="AV26" i="3"/>
  <c r="AW26" i="3"/>
  <c r="AX26" i="3"/>
  <c r="AY26" i="3"/>
  <c r="CH26" i="3" s="1"/>
  <c r="AZ26" i="3"/>
  <c r="CI26" i="3" s="1"/>
  <c r="BA26" i="3"/>
  <c r="CJ26" i="3" s="1"/>
  <c r="BB26" i="3"/>
  <c r="CK26" i="3" s="1"/>
  <c r="BC26" i="3"/>
  <c r="BD26" i="3"/>
  <c r="BE26" i="3"/>
  <c r="BF26" i="3"/>
  <c r="BG26" i="3"/>
  <c r="BH26" i="3"/>
  <c r="CQ26" i="3" s="1"/>
  <c r="BI26" i="3"/>
  <c r="CR26" i="3" s="1"/>
  <c r="BJ26" i="3"/>
  <c r="CS26" i="3" s="1"/>
  <c r="BK26" i="3"/>
  <c r="CT26" i="3" s="1"/>
  <c r="BL26" i="3"/>
  <c r="BM26" i="3"/>
  <c r="BO26" i="3"/>
  <c r="AK27" i="3"/>
  <c r="AL27" i="3"/>
  <c r="AM27" i="3"/>
  <c r="BV27" i="3" s="1"/>
  <c r="AN27" i="3"/>
  <c r="BW27" i="3" s="1"/>
  <c r="AO27" i="3"/>
  <c r="AP27" i="3"/>
  <c r="BY27" i="3" s="1"/>
  <c r="AQ27" i="3"/>
  <c r="AR27" i="3"/>
  <c r="AS27" i="3"/>
  <c r="AT27" i="3"/>
  <c r="AU27" i="3"/>
  <c r="CD27" i="3" s="1"/>
  <c r="AV27" i="3"/>
  <c r="CE27" i="3" s="1"/>
  <c r="AW27" i="3"/>
  <c r="CF27" i="3" s="1"/>
  <c r="AX27" i="3"/>
  <c r="AY27" i="3"/>
  <c r="AZ27" i="3"/>
  <c r="CI27" i="3" s="1"/>
  <c r="BA27" i="3"/>
  <c r="CJ27" i="3" s="1"/>
  <c r="BB27" i="3"/>
  <c r="CK27" i="3" s="1"/>
  <c r="BC27" i="3"/>
  <c r="CL27" i="3" s="1"/>
  <c r="BD27" i="3"/>
  <c r="CM27" i="3" s="1"/>
  <c r="BE27" i="3"/>
  <c r="CN27" i="3" s="1"/>
  <c r="BF27" i="3"/>
  <c r="CO27" i="3" s="1"/>
  <c r="BG27" i="3"/>
  <c r="BH27" i="3"/>
  <c r="BI27" i="3"/>
  <c r="CR27" i="3" s="1"/>
  <c r="BJ27" i="3"/>
  <c r="CS27" i="3" s="1"/>
  <c r="BK27" i="3"/>
  <c r="CT27" i="3" s="1"/>
  <c r="BL27" i="3"/>
  <c r="BM27" i="3"/>
  <c r="BO27" i="3"/>
  <c r="CX27" i="3" s="1"/>
  <c r="FO27" i="3" s="1"/>
  <c r="AL20" i="3"/>
  <c r="AM20" i="3"/>
  <c r="AN20" i="3"/>
  <c r="BW20" i="3" s="1"/>
  <c r="AO20" i="3"/>
  <c r="BX20" i="3" s="1"/>
  <c r="AP20" i="3"/>
  <c r="BY20" i="3" s="1"/>
  <c r="AQ20" i="3"/>
  <c r="BZ20" i="3" s="1"/>
  <c r="AR20" i="3"/>
  <c r="AS20" i="3"/>
  <c r="AT20" i="3"/>
  <c r="AU20" i="3"/>
  <c r="AV20" i="3"/>
  <c r="CE20" i="3" s="1"/>
  <c r="AW20" i="3"/>
  <c r="CF20" i="3" s="1"/>
  <c r="AX20" i="3"/>
  <c r="CG20" i="3" s="1"/>
  <c r="AY20" i="3"/>
  <c r="CH20" i="3" s="1"/>
  <c r="AZ20" i="3"/>
  <c r="BA20" i="3"/>
  <c r="BB20" i="3"/>
  <c r="BC20" i="3"/>
  <c r="BD20" i="3"/>
  <c r="CM20" i="3" s="1"/>
  <c r="BE20" i="3"/>
  <c r="CN20" i="3" s="1"/>
  <c r="BF20" i="3"/>
  <c r="CO20" i="3" s="1"/>
  <c r="BG20" i="3"/>
  <c r="CP20" i="3" s="1"/>
  <c r="BH20" i="3"/>
  <c r="BI20" i="3"/>
  <c r="BJ20" i="3"/>
  <c r="BK20" i="3"/>
  <c r="BL20" i="3"/>
  <c r="BM20" i="3"/>
  <c r="CV20" i="3" s="1"/>
  <c r="BN20" i="3"/>
  <c r="CW20" i="3" s="1"/>
  <c r="BO20" i="3"/>
  <c r="CX20" i="3" s="1"/>
  <c r="FO20" i="3" s="1"/>
  <c r="S94" i="2"/>
  <c r="EV20" i="3" l="1"/>
  <c r="DM5" i="3"/>
  <c r="FE25" i="3"/>
  <c r="DV10" i="3"/>
  <c r="FD20" i="3"/>
  <c r="DU5" i="3"/>
  <c r="EW25" i="3"/>
  <c r="DN10" i="3"/>
  <c r="FB23" i="3"/>
  <c r="DS8" i="3"/>
  <c r="FH21" i="3"/>
  <c r="DY6" i="3"/>
  <c r="EP27" i="3"/>
  <c r="DG12" i="3"/>
  <c r="FJ25" i="3"/>
  <c r="EA10" i="3"/>
  <c r="FG23" i="3"/>
  <c r="DX8" i="3"/>
  <c r="FN22" i="3"/>
  <c r="EE7" i="3"/>
  <c r="DN6" i="3"/>
  <c r="EW21" i="3"/>
  <c r="EK20" i="3"/>
  <c r="DB5" i="3"/>
  <c r="FA27" i="3"/>
  <c r="DR12" i="3"/>
  <c r="DV6" i="3"/>
  <c r="FE21" i="3"/>
  <c r="ET23" i="3"/>
  <c r="DK8" i="3"/>
  <c r="ER21" i="3"/>
  <c r="DI6" i="3"/>
  <c r="DQ12" i="3"/>
  <c r="EZ27" i="3"/>
  <c r="FF27" i="3"/>
  <c r="DW12" i="3"/>
  <c r="FB25" i="3"/>
  <c r="DS10" i="3"/>
  <c r="DC10" i="3"/>
  <c r="EL25" i="3"/>
  <c r="EY23" i="3"/>
  <c r="DP8" i="3"/>
  <c r="FE27" i="3"/>
  <c r="DV12" i="3"/>
  <c r="EW27" i="3"/>
  <c r="DN12" i="3"/>
  <c r="FK26" i="3"/>
  <c r="EB11" i="3"/>
  <c r="DR10" i="3"/>
  <c r="FA25" i="3"/>
  <c r="DJ10" i="3"/>
  <c r="ES25" i="3"/>
  <c r="DX9" i="3"/>
  <c r="FG24" i="3"/>
  <c r="EX23" i="3"/>
  <c r="DO8" i="3"/>
  <c r="EP23" i="3"/>
  <c r="DG8" i="3"/>
  <c r="FE22" i="3"/>
  <c r="DV7" i="3"/>
  <c r="EV21" i="3"/>
  <c r="DM6" i="3"/>
  <c r="EN21" i="3"/>
  <c r="DE6" i="3"/>
  <c r="EN20" i="3"/>
  <c r="DE5" i="3"/>
  <c r="EQ26" i="3"/>
  <c r="DH11" i="3"/>
  <c r="FJ23" i="3"/>
  <c r="EA8" i="3"/>
  <c r="DJ7" i="3"/>
  <c r="ES22" i="3"/>
  <c r="DJ8" i="3"/>
  <c r="ES23" i="3"/>
  <c r="FG20" i="3"/>
  <c r="DX5" i="3"/>
  <c r="EY20" i="3"/>
  <c r="DP5" i="3"/>
  <c r="EQ20" i="3"/>
  <c r="DH5" i="3"/>
  <c r="FD27" i="3"/>
  <c r="DU12" i="3"/>
  <c r="EV27" i="3"/>
  <c r="DM12" i="3"/>
  <c r="EN27" i="3"/>
  <c r="DE12" i="3"/>
  <c r="FJ26" i="3"/>
  <c r="EA11" i="3"/>
  <c r="FB26" i="3"/>
  <c r="DS11" i="3"/>
  <c r="ET26" i="3"/>
  <c r="DK11" i="3"/>
  <c r="EL26" i="3"/>
  <c r="DC11" i="3"/>
  <c r="EZ25" i="3"/>
  <c r="DQ10" i="3"/>
  <c r="ER25" i="3"/>
  <c r="DI10" i="3"/>
  <c r="DW9" i="3"/>
  <c r="FF24" i="3"/>
  <c r="DO9" i="3"/>
  <c r="EX24" i="3"/>
  <c r="DG9" i="3"/>
  <c r="EP24" i="3"/>
  <c r="ED8" i="3"/>
  <c r="FM23" i="3"/>
  <c r="EW23" i="3"/>
  <c r="DN8" i="3"/>
  <c r="EO23" i="3"/>
  <c r="DF8" i="3"/>
  <c r="FL22" i="3"/>
  <c r="EC7" i="3"/>
  <c r="FD22" i="3"/>
  <c r="DU7" i="3"/>
  <c r="DM7" i="3"/>
  <c r="EV22" i="3"/>
  <c r="EN22" i="3"/>
  <c r="DE7" i="3"/>
  <c r="FK21" i="3"/>
  <c r="EB6" i="3"/>
  <c r="EU21" i="3"/>
  <c r="DL6" i="3"/>
  <c r="EM21" i="3"/>
  <c r="DD6" i="3"/>
  <c r="EY26" i="3"/>
  <c r="DP11" i="3"/>
  <c r="EM24" i="3"/>
  <c r="DD9" i="3"/>
  <c r="EK22" i="3"/>
  <c r="DB7" i="3"/>
  <c r="DH6" i="3"/>
  <c r="EQ21" i="3"/>
  <c r="FF20" i="3"/>
  <c r="DW5" i="3"/>
  <c r="EP20" i="3"/>
  <c r="DG5" i="3"/>
  <c r="FC27" i="3"/>
  <c r="DT12" i="3"/>
  <c r="EU27" i="3"/>
  <c r="DL12" i="3"/>
  <c r="FI26" i="3"/>
  <c r="DZ11" i="3"/>
  <c r="ES26" i="3"/>
  <c r="DJ11" i="3"/>
  <c r="FG25" i="3"/>
  <c r="DX10" i="3"/>
  <c r="EQ25" i="3"/>
  <c r="DH10" i="3"/>
  <c r="FE24" i="3"/>
  <c r="DV9" i="3"/>
  <c r="EW24" i="3"/>
  <c r="DN9" i="3"/>
  <c r="EC8" i="3"/>
  <c r="FL23" i="3"/>
  <c r="DM8" i="3"/>
  <c r="EV23" i="3"/>
  <c r="FK22" i="3"/>
  <c r="EB7" i="3"/>
  <c r="EM22" i="3"/>
  <c r="DD7" i="3"/>
  <c r="ET21" i="3"/>
  <c r="DK6" i="3"/>
  <c r="FI27" i="3"/>
  <c r="DZ12" i="3"/>
  <c r="EU24" i="3"/>
  <c r="DL9" i="3"/>
  <c r="EZ21" i="3"/>
  <c r="DQ6" i="3"/>
  <c r="EV25" i="3"/>
  <c r="DM10" i="3"/>
  <c r="FN20" i="3"/>
  <c r="EE5" i="3"/>
  <c r="EX20" i="3"/>
  <c r="DO5" i="3"/>
  <c r="FK27" i="3"/>
  <c r="EB12" i="3"/>
  <c r="EM27" i="3"/>
  <c r="DD12" i="3"/>
  <c r="FA26" i="3"/>
  <c r="DR11" i="3"/>
  <c r="EK26" i="3"/>
  <c r="DB11" i="3"/>
  <c r="EY25" i="3"/>
  <c r="DP10" i="3"/>
  <c r="FM24" i="3"/>
  <c r="ED9" i="3"/>
  <c r="EO24" i="3"/>
  <c r="DF9" i="3"/>
  <c r="DU8" i="3"/>
  <c r="FD23" i="3"/>
  <c r="EN23" i="3"/>
  <c r="DE8" i="3"/>
  <c r="FC22" i="3"/>
  <c r="DT7" i="3"/>
  <c r="EU22" i="3"/>
  <c r="DL7" i="3"/>
  <c r="FJ21" i="3"/>
  <c r="EA6" i="3"/>
  <c r="FB21" i="3"/>
  <c r="DS6" i="3"/>
  <c r="EL21" i="3"/>
  <c r="DC6" i="3"/>
  <c r="FM20" i="3"/>
  <c r="ED5" i="3"/>
  <c r="FE20" i="3"/>
  <c r="DV5" i="3"/>
  <c r="EW20" i="3"/>
  <c r="DN5" i="3"/>
  <c r="EO20" i="3"/>
  <c r="DF5" i="3"/>
  <c r="FJ27" i="3"/>
  <c r="EA12" i="3"/>
  <c r="FB27" i="3"/>
  <c r="DS12" i="3"/>
  <c r="FH26" i="3"/>
  <c r="DY11" i="3"/>
  <c r="EZ26" i="3"/>
  <c r="DQ11" i="3"/>
  <c r="ER26" i="3"/>
  <c r="DI11" i="3"/>
  <c r="FF25" i="3"/>
  <c r="DW10" i="3"/>
  <c r="EX25" i="3"/>
  <c r="DO10" i="3"/>
  <c r="FD24" i="3"/>
  <c r="DU9" i="3"/>
  <c r="EV24" i="3"/>
  <c r="DM9" i="3"/>
  <c r="FI22" i="3"/>
  <c r="DZ7" i="3"/>
  <c r="FL20" i="3"/>
  <c r="EC5" i="3"/>
  <c r="DT5" i="3"/>
  <c r="FC20" i="3"/>
  <c r="DZ10" i="3"/>
  <c r="FI25" i="3"/>
  <c r="FJ22" i="3"/>
  <c r="EA7" i="3"/>
  <c r="FA22" i="3"/>
  <c r="DR7" i="3"/>
  <c r="ER22" i="3"/>
  <c r="DI7" i="3"/>
  <c r="ED6" i="3"/>
  <c r="FM21" i="3"/>
  <c r="EA9" i="3"/>
  <c r="EE8" i="3"/>
  <c r="DC8" i="3"/>
  <c r="DG7" i="3"/>
  <c r="DZ5" i="3"/>
  <c r="CS22" i="4"/>
  <c r="FJ22" i="4" s="1"/>
  <c r="CD23" i="4"/>
  <c r="EU23" i="4" s="1"/>
  <c r="BW24" i="4"/>
  <c r="EN24" i="4" s="1"/>
  <c r="CN24" i="4"/>
  <c r="FE24" i="4" s="1"/>
  <c r="CV24" i="4"/>
  <c r="FM24" i="4" s="1"/>
  <c r="CH25" i="4"/>
  <c r="EY25" i="4" s="1"/>
  <c r="CP25" i="4"/>
  <c r="FG25" i="4" s="1"/>
  <c r="CJ26" i="4"/>
  <c r="FA26" i="4" s="1"/>
  <c r="CD27" i="4"/>
  <c r="EU27" i="4" s="1"/>
  <c r="CT27" i="4"/>
  <c r="FK27" i="4" s="1"/>
  <c r="EQ24" i="3"/>
  <c r="EU23" i="3"/>
  <c r="EX22" i="3"/>
  <c r="ER20" i="3"/>
  <c r="DG10" i="3"/>
  <c r="FF26" i="3"/>
  <c r="DF10" i="3"/>
  <c r="DK9" i="3"/>
  <c r="DT6" i="3"/>
  <c r="DJ5" i="3"/>
  <c r="BW22" i="4"/>
  <c r="EN22" i="4" s="1"/>
  <c r="CE22" i="4"/>
  <c r="EV22" i="4" s="1"/>
  <c r="CM22" i="4"/>
  <c r="FD22" i="4" s="1"/>
  <c r="CU22" i="4"/>
  <c r="FL22" i="4" s="1"/>
  <c r="BX23" i="4"/>
  <c r="EO23" i="4" s="1"/>
  <c r="CF23" i="4"/>
  <c r="EW23" i="4" s="1"/>
  <c r="CN23" i="4"/>
  <c r="FE23" i="4" s="1"/>
  <c r="CV23" i="4"/>
  <c r="FM23" i="4" s="1"/>
  <c r="BY24" i="4"/>
  <c r="EP24" i="4" s="1"/>
  <c r="CH24" i="4"/>
  <c r="EY24" i="4" s="1"/>
  <c r="CP24" i="4"/>
  <c r="FG24" i="4" s="1"/>
  <c r="BT25" i="4"/>
  <c r="EK25" i="4" s="1"/>
  <c r="CB25" i="4"/>
  <c r="ES25" i="4" s="1"/>
  <c r="CJ25" i="4"/>
  <c r="FA25" i="4" s="1"/>
  <c r="CR25" i="4"/>
  <c r="FI25" i="4" s="1"/>
  <c r="BV26" i="4"/>
  <c r="EM26" i="4" s="1"/>
  <c r="CD26" i="4"/>
  <c r="EU26" i="4" s="1"/>
  <c r="CL26" i="4"/>
  <c r="FC26" i="4" s="1"/>
  <c r="CT26" i="4"/>
  <c r="FK26" i="4" s="1"/>
  <c r="BX27" i="4"/>
  <c r="EO27" i="4" s="1"/>
  <c r="CF27" i="4"/>
  <c r="EW27" i="4" s="1"/>
  <c r="CN27" i="4"/>
  <c r="FE27" i="4" s="1"/>
  <c r="CV27" i="4"/>
  <c r="FM27" i="4" s="1"/>
  <c r="EK21" i="3"/>
  <c r="EM23" i="3"/>
  <c r="EK27" i="3"/>
  <c r="FH22" i="3"/>
  <c r="DY7" i="3"/>
  <c r="CA27" i="3"/>
  <c r="CL26" i="3"/>
  <c r="CQ24" i="3"/>
  <c r="CL23" i="3"/>
  <c r="BT23" i="3"/>
  <c r="CF22" i="3"/>
  <c r="BV20" i="4"/>
  <c r="EM20" i="4" s="1"/>
  <c r="CL20" i="4"/>
  <c r="FC20" i="4" s="1"/>
  <c r="BW21" i="4"/>
  <c r="EN21" i="4" s="1"/>
  <c r="CM21" i="4"/>
  <c r="FD21" i="4" s="1"/>
  <c r="BX22" i="4"/>
  <c r="EO22" i="4" s="1"/>
  <c r="CN22" i="4"/>
  <c r="FE22" i="4" s="1"/>
  <c r="CG23" i="4"/>
  <c r="EX23" i="4" s="1"/>
  <c r="BZ24" i="4"/>
  <c r="EQ24" i="4" s="1"/>
  <c r="CE26" i="4"/>
  <c r="EV26" i="4" s="1"/>
  <c r="EZ22" i="3"/>
  <c r="DQ7" i="3"/>
  <c r="CQ20" i="3"/>
  <c r="CU26" i="3"/>
  <c r="BW25" i="3"/>
  <c r="CH24" i="3"/>
  <c r="CO22" i="3"/>
  <c r="CJ21" i="3"/>
  <c r="DY10" i="3"/>
  <c r="CD20" i="4"/>
  <c r="EU20" i="4" s="1"/>
  <c r="CT20" i="4"/>
  <c r="FK20" i="4" s="1"/>
  <c r="CE21" i="4"/>
  <c r="EV21" i="4" s="1"/>
  <c r="CU21" i="4"/>
  <c r="FL21" i="4" s="1"/>
  <c r="CF22" i="4"/>
  <c r="EW22" i="4" s="1"/>
  <c r="CV22" i="4"/>
  <c r="FM22" i="4" s="1"/>
  <c r="BY23" i="4"/>
  <c r="EP23" i="4" s="1"/>
  <c r="CO23" i="4"/>
  <c r="FF23" i="4" s="1"/>
  <c r="CW23" i="4"/>
  <c r="FN23" i="4" s="1"/>
  <c r="CL23" i="4"/>
  <c r="FC23" i="4" s="1"/>
  <c r="CO20" i="4"/>
  <c r="FF20" i="4" s="1"/>
  <c r="CT25" i="4"/>
  <c r="FK25" i="4" s="1"/>
  <c r="CQ24" i="4"/>
  <c r="FH24" i="4" s="1"/>
  <c r="BU25" i="4"/>
  <c r="EL25" i="4" s="1"/>
  <c r="CC25" i="4"/>
  <c r="ET25" i="4" s="1"/>
  <c r="CK25" i="4"/>
  <c r="FB25" i="4" s="1"/>
  <c r="CS25" i="4"/>
  <c r="FJ25" i="4" s="1"/>
  <c r="BW26" i="4"/>
  <c r="EN26" i="4" s="1"/>
  <c r="CM26" i="4"/>
  <c r="FD26" i="4" s="1"/>
  <c r="CU26" i="4"/>
  <c r="FL26" i="4" s="1"/>
  <c r="BY27" i="4"/>
  <c r="EP27" i="4" s="1"/>
  <c r="CG27" i="4"/>
  <c r="EX27" i="4" s="1"/>
  <c r="CO27" i="4"/>
  <c r="FF27" i="4" s="1"/>
  <c r="CX27" i="4"/>
  <c r="FD26" i="3"/>
  <c r="FB24" i="3"/>
  <c r="CT23" i="3"/>
  <c r="CR21" i="3"/>
  <c r="DX11" i="3"/>
  <c r="DO11" i="3"/>
  <c r="DT9" i="3"/>
  <c r="EC6" i="3"/>
  <c r="BX21" i="4"/>
  <c r="EO21" i="4" s="1"/>
  <c r="CV21" i="4"/>
  <c r="FM21" i="4" s="1"/>
  <c r="CO22" i="4"/>
  <c r="FF22" i="4" s="1"/>
  <c r="CA24" i="4"/>
  <c r="ER24" i="4" s="1"/>
  <c r="BV25" i="4"/>
  <c r="EM25" i="4" s="1"/>
  <c r="CH27" i="4"/>
  <c r="EY27" i="4" s="1"/>
  <c r="FE23" i="3"/>
  <c r="CK20" i="3"/>
  <c r="CP27" i="3"/>
  <c r="CV26" i="3"/>
  <c r="BX26" i="3"/>
  <c r="CD25" i="3"/>
  <c r="CJ24" i="3"/>
  <c r="CQ23" i="3"/>
  <c r="CX22" i="3"/>
  <c r="FO22" i="3" s="1"/>
  <c r="BZ22" i="3"/>
  <c r="CG21" i="3"/>
  <c r="CQ27" i="3"/>
  <c r="BX27" i="3"/>
  <c r="CC25" i="3"/>
  <c r="CJ23" i="3"/>
  <c r="BX21" i="3"/>
  <c r="ED12" i="3"/>
  <c r="DC12" i="3"/>
  <c r="DD11" i="3"/>
  <c r="DW8" i="3"/>
  <c r="DR5" i="3"/>
  <c r="CH23" i="4"/>
  <c r="EY23" i="4" s="1"/>
  <c r="EZ24" i="3"/>
  <c r="B125" i="5"/>
  <c r="AJ125" i="5" s="1"/>
  <c r="B96" i="5"/>
  <c r="B139" i="5" s="1"/>
  <c r="AA127" i="5"/>
  <c r="AA98" i="5"/>
  <c r="AA141" i="5" s="1"/>
  <c r="CH127" i="5"/>
  <c r="S127" i="5"/>
  <c r="S98" i="5"/>
  <c r="S141" i="5" s="1"/>
  <c r="BZ127" i="5"/>
  <c r="K127" i="5"/>
  <c r="K98" i="5"/>
  <c r="K141" i="5" s="1"/>
  <c r="C127" i="5"/>
  <c r="C98" i="5"/>
  <c r="C141" i="5" s="1"/>
  <c r="W126" i="5"/>
  <c r="BE126" i="5" s="1"/>
  <c r="W97" i="5"/>
  <c r="W140" i="5" s="1"/>
  <c r="O126" i="5"/>
  <c r="O97" i="5"/>
  <c r="O140" i="5" s="1"/>
  <c r="BV126" i="5"/>
  <c r="G126" i="5"/>
  <c r="G97" i="5"/>
  <c r="G140" i="5" s="1"/>
  <c r="CP125" i="5"/>
  <c r="AA125" i="5"/>
  <c r="BI125" i="5" s="1"/>
  <c r="AA96" i="5"/>
  <c r="AA139" i="5" s="1"/>
  <c r="CH125" i="5"/>
  <c r="S125" i="5"/>
  <c r="S96" i="5"/>
  <c r="S139" i="5" s="1"/>
  <c r="K125" i="5"/>
  <c r="K96" i="5"/>
  <c r="K139" i="5" s="1"/>
  <c r="BR125" i="5"/>
  <c r="C125" i="5"/>
  <c r="C96" i="5"/>
  <c r="C139" i="5" s="1"/>
  <c r="W124" i="5"/>
  <c r="W95" i="5"/>
  <c r="W138" i="5" s="1"/>
  <c r="O124" i="5"/>
  <c r="AW124" i="5" s="1"/>
  <c r="O95" i="5"/>
  <c r="O138" i="5" s="1"/>
  <c r="G124" i="5"/>
  <c r="G95" i="5"/>
  <c r="G138" i="5" s="1"/>
  <c r="AB123" i="5"/>
  <c r="AB94" i="5"/>
  <c r="AB137" i="5" s="1"/>
  <c r="CI123" i="5"/>
  <c r="T123" i="5"/>
  <c r="BB123" i="5" s="1"/>
  <c r="T94" i="5"/>
  <c r="T137" i="5" s="1"/>
  <c r="L123" i="5"/>
  <c r="L94" i="5"/>
  <c r="L137" i="5" s="1"/>
  <c r="D123" i="5"/>
  <c r="AL123" i="5" s="1"/>
  <c r="D94" i="5"/>
  <c r="D137" i="5" s="1"/>
  <c r="CN122" i="5"/>
  <c r="Y122" i="5"/>
  <c r="Y93" i="5"/>
  <c r="Y136" i="5" s="1"/>
  <c r="Q122" i="5"/>
  <c r="Q93" i="5"/>
  <c r="Q136" i="5" s="1"/>
  <c r="I122" i="5"/>
  <c r="AQ122" i="5" s="1"/>
  <c r="I93" i="5"/>
  <c r="I136" i="5" s="1"/>
  <c r="CS121" i="5"/>
  <c r="AD121" i="5"/>
  <c r="AD92" i="5"/>
  <c r="AD135" i="5" s="1"/>
  <c r="CK121" i="5"/>
  <c r="V121" i="5"/>
  <c r="V92" i="5"/>
  <c r="V135" i="5" s="1"/>
  <c r="M121" i="5"/>
  <c r="AU121" i="5" s="1"/>
  <c r="M92" i="5"/>
  <c r="M135" i="5" s="1"/>
  <c r="E121" i="5"/>
  <c r="E92" i="5"/>
  <c r="E135" i="5" s="1"/>
  <c r="Z120" i="5"/>
  <c r="BH120" i="5" s="1"/>
  <c r="Z91" i="5"/>
  <c r="Z134" i="5" s="1"/>
  <c r="CG120" i="5"/>
  <c r="R120" i="5"/>
  <c r="R91" i="5"/>
  <c r="R134" i="5" s="1"/>
  <c r="J120" i="5"/>
  <c r="J91" i="5"/>
  <c r="J134" i="5" s="1"/>
  <c r="FK20" i="3"/>
  <c r="EB5" i="3"/>
  <c r="CC20" i="3"/>
  <c r="CH27" i="3"/>
  <c r="CN26" i="3"/>
  <c r="CL25" i="3"/>
  <c r="CR24" i="3"/>
  <c r="BT24" i="3"/>
  <c r="CA23" i="3"/>
  <c r="CH22" i="3"/>
  <c r="CO21" i="3"/>
  <c r="CM25" i="3"/>
  <c r="CV22" i="3"/>
  <c r="CH21" i="3"/>
  <c r="BV20" i="3"/>
  <c r="CU25" i="3"/>
  <c r="CR23" i="3"/>
  <c r="CC22" i="3"/>
  <c r="CP21" i="3"/>
  <c r="EC12" i="3"/>
  <c r="DK12" i="3"/>
  <c r="DL11" i="3"/>
  <c r="EC9" i="3"/>
  <c r="DQ5" i="3"/>
  <c r="EV26" i="3"/>
  <c r="EN26" i="3"/>
  <c r="CS20" i="3"/>
  <c r="BU20" i="3"/>
  <c r="BZ27" i="3"/>
  <c r="CF26" i="3"/>
  <c r="CT25" i="3"/>
  <c r="BV25" i="3"/>
  <c r="CB24" i="3"/>
  <c r="CI23" i="3"/>
  <c r="CP22" i="3"/>
  <c r="CW21" i="3"/>
  <c r="BY21" i="3"/>
  <c r="CG27" i="3"/>
  <c r="CV25" i="3"/>
  <c r="BT25" i="3"/>
  <c r="BW24" i="3"/>
  <c r="BZ23" i="3"/>
  <c r="BU22" i="3"/>
  <c r="CD20" i="3"/>
  <c r="BY26" i="3"/>
  <c r="BU24" i="3"/>
  <c r="CK22" i="3"/>
  <c r="CX21" i="3"/>
  <c r="FO21" i="3" s="1"/>
  <c r="DJ12" i="3"/>
  <c r="EB9" i="3"/>
  <c r="BZ20" i="4"/>
  <c r="EQ20" i="4" s="1"/>
  <c r="CH20" i="4"/>
  <c r="EY20" i="4" s="1"/>
  <c r="CP20" i="4"/>
  <c r="FG20" i="4" s="1"/>
  <c r="CX20" i="4"/>
  <c r="CA21" i="4"/>
  <c r="ER21" i="4" s="1"/>
  <c r="CI21" i="4"/>
  <c r="EZ21" i="4" s="1"/>
  <c r="CQ21" i="4"/>
  <c r="FH21" i="4" s="1"/>
  <c r="BT22" i="4"/>
  <c r="EK22" i="4" s="1"/>
  <c r="CB22" i="4"/>
  <c r="ES22" i="4" s="1"/>
  <c r="CJ22" i="4"/>
  <c r="FA22" i="4" s="1"/>
  <c r="CR22" i="4"/>
  <c r="FI22" i="4" s="1"/>
  <c r="BU23" i="4"/>
  <c r="EL23" i="4" s="1"/>
  <c r="CC23" i="4"/>
  <c r="ET23" i="4" s="1"/>
  <c r="CK23" i="4"/>
  <c r="FB23" i="4" s="1"/>
  <c r="CS23" i="4"/>
  <c r="FJ23" i="4" s="1"/>
  <c r="BV24" i="4"/>
  <c r="EM24" i="4" s="1"/>
  <c r="CE24" i="4"/>
  <c r="EV24" i="4" s="1"/>
  <c r="CM24" i="4"/>
  <c r="FD24" i="4" s="1"/>
  <c r="CU24" i="4"/>
  <c r="FL24" i="4" s="1"/>
  <c r="BY25" i="4"/>
  <c r="EP25" i="4" s="1"/>
  <c r="CG25" i="4"/>
  <c r="EX25" i="4" s="1"/>
  <c r="CO25" i="4"/>
  <c r="FF25" i="4" s="1"/>
  <c r="CX25" i="4"/>
  <c r="CA26" i="4"/>
  <c r="ER26" i="4" s="1"/>
  <c r="CI26" i="4"/>
  <c r="EZ26" i="4" s="1"/>
  <c r="CQ26" i="4"/>
  <c r="FH26" i="4" s="1"/>
  <c r="BU27" i="4"/>
  <c r="EL27" i="4" s="1"/>
  <c r="CC27" i="4"/>
  <c r="ET27" i="4" s="1"/>
  <c r="CK27" i="4"/>
  <c r="FB27" i="4" s="1"/>
  <c r="CS27" i="4"/>
  <c r="FJ27" i="4" s="1"/>
  <c r="ER24" i="3"/>
  <c r="X134" i="5"/>
  <c r="P134" i="5"/>
  <c r="H134" i="5"/>
  <c r="BW20" i="4"/>
  <c r="EN20" i="4" s="1"/>
  <c r="CE20" i="4"/>
  <c r="EV20" i="4" s="1"/>
  <c r="CM20" i="4"/>
  <c r="FD20" i="4" s="1"/>
  <c r="CU20" i="4"/>
  <c r="FL20" i="4" s="1"/>
  <c r="CF21" i="4"/>
  <c r="EW21" i="4" s="1"/>
  <c r="CN21" i="4"/>
  <c r="FE21" i="4" s="1"/>
  <c r="BY22" i="4"/>
  <c r="EP22" i="4" s="1"/>
  <c r="CG22" i="4"/>
  <c r="EX22" i="4" s="1"/>
  <c r="CW22" i="4"/>
  <c r="FN22" i="4" s="1"/>
  <c r="BZ23" i="4"/>
  <c r="EQ23" i="4" s="1"/>
  <c r="CP23" i="4"/>
  <c r="FG23" i="4" s="1"/>
  <c r="CJ24" i="4"/>
  <c r="FA24" i="4" s="1"/>
  <c r="CD25" i="4"/>
  <c r="EU25" i="4" s="1"/>
  <c r="BX26" i="4"/>
  <c r="EO26" i="4" s="1"/>
  <c r="CV26" i="4"/>
  <c r="FM26" i="4" s="1"/>
  <c r="CP27" i="4"/>
  <c r="FG27" i="4" s="1"/>
  <c r="AB141" i="5"/>
  <c r="BX20" i="4"/>
  <c r="EO20" i="4" s="1"/>
  <c r="CF20" i="4"/>
  <c r="EW20" i="4" s="1"/>
  <c r="CN20" i="4"/>
  <c r="FE20" i="4" s="1"/>
  <c r="CV20" i="4"/>
  <c r="FM20" i="4" s="1"/>
  <c r="BY21" i="4"/>
  <c r="EP21" i="4" s="1"/>
  <c r="CG21" i="4"/>
  <c r="EX21" i="4" s="1"/>
  <c r="CO21" i="4"/>
  <c r="FF21" i="4" s="1"/>
  <c r="CW21" i="4"/>
  <c r="FN21" i="4" s="1"/>
  <c r="BZ22" i="4"/>
  <c r="EQ22" i="4" s="1"/>
  <c r="CH22" i="4"/>
  <c r="EY22" i="4" s="1"/>
  <c r="CP22" i="4"/>
  <c r="FG22" i="4" s="1"/>
  <c r="CX22" i="4"/>
  <c r="FO22" i="4" s="1"/>
  <c r="CA23" i="4"/>
  <c r="ER23" i="4" s="1"/>
  <c r="CI23" i="4"/>
  <c r="EZ23" i="4" s="1"/>
  <c r="BT24" i="4"/>
  <c r="EK24" i="4" s="1"/>
  <c r="CB24" i="4"/>
  <c r="ES24" i="4" s="1"/>
  <c r="CS24" i="4"/>
  <c r="FJ24" i="4" s="1"/>
  <c r="BW25" i="4"/>
  <c r="EN25" i="4" s="1"/>
  <c r="CM25" i="4"/>
  <c r="FD25" i="4" s="1"/>
  <c r="CU25" i="4"/>
  <c r="FL25" i="4" s="1"/>
  <c r="CG26" i="4"/>
  <c r="EX26" i="4" s="1"/>
  <c r="CO26" i="4"/>
  <c r="FF26" i="4" s="1"/>
  <c r="CA27" i="4"/>
  <c r="ER27" i="4" s="1"/>
  <c r="CI27" i="4"/>
  <c r="EZ27" i="4" s="1"/>
  <c r="AA138" i="5"/>
  <c r="S138" i="5"/>
  <c r="T141" i="5"/>
  <c r="BY20" i="4"/>
  <c r="EP20" i="4" s="1"/>
  <c r="CG20" i="4"/>
  <c r="EX20" i="4" s="1"/>
  <c r="CW20" i="4"/>
  <c r="FN20" i="4" s="1"/>
  <c r="BZ21" i="4"/>
  <c r="EQ21" i="4" s="1"/>
  <c r="CH21" i="4"/>
  <c r="EY21" i="4" s="1"/>
  <c r="CP21" i="4"/>
  <c r="FG21" i="4" s="1"/>
  <c r="CX21" i="4"/>
  <c r="CA22" i="4"/>
  <c r="ER22" i="4" s="1"/>
  <c r="CI22" i="4"/>
  <c r="EZ22" i="4" s="1"/>
  <c r="CQ22" i="4"/>
  <c r="FH22" i="4" s="1"/>
  <c r="BT23" i="4"/>
  <c r="EK23" i="4" s="1"/>
  <c r="CB23" i="4"/>
  <c r="ES23" i="4" s="1"/>
  <c r="CJ23" i="4"/>
  <c r="FA23" i="4" s="1"/>
  <c r="CR23" i="4"/>
  <c r="FI23" i="4" s="1"/>
  <c r="BU24" i="4"/>
  <c r="EL24" i="4" s="1"/>
  <c r="CD24" i="4"/>
  <c r="EU24" i="4" s="1"/>
  <c r="CL24" i="4"/>
  <c r="FC24" i="4" s="1"/>
  <c r="CT24" i="4"/>
  <c r="FK24" i="4" s="1"/>
  <c r="BX25" i="4"/>
  <c r="EO25" i="4" s="1"/>
  <c r="CF25" i="4"/>
  <c r="EW25" i="4" s="1"/>
  <c r="CN25" i="4"/>
  <c r="FE25" i="4" s="1"/>
  <c r="CV25" i="4"/>
  <c r="FM25" i="4" s="1"/>
  <c r="BZ26" i="4"/>
  <c r="EQ26" i="4" s="1"/>
  <c r="CH26" i="4"/>
  <c r="EY26" i="4" s="1"/>
  <c r="CP26" i="4"/>
  <c r="FG26" i="4" s="1"/>
  <c r="BT27" i="4"/>
  <c r="EK27" i="4" s="1"/>
  <c r="CB27" i="4"/>
  <c r="ES27" i="4" s="1"/>
  <c r="CJ27" i="4"/>
  <c r="FA27" i="4" s="1"/>
  <c r="CR27" i="4"/>
  <c r="FI27" i="4" s="1"/>
  <c r="L141" i="5"/>
  <c r="B122" i="5"/>
  <c r="X127" i="5"/>
  <c r="BF127" i="5" s="1"/>
  <c r="CE127" i="5"/>
  <c r="P127" i="5"/>
  <c r="H127" i="5"/>
  <c r="AB126" i="5"/>
  <c r="CI126" i="5"/>
  <c r="T126" i="5"/>
  <c r="BB126" i="5" s="1"/>
  <c r="CA126" i="5"/>
  <c r="L126" i="5"/>
  <c r="D126" i="5"/>
  <c r="CM125" i="5"/>
  <c r="X125" i="5"/>
  <c r="P125" i="5"/>
  <c r="AX125" i="5" s="1"/>
  <c r="BW125" i="5"/>
  <c r="H125" i="5"/>
  <c r="AB124" i="5"/>
  <c r="CI124" i="5"/>
  <c r="T124" i="5"/>
  <c r="L124" i="5"/>
  <c r="AT124" i="5" s="1"/>
  <c r="BS124" i="5"/>
  <c r="D124" i="5"/>
  <c r="CN123" i="5"/>
  <c r="Y123" i="5"/>
  <c r="Q123" i="5"/>
  <c r="BX123" i="5"/>
  <c r="I123" i="5"/>
  <c r="AQ123" i="5" s="1"/>
  <c r="CS122" i="5"/>
  <c r="AD122" i="5"/>
  <c r="CK122" i="5"/>
  <c r="V122" i="5"/>
  <c r="N122" i="5"/>
  <c r="F122" i="5"/>
  <c r="AN122" i="5" s="1"/>
  <c r="CP121" i="5"/>
  <c r="AA121" i="5"/>
  <c r="S121" i="5"/>
  <c r="BY121" i="5"/>
  <c r="J121" i="5"/>
  <c r="AE120" i="5"/>
  <c r="BM120" i="5" s="1"/>
  <c r="CL120" i="5"/>
  <c r="W120" i="5"/>
  <c r="O120" i="5"/>
  <c r="G120" i="5"/>
  <c r="AD93" i="5"/>
  <c r="AD136" i="5" s="1"/>
  <c r="V93" i="5"/>
  <c r="V136" i="5" s="1"/>
  <c r="N93" i="5"/>
  <c r="N136" i="5" s="1"/>
  <c r="F93" i="5"/>
  <c r="F136" i="5" s="1"/>
  <c r="BQ121" i="5"/>
  <c r="B92" i="5"/>
  <c r="B135" i="5" s="1"/>
  <c r="B121" i="5"/>
  <c r="CL127" i="5"/>
  <c r="W127" i="5"/>
  <c r="BE127" i="5" s="1"/>
  <c r="O127" i="5"/>
  <c r="AW127" i="5" s="1"/>
  <c r="BV127" i="5"/>
  <c r="G127" i="5"/>
  <c r="CP126" i="5"/>
  <c r="AA126" i="5"/>
  <c r="S126" i="5"/>
  <c r="BA126" i="5" s="1"/>
  <c r="K126" i="5"/>
  <c r="AS126" i="5" s="1"/>
  <c r="BR126" i="5"/>
  <c r="C126" i="5"/>
  <c r="W125" i="5"/>
  <c r="O125" i="5"/>
  <c r="AW125" i="5" s="1"/>
  <c r="G125" i="5"/>
  <c r="AO125" i="5" s="1"/>
  <c r="CP124" i="5"/>
  <c r="AA124" i="5"/>
  <c r="S124" i="5"/>
  <c r="BR124" i="5"/>
  <c r="C124" i="5"/>
  <c r="AK124" i="5" s="1"/>
  <c r="X123" i="5"/>
  <c r="BF123" i="5" s="1"/>
  <c r="P123" i="5"/>
  <c r="H123" i="5"/>
  <c r="AP123" i="5" s="1"/>
  <c r="AC122" i="5"/>
  <c r="BK122" i="5" s="1"/>
  <c r="CJ122" i="5"/>
  <c r="U122" i="5"/>
  <c r="BC122" i="5" s="1"/>
  <c r="M122" i="5"/>
  <c r="E122" i="5"/>
  <c r="AM122" i="5" s="1"/>
  <c r="CO121" i="5"/>
  <c r="Z121" i="5"/>
  <c r="BH121" i="5" s="1"/>
  <c r="CG121" i="5"/>
  <c r="R121" i="5"/>
  <c r="AZ121" i="5" s="1"/>
  <c r="I121" i="5"/>
  <c r="AD120" i="5"/>
  <c r="BL120" i="5" s="1"/>
  <c r="V120" i="5"/>
  <c r="BD120" i="5" s="1"/>
  <c r="N120" i="5"/>
  <c r="AV120" i="5" s="1"/>
  <c r="F120" i="5"/>
  <c r="CD121" i="5"/>
  <c r="O121" i="5"/>
  <c r="AW121" i="5" s="1"/>
  <c r="AC93" i="5"/>
  <c r="AC136" i="5" s="1"/>
  <c r="U93" i="5"/>
  <c r="U136" i="5" s="1"/>
  <c r="M93" i="5"/>
  <c r="M136" i="5" s="1"/>
  <c r="E93" i="5"/>
  <c r="E136" i="5" s="1"/>
  <c r="AA92" i="5"/>
  <c r="AA135" i="5" s="1"/>
  <c r="S92" i="5"/>
  <c r="S135" i="5" s="1"/>
  <c r="X98" i="5"/>
  <c r="X141" i="5" s="1"/>
  <c r="P98" i="5"/>
  <c r="P141" i="5" s="1"/>
  <c r="H98" i="5"/>
  <c r="H141" i="5" s="1"/>
  <c r="B91" i="5"/>
  <c r="B120" i="5"/>
  <c r="AJ120" i="5" s="1"/>
  <c r="AD127" i="5"/>
  <c r="V127" i="5"/>
  <c r="BD127" i="5" s="1"/>
  <c r="N127" i="5"/>
  <c r="AV127" i="5" s="1"/>
  <c r="BU127" i="5"/>
  <c r="F127" i="5"/>
  <c r="AN127" i="5" s="1"/>
  <c r="Z126" i="5"/>
  <c r="CG126" i="5"/>
  <c r="R126" i="5"/>
  <c r="AZ126" i="5" s="1"/>
  <c r="BY126" i="5"/>
  <c r="J126" i="5"/>
  <c r="AR126" i="5" s="1"/>
  <c r="CS125" i="5"/>
  <c r="AD125" i="5"/>
  <c r="BL125" i="5" s="1"/>
  <c r="CK125" i="5"/>
  <c r="V125" i="5"/>
  <c r="N125" i="5"/>
  <c r="AV125" i="5" s="1"/>
  <c r="F125" i="5"/>
  <c r="AN125" i="5" s="1"/>
  <c r="Z124" i="5"/>
  <c r="BH124" i="5" s="1"/>
  <c r="CG124" i="5"/>
  <c r="R124" i="5"/>
  <c r="BY124" i="5"/>
  <c r="J124" i="5"/>
  <c r="AR124" i="5" s="1"/>
  <c r="AE123" i="5"/>
  <c r="BM123" i="5" s="1"/>
  <c r="W123" i="5"/>
  <c r="BE123" i="5" s="1"/>
  <c r="CD123" i="5"/>
  <c r="O123" i="5"/>
  <c r="BV123" i="5"/>
  <c r="G123" i="5"/>
  <c r="AO123" i="5" s="1"/>
  <c r="AB122" i="5"/>
  <c r="BJ122" i="5" s="1"/>
  <c r="CI122" i="5"/>
  <c r="T122" i="5"/>
  <c r="BB122" i="5" s="1"/>
  <c r="L122" i="5"/>
  <c r="BS122" i="5"/>
  <c r="D122" i="5"/>
  <c r="AL122" i="5" s="1"/>
  <c r="CN121" i="5"/>
  <c r="Y121" i="5"/>
  <c r="BG121" i="5" s="1"/>
  <c r="CF121" i="5"/>
  <c r="Q121" i="5"/>
  <c r="AY121" i="5" s="1"/>
  <c r="H121" i="5"/>
  <c r="AC120" i="5"/>
  <c r="BK120" i="5" s="1"/>
  <c r="CJ120" i="5"/>
  <c r="U120" i="5"/>
  <c r="BC120" i="5" s="1"/>
  <c r="M120" i="5"/>
  <c r="AU120" i="5" s="1"/>
  <c r="E120" i="5"/>
  <c r="AB93" i="5"/>
  <c r="AB136" i="5" s="1"/>
  <c r="T93" i="5"/>
  <c r="T136" i="5" s="1"/>
  <c r="L93" i="5"/>
  <c r="L136" i="5" s="1"/>
  <c r="D93" i="5"/>
  <c r="D136" i="5" s="1"/>
  <c r="Z92" i="5"/>
  <c r="Z135" i="5" s="1"/>
  <c r="R92" i="5"/>
  <c r="R135" i="5" s="1"/>
  <c r="J92" i="5"/>
  <c r="J135" i="5" s="1"/>
  <c r="W98" i="5"/>
  <c r="W141" i="5" s="1"/>
  <c r="O98" i="5"/>
  <c r="O141" i="5" s="1"/>
  <c r="G98" i="5"/>
  <c r="G141" i="5" s="1"/>
  <c r="BQ127" i="5"/>
  <c r="B127" i="5"/>
  <c r="AJ127" i="5" s="1"/>
  <c r="AC127" i="5"/>
  <c r="BK127" i="5" s="1"/>
  <c r="CJ127" i="5"/>
  <c r="U127" i="5"/>
  <c r="CB127" i="5"/>
  <c r="M127" i="5"/>
  <c r="AU127" i="5" s="1"/>
  <c r="E127" i="5"/>
  <c r="AM127" i="5" s="1"/>
  <c r="Y126" i="5"/>
  <c r="BG126" i="5" s="1"/>
  <c r="CF126" i="5"/>
  <c r="Q126" i="5"/>
  <c r="I126" i="5"/>
  <c r="AQ126" i="5" s="1"/>
  <c r="AC125" i="5"/>
  <c r="BK125" i="5" s="1"/>
  <c r="CJ125" i="5"/>
  <c r="U125" i="5"/>
  <c r="BC125" i="5" s="1"/>
  <c r="M125" i="5"/>
  <c r="E125" i="5"/>
  <c r="AM125" i="5" s="1"/>
  <c r="Y124" i="5"/>
  <c r="BG124" i="5" s="1"/>
  <c r="CF124" i="5"/>
  <c r="Q124" i="5"/>
  <c r="AY124" i="5" s="1"/>
  <c r="I124" i="5"/>
  <c r="AD123" i="5"/>
  <c r="BL123" i="5" s="1"/>
  <c r="V123" i="5"/>
  <c r="BD123" i="5" s="1"/>
  <c r="CC123" i="5"/>
  <c r="N123" i="5"/>
  <c r="AV123" i="5" s="1"/>
  <c r="F123" i="5"/>
  <c r="AA122" i="5"/>
  <c r="BI122" i="5" s="1"/>
  <c r="S122" i="5"/>
  <c r="BA122" i="5" s="1"/>
  <c r="K122" i="5"/>
  <c r="AS122" i="5" s="1"/>
  <c r="BR122" i="5"/>
  <c r="C122" i="5"/>
  <c r="X121" i="5"/>
  <c r="BF121" i="5" s="1"/>
  <c r="P121" i="5"/>
  <c r="AX121" i="5" s="1"/>
  <c r="G121" i="5"/>
  <c r="AO121" i="5" s="1"/>
  <c r="AB120" i="5"/>
  <c r="CI120" i="5"/>
  <c r="T120" i="5"/>
  <c r="BB120" i="5" s="1"/>
  <c r="L120" i="5"/>
  <c r="AT120" i="5" s="1"/>
  <c r="D120" i="5"/>
  <c r="AL120" i="5" s="1"/>
  <c r="AE91" i="5"/>
  <c r="AE134" i="5" s="1"/>
  <c r="W91" i="5"/>
  <c r="W134" i="5" s="1"/>
  <c r="O91" i="5"/>
  <c r="O134" i="5" s="1"/>
  <c r="G91" i="5"/>
  <c r="G134" i="5" s="1"/>
  <c r="AB97" i="5"/>
  <c r="AB140" i="5" s="1"/>
  <c r="T97" i="5"/>
  <c r="T140" i="5" s="1"/>
  <c r="L97" i="5"/>
  <c r="L140" i="5" s="1"/>
  <c r="D97" i="5"/>
  <c r="D140" i="5" s="1"/>
  <c r="AA93" i="5"/>
  <c r="AA136" i="5" s="1"/>
  <c r="S93" i="5"/>
  <c r="S136" i="5" s="1"/>
  <c r="K93" i="5"/>
  <c r="K136" i="5" s="1"/>
  <c r="C93" i="5"/>
  <c r="C136" i="5" s="1"/>
  <c r="Y92" i="5"/>
  <c r="Y135" i="5" s="1"/>
  <c r="Q92" i="5"/>
  <c r="Q135" i="5" s="1"/>
  <c r="I92" i="5"/>
  <c r="I135" i="5" s="1"/>
  <c r="AD98" i="5"/>
  <c r="AD141" i="5" s="1"/>
  <c r="V98" i="5"/>
  <c r="V141" i="5" s="1"/>
  <c r="N98" i="5"/>
  <c r="N141" i="5" s="1"/>
  <c r="F98" i="5"/>
  <c r="F141" i="5" s="1"/>
  <c r="BQ126" i="5"/>
  <c r="B126" i="5"/>
  <c r="AJ126" i="5" s="1"/>
  <c r="AB127" i="5"/>
  <c r="BJ127" i="5" s="1"/>
  <c r="CI127" i="5"/>
  <c r="T127" i="5"/>
  <c r="CA127" i="5"/>
  <c r="L127" i="5"/>
  <c r="BS127" i="5"/>
  <c r="D127" i="5"/>
  <c r="AL127" i="5" s="1"/>
  <c r="CM126" i="5"/>
  <c r="X126" i="5"/>
  <c r="BF126" i="5" s="1"/>
  <c r="CE126" i="5"/>
  <c r="P126" i="5"/>
  <c r="BW126" i="5"/>
  <c r="H126" i="5"/>
  <c r="CQ125" i="5"/>
  <c r="AB125" i="5"/>
  <c r="BJ125" i="5" s="1"/>
  <c r="T125" i="5"/>
  <c r="BB125" i="5" s="1"/>
  <c r="CA125" i="5"/>
  <c r="L125" i="5"/>
  <c r="BS125" i="5"/>
  <c r="D125" i="5"/>
  <c r="CM124" i="5"/>
  <c r="X124" i="5"/>
  <c r="BF124" i="5" s="1"/>
  <c r="P124" i="5"/>
  <c r="AX124" i="5" s="1"/>
  <c r="BW124" i="5"/>
  <c r="H124" i="5"/>
  <c r="CR123" i="5"/>
  <c r="AC123" i="5"/>
  <c r="CJ123" i="5"/>
  <c r="U123" i="5"/>
  <c r="BC123" i="5" s="1"/>
  <c r="M123" i="5"/>
  <c r="AU123" i="5" s="1"/>
  <c r="BT123" i="5"/>
  <c r="E123" i="5"/>
  <c r="CO122" i="5"/>
  <c r="Z122" i="5"/>
  <c r="CG122" i="5"/>
  <c r="R122" i="5"/>
  <c r="AZ122" i="5" s="1"/>
  <c r="J122" i="5"/>
  <c r="AR122" i="5" s="1"/>
  <c r="CT121" i="5"/>
  <c r="AE121" i="5"/>
  <c r="CL121" i="5"/>
  <c r="W121" i="5"/>
  <c r="CC121" i="5"/>
  <c r="N121" i="5"/>
  <c r="AV121" i="5" s="1"/>
  <c r="F121" i="5"/>
  <c r="AN121" i="5" s="1"/>
  <c r="CP120" i="5"/>
  <c r="AA120" i="5"/>
  <c r="CH120" i="5"/>
  <c r="S120" i="5"/>
  <c r="BZ120" i="5"/>
  <c r="K120" i="5"/>
  <c r="AS120" i="5" s="1"/>
  <c r="C120" i="5"/>
  <c r="AK120" i="5" s="1"/>
  <c r="AD91" i="5"/>
  <c r="AD134" i="5" s="1"/>
  <c r="V91" i="5"/>
  <c r="V134" i="5" s="1"/>
  <c r="N91" i="5"/>
  <c r="N134" i="5" s="1"/>
  <c r="F91" i="5"/>
  <c r="F134" i="5" s="1"/>
  <c r="AA97" i="5"/>
  <c r="AA140" i="5" s="1"/>
  <c r="S97" i="5"/>
  <c r="S140" i="5" s="1"/>
  <c r="K97" i="5"/>
  <c r="K140" i="5" s="1"/>
  <c r="C97" i="5"/>
  <c r="C140" i="5" s="1"/>
  <c r="Z93" i="5"/>
  <c r="Z136" i="5" s="1"/>
  <c r="R93" i="5"/>
  <c r="R136" i="5" s="1"/>
  <c r="J93" i="5"/>
  <c r="J136" i="5" s="1"/>
  <c r="B93" i="5"/>
  <c r="B136" i="5" s="1"/>
  <c r="X92" i="5"/>
  <c r="X135" i="5" s="1"/>
  <c r="P92" i="5"/>
  <c r="P135" i="5" s="1"/>
  <c r="H92" i="5"/>
  <c r="H135" i="5" s="1"/>
  <c r="AC98" i="5"/>
  <c r="AC141" i="5" s="1"/>
  <c r="U98" i="5"/>
  <c r="U141" i="5" s="1"/>
  <c r="M98" i="5"/>
  <c r="M141" i="5" s="1"/>
  <c r="E98" i="5"/>
  <c r="E141" i="5" s="1"/>
  <c r="D98" i="5"/>
  <c r="D141" i="5" s="1"/>
  <c r="BQ124" i="5"/>
  <c r="B124" i="5"/>
  <c r="AJ124" i="5" s="1"/>
  <c r="Z127" i="5"/>
  <c r="BH127" i="5" s="1"/>
  <c r="CG127" i="5"/>
  <c r="R127" i="5"/>
  <c r="BY127" i="5"/>
  <c r="J127" i="5"/>
  <c r="CS126" i="5"/>
  <c r="AD126" i="5"/>
  <c r="BL126" i="5" s="1"/>
  <c r="V126" i="5"/>
  <c r="BD126" i="5" s="1"/>
  <c r="CC126" i="5"/>
  <c r="N126" i="5"/>
  <c r="BU126" i="5"/>
  <c r="F126" i="5"/>
  <c r="CO125" i="5"/>
  <c r="Z125" i="5"/>
  <c r="BH125" i="5" s="1"/>
  <c r="CG125" i="5"/>
  <c r="R125" i="5"/>
  <c r="AZ125" i="5" s="1"/>
  <c r="BY125" i="5"/>
  <c r="J125" i="5"/>
  <c r="CS124" i="5"/>
  <c r="AD124" i="5"/>
  <c r="BL124" i="5" s="1"/>
  <c r="CK124" i="5"/>
  <c r="V124" i="5"/>
  <c r="BD124" i="5" s="1"/>
  <c r="N124" i="5"/>
  <c r="AV124" i="5" s="1"/>
  <c r="BU124" i="5"/>
  <c r="F124" i="5"/>
  <c r="AA123" i="5"/>
  <c r="BI123" i="5" s="1"/>
  <c r="CH123" i="5"/>
  <c r="S123" i="5"/>
  <c r="BA123" i="5" s="1"/>
  <c r="K123" i="5"/>
  <c r="AS123" i="5" s="1"/>
  <c r="BR123" i="5"/>
  <c r="C123" i="5"/>
  <c r="CM122" i="5"/>
  <c r="X122" i="5"/>
  <c r="BF122" i="5" s="1"/>
  <c r="CE122" i="5"/>
  <c r="P122" i="5"/>
  <c r="AX122" i="5" s="1"/>
  <c r="H122" i="5"/>
  <c r="AP122" i="5" s="1"/>
  <c r="CR121" i="5"/>
  <c r="AC121" i="5"/>
  <c r="U121" i="5"/>
  <c r="BC121" i="5" s="1"/>
  <c r="CA121" i="5"/>
  <c r="L121" i="5"/>
  <c r="AT121" i="5" s="1"/>
  <c r="D121" i="5"/>
  <c r="AL121" i="5" s="1"/>
  <c r="CN120" i="5"/>
  <c r="Y120" i="5"/>
  <c r="Q120" i="5"/>
  <c r="AY120" i="5" s="1"/>
  <c r="BX120" i="5"/>
  <c r="I120" i="5"/>
  <c r="AQ120" i="5" s="1"/>
  <c r="AB91" i="5"/>
  <c r="AB134" i="5" s="1"/>
  <c r="T91" i="5"/>
  <c r="T134" i="5" s="1"/>
  <c r="L91" i="5"/>
  <c r="L134" i="5" s="1"/>
  <c r="D91" i="5"/>
  <c r="D134" i="5" s="1"/>
  <c r="Y97" i="5"/>
  <c r="Y140" i="5" s="1"/>
  <c r="Q97" i="5"/>
  <c r="Q140" i="5" s="1"/>
  <c r="I97" i="5"/>
  <c r="I140" i="5" s="1"/>
  <c r="W96" i="5"/>
  <c r="W139" i="5" s="1"/>
  <c r="O96" i="5"/>
  <c r="O139" i="5" s="1"/>
  <c r="G96" i="5"/>
  <c r="G139" i="5" s="1"/>
  <c r="D95" i="5"/>
  <c r="D138" i="5" s="1"/>
  <c r="X93" i="5"/>
  <c r="X136" i="5" s="1"/>
  <c r="P93" i="5"/>
  <c r="P136" i="5" s="1"/>
  <c r="H93" i="5"/>
  <c r="H136" i="5" s="1"/>
  <c r="N92" i="5"/>
  <c r="N135" i="5" s="1"/>
  <c r="F92" i="5"/>
  <c r="F135" i="5" s="1"/>
  <c r="B123" i="5"/>
  <c r="AJ123" i="5" s="1"/>
  <c r="CN127" i="5"/>
  <c r="Y127" i="5"/>
  <c r="Q127" i="5"/>
  <c r="AY127" i="5" s="1"/>
  <c r="BX127" i="5"/>
  <c r="I127" i="5"/>
  <c r="AQ127" i="5" s="1"/>
  <c r="AC126" i="5"/>
  <c r="BK126" i="5" s="1"/>
  <c r="CJ126" i="5"/>
  <c r="U126" i="5"/>
  <c r="M126" i="5"/>
  <c r="AU126" i="5" s="1"/>
  <c r="BT126" i="5"/>
  <c r="E126" i="5"/>
  <c r="AM126" i="5" s="1"/>
  <c r="Y125" i="5"/>
  <c r="BG125" i="5" s="1"/>
  <c r="CF125" i="5"/>
  <c r="Q125" i="5"/>
  <c r="I125" i="5"/>
  <c r="AQ125" i="5" s="1"/>
  <c r="CR124" i="5"/>
  <c r="AC124" i="5"/>
  <c r="BK124" i="5" s="1"/>
  <c r="CJ124" i="5"/>
  <c r="U124" i="5"/>
  <c r="BC124" i="5" s="1"/>
  <c r="CB124" i="5"/>
  <c r="M124" i="5"/>
  <c r="E124" i="5"/>
  <c r="AM124" i="5" s="1"/>
  <c r="CO123" i="5"/>
  <c r="Z123" i="5"/>
  <c r="BH123" i="5" s="1"/>
  <c r="R123" i="5"/>
  <c r="AZ123" i="5" s="1"/>
  <c r="BY123" i="5"/>
  <c r="J123" i="5"/>
  <c r="AE122" i="5"/>
  <c r="BM122" i="5" s="1"/>
  <c r="CL122" i="5"/>
  <c r="W122" i="5"/>
  <c r="BE122" i="5" s="1"/>
  <c r="O122" i="5"/>
  <c r="AW122" i="5" s="1"/>
  <c r="BV122" i="5"/>
  <c r="G122" i="5"/>
  <c r="AB121" i="5"/>
  <c r="BJ121" i="5" s="1"/>
  <c r="CI121" i="5"/>
  <c r="T121" i="5"/>
  <c r="BB121" i="5" s="1"/>
  <c r="K121" i="5"/>
  <c r="AS121" i="5" s="1"/>
  <c r="BR121" i="5"/>
  <c r="C121" i="5"/>
  <c r="AK121" i="5" s="1"/>
  <c r="X120" i="5"/>
  <c r="BF120" i="5" s="1"/>
  <c r="CE120" i="5"/>
  <c r="P120" i="5"/>
  <c r="AX120" i="5" s="1"/>
  <c r="H120" i="5"/>
  <c r="AP120" i="5" s="1"/>
  <c r="AA91" i="5"/>
  <c r="AA134" i="5" s="1"/>
  <c r="S91" i="5"/>
  <c r="S134" i="5" s="1"/>
  <c r="K91" i="5"/>
  <c r="K134" i="5" s="1"/>
  <c r="C91" i="5"/>
  <c r="C134" i="5" s="1"/>
  <c r="X97" i="5"/>
  <c r="X140" i="5" s="1"/>
  <c r="P97" i="5"/>
  <c r="P140" i="5" s="1"/>
  <c r="H97" i="5"/>
  <c r="H140" i="5" s="1"/>
  <c r="AD96" i="5"/>
  <c r="AD139" i="5" s="1"/>
  <c r="V96" i="5"/>
  <c r="V139" i="5" s="1"/>
  <c r="N96" i="5"/>
  <c r="N139" i="5" s="1"/>
  <c r="F96" i="5"/>
  <c r="F139" i="5" s="1"/>
  <c r="AB95" i="5"/>
  <c r="AB138" i="5" s="1"/>
  <c r="T95" i="5"/>
  <c r="T138" i="5" s="1"/>
  <c r="L95" i="5"/>
  <c r="L138" i="5" s="1"/>
  <c r="C95" i="5"/>
  <c r="C138" i="5" s="1"/>
  <c r="Y94" i="5"/>
  <c r="Y137" i="5" s="1"/>
  <c r="Q94" i="5"/>
  <c r="Q137" i="5" s="1"/>
  <c r="I94" i="5"/>
  <c r="I137" i="5" s="1"/>
  <c r="AE93" i="5"/>
  <c r="AE136" i="5" s="1"/>
  <c r="W93" i="5"/>
  <c r="W136" i="5" s="1"/>
  <c r="O93" i="5"/>
  <c r="O136" i="5" s="1"/>
  <c r="G93" i="5"/>
  <c r="G136" i="5" s="1"/>
  <c r="AC92" i="5"/>
  <c r="AC135" i="5" s="1"/>
  <c r="U92" i="5"/>
  <c r="U135" i="5" s="1"/>
  <c r="Z98" i="5"/>
  <c r="Z141" i="5" s="1"/>
  <c r="R98" i="5"/>
  <c r="R141" i="5" s="1"/>
  <c r="J98" i="5"/>
  <c r="J141" i="5" s="1"/>
  <c r="B98" i="5"/>
  <c r="B141" i="5" s="1"/>
  <c r="BZ124" i="5"/>
  <c r="K124" i="5"/>
  <c r="AS124" i="5" s="1"/>
  <c r="K95" i="5"/>
  <c r="K138" i="5" s="1"/>
  <c r="EF6" i="4"/>
  <c r="FO21" i="4"/>
  <c r="EF12" i="4"/>
  <c r="FO27" i="4"/>
  <c r="EF10" i="4"/>
  <c r="FO25" i="4"/>
  <c r="EF5" i="4"/>
  <c r="FO20" i="4"/>
  <c r="CQ27" i="4"/>
  <c r="FH27" i="4" s="1"/>
  <c r="CE27" i="4"/>
  <c r="EV27" i="4" s="1"/>
  <c r="CX26" i="4"/>
  <c r="FO26" i="4" s="1"/>
  <c r="CK26" i="4"/>
  <c r="FB26" i="4" s="1"/>
  <c r="BY26" i="4"/>
  <c r="EP26" i="4" s="1"/>
  <c r="CQ25" i="4"/>
  <c r="FH25" i="4" s="1"/>
  <c r="CE25" i="4"/>
  <c r="EV25" i="4" s="1"/>
  <c r="CX24" i="4"/>
  <c r="CK24" i="4"/>
  <c r="FB24" i="4" s="1"/>
  <c r="BX24" i="4"/>
  <c r="EO24" i="4" s="1"/>
  <c r="CQ23" i="4"/>
  <c r="FH23" i="4" s="1"/>
  <c r="CI24" i="4"/>
  <c r="EZ24" i="4" s="1"/>
  <c r="CL27" i="4"/>
  <c r="FC27" i="4" s="1"/>
  <c r="BZ27" i="4"/>
  <c r="EQ27" i="4" s="1"/>
  <c r="CR26" i="4"/>
  <c r="FI26" i="4" s="1"/>
  <c r="CF26" i="4"/>
  <c r="EW26" i="4" s="1"/>
  <c r="BT26" i="4"/>
  <c r="EK26" i="4" s="1"/>
  <c r="CL25" i="4"/>
  <c r="FC25" i="4" s="1"/>
  <c r="BZ25" i="4"/>
  <c r="EQ25" i="4" s="1"/>
  <c r="CR24" i="4"/>
  <c r="FI24" i="4" s="1"/>
  <c r="CF24" i="4"/>
  <c r="EW24" i="4" s="1"/>
  <c r="CX23" i="4"/>
  <c r="FO23" i="4" s="1"/>
  <c r="EF7" i="4"/>
  <c r="EF8" i="4"/>
  <c r="FO7" i="4"/>
  <c r="DC7" i="3" l="1"/>
  <c r="EL22" i="3"/>
  <c r="FG22" i="3"/>
  <c r="DX7" i="3"/>
  <c r="FJ20" i="3"/>
  <c r="EA5" i="3"/>
  <c r="FG21" i="3"/>
  <c r="DX6" i="3"/>
  <c r="FF21" i="3"/>
  <c r="DW6" i="3"/>
  <c r="ET20" i="3"/>
  <c r="DK5" i="3"/>
  <c r="DR6" i="3"/>
  <c r="FA21" i="3"/>
  <c r="BS120" i="5"/>
  <c r="BV121" i="5"/>
  <c r="BZ122" i="5"/>
  <c r="CN126" i="5"/>
  <c r="CR127" i="5"/>
  <c r="CB120" i="5"/>
  <c r="CL123" i="5"/>
  <c r="CO124" i="5"/>
  <c r="BQ120" i="5"/>
  <c r="CC120" i="5"/>
  <c r="CM123" i="5"/>
  <c r="BV125" i="5"/>
  <c r="BZ126" i="5"/>
  <c r="CD127" i="5"/>
  <c r="EQ23" i="3"/>
  <c r="DH8" i="3"/>
  <c r="EZ23" i="3"/>
  <c r="DQ8" i="3"/>
  <c r="DK7" i="3"/>
  <c r="ET22" i="3"/>
  <c r="EY22" i="3"/>
  <c r="DP7" i="3"/>
  <c r="CB121" i="5"/>
  <c r="BQ125" i="5"/>
  <c r="DF6" i="3"/>
  <c r="EO21" i="3"/>
  <c r="FH23" i="3"/>
  <c r="DY8" i="3"/>
  <c r="FF22" i="3"/>
  <c r="DW7" i="3"/>
  <c r="DN7" i="3"/>
  <c r="EW22" i="3"/>
  <c r="CG123" i="5"/>
  <c r="CR126" i="5"/>
  <c r="BW122" i="5"/>
  <c r="CO127" i="5"/>
  <c r="BU121" i="5"/>
  <c r="CB123" i="5"/>
  <c r="CI125" i="5"/>
  <c r="B134" i="5"/>
  <c r="EK5" i="5"/>
  <c r="CT120" i="5"/>
  <c r="BU122" i="5"/>
  <c r="CA124" i="5"/>
  <c r="CE125" i="5"/>
  <c r="CM127" i="5"/>
  <c r="EN24" i="3"/>
  <c r="DE9" i="3"/>
  <c r="ES24" i="3"/>
  <c r="DJ9" i="3"/>
  <c r="FI23" i="3"/>
  <c r="DZ8" i="3"/>
  <c r="ER23" i="3"/>
  <c r="DI8" i="3"/>
  <c r="BX122" i="5"/>
  <c r="CD124" i="5"/>
  <c r="AS125" i="5"/>
  <c r="CL126" i="5"/>
  <c r="BA127" i="5"/>
  <c r="FA23" i="3"/>
  <c r="DR8" i="3"/>
  <c r="DR9" i="3"/>
  <c r="FA24" i="3"/>
  <c r="DP9" i="3"/>
  <c r="EY24" i="3"/>
  <c r="EK23" i="3"/>
  <c r="DB8" i="3"/>
  <c r="CD122" i="5"/>
  <c r="CN125" i="5"/>
  <c r="BQ123" i="5"/>
  <c r="BS121" i="5"/>
  <c r="CC124" i="5"/>
  <c r="BR120" i="5"/>
  <c r="BY122" i="5"/>
  <c r="CE124" i="5"/>
  <c r="CQ127" i="5"/>
  <c r="CA120" i="5"/>
  <c r="CE121" i="5"/>
  <c r="CH122" i="5"/>
  <c r="CK123" i="5"/>
  <c r="CN124" i="5"/>
  <c r="CR125" i="5"/>
  <c r="BT127" i="5"/>
  <c r="CQ122" i="5"/>
  <c r="CT123" i="5"/>
  <c r="BU125" i="5"/>
  <c r="CC127" i="5"/>
  <c r="CK120" i="5"/>
  <c r="CR122" i="5"/>
  <c r="CD125" i="5"/>
  <c r="CH126" i="5"/>
  <c r="AO120" i="5"/>
  <c r="AR121" i="5"/>
  <c r="AV122" i="5"/>
  <c r="AY123" i="5"/>
  <c r="BB124" i="5"/>
  <c r="BF125" i="5"/>
  <c r="BJ126" i="5"/>
  <c r="AJ122" i="5"/>
  <c r="EK25" i="3"/>
  <c r="DB10" i="3"/>
  <c r="DD10" i="3"/>
  <c r="EM25" i="3"/>
  <c r="FL25" i="3"/>
  <c r="EC10" i="3"/>
  <c r="EK24" i="3"/>
  <c r="DB9" i="3"/>
  <c r="CO120" i="5"/>
  <c r="BD121" i="5"/>
  <c r="BS123" i="5"/>
  <c r="BJ123" i="5"/>
  <c r="BZ125" i="5"/>
  <c r="AO126" i="5"/>
  <c r="DK10" i="3"/>
  <c r="ET25" i="3"/>
  <c r="DL10" i="3"/>
  <c r="EU25" i="3"/>
  <c r="FI21" i="3"/>
  <c r="DZ6" i="3"/>
  <c r="EN25" i="3"/>
  <c r="DE10" i="3"/>
  <c r="DT8" i="3"/>
  <c r="FC23" i="3"/>
  <c r="CK126" i="5"/>
  <c r="BA124" i="5"/>
  <c r="BE125" i="5"/>
  <c r="BI126" i="5"/>
  <c r="AJ121" i="5"/>
  <c r="BV120" i="5"/>
  <c r="CC122" i="5"/>
  <c r="CF123" i="5"/>
  <c r="CQ126" i="5"/>
  <c r="BQ122" i="5"/>
  <c r="FB22" i="3"/>
  <c r="DS7" i="3"/>
  <c r="FM25" i="3"/>
  <c r="ED10" i="3"/>
  <c r="EB10" i="3"/>
  <c r="FK25" i="3"/>
  <c r="DD5" i="3"/>
  <c r="EM20" i="3"/>
  <c r="FI24" i="3"/>
  <c r="DZ9" i="3"/>
  <c r="AR120" i="5"/>
  <c r="AY122" i="5"/>
  <c r="CQ123" i="5"/>
  <c r="BE124" i="5"/>
  <c r="AK127" i="5"/>
  <c r="EO27" i="3"/>
  <c r="DF12" i="3"/>
  <c r="DF11" i="3"/>
  <c r="EO26" i="3"/>
  <c r="EB8" i="3"/>
  <c r="FK23" i="3"/>
  <c r="EC11" i="3"/>
  <c r="FL26" i="3"/>
  <c r="DY9" i="3"/>
  <c r="FH24" i="3"/>
  <c r="AN126" i="5"/>
  <c r="AR127" i="5"/>
  <c r="BA120" i="5"/>
  <c r="BE121" i="5"/>
  <c r="BH122" i="5"/>
  <c r="BK123" i="5"/>
  <c r="AL125" i="5"/>
  <c r="AP126" i="5"/>
  <c r="AT127" i="5"/>
  <c r="CM121" i="5"/>
  <c r="CP122" i="5"/>
  <c r="CS123" i="5"/>
  <c r="BT125" i="5"/>
  <c r="BX126" i="5"/>
  <c r="CR120" i="5"/>
  <c r="CC125" i="5"/>
  <c r="CK127" i="5"/>
  <c r="CS120" i="5"/>
  <c r="BT122" i="5"/>
  <c r="BW123" i="5"/>
  <c r="CH124" i="5"/>
  <c r="CL125" i="5"/>
  <c r="AW120" i="5"/>
  <c r="BA121" i="5"/>
  <c r="BD122" i="5"/>
  <c r="BG123" i="5"/>
  <c r="BJ124" i="5"/>
  <c r="AL126" i="5"/>
  <c r="AP127" i="5"/>
  <c r="EL24" i="3"/>
  <c r="DC9" i="3"/>
  <c r="EX27" i="3"/>
  <c r="DO12" i="3"/>
  <c r="EW26" i="3"/>
  <c r="DN11" i="3"/>
  <c r="DP6" i="3"/>
  <c r="EY21" i="3"/>
  <c r="DT10" i="3"/>
  <c r="FC25" i="3"/>
  <c r="BY120" i="5"/>
  <c r="AM121" i="5"/>
  <c r="CF122" i="5"/>
  <c r="AT123" i="5"/>
  <c r="CL124" i="5"/>
  <c r="BA125" i="5"/>
  <c r="BR127" i="5"/>
  <c r="BI127" i="5"/>
  <c r="FH27" i="3"/>
  <c r="DY12" i="3"/>
  <c r="FM26" i="3"/>
  <c r="ED11" i="3"/>
  <c r="DY5" i="3"/>
  <c r="FH20" i="3"/>
  <c r="FC26" i="3"/>
  <c r="DT11" i="3"/>
  <c r="BW120" i="5"/>
  <c r="CM120" i="5"/>
  <c r="CQ121" i="5"/>
  <c r="CT122" i="5"/>
  <c r="BT124" i="5"/>
  <c r="BX125" i="5"/>
  <c r="CB126" i="5"/>
  <c r="CF127" i="5"/>
  <c r="CF120" i="5"/>
  <c r="CJ121" i="5"/>
  <c r="CP123" i="5"/>
  <c r="BJ120" i="5"/>
  <c r="AK122" i="5"/>
  <c r="AN123" i="5"/>
  <c r="AQ124" i="5"/>
  <c r="AU125" i="5"/>
  <c r="AY126" i="5"/>
  <c r="BC127" i="5"/>
  <c r="AM120" i="5"/>
  <c r="AP121" i="5"/>
  <c r="AT122" i="5"/>
  <c r="AW123" i="5"/>
  <c r="AZ124" i="5"/>
  <c r="BD125" i="5"/>
  <c r="BH126" i="5"/>
  <c r="BL127" i="5"/>
  <c r="AN120" i="5"/>
  <c r="AQ121" i="5"/>
  <c r="AU122" i="5"/>
  <c r="AX123" i="5"/>
  <c r="BI124" i="5"/>
  <c r="AK126" i="5"/>
  <c r="AO127" i="5"/>
  <c r="CD120" i="5"/>
  <c r="CH121" i="5"/>
  <c r="CQ124" i="5"/>
  <c r="BS126" i="5"/>
  <c r="BW127" i="5"/>
  <c r="EP26" i="3"/>
  <c r="DG11" i="3"/>
  <c r="EP21" i="3"/>
  <c r="DG6" i="3"/>
  <c r="DH12" i="3"/>
  <c r="EQ27" i="3"/>
  <c r="FM22" i="3"/>
  <c r="ED7" i="3"/>
  <c r="DV11" i="3"/>
  <c r="FE26" i="3"/>
  <c r="BT121" i="5"/>
  <c r="BL121" i="5"/>
  <c r="CA123" i="5"/>
  <c r="AO124" i="5"/>
  <c r="AW126" i="5"/>
  <c r="CP127" i="5"/>
  <c r="EX21" i="3"/>
  <c r="DO6" i="3"/>
  <c r="DX12" i="3"/>
  <c r="FG27" i="3"/>
  <c r="ER27" i="3"/>
  <c r="DI12" i="3"/>
  <c r="BZ121" i="5"/>
  <c r="BZ123" i="5"/>
  <c r="AO122" i="5"/>
  <c r="AR123" i="5"/>
  <c r="AU124" i="5"/>
  <c r="AY125" i="5"/>
  <c r="BC126" i="5"/>
  <c r="BG127" i="5"/>
  <c r="BG120" i="5"/>
  <c r="BK121" i="5"/>
  <c r="AK123" i="5"/>
  <c r="AN124" i="5"/>
  <c r="AR125" i="5"/>
  <c r="AV126" i="5"/>
  <c r="AZ127" i="5"/>
  <c r="BI120" i="5"/>
  <c r="BM121" i="5"/>
  <c r="AM123" i="5"/>
  <c r="AP124" i="5"/>
  <c r="AT125" i="5"/>
  <c r="AX126" i="5"/>
  <c r="BB127" i="5"/>
  <c r="CQ120" i="5"/>
  <c r="BU123" i="5"/>
  <c r="BX124" i="5"/>
  <c r="CB125" i="5"/>
  <c r="BT120" i="5"/>
  <c r="BW121" i="5"/>
  <c r="CA122" i="5"/>
  <c r="CO126" i="5"/>
  <c r="CS127" i="5"/>
  <c r="BU120" i="5"/>
  <c r="BX121" i="5"/>
  <c r="CB122" i="5"/>
  <c r="CE123" i="5"/>
  <c r="BE120" i="5"/>
  <c r="BI121" i="5"/>
  <c r="BL122" i="5"/>
  <c r="AL124" i="5"/>
  <c r="AP125" i="5"/>
  <c r="AT126" i="5"/>
  <c r="AX127" i="5"/>
  <c r="DL5" i="3"/>
  <c r="EU20" i="3"/>
  <c r="FN21" i="3"/>
  <c r="EE6" i="3"/>
  <c r="EL20" i="3"/>
  <c r="DC5" i="3"/>
  <c r="DU10" i="3"/>
  <c r="FD25" i="3"/>
  <c r="DP12" i="3"/>
  <c r="EY27" i="3"/>
  <c r="AZ120" i="5"/>
  <c r="BG122" i="5"/>
  <c r="BV124" i="5"/>
  <c r="AK125" i="5"/>
  <c r="CD126" i="5"/>
  <c r="AS127" i="5"/>
  <c r="EQ22" i="3"/>
  <c r="DH7" i="3"/>
  <c r="FB20" i="3"/>
  <c r="DS5" i="3"/>
  <c r="EF11" i="4"/>
  <c r="EF9" i="4"/>
  <c r="FO24" i="4"/>
  <c r="S96" i="2"/>
  <c r="I130" i="2"/>
  <c r="I178" i="2" s="1"/>
  <c r="M134" i="2"/>
  <c r="M182" i="2" s="1"/>
  <c r="I124" i="2" l="1"/>
  <c r="I172" i="2" s="1"/>
  <c r="M143" i="2" l="1"/>
  <c r="I144" i="2"/>
  <c r="M149" i="2"/>
  <c r="H155" i="2"/>
  <c r="L160" i="2"/>
  <c r="AC134" i="2"/>
  <c r="Y129" i="2"/>
  <c r="X125" i="2"/>
  <c r="AB124" i="2"/>
  <c r="T124" i="2"/>
  <c r="U120" i="2"/>
  <c r="T120" i="2"/>
  <c r="S120" i="2"/>
  <c r="S168" i="2" s="1"/>
  <c r="C191" i="2" s="1"/>
  <c r="AB118" i="2"/>
  <c r="C119" i="2"/>
  <c r="C167" i="2" s="1"/>
  <c r="D119" i="2"/>
  <c r="D167" i="2" s="1"/>
  <c r="E119" i="2"/>
  <c r="E167" i="2" s="1"/>
  <c r="F119" i="2"/>
  <c r="F167" i="2" s="1"/>
  <c r="G119" i="2"/>
  <c r="G167" i="2" s="1"/>
  <c r="H119" i="2"/>
  <c r="H167" i="2" s="1"/>
  <c r="I119" i="2"/>
  <c r="I167" i="2" s="1"/>
  <c r="J119" i="2"/>
  <c r="J167" i="2" s="1"/>
  <c r="K119" i="2"/>
  <c r="K167" i="2" s="1"/>
  <c r="L119" i="2"/>
  <c r="L167" i="2" s="1"/>
  <c r="M119" i="2"/>
  <c r="M167" i="2" s="1"/>
  <c r="N119" i="2"/>
  <c r="N167" i="2" s="1"/>
  <c r="C120" i="2"/>
  <c r="C168" i="2" s="1"/>
  <c r="D120" i="2"/>
  <c r="D168" i="2" s="1"/>
  <c r="E120" i="2"/>
  <c r="E168" i="2" s="1"/>
  <c r="F120" i="2"/>
  <c r="F168" i="2" s="1"/>
  <c r="G120" i="2"/>
  <c r="G168" i="2" s="1"/>
  <c r="H120" i="2"/>
  <c r="H168" i="2" s="1"/>
  <c r="I120" i="2"/>
  <c r="I168" i="2" s="1"/>
  <c r="J120" i="2"/>
  <c r="J168" i="2" s="1"/>
  <c r="K120" i="2"/>
  <c r="K168" i="2" s="1"/>
  <c r="L120" i="2"/>
  <c r="L168" i="2" s="1"/>
  <c r="M120" i="2"/>
  <c r="M168" i="2" s="1"/>
  <c r="N120" i="2"/>
  <c r="N168" i="2" s="1"/>
  <c r="C121" i="2"/>
  <c r="C169" i="2" s="1"/>
  <c r="D121" i="2"/>
  <c r="D169" i="2" s="1"/>
  <c r="E121" i="2"/>
  <c r="E169" i="2" s="1"/>
  <c r="F121" i="2"/>
  <c r="F169" i="2" s="1"/>
  <c r="G121" i="2"/>
  <c r="G169" i="2" s="1"/>
  <c r="H121" i="2"/>
  <c r="H169" i="2" s="1"/>
  <c r="I121" i="2"/>
  <c r="I169" i="2" s="1"/>
  <c r="J121" i="2"/>
  <c r="J169" i="2" s="1"/>
  <c r="K121" i="2"/>
  <c r="K169" i="2" s="1"/>
  <c r="L121" i="2"/>
  <c r="L169" i="2" s="1"/>
  <c r="M121" i="2"/>
  <c r="M169" i="2" s="1"/>
  <c r="N121" i="2"/>
  <c r="N169" i="2" s="1"/>
  <c r="C122" i="2"/>
  <c r="C170" i="2" s="1"/>
  <c r="D122" i="2"/>
  <c r="D170" i="2" s="1"/>
  <c r="E122" i="2"/>
  <c r="E170" i="2" s="1"/>
  <c r="F122" i="2"/>
  <c r="F170" i="2" s="1"/>
  <c r="G122" i="2"/>
  <c r="G170" i="2" s="1"/>
  <c r="H122" i="2"/>
  <c r="H170" i="2" s="1"/>
  <c r="I122" i="2"/>
  <c r="I170" i="2" s="1"/>
  <c r="J122" i="2"/>
  <c r="J170" i="2" s="1"/>
  <c r="K122" i="2"/>
  <c r="K170" i="2" s="1"/>
  <c r="L122" i="2"/>
  <c r="L170" i="2" s="1"/>
  <c r="M122" i="2"/>
  <c r="M170" i="2" s="1"/>
  <c r="N122" i="2"/>
  <c r="N170" i="2" s="1"/>
  <c r="C123" i="2"/>
  <c r="C171" i="2" s="1"/>
  <c r="D123" i="2"/>
  <c r="D171" i="2" s="1"/>
  <c r="E123" i="2"/>
  <c r="E171" i="2" s="1"/>
  <c r="F123" i="2"/>
  <c r="F171" i="2" s="1"/>
  <c r="G123" i="2"/>
  <c r="G171" i="2" s="1"/>
  <c r="H123" i="2"/>
  <c r="H171" i="2" s="1"/>
  <c r="I123" i="2"/>
  <c r="I171" i="2" s="1"/>
  <c r="J123" i="2"/>
  <c r="J171" i="2" s="1"/>
  <c r="K123" i="2"/>
  <c r="K171" i="2" s="1"/>
  <c r="L123" i="2"/>
  <c r="L171" i="2" s="1"/>
  <c r="M123" i="2"/>
  <c r="M171" i="2" s="1"/>
  <c r="N123" i="2"/>
  <c r="N171" i="2" s="1"/>
  <c r="C124" i="2"/>
  <c r="C172" i="2" s="1"/>
  <c r="D124" i="2"/>
  <c r="D172" i="2" s="1"/>
  <c r="E124" i="2"/>
  <c r="E172" i="2" s="1"/>
  <c r="F124" i="2"/>
  <c r="F172" i="2" s="1"/>
  <c r="G124" i="2"/>
  <c r="G172" i="2" s="1"/>
  <c r="H124" i="2"/>
  <c r="H172" i="2" s="1"/>
  <c r="J124" i="2"/>
  <c r="J172" i="2" s="1"/>
  <c r="K124" i="2"/>
  <c r="K172" i="2" s="1"/>
  <c r="L124" i="2"/>
  <c r="L172" i="2" s="1"/>
  <c r="M124" i="2"/>
  <c r="M172" i="2" s="1"/>
  <c r="N124" i="2"/>
  <c r="N172" i="2" s="1"/>
  <c r="C125" i="2"/>
  <c r="C173" i="2" s="1"/>
  <c r="D125" i="2"/>
  <c r="D173" i="2" s="1"/>
  <c r="E125" i="2"/>
  <c r="E173" i="2" s="1"/>
  <c r="F125" i="2"/>
  <c r="F173" i="2" s="1"/>
  <c r="G125" i="2"/>
  <c r="G173" i="2" s="1"/>
  <c r="H125" i="2"/>
  <c r="H173" i="2" s="1"/>
  <c r="I125" i="2"/>
  <c r="I173" i="2" s="1"/>
  <c r="J125" i="2"/>
  <c r="J173" i="2" s="1"/>
  <c r="K125" i="2"/>
  <c r="K173" i="2" s="1"/>
  <c r="L125" i="2"/>
  <c r="L173" i="2" s="1"/>
  <c r="M125" i="2"/>
  <c r="M173" i="2" s="1"/>
  <c r="N125" i="2"/>
  <c r="N173" i="2" s="1"/>
  <c r="C126" i="2"/>
  <c r="C174" i="2" s="1"/>
  <c r="D126" i="2"/>
  <c r="D174" i="2" s="1"/>
  <c r="E126" i="2"/>
  <c r="E174" i="2" s="1"/>
  <c r="F126" i="2"/>
  <c r="F174" i="2" s="1"/>
  <c r="G126" i="2"/>
  <c r="G174" i="2" s="1"/>
  <c r="H126" i="2"/>
  <c r="H174" i="2" s="1"/>
  <c r="I126" i="2"/>
  <c r="I174" i="2" s="1"/>
  <c r="J126" i="2"/>
  <c r="J174" i="2" s="1"/>
  <c r="K126" i="2"/>
  <c r="K174" i="2" s="1"/>
  <c r="L126" i="2"/>
  <c r="L174" i="2" s="1"/>
  <c r="M126" i="2"/>
  <c r="M174" i="2" s="1"/>
  <c r="N126" i="2"/>
  <c r="N174" i="2" s="1"/>
  <c r="C127" i="2"/>
  <c r="C175" i="2" s="1"/>
  <c r="D127" i="2"/>
  <c r="D175" i="2" s="1"/>
  <c r="E127" i="2"/>
  <c r="E175" i="2" s="1"/>
  <c r="F127" i="2"/>
  <c r="F175" i="2" s="1"/>
  <c r="G127" i="2"/>
  <c r="G175" i="2" s="1"/>
  <c r="H127" i="2"/>
  <c r="H175" i="2" s="1"/>
  <c r="I127" i="2"/>
  <c r="I175" i="2" s="1"/>
  <c r="J127" i="2"/>
  <c r="J175" i="2" s="1"/>
  <c r="K127" i="2"/>
  <c r="K175" i="2" s="1"/>
  <c r="L127" i="2"/>
  <c r="L175" i="2" s="1"/>
  <c r="M127" i="2"/>
  <c r="M175" i="2" s="1"/>
  <c r="N127" i="2"/>
  <c r="N175" i="2" s="1"/>
  <c r="C128" i="2"/>
  <c r="C176" i="2" s="1"/>
  <c r="D128" i="2"/>
  <c r="D176" i="2" s="1"/>
  <c r="E128" i="2"/>
  <c r="E176" i="2" s="1"/>
  <c r="F128" i="2"/>
  <c r="F176" i="2" s="1"/>
  <c r="G128" i="2"/>
  <c r="G176" i="2" s="1"/>
  <c r="H128" i="2"/>
  <c r="H176" i="2" s="1"/>
  <c r="I128" i="2"/>
  <c r="I176" i="2" s="1"/>
  <c r="J128" i="2"/>
  <c r="J176" i="2" s="1"/>
  <c r="K128" i="2"/>
  <c r="K176" i="2" s="1"/>
  <c r="L128" i="2"/>
  <c r="L176" i="2" s="1"/>
  <c r="M128" i="2"/>
  <c r="M176" i="2" s="1"/>
  <c r="N128" i="2"/>
  <c r="N176" i="2" s="1"/>
  <c r="C129" i="2"/>
  <c r="C177" i="2" s="1"/>
  <c r="D129" i="2"/>
  <c r="D177" i="2" s="1"/>
  <c r="E129" i="2"/>
  <c r="E177" i="2" s="1"/>
  <c r="F129" i="2"/>
  <c r="F177" i="2" s="1"/>
  <c r="G129" i="2"/>
  <c r="G177" i="2" s="1"/>
  <c r="H129" i="2"/>
  <c r="H177" i="2" s="1"/>
  <c r="I129" i="2"/>
  <c r="I177" i="2" s="1"/>
  <c r="J129" i="2"/>
  <c r="J177" i="2" s="1"/>
  <c r="K129" i="2"/>
  <c r="K177" i="2" s="1"/>
  <c r="L129" i="2"/>
  <c r="L177" i="2" s="1"/>
  <c r="M129" i="2"/>
  <c r="M177" i="2" s="1"/>
  <c r="N129" i="2"/>
  <c r="N177" i="2" s="1"/>
  <c r="C130" i="2"/>
  <c r="C178" i="2" s="1"/>
  <c r="D130" i="2"/>
  <c r="D178" i="2" s="1"/>
  <c r="E130" i="2"/>
  <c r="E178" i="2" s="1"/>
  <c r="F130" i="2"/>
  <c r="F178" i="2" s="1"/>
  <c r="G130" i="2"/>
  <c r="G178" i="2" s="1"/>
  <c r="H130" i="2"/>
  <c r="H178" i="2" s="1"/>
  <c r="J130" i="2"/>
  <c r="J178" i="2" s="1"/>
  <c r="K130" i="2"/>
  <c r="K178" i="2" s="1"/>
  <c r="L130" i="2"/>
  <c r="L178" i="2" s="1"/>
  <c r="M130" i="2"/>
  <c r="M178" i="2" s="1"/>
  <c r="N130" i="2"/>
  <c r="N178" i="2" s="1"/>
  <c r="C131" i="2"/>
  <c r="C179" i="2" s="1"/>
  <c r="D131" i="2"/>
  <c r="D179" i="2" s="1"/>
  <c r="E131" i="2"/>
  <c r="E179" i="2" s="1"/>
  <c r="F131" i="2"/>
  <c r="F179" i="2" s="1"/>
  <c r="G131" i="2"/>
  <c r="G179" i="2" s="1"/>
  <c r="H131" i="2"/>
  <c r="H179" i="2" s="1"/>
  <c r="I131" i="2"/>
  <c r="I179" i="2" s="1"/>
  <c r="J131" i="2"/>
  <c r="J179" i="2" s="1"/>
  <c r="K131" i="2"/>
  <c r="K179" i="2" s="1"/>
  <c r="L131" i="2"/>
  <c r="L179" i="2" s="1"/>
  <c r="M131" i="2"/>
  <c r="M179" i="2" s="1"/>
  <c r="N131" i="2"/>
  <c r="N179" i="2" s="1"/>
  <c r="C132" i="2"/>
  <c r="C180" i="2" s="1"/>
  <c r="D132" i="2"/>
  <c r="D180" i="2" s="1"/>
  <c r="E132" i="2"/>
  <c r="E180" i="2" s="1"/>
  <c r="F132" i="2"/>
  <c r="F180" i="2" s="1"/>
  <c r="G132" i="2"/>
  <c r="G180" i="2" s="1"/>
  <c r="H132" i="2"/>
  <c r="H180" i="2" s="1"/>
  <c r="I132" i="2"/>
  <c r="I180" i="2" s="1"/>
  <c r="J132" i="2"/>
  <c r="J180" i="2" s="1"/>
  <c r="K132" i="2"/>
  <c r="K180" i="2" s="1"/>
  <c r="L132" i="2"/>
  <c r="L180" i="2" s="1"/>
  <c r="M132" i="2"/>
  <c r="M180" i="2" s="1"/>
  <c r="N132" i="2"/>
  <c r="N180" i="2" s="1"/>
  <c r="C133" i="2"/>
  <c r="C181" i="2" s="1"/>
  <c r="D133" i="2"/>
  <c r="D181" i="2" s="1"/>
  <c r="E133" i="2"/>
  <c r="E181" i="2" s="1"/>
  <c r="F133" i="2"/>
  <c r="F181" i="2" s="1"/>
  <c r="G133" i="2"/>
  <c r="G181" i="2" s="1"/>
  <c r="H133" i="2"/>
  <c r="H181" i="2" s="1"/>
  <c r="I133" i="2"/>
  <c r="I181" i="2" s="1"/>
  <c r="J133" i="2"/>
  <c r="J181" i="2" s="1"/>
  <c r="K133" i="2"/>
  <c r="K181" i="2" s="1"/>
  <c r="L133" i="2"/>
  <c r="L181" i="2" s="1"/>
  <c r="M133" i="2"/>
  <c r="M181" i="2" s="1"/>
  <c r="N133" i="2"/>
  <c r="N181" i="2" s="1"/>
  <c r="C134" i="2"/>
  <c r="C182" i="2" s="1"/>
  <c r="D134" i="2"/>
  <c r="D182" i="2" s="1"/>
  <c r="E134" i="2"/>
  <c r="E182" i="2" s="1"/>
  <c r="F134" i="2"/>
  <c r="F182" i="2" s="1"/>
  <c r="G134" i="2"/>
  <c r="G182" i="2" s="1"/>
  <c r="H134" i="2"/>
  <c r="H182" i="2" s="1"/>
  <c r="I134" i="2"/>
  <c r="I182" i="2" s="1"/>
  <c r="J134" i="2"/>
  <c r="J182" i="2" s="1"/>
  <c r="K134" i="2"/>
  <c r="K182" i="2" s="1"/>
  <c r="L134" i="2"/>
  <c r="L182" i="2" s="1"/>
  <c r="N134" i="2"/>
  <c r="N182" i="2" s="1"/>
  <c r="C135" i="2"/>
  <c r="C183" i="2" s="1"/>
  <c r="D135" i="2"/>
  <c r="D183" i="2" s="1"/>
  <c r="E135" i="2"/>
  <c r="E183" i="2" s="1"/>
  <c r="F135" i="2"/>
  <c r="F183" i="2" s="1"/>
  <c r="G135" i="2"/>
  <c r="G183" i="2" s="1"/>
  <c r="H135" i="2"/>
  <c r="H183" i="2" s="1"/>
  <c r="I135" i="2"/>
  <c r="I183" i="2" s="1"/>
  <c r="J135" i="2"/>
  <c r="J183" i="2" s="1"/>
  <c r="K135" i="2"/>
  <c r="K183" i="2" s="1"/>
  <c r="L135" i="2"/>
  <c r="L183" i="2" s="1"/>
  <c r="M135" i="2"/>
  <c r="M183" i="2" s="1"/>
  <c r="N135" i="2"/>
  <c r="N183" i="2" s="1"/>
  <c r="C136" i="2"/>
  <c r="C184" i="2" s="1"/>
  <c r="D136" i="2"/>
  <c r="D184" i="2" s="1"/>
  <c r="E136" i="2"/>
  <c r="E184" i="2" s="1"/>
  <c r="F136" i="2"/>
  <c r="F184" i="2" s="1"/>
  <c r="G136" i="2"/>
  <c r="G184" i="2" s="1"/>
  <c r="H136" i="2"/>
  <c r="H184" i="2" s="1"/>
  <c r="I136" i="2"/>
  <c r="I184" i="2" s="1"/>
  <c r="J136" i="2"/>
  <c r="J184" i="2" s="1"/>
  <c r="K136" i="2"/>
  <c r="K184" i="2" s="1"/>
  <c r="L136" i="2"/>
  <c r="L184" i="2" s="1"/>
  <c r="M136" i="2"/>
  <c r="M184" i="2" s="1"/>
  <c r="N136" i="2"/>
  <c r="N184" i="2" s="1"/>
  <c r="C137" i="2"/>
  <c r="C185" i="2" s="1"/>
  <c r="D137" i="2"/>
  <c r="D185" i="2" s="1"/>
  <c r="E137" i="2"/>
  <c r="E185" i="2" s="1"/>
  <c r="F137" i="2"/>
  <c r="F185" i="2" s="1"/>
  <c r="G137" i="2"/>
  <c r="G185" i="2" s="1"/>
  <c r="H137" i="2"/>
  <c r="H185" i="2" s="1"/>
  <c r="I137" i="2"/>
  <c r="I185" i="2" s="1"/>
  <c r="J137" i="2"/>
  <c r="J185" i="2" s="1"/>
  <c r="K137" i="2"/>
  <c r="K185" i="2" s="1"/>
  <c r="L137" i="2"/>
  <c r="L185" i="2" s="1"/>
  <c r="M137" i="2"/>
  <c r="M185" i="2" s="1"/>
  <c r="N137" i="2"/>
  <c r="N185" i="2" s="1"/>
  <c r="D118" i="2"/>
  <c r="D166" i="2" s="1"/>
  <c r="E118" i="2"/>
  <c r="E166" i="2" s="1"/>
  <c r="F118" i="2"/>
  <c r="F166" i="2" s="1"/>
  <c r="G118" i="2"/>
  <c r="G166" i="2" s="1"/>
  <c r="H118" i="2"/>
  <c r="H166" i="2" s="1"/>
  <c r="I118" i="2"/>
  <c r="I166" i="2" s="1"/>
  <c r="J118" i="2"/>
  <c r="J166" i="2" s="1"/>
  <c r="K118" i="2"/>
  <c r="K166" i="2" s="1"/>
  <c r="L118" i="2"/>
  <c r="L166" i="2" s="1"/>
  <c r="M118" i="2"/>
  <c r="M166" i="2" s="1"/>
  <c r="N118" i="2"/>
  <c r="N166" i="2" s="1"/>
  <c r="C118" i="2"/>
  <c r="S95" i="2"/>
  <c r="S119" i="2" s="1"/>
  <c r="T95" i="2"/>
  <c r="T119" i="2" s="1"/>
  <c r="U95" i="2"/>
  <c r="U119" i="2" s="1"/>
  <c r="V95" i="2"/>
  <c r="V119" i="2" s="1"/>
  <c r="W95" i="2"/>
  <c r="W119" i="2" s="1"/>
  <c r="X95" i="2"/>
  <c r="X119" i="2" s="1"/>
  <c r="Y95" i="2"/>
  <c r="Y119" i="2" s="1"/>
  <c r="Z95" i="2"/>
  <c r="Z119" i="2" s="1"/>
  <c r="AA95" i="2"/>
  <c r="AA119" i="2" s="1"/>
  <c r="AB95" i="2"/>
  <c r="AB119" i="2" s="1"/>
  <c r="AC95" i="2"/>
  <c r="AC119" i="2" s="1"/>
  <c r="AC167" i="2" s="1"/>
  <c r="M190" i="2" s="1"/>
  <c r="AD95" i="2"/>
  <c r="AD119" i="2" s="1"/>
  <c r="T96" i="2"/>
  <c r="U96" i="2"/>
  <c r="V96" i="2"/>
  <c r="V120" i="2" s="1"/>
  <c r="W96" i="2"/>
  <c r="W120" i="2" s="1"/>
  <c r="X96" i="2"/>
  <c r="X120" i="2" s="1"/>
  <c r="Y96" i="2"/>
  <c r="Y120" i="2" s="1"/>
  <c r="Y168" i="2" s="1"/>
  <c r="I191" i="2" s="1"/>
  <c r="Z96" i="2"/>
  <c r="Z120" i="2" s="1"/>
  <c r="AA96" i="2"/>
  <c r="AA120" i="2" s="1"/>
  <c r="AB96" i="2"/>
  <c r="AB120" i="2" s="1"/>
  <c r="AC96" i="2"/>
  <c r="AC120" i="2" s="1"/>
  <c r="AD96" i="2"/>
  <c r="AD120" i="2" s="1"/>
  <c r="S97" i="2"/>
  <c r="S121" i="2" s="1"/>
  <c r="T97" i="2"/>
  <c r="T121" i="2" s="1"/>
  <c r="U97" i="2"/>
  <c r="U121" i="2" s="1"/>
  <c r="U169" i="2" s="1"/>
  <c r="E192" i="2" s="1"/>
  <c r="V97" i="2"/>
  <c r="V121" i="2" s="1"/>
  <c r="W97" i="2"/>
  <c r="W121" i="2" s="1"/>
  <c r="X97" i="2"/>
  <c r="X121" i="2" s="1"/>
  <c r="Y97" i="2"/>
  <c r="Y121" i="2" s="1"/>
  <c r="Z97" i="2"/>
  <c r="Z121" i="2" s="1"/>
  <c r="AA97" i="2"/>
  <c r="AA121" i="2" s="1"/>
  <c r="AB97" i="2"/>
  <c r="AB121" i="2" s="1"/>
  <c r="AC97" i="2"/>
  <c r="AC121" i="2" s="1"/>
  <c r="AC169" i="2" s="1"/>
  <c r="M192" i="2" s="1"/>
  <c r="AD97" i="2"/>
  <c r="AD121" i="2" s="1"/>
  <c r="S98" i="2"/>
  <c r="S122" i="2" s="1"/>
  <c r="T98" i="2"/>
  <c r="T122" i="2" s="1"/>
  <c r="U98" i="2"/>
  <c r="U122" i="2" s="1"/>
  <c r="V98" i="2"/>
  <c r="V122" i="2" s="1"/>
  <c r="W98" i="2"/>
  <c r="W122" i="2" s="1"/>
  <c r="X98" i="2"/>
  <c r="X122" i="2" s="1"/>
  <c r="Y98" i="2"/>
  <c r="Y122" i="2" s="1"/>
  <c r="Y170" i="2" s="1"/>
  <c r="I193" i="2" s="1"/>
  <c r="Z98" i="2"/>
  <c r="Z122" i="2" s="1"/>
  <c r="AA98" i="2"/>
  <c r="AA122" i="2" s="1"/>
  <c r="AB98" i="2"/>
  <c r="AB122" i="2" s="1"/>
  <c r="AC98" i="2"/>
  <c r="AC122" i="2" s="1"/>
  <c r="AD98" i="2"/>
  <c r="AD122" i="2" s="1"/>
  <c r="S99" i="2"/>
  <c r="S123" i="2" s="1"/>
  <c r="T99" i="2"/>
  <c r="T123" i="2" s="1"/>
  <c r="U99" i="2"/>
  <c r="U123" i="2" s="1"/>
  <c r="U171" i="2" s="1"/>
  <c r="E194" i="2" s="1"/>
  <c r="V99" i="2"/>
  <c r="V123" i="2" s="1"/>
  <c r="W99" i="2"/>
  <c r="W123" i="2" s="1"/>
  <c r="X99" i="2"/>
  <c r="X123" i="2" s="1"/>
  <c r="Y99" i="2"/>
  <c r="Y123" i="2" s="1"/>
  <c r="Z99" i="2"/>
  <c r="Z123" i="2" s="1"/>
  <c r="AA99" i="2"/>
  <c r="AA123" i="2" s="1"/>
  <c r="AB99" i="2"/>
  <c r="AB123" i="2" s="1"/>
  <c r="AC99" i="2"/>
  <c r="AC123" i="2" s="1"/>
  <c r="AC171" i="2" s="1"/>
  <c r="M194" i="2" s="1"/>
  <c r="AD99" i="2"/>
  <c r="AD123" i="2" s="1"/>
  <c r="S100" i="2"/>
  <c r="S124" i="2" s="1"/>
  <c r="T100" i="2"/>
  <c r="U100" i="2"/>
  <c r="U124" i="2" s="1"/>
  <c r="V100" i="2"/>
  <c r="V124" i="2" s="1"/>
  <c r="W100" i="2"/>
  <c r="W124" i="2" s="1"/>
  <c r="X100" i="2"/>
  <c r="X124" i="2" s="1"/>
  <c r="Y100" i="2"/>
  <c r="Y124" i="2" s="1"/>
  <c r="Y172" i="2" s="1"/>
  <c r="I195" i="2" s="1"/>
  <c r="Z100" i="2"/>
  <c r="Z124" i="2" s="1"/>
  <c r="AA100" i="2"/>
  <c r="AA124" i="2" s="1"/>
  <c r="AB100" i="2"/>
  <c r="AC100" i="2"/>
  <c r="AC124" i="2" s="1"/>
  <c r="AD100" i="2"/>
  <c r="AD124" i="2" s="1"/>
  <c r="S101" i="2"/>
  <c r="S125" i="2" s="1"/>
  <c r="T101" i="2"/>
  <c r="T125" i="2" s="1"/>
  <c r="U101" i="2"/>
  <c r="U125" i="2" s="1"/>
  <c r="U173" i="2" s="1"/>
  <c r="E196" i="2" s="1"/>
  <c r="V101" i="2"/>
  <c r="V125" i="2" s="1"/>
  <c r="W101" i="2"/>
  <c r="W125" i="2" s="1"/>
  <c r="X101" i="2"/>
  <c r="Y101" i="2"/>
  <c r="Y125" i="2" s="1"/>
  <c r="Z101" i="2"/>
  <c r="Z125" i="2" s="1"/>
  <c r="AA101" i="2"/>
  <c r="AA125" i="2" s="1"/>
  <c r="AB101" i="2"/>
  <c r="AB125" i="2" s="1"/>
  <c r="AC101" i="2"/>
  <c r="AC125" i="2" s="1"/>
  <c r="AC173" i="2" s="1"/>
  <c r="M196" i="2" s="1"/>
  <c r="AD101" i="2"/>
  <c r="AD125" i="2" s="1"/>
  <c r="S102" i="2"/>
  <c r="S126" i="2" s="1"/>
  <c r="T102" i="2"/>
  <c r="T126" i="2" s="1"/>
  <c r="U102" i="2"/>
  <c r="U126" i="2" s="1"/>
  <c r="V102" i="2"/>
  <c r="V126" i="2" s="1"/>
  <c r="W102" i="2"/>
  <c r="W126" i="2" s="1"/>
  <c r="X102" i="2"/>
  <c r="X126" i="2" s="1"/>
  <c r="Y102" i="2"/>
  <c r="Y126" i="2" s="1"/>
  <c r="Y174" i="2" s="1"/>
  <c r="I197" i="2" s="1"/>
  <c r="Z102" i="2"/>
  <c r="Z126" i="2" s="1"/>
  <c r="AA102" i="2"/>
  <c r="AA126" i="2" s="1"/>
  <c r="AB102" i="2"/>
  <c r="AB126" i="2" s="1"/>
  <c r="AC102" i="2"/>
  <c r="AC126" i="2" s="1"/>
  <c r="AD102" i="2"/>
  <c r="AD126" i="2" s="1"/>
  <c r="S103" i="2"/>
  <c r="S127" i="2" s="1"/>
  <c r="T103" i="2"/>
  <c r="T127" i="2" s="1"/>
  <c r="U103" i="2"/>
  <c r="U127" i="2" s="1"/>
  <c r="U175" i="2" s="1"/>
  <c r="E198" i="2" s="1"/>
  <c r="V103" i="2"/>
  <c r="V127" i="2" s="1"/>
  <c r="W103" i="2"/>
  <c r="W127" i="2" s="1"/>
  <c r="X103" i="2"/>
  <c r="X127" i="2" s="1"/>
  <c r="Y103" i="2"/>
  <c r="Y127" i="2" s="1"/>
  <c r="Z103" i="2"/>
  <c r="Z127" i="2" s="1"/>
  <c r="AA103" i="2"/>
  <c r="AA127" i="2" s="1"/>
  <c r="AB103" i="2"/>
  <c r="AB127" i="2" s="1"/>
  <c r="AC103" i="2"/>
  <c r="AC127" i="2" s="1"/>
  <c r="AD103" i="2"/>
  <c r="AD127" i="2" s="1"/>
  <c r="AD175" i="2" s="1"/>
  <c r="N198" i="2" s="1"/>
  <c r="S104" i="2"/>
  <c r="S128" i="2" s="1"/>
  <c r="T104" i="2"/>
  <c r="T128" i="2" s="1"/>
  <c r="U104" i="2"/>
  <c r="U128" i="2" s="1"/>
  <c r="V104" i="2"/>
  <c r="V128" i="2" s="1"/>
  <c r="W104" i="2"/>
  <c r="W128" i="2" s="1"/>
  <c r="X104" i="2"/>
  <c r="X128" i="2" s="1"/>
  <c r="Y104" i="2"/>
  <c r="Y128" i="2" s="1"/>
  <c r="Z104" i="2"/>
  <c r="Z128" i="2" s="1"/>
  <c r="AA104" i="2"/>
  <c r="AA128" i="2" s="1"/>
  <c r="AA176" i="2" s="1"/>
  <c r="AB104" i="2"/>
  <c r="AB128" i="2" s="1"/>
  <c r="AC104" i="2"/>
  <c r="AC128" i="2" s="1"/>
  <c r="AD104" i="2"/>
  <c r="AD128" i="2" s="1"/>
  <c r="S105" i="2"/>
  <c r="S129" i="2" s="1"/>
  <c r="T105" i="2"/>
  <c r="T129" i="2" s="1"/>
  <c r="U105" i="2"/>
  <c r="U129" i="2" s="1"/>
  <c r="V105" i="2"/>
  <c r="V129" i="2" s="1"/>
  <c r="W105" i="2"/>
  <c r="W129" i="2" s="1"/>
  <c r="W177" i="2" s="1"/>
  <c r="X105" i="2"/>
  <c r="X129" i="2" s="1"/>
  <c r="Y105" i="2"/>
  <c r="Z105" i="2"/>
  <c r="Z129" i="2" s="1"/>
  <c r="AA105" i="2"/>
  <c r="AA129" i="2" s="1"/>
  <c r="AB105" i="2"/>
  <c r="AB129" i="2" s="1"/>
  <c r="AC105" i="2"/>
  <c r="AC129" i="2" s="1"/>
  <c r="AD105" i="2"/>
  <c r="AD129" i="2" s="1"/>
  <c r="S106" i="2"/>
  <c r="S130" i="2" s="1"/>
  <c r="S178" i="2" s="1"/>
  <c r="T106" i="2"/>
  <c r="T130" i="2" s="1"/>
  <c r="U106" i="2"/>
  <c r="U130" i="2" s="1"/>
  <c r="V106" i="2"/>
  <c r="V130" i="2" s="1"/>
  <c r="W106" i="2"/>
  <c r="W130" i="2" s="1"/>
  <c r="X106" i="2"/>
  <c r="X130" i="2" s="1"/>
  <c r="Y106" i="2"/>
  <c r="Y130" i="2" s="1"/>
  <c r="Z106" i="2"/>
  <c r="Z130" i="2" s="1"/>
  <c r="AA106" i="2"/>
  <c r="AA130" i="2" s="1"/>
  <c r="AB106" i="2"/>
  <c r="AB130" i="2" s="1"/>
  <c r="AB178" i="2" s="1"/>
  <c r="AC106" i="2"/>
  <c r="AC130" i="2" s="1"/>
  <c r="AD106" i="2"/>
  <c r="AD130" i="2" s="1"/>
  <c r="S107" i="2"/>
  <c r="S131" i="2" s="1"/>
  <c r="T107" i="2"/>
  <c r="T131" i="2" s="1"/>
  <c r="U107" i="2"/>
  <c r="U131" i="2" s="1"/>
  <c r="V107" i="2"/>
  <c r="V131" i="2" s="1"/>
  <c r="W107" i="2"/>
  <c r="W131" i="2" s="1"/>
  <c r="X107" i="2"/>
  <c r="X131" i="2" s="1"/>
  <c r="X179" i="2" s="1"/>
  <c r="Y107" i="2"/>
  <c r="Y131" i="2" s="1"/>
  <c r="Z107" i="2"/>
  <c r="Z131" i="2" s="1"/>
  <c r="AA107" i="2"/>
  <c r="AA131" i="2" s="1"/>
  <c r="AB107" i="2"/>
  <c r="AB131" i="2" s="1"/>
  <c r="AC107" i="2"/>
  <c r="AC131" i="2" s="1"/>
  <c r="AD107" i="2"/>
  <c r="AD131" i="2" s="1"/>
  <c r="S108" i="2"/>
  <c r="S132" i="2" s="1"/>
  <c r="T108" i="2"/>
  <c r="T132" i="2" s="1"/>
  <c r="T180" i="2" s="1"/>
  <c r="U108" i="2"/>
  <c r="U132" i="2" s="1"/>
  <c r="V108" i="2"/>
  <c r="V132" i="2" s="1"/>
  <c r="W108" i="2"/>
  <c r="W132" i="2" s="1"/>
  <c r="X108" i="2"/>
  <c r="X132" i="2" s="1"/>
  <c r="Y108" i="2"/>
  <c r="Y132" i="2" s="1"/>
  <c r="Z108" i="2"/>
  <c r="Z132" i="2" s="1"/>
  <c r="AA108" i="2"/>
  <c r="AA132" i="2" s="1"/>
  <c r="AB108" i="2"/>
  <c r="AB132" i="2" s="1"/>
  <c r="AB180" i="2" s="1"/>
  <c r="AC108" i="2"/>
  <c r="AC132" i="2" s="1"/>
  <c r="AD108" i="2"/>
  <c r="AD132" i="2" s="1"/>
  <c r="S109" i="2"/>
  <c r="S133" i="2" s="1"/>
  <c r="T109" i="2"/>
  <c r="T133" i="2" s="1"/>
  <c r="U109" i="2"/>
  <c r="U133" i="2" s="1"/>
  <c r="V109" i="2"/>
  <c r="V133" i="2" s="1"/>
  <c r="W109" i="2"/>
  <c r="W133" i="2" s="1"/>
  <c r="X109" i="2"/>
  <c r="X133" i="2" s="1"/>
  <c r="X181" i="2" s="1"/>
  <c r="Y109" i="2"/>
  <c r="Y133" i="2" s="1"/>
  <c r="Z109" i="2"/>
  <c r="Z133" i="2" s="1"/>
  <c r="AA109" i="2"/>
  <c r="AA133" i="2" s="1"/>
  <c r="AB109" i="2"/>
  <c r="AB133" i="2" s="1"/>
  <c r="AC109" i="2"/>
  <c r="AC133" i="2" s="1"/>
  <c r="AD109" i="2"/>
  <c r="AD133" i="2" s="1"/>
  <c r="S110" i="2"/>
  <c r="S134" i="2" s="1"/>
  <c r="T110" i="2"/>
  <c r="T134" i="2" s="1"/>
  <c r="T182" i="2" s="1"/>
  <c r="U110" i="2"/>
  <c r="U134" i="2" s="1"/>
  <c r="V110" i="2"/>
  <c r="V134" i="2" s="1"/>
  <c r="W110" i="2"/>
  <c r="W134" i="2" s="1"/>
  <c r="X110" i="2"/>
  <c r="X134" i="2" s="1"/>
  <c r="Y110" i="2"/>
  <c r="Y134" i="2" s="1"/>
  <c r="Z110" i="2"/>
  <c r="Z134" i="2" s="1"/>
  <c r="AA110" i="2"/>
  <c r="AA134" i="2" s="1"/>
  <c r="AB110" i="2"/>
  <c r="AB134" i="2" s="1"/>
  <c r="AB182" i="2" s="1"/>
  <c r="AC110" i="2"/>
  <c r="AD110" i="2"/>
  <c r="AD134" i="2" s="1"/>
  <c r="S111" i="2"/>
  <c r="S135" i="2" s="1"/>
  <c r="T111" i="2"/>
  <c r="T135" i="2" s="1"/>
  <c r="U111" i="2"/>
  <c r="U135" i="2" s="1"/>
  <c r="V111" i="2"/>
  <c r="V135" i="2" s="1"/>
  <c r="W111" i="2"/>
  <c r="W135" i="2" s="1"/>
  <c r="X111" i="2"/>
  <c r="X135" i="2" s="1"/>
  <c r="X183" i="2" s="1"/>
  <c r="H206" i="2" s="1"/>
  <c r="Y111" i="2"/>
  <c r="Y135" i="2" s="1"/>
  <c r="Z111" i="2"/>
  <c r="Z135" i="2" s="1"/>
  <c r="AA111" i="2"/>
  <c r="AA135" i="2" s="1"/>
  <c r="AB111" i="2"/>
  <c r="AB135" i="2" s="1"/>
  <c r="AC111" i="2"/>
  <c r="AC135" i="2" s="1"/>
  <c r="AD111" i="2"/>
  <c r="AD135" i="2" s="1"/>
  <c r="S112" i="2"/>
  <c r="S136" i="2" s="1"/>
  <c r="T112" i="2"/>
  <c r="T136" i="2" s="1"/>
  <c r="T184" i="2" s="1"/>
  <c r="D207" i="2" s="1"/>
  <c r="U112" i="2"/>
  <c r="U136" i="2" s="1"/>
  <c r="V112" i="2"/>
  <c r="V136" i="2" s="1"/>
  <c r="W112" i="2"/>
  <c r="W136" i="2" s="1"/>
  <c r="X112" i="2"/>
  <c r="X136" i="2" s="1"/>
  <c r="Y112" i="2"/>
  <c r="Y136" i="2" s="1"/>
  <c r="Z112" i="2"/>
  <c r="Z136" i="2" s="1"/>
  <c r="AA112" i="2"/>
  <c r="AA136" i="2" s="1"/>
  <c r="AB112" i="2"/>
  <c r="AB136" i="2" s="1"/>
  <c r="AB184" i="2" s="1"/>
  <c r="L207" i="2" s="1"/>
  <c r="AC112" i="2"/>
  <c r="AC136" i="2" s="1"/>
  <c r="AD112" i="2"/>
  <c r="AD136" i="2" s="1"/>
  <c r="S113" i="2"/>
  <c r="S137" i="2" s="1"/>
  <c r="T113" i="2"/>
  <c r="T137" i="2" s="1"/>
  <c r="U113" i="2"/>
  <c r="U137" i="2" s="1"/>
  <c r="V113" i="2"/>
  <c r="V137" i="2" s="1"/>
  <c r="W113" i="2"/>
  <c r="W137" i="2" s="1"/>
  <c r="X113" i="2"/>
  <c r="X137" i="2" s="1"/>
  <c r="X185" i="2" s="1"/>
  <c r="H208" i="2" s="1"/>
  <c r="Y113" i="2"/>
  <c r="Y137" i="2" s="1"/>
  <c r="Z113" i="2"/>
  <c r="Z137" i="2" s="1"/>
  <c r="AA113" i="2"/>
  <c r="AA137" i="2" s="1"/>
  <c r="AB113" i="2"/>
  <c r="AB137" i="2" s="1"/>
  <c r="AC113" i="2"/>
  <c r="AC137" i="2" s="1"/>
  <c r="AD113" i="2"/>
  <c r="AD137" i="2" s="1"/>
  <c r="T94" i="2"/>
  <c r="T118" i="2" s="1"/>
  <c r="U94" i="2"/>
  <c r="U118" i="2" s="1"/>
  <c r="V94" i="2"/>
  <c r="V118" i="2" s="1"/>
  <c r="W94" i="2"/>
  <c r="W118" i="2" s="1"/>
  <c r="X94" i="2"/>
  <c r="X118" i="2" s="1"/>
  <c r="Y94" i="2"/>
  <c r="Y118" i="2" s="1"/>
  <c r="Z94" i="2"/>
  <c r="Z118" i="2" s="1"/>
  <c r="AA94" i="2"/>
  <c r="AA118" i="2" s="1"/>
  <c r="AB94" i="2"/>
  <c r="AC94" i="2"/>
  <c r="AC118" i="2" s="1"/>
  <c r="AD94" i="2"/>
  <c r="AD118" i="2" s="1"/>
  <c r="EE7" i="4"/>
  <c r="FN7" i="4"/>
  <c r="FN8" i="4"/>
  <c r="EE8" i="4"/>
  <c r="DW7" i="4"/>
  <c r="FF7" i="4"/>
  <c r="FD7" i="4"/>
  <c r="DU7" i="4"/>
  <c r="DX10" i="4"/>
  <c r="FG10" i="4"/>
  <c r="DG11" i="4"/>
  <c r="EP11" i="4"/>
  <c r="FC8" i="4"/>
  <c r="DT8" i="4"/>
  <c r="DU11" i="4"/>
  <c r="FD11" i="4"/>
  <c r="DG10" i="4"/>
  <c r="EP10" i="4"/>
  <c r="FJ10" i="4"/>
  <c r="EA10" i="4"/>
  <c r="FE11" i="4"/>
  <c r="DV11" i="4"/>
  <c r="FB8" i="4"/>
  <c r="DS8" i="4"/>
  <c r="DF9" i="4"/>
  <c r="EO9" i="4"/>
  <c r="EM11" i="4"/>
  <c r="DD11" i="4"/>
  <c r="DE7" i="4"/>
  <c r="EN7" i="4"/>
  <c r="DP7" i="4"/>
  <c r="EY7" i="4"/>
  <c r="DQ8" i="4"/>
  <c r="EZ8" i="4"/>
  <c r="FM7" i="4"/>
  <c r="ED7" i="4"/>
  <c r="DV12" i="4"/>
  <c r="FE12" i="4"/>
  <c r="FL10" i="4"/>
  <c r="EC10" i="4"/>
  <c r="FE9" i="4"/>
  <c r="DV9" i="4"/>
  <c r="DE12" i="4"/>
  <c r="EN12" i="4"/>
  <c r="FJ12" i="4"/>
  <c r="EA12" i="4"/>
  <c r="EU8" i="4"/>
  <c r="DL8" i="4"/>
  <c r="DX11" i="4"/>
  <c r="FG11" i="4"/>
  <c r="DP9" i="4"/>
  <c r="EY9" i="4"/>
  <c r="ED11" i="4"/>
  <c r="FM11" i="4"/>
  <c r="DQ11" i="4"/>
  <c r="EZ11" i="4"/>
  <c r="EB10" i="4"/>
  <c r="FK10" i="4"/>
  <c r="EX10" i="4"/>
  <c r="DO10" i="4"/>
  <c r="EQ8" i="4"/>
  <c r="DH8" i="4"/>
  <c r="EQ12" i="4"/>
  <c r="DH12" i="4"/>
  <c r="EV7" i="4"/>
  <c r="DM7" i="4"/>
  <c r="DO11" i="4"/>
  <c r="EX11" i="4"/>
  <c r="DJ8" i="4"/>
  <c r="ES8" i="4"/>
  <c r="DI9" i="4"/>
  <c r="ER9" i="4"/>
  <c r="EB12" i="4"/>
  <c r="FK12" i="4"/>
  <c r="DK10" i="4"/>
  <c r="ET10" i="4"/>
  <c r="FH12" i="4"/>
  <c r="DY12" i="4"/>
  <c r="EZ9" i="4"/>
  <c r="DQ9" i="4"/>
  <c r="DO8" i="4"/>
  <c r="EX8" i="4"/>
  <c r="EP7" i="4"/>
  <c r="DG7" i="4"/>
  <c r="EL8" i="4"/>
  <c r="DC8" i="4"/>
  <c r="DE10" i="4"/>
  <c r="EN10" i="4"/>
  <c r="DC9" i="4"/>
  <c r="EL9" i="4"/>
  <c r="FF8" i="4"/>
  <c r="DW8" i="4"/>
  <c r="DC7" i="4"/>
  <c r="EL7" i="4"/>
  <c r="EA7" i="4"/>
  <c r="FJ7" i="4"/>
  <c r="DJ9" i="4"/>
  <c r="ES9" i="4"/>
  <c r="EL12" i="4"/>
  <c r="DC12" i="4"/>
  <c r="DF12" i="4"/>
  <c r="EO12" i="4"/>
  <c r="DD12" i="4"/>
  <c r="EM12" i="4"/>
  <c r="EW8" i="4"/>
  <c r="DN8" i="4"/>
  <c r="DE11" i="4"/>
  <c r="EN11" i="4"/>
  <c r="DM8" i="4"/>
  <c r="EV8" i="4"/>
  <c r="EC11" i="4"/>
  <c r="FL11" i="4"/>
  <c r="DD7" i="4"/>
  <c r="EM7" i="4"/>
  <c r="FB7" i="4"/>
  <c r="DS7" i="4"/>
  <c r="FG12" i="4"/>
  <c r="DX12" i="4"/>
  <c r="FJ11" i="4"/>
  <c r="EA11" i="4"/>
  <c r="DS10" i="4"/>
  <c r="FB10" i="4"/>
  <c r="EL10" i="4"/>
  <c r="DC10" i="4"/>
  <c r="DI11" i="4"/>
  <c r="ER11" i="4"/>
  <c r="DL10" i="4"/>
  <c r="EU10" i="4"/>
  <c r="ER12" i="4"/>
  <c r="DI12" i="4"/>
  <c r="FH10" i="4"/>
  <c r="DY10" i="4"/>
  <c r="FH8" i="4"/>
  <c r="DY8" i="4"/>
  <c r="DM11" i="4"/>
  <c r="EV11" i="4"/>
  <c r="ES11" i="4"/>
  <c r="DJ11" i="4"/>
  <c r="FB11" i="4"/>
  <c r="DS11" i="4"/>
  <c r="DR12" i="4"/>
  <c r="FA12" i="4"/>
  <c r="DF7" i="4"/>
  <c r="EO7" i="4"/>
  <c r="DY7" i="4"/>
  <c r="FH7" i="4"/>
  <c r="EW10" i="4"/>
  <c r="DN10" i="4"/>
  <c r="FK8" i="4"/>
  <c r="EB8" i="4"/>
  <c r="EQ10" i="4"/>
  <c r="DH10" i="4"/>
  <c r="EY8" i="4"/>
  <c r="DP8" i="4"/>
  <c r="FI7" i="4"/>
  <c r="DZ7" i="4"/>
  <c r="FA7" i="4"/>
  <c r="DR7" i="4"/>
  <c r="EP12" i="4"/>
  <c r="DG12" i="4"/>
  <c r="FC11" i="4"/>
  <c r="DT11" i="4"/>
  <c r="FA11" i="4"/>
  <c r="DR11" i="4"/>
  <c r="DI7" i="4"/>
  <c r="ER7" i="4"/>
  <c r="DJ12" i="4"/>
  <c r="ES12" i="4"/>
  <c r="FJ9" i="4"/>
  <c r="EA9" i="4"/>
  <c r="ET7" i="4"/>
  <c r="DK7" i="4"/>
  <c r="EP9" i="4"/>
  <c r="DG9" i="4"/>
  <c r="FC7" i="4"/>
  <c r="DT7" i="4"/>
  <c r="FI8" i="4"/>
  <c r="DZ8" i="4"/>
  <c r="EC9" i="4"/>
  <c r="FL9" i="4"/>
  <c r="EQ9" i="4"/>
  <c r="DH9" i="4"/>
  <c r="ED12" i="4"/>
  <c r="FM12" i="4"/>
  <c r="ER10" i="4"/>
  <c r="DI10" i="4"/>
  <c r="ET12" i="4"/>
  <c r="DK12" i="4"/>
  <c r="EN8" i="4"/>
  <c r="DE8" i="4"/>
  <c r="EX12" i="4"/>
  <c r="DO12" i="4"/>
  <c r="DN12" i="4"/>
  <c r="EW12" i="4"/>
  <c r="DJ7" i="4"/>
  <c r="ES7" i="4"/>
  <c r="EU11" i="4"/>
  <c r="DL11" i="4"/>
  <c r="FM10" i="4"/>
  <c r="ED10" i="4"/>
  <c r="EL11" i="4"/>
  <c r="DC11" i="4"/>
  <c r="FD10" i="4"/>
  <c r="DU10" i="4"/>
  <c r="FF12" i="4"/>
  <c r="DW12" i="4"/>
  <c r="DM12" i="4"/>
  <c r="EV12" i="4"/>
  <c r="DS9" i="4"/>
  <c r="FB9" i="4"/>
  <c r="DW10" i="4"/>
  <c r="FF10" i="4"/>
  <c r="EU9" i="4"/>
  <c r="DL9" i="4"/>
  <c r="DL12" i="4"/>
  <c r="EU12" i="4"/>
  <c r="EC7" i="4"/>
  <c r="FL7" i="4"/>
  <c r="FC9" i="4"/>
  <c r="DT9" i="4"/>
  <c r="DZ9" i="4"/>
  <c r="FI9" i="4"/>
  <c r="DK11" i="4"/>
  <c r="ET11" i="4"/>
  <c r="DP10" i="4"/>
  <c r="EY10" i="4"/>
  <c r="DZ12" i="4"/>
  <c r="FI12" i="4"/>
  <c r="EW11" i="4"/>
  <c r="DN11" i="4"/>
  <c r="DL7" i="4"/>
  <c r="EU7" i="4"/>
  <c r="EZ7" i="4"/>
  <c r="DQ7" i="4"/>
  <c r="ES10" i="4"/>
  <c r="DJ10" i="4"/>
  <c r="EM9" i="4"/>
  <c r="DD9" i="4"/>
  <c r="FD8" i="4"/>
  <c r="DU8" i="4"/>
  <c r="DF10" i="4"/>
  <c r="EO10" i="4"/>
  <c r="DU12" i="4"/>
  <c r="FD12" i="4"/>
  <c r="FL8" i="4"/>
  <c r="EC8" i="4"/>
  <c r="DX8" i="4"/>
  <c r="FG8" i="4"/>
  <c r="FK7" i="4"/>
  <c r="EB7" i="4"/>
  <c r="DK8" i="4"/>
  <c r="ET8" i="4"/>
  <c r="EO11" i="4"/>
  <c r="DF11" i="4"/>
  <c r="DQ12" i="4"/>
  <c r="EZ12" i="4"/>
  <c r="EV9" i="4"/>
  <c r="DM9" i="4"/>
  <c r="FF9" i="4"/>
  <c r="DW9" i="4"/>
  <c r="DV7" i="4"/>
  <c r="FE7" i="4"/>
  <c r="DP12" i="4"/>
  <c r="EY12" i="4"/>
  <c r="DN7" i="4"/>
  <c r="EW7" i="4"/>
  <c r="DD8" i="4"/>
  <c r="EM8" i="4"/>
  <c r="FL12" i="4"/>
  <c r="EC12" i="4"/>
  <c r="FE8" i="4"/>
  <c r="DV8" i="4"/>
  <c r="EP8" i="4"/>
  <c r="DG8" i="4"/>
  <c r="DU9" i="4"/>
  <c r="FD9" i="4"/>
  <c r="DM10" i="4"/>
  <c r="EV10" i="4"/>
  <c r="FK11" i="4"/>
  <c r="EB11" i="4"/>
  <c r="EB9" i="4"/>
  <c r="FK9" i="4"/>
  <c r="DK9" i="4"/>
  <c r="ET9" i="4"/>
  <c r="FG9" i="4"/>
  <c r="DX9" i="4"/>
  <c r="FI11" i="4"/>
  <c r="DZ11" i="4"/>
  <c r="EO8" i="4"/>
  <c r="DF8" i="4"/>
  <c r="DT12" i="4"/>
  <c r="FC12" i="4"/>
  <c r="DI8" i="4"/>
  <c r="ER8" i="4"/>
  <c r="DR8" i="4"/>
  <c r="FA8" i="4"/>
  <c r="FH9" i="4"/>
  <c r="DY9" i="4"/>
  <c r="FF11" i="4"/>
  <c r="DW11" i="4"/>
  <c r="DQ10" i="4"/>
  <c r="EZ10" i="4"/>
  <c r="DR9" i="4"/>
  <c r="FA9" i="4"/>
  <c r="ED9" i="4"/>
  <c r="FM9" i="4"/>
  <c r="DO7" i="4"/>
  <c r="EX7" i="4"/>
  <c r="DV10" i="4"/>
  <c r="FE10" i="4"/>
  <c r="FC10" i="4"/>
  <c r="DT10" i="4"/>
  <c r="DH11" i="4"/>
  <c r="EQ11" i="4"/>
  <c r="EM10" i="4"/>
  <c r="DD10" i="4"/>
  <c r="FI10" i="4"/>
  <c r="DZ10" i="4"/>
  <c r="DY11" i="4"/>
  <c r="FH11" i="4"/>
  <c r="DE9" i="4"/>
  <c r="EN9" i="4"/>
  <c r="FB12" i="4"/>
  <c r="DS12" i="4"/>
  <c r="DH7" i="4"/>
  <c r="EQ7" i="4"/>
  <c r="FA10" i="4"/>
  <c r="DR10" i="4"/>
  <c r="EY11" i="4"/>
  <c r="DP11" i="4"/>
  <c r="DO9" i="4"/>
  <c r="EX9" i="4"/>
  <c r="ED8" i="4"/>
  <c r="FM8" i="4"/>
  <c r="DX7" i="4"/>
  <c r="FG7" i="4"/>
  <c r="FJ8" i="4"/>
  <c r="EA8" i="4"/>
  <c r="EW9" i="4"/>
  <c r="DN9" i="4"/>
  <c r="EK5" i="4"/>
  <c r="DB5" i="4"/>
  <c r="DK5" i="4"/>
  <c r="ET5" i="4"/>
  <c r="EP5" i="4"/>
  <c r="DG5" i="4"/>
  <c r="EW5" i="4"/>
  <c r="DN5" i="4"/>
  <c r="DJ5" i="4"/>
  <c r="ES5" i="4"/>
  <c r="DM5" i="4"/>
  <c r="EV5" i="4"/>
  <c r="EM5" i="4"/>
  <c r="DD5" i="4"/>
  <c r="FK5" i="4"/>
  <c r="EB5" i="4"/>
  <c r="EN5" i="4"/>
  <c r="DE5" i="4"/>
  <c r="FG5" i="4"/>
  <c r="DX5" i="4"/>
  <c r="FI5" i="4"/>
  <c r="DZ5" i="4"/>
  <c r="DT5" i="4"/>
  <c r="FC5" i="4"/>
  <c r="EO5" i="4"/>
  <c r="DF5" i="4"/>
  <c r="ER5" i="4"/>
  <c r="DI5" i="4"/>
  <c r="EL5" i="4"/>
  <c r="DC5" i="4"/>
  <c r="EQ5" i="4"/>
  <c r="DH5" i="4"/>
  <c r="DS5" i="4"/>
  <c r="FB5" i="4"/>
  <c r="DR5" i="4"/>
  <c r="FA5" i="4"/>
  <c r="FD5" i="4"/>
  <c r="DU5" i="4"/>
  <c r="FM5" i="4"/>
  <c r="ED5" i="4"/>
  <c r="DL5" i="4"/>
  <c r="EU5" i="4"/>
  <c r="FJ5" i="4"/>
  <c r="EA5" i="4"/>
  <c r="EE5" i="4"/>
  <c r="FN5" i="4"/>
  <c r="FL5" i="4"/>
  <c r="EC5" i="4"/>
  <c r="DW5" i="4"/>
  <c r="FF5" i="4"/>
  <c r="DO5" i="4"/>
  <c r="EX5" i="4"/>
  <c r="DY5" i="4"/>
  <c r="FH5" i="4"/>
  <c r="DV5" i="4"/>
  <c r="FE5" i="4"/>
  <c r="DQ5" i="4"/>
  <c r="EZ5" i="4"/>
  <c r="DP5" i="4"/>
  <c r="EY5" i="4"/>
  <c r="DC6" i="4"/>
  <c r="EL6" i="4"/>
  <c r="DQ6" i="4"/>
  <c r="EZ6" i="4"/>
  <c r="ES6" i="4"/>
  <c r="DJ6" i="4"/>
  <c r="DG6" i="4"/>
  <c r="EP6" i="4"/>
  <c r="EC6" i="4"/>
  <c r="FL6" i="4"/>
  <c r="DO6" i="4"/>
  <c r="EX6" i="4"/>
  <c r="DM6" i="4"/>
  <c r="EV6" i="4"/>
  <c r="DS6" i="4"/>
  <c r="FB6" i="4"/>
  <c r="ER6" i="4"/>
  <c r="DI6" i="4"/>
  <c r="EW6" i="4"/>
  <c r="DN6" i="4"/>
  <c r="FF6" i="4"/>
  <c r="DW6" i="4"/>
  <c r="ED6" i="4"/>
  <c r="FM6" i="4"/>
  <c r="DR6" i="4"/>
  <c r="FA6" i="4"/>
  <c r="FD6" i="4"/>
  <c r="DU6" i="4"/>
  <c r="DV6" i="4"/>
  <c r="FE6" i="4"/>
  <c r="DH6" i="4"/>
  <c r="EQ6" i="4"/>
  <c r="FN6" i="4"/>
  <c r="EE6" i="4"/>
  <c r="DB11" i="4"/>
  <c r="EK11" i="4"/>
  <c r="EU6" i="4"/>
  <c r="DL6" i="4"/>
  <c r="FJ6" i="4"/>
  <c r="EA6" i="4"/>
  <c r="DB9" i="4"/>
  <c r="EK9" i="4"/>
  <c r="EN6" i="4"/>
  <c r="DE6" i="4"/>
  <c r="FI6" i="4"/>
  <c r="DZ6" i="4"/>
  <c r="DY6" i="4"/>
  <c r="FH6" i="4"/>
  <c r="DB10" i="4"/>
  <c r="EK10" i="4"/>
  <c r="EO6" i="4"/>
  <c r="DF6" i="4"/>
  <c r="DP6" i="4"/>
  <c r="EY6" i="4"/>
  <c r="FK6" i="4"/>
  <c r="EB6" i="4"/>
  <c r="EK7" i="4"/>
  <c r="DB7" i="4"/>
  <c r="DK6" i="4"/>
  <c r="ET6" i="4"/>
  <c r="FC6" i="4"/>
  <c r="DT6" i="4"/>
  <c r="EK8" i="4"/>
  <c r="DB8" i="4"/>
  <c r="EK12" i="4"/>
  <c r="DB12" i="4"/>
  <c r="DX6" i="4"/>
  <c r="FG6" i="4"/>
  <c r="DD6" i="4"/>
  <c r="EM6" i="4"/>
  <c r="DB6" i="4"/>
  <c r="EK6" i="4"/>
  <c r="T166" i="2" l="1"/>
  <c r="D189" i="2" s="1"/>
  <c r="D142" i="2"/>
  <c r="X169" i="2"/>
  <c r="H192" i="2" s="1"/>
  <c r="H145" i="2"/>
  <c r="Z166" i="2"/>
  <c r="J189" i="2" s="1"/>
  <c r="J142" i="2"/>
  <c r="T167" i="2"/>
  <c r="D190" i="2" s="1"/>
  <c r="D143" i="2"/>
  <c r="T170" i="2"/>
  <c r="D193" i="2" s="1"/>
  <c r="D146" i="2"/>
  <c r="AB170" i="2"/>
  <c r="L193" i="2" s="1"/>
  <c r="L146" i="2"/>
  <c r="U166" i="2"/>
  <c r="E189" i="2" s="1"/>
  <c r="E142" i="2"/>
  <c r="Y167" i="2"/>
  <c r="I190" i="2" s="1"/>
  <c r="I143" i="2"/>
  <c r="AC166" i="2"/>
  <c r="M189" i="2" s="1"/>
  <c r="M142" i="2"/>
  <c r="X171" i="2"/>
  <c r="H194" i="2" s="1"/>
  <c r="H147" i="2"/>
  <c r="AB168" i="2"/>
  <c r="L191" i="2" s="1"/>
  <c r="L144" i="2"/>
  <c r="AD166" i="2"/>
  <c r="N189" i="2" s="1"/>
  <c r="N142" i="2"/>
  <c r="V166" i="2"/>
  <c r="F189" i="2" s="1"/>
  <c r="F142" i="2"/>
  <c r="Y185" i="2"/>
  <c r="I208" i="2" s="1"/>
  <c r="I161" i="2"/>
  <c r="AC184" i="2"/>
  <c r="M207" i="2" s="1"/>
  <c r="M160" i="2"/>
  <c r="U184" i="2"/>
  <c r="E207" i="2" s="1"/>
  <c r="E160" i="2"/>
  <c r="Y183" i="2"/>
  <c r="I206" i="2" s="1"/>
  <c r="I159" i="2"/>
  <c r="U182" i="2"/>
  <c r="E205" i="2" s="1"/>
  <c r="E158" i="2"/>
  <c r="Y181" i="2"/>
  <c r="I204" i="2" s="1"/>
  <c r="I157" i="2"/>
  <c r="AC180" i="2"/>
  <c r="M203" i="2" s="1"/>
  <c r="M156" i="2"/>
  <c r="U180" i="2"/>
  <c r="E203" i="2" s="1"/>
  <c r="E156" i="2"/>
  <c r="Y179" i="2"/>
  <c r="I202" i="2" s="1"/>
  <c r="I155" i="2"/>
  <c r="AC178" i="2"/>
  <c r="M201" i="2" s="1"/>
  <c r="M154" i="2"/>
  <c r="U178" i="2"/>
  <c r="E201" i="2" s="1"/>
  <c r="E154" i="2"/>
  <c r="AC176" i="2"/>
  <c r="M199" i="2" s="1"/>
  <c r="M152" i="2"/>
  <c r="U176" i="2"/>
  <c r="E199" i="2" s="1"/>
  <c r="E152" i="2"/>
  <c r="Y175" i="2"/>
  <c r="I198" i="2" s="1"/>
  <c r="I151" i="2"/>
  <c r="AC174" i="2"/>
  <c r="M197" i="2" s="1"/>
  <c r="M150" i="2"/>
  <c r="U174" i="2"/>
  <c r="E197" i="2" s="1"/>
  <c r="E220" i="2" s="1"/>
  <c r="E150" i="2"/>
  <c r="X167" i="2"/>
  <c r="H190" i="2" s="1"/>
  <c r="H213" i="2" s="1"/>
  <c r="H143" i="2"/>
  <c r="Y166" i="2"/>
  <c r="I189" i="2" s="1"/>
  <c r="I142" i="2"/>
  <c r="AB181" i="2"/>
  <c r="L204" i="2" s="1"/>
  <c r="L157" i="2"/>
  <c r="AB177" i="2"/>
  <c r="L200" i="2" s="1"/>
  <c r="L223" i="2" s="1"/>
  <c r="L153" i="2"/>
  <c r="X174" i="2"/>
  <c r="H197" i="2" s="1"/>
  <c r="H220" i="2" s="1"/>
  <c r="H150" i="2"/>
  <c r="T171" i="2"/>
  <c r="D194" i="2" s="1"/>
  <c r="D147" i="2"/>
  <c r="AA167" i="2"/>
  <c r="K190" i="2" s="1"/>
  <c r="K143" i="2"/>
  <c r="AB166" i="2"/>
  <c r="L189" i="2" s="1"/>
  <c r="L212" i="2" s="1"/>
  <c r="L142" i="2"/>
  <c r="T172" i="2"/>
  <c r="D195" i="2" s="1"/>
  <c r="D148" i="2"/>
  <c r="Y177" i="2"/>
  <c r="I200" i="2" s="1"/>
  <c r="I153" i="2"/>
  <c r="AC182" i="2"/>
  <c r="M205" i="2" s="1"/>
  <c r="M228" i="2" s="1"/>
  <c r="M254" i="2" s="1"/>
  <c r="M158" i="2"/>
  <c r="X184" i="2"/>
  <c r="H207" i="2" s="1"/>
  <c r="H160" i="2"/>
  <c r="AB179" i="2"/>
  <c r="L202" i="2" s="1"/>
  <c r="L155" i="2"/>
  <c r="X176" i="2"/>
  <c r="H199" i="2" s="1"/>
  <c r="H152" i="2"/>
  <c r="T173" i="2"/>
  <c r="D196" i="2" s="1"/>
  <c r="D219" i="2" s="1"/>
  <c r="D245" i="2" s="1"/>
  <c r="D149" i="2"/>
  <c r="AB169" i="2"/>
  <c r="L192" i="2" s="1"/>
  <c r="L145" i="2"/>
  <c r="X166" i="2"/>
  <c r="H189" i="2" s="1"/>
  <c r="H142" i="2"/>
  <c r="AA185" i="2"/>
  <c r="K208" i="2" s="1"/>
  <c r="K161" i="2"/>
  <c r="S185" i="2"/>
  <c r="C208" i="2" s="1"/>
  <c r="C231" i="2" s="1"/>
  <c r="C257" i="2" s="1"/>
  <c r="C161" i="2"/>
  <c r="W184" i="2"/>
  <c r="G207" i="2" s="1"/>
  <c r="G160" i="2"/>
  <c r="AA183" i="2"/>
  <c r="K206" i="2" s="1"/>
  <c r="K159" i="2"/>
  <c r="S183" i="2"/>
  <c r="C206" i="2" s="1"/>
  <c r="C159" i="2"/>
  <c r="W182" i="2"/>
  <c r="G205" i="2" s="1"/>
  <c r="G228" i="2" s="1"/>
  <c r="G254" i="2" s="1"/>
  <c r="G158" i="2"/>
  <c r="AA181" i="2"/>
  <c r="K204" i="2" s="1"/>
  <c r="K157" i="2"/>
  <c r="S181" i="2"/>
  <c r="C204" i="2" s="1"/>
  <c r="C157" i="2"/>
  <c r="W180" i="2"/>
  <c r="G203" i="2" s="1"/>
  <c r="G156" i="2"/>
  <c r="AA179" i="2"/>
  <c r="K202" i="2" s="1"/>
  <c r="K225" i="2" s="1"/>
  <c r="K251" i="2" s="1"/>
  <c r="K155" i="2"/>
  <c r="S179" i="2"/>
  <c r="C202" i="2" s="1"/>
  <c r="C155" i="2"/>
  <c r="W178" i="2"/>
  <c r="G201" i="2" s="1"/>
  <c r="G154" i="2"/>
  <c r="AA177" i="2"/>
  <c r="K200" i="2" s="1"/>
  <c r="K153" i="2"/>
  <c r="S177" i="2"/>
  <c r="C200" i="2" s="1"/>
  <c r="C223" i="2" s="1"/>
  <c r="C249" i="2" s="1"/>
  <c r="C153" i="2"/>
  <c r="W176" i="2"/>
  <c r="G199" i="2" s="1"/>
  <c r="G152" i="2"/>
  <c r="K151" i="2"/>
  <c r="AA175" i="2"/>
  <c r="K198" i="2" s="1"/>
  <c r="K221" i="2" s="1"/>
  <c r="K247" i="2" s="1"/>
  <c r="S175" i="2"/>
  <c r="C198" i="2" s="1"/>
  <c r="C151" i="2"/>
  <c r="W174" i="2"/>
  <c r="G197" i="2" s="1"/>
  <c r="G220" i="2" s="1"/>
  <c r="G246" i="2" s="1"/>
  <c r="G150" i="2"/>
  <c r="AA173" i="2"/>
  <c r="K196" i="2" s="1"/>
  <c r="K149" i="2"/>
  <c r="S173" i="2"/>
  <c r="C196" i="2" s="1"/>
  <c r="C149" i="2"/>
  <c r="W172" i="2"/>
  <c r="G195" i="2" s="1"/>
  <c r="G148" i="2"/>
  <c r="AA171" i="2"/>
  <c r="K194" i="2" s="1"/>
  <c r="K217" i="2" s="1"/>
  <c r="K243" i="2" s="1"/>
  <c r="K147" i="2"/>
  <c r="S171" i="2"/>
  <c r="C194" i="2" s="1"/>
  <c r="C147" i="2"/>
  <c r="W170" i="2"/>
  <c r="G193" i="2" s="1"/>
  <c r="G146" i="2"/>
  <c r="AA169" i="2"/>
  <c r="K192" i="2" s="1"/>
  <c r="K145" i="2"/>
  <c r="S169" i="2"/>
  <c r="C192" i="2" s="1"/>
  <c r="C215" i="2" s="1"/>
  <c r="C241" i="2" s="1"/>
  <c r="C145" i="2"/>
  <c r="W168" i="2"/>
  <c r="G191" i="2" s="1"/>
  <c r="G144" i="2"/>
  <c r="Z167" i="2"/>
  <c r="J190" i="2" s="1"/>
  <c r="J143" i="2"/>
  <c r="C166" i="2"/>
  <c r="C189" i="2" s="1"/>
  <c r="C142" i="2"/>
  <c r="T168" i="2"/>
  <c r="D191" i="2" s="1"/>
  <c r="D214" i="2" s="1"/>
  <c r="D240" i="2" s="1"/>
  <c r="D144" i="2"/>
  <c r="AB172" i="2"/>
  <c r="L195" i="2" s="1"/>
  <c r="L218" i="2" s="1"/>
  <c r="L148" i="2"/>
  <c r="D160" i="2"/>
  <c r="L154" i="2"/>
  <c r="E149" i="2"/>
  <c r="E219" i="2" s="1"/>
  <c r="E245" i="2" s="1"/>
  <c r="AB183" i="2"/>
  <c r="L206" i="2" s="1"/>
  <c r="L159" i="2"/>
  <c r="X180" i="2"/>
  <c r="H203" i="2" s="1"/>
  <c r="H156" i="2"/>
  <c r="T177" i="2"/>
  <c r="D200" i="2" s="1"/>
  <c r="D153" i="2"/>
  <c r="AB173" i="2"/>
  <c r="L196" i="2" s="1"/>
  <c r="L149" i="2"/>
  <c r="X170" i="2"/>
  <c r="H193" i="2" s="1"/>
  <c r="H146" i="2"/>
  <c r="S167" i="2"/>
  <c r="C190" i="2" s="1"/>
  <c r="C143" i="2"/>
  <c r="W166" i="2"/>
  <c r="G189" i="2" s="1"/>
  <c r="G142" i="2"/>
  <c r="Z183" i="2"/>
  <c r="J206" i="2" s="1"/>
  <c r="J159" i="2"/>
  <c r="AD182" i="2"/>
  <c r="N205" i="2" s="1"/>
  <c r="N158" i="2"/>
  <c r="V182" i="2"/>
  <c r="F205" i="2" s="1"/>
  <c r="F158" i="2"/>
  <c r="Z181" i="2"/>
  <c r="J204" i="2" s="1"/>
  <c r="J157" i="2"/>
  <c r="AD180" i="2"/>
  <c r="N203" i="2" s="1"/>
  <c r="N156" i="2"/>
  <c r="V180" i="2"/>
  <c r="F203" i="2" s="1"/>
  <c r="F156" i="2"/>
  <c r="Z179" i="2"/>
  <c r="J202" i="2" s="1"/>
  <c r="J155" i="2"/>
  <c r="AD178" i="2"/>
  <c r="N201" i="2" s="1"/>
  <c r="N154" i="2"/>
  <c r="V178" i="2"/>
  <c r="F201" i="2" s="1"/>
  <c r="F154" i="2"/>
  <c r="Z177" i="2"/>
  <c r="J200" i="2" s="1"/>
  <c r="J153" i="2"/>
  <c r="AD176" i="2"/>
  <c r="N199" i="2" s="1"/>
  <c r="N152" i="2"/>
  <c r="V176" i="2"/>
  <c r="F199" i="2" s="1"/>
  <c r="F152" i="2"/>
  <c r="Z175" i="2"/>
  <c r="J198" i="2" s="1"/>
  <c r="J151" i="2"/>
  <c r="AD174" i="2"/>
  <c r="N197" i="2" s="1"/>
  <c r="N150" i="2"/>
  <c r="V174" i="2"/>
  <c r="F197" i="2" s="1"/>
  <c r="F150" i="2"/>
  <c r="Z173" i="2"/>
  <c r="J196" i="2" s="1"/>
  <c r="J149" i="2"/>
  <c r="AD172" i="2"/>
  <c r="N195" i="2" s="1"/>
  <c r="N148" i="2"/>
  <c r="V172" i="2"/>
  <c r="F195" i="2" s="1"/>
  <c r="F148" i="2"/>
  <c r="Z171" i="2"/>
  <c r="J194" i="2" s="1"/>
  <c r="J147" i="2"/>
  <c r="AD170" i="2"/>
  <c r="N193" i="2" s="1"/>
  <c r="N146" i="2"/>
  <c r="V170" i="2"/>
  <c r="F193" i="2" s="1"/>
  <c r="F146" i="2"/>
  <c r="Z169" i="2"/>
  <c r="J192" i="2" s="1"/>
  <c r="J145" i="2"/>
  <c r="AD168" i="2"/>
  <c r="N191" i="2" s="1"/>
  <c r="N144" i="2"/>
  <c r="V168" i="2"/>
  <c r="F191" i="2" s="1"/>
  <c r="F144" i="2"/>
  <c r="U168" i="2"/>
  <c r="E191" i="2" s="1"/>
  <c r="E144" i="2"/>
  <c r="X173" i="2"/>
  <c r="H196" i="2" s="1"/>
  <c r="H149" i="2"/>
  <c r="H159" i="2"/>
  <c r="C154" i="2"/>
  <c r="I148" i="2"/>
  <c r="AB185" i="2"/>
  <c r="L208" i="2" s="1"/>
  <c r="L161" i="2"/>
  <c r="T183" i="2"/>
  <c r="D206" i="2" s="1"/>
  <c r="D159" i="2"/>
  <c r="T179" i="2"/>
  <c r="D202" i="2" s="1"/>
  <c r="D225" i="2" s="1"/>
  <c r="D251" i="2" s="1"/>
  <c r="D155" i="2"/>
  <c r="AB175" i="2"/>
  <c r="L198" i="2" s="1"/>
  <c r="L151" i="2"/>
  <c r="AB171" i="2"/>
  <c r="L194" i="2" s="1"/>
  <c r="L147" i="2"/>
  <c r="T169" i="2"/>
  <c r="D192" i="2" s="1"/>
  <c r="D145" i="2"/>
  <c r="AD184" i="2"/>
  <c r="N207" i="2" s="1"/>
  <c r="N230" i="2" s="1"/>
  <c r="N256" i="2" s="1"/>
  <c r="N160" i="2"/>
  <c r="Y173" i="2"/>
  <c r="I196" i="2" s="1"/>
  <c r="I149" i="2"/>
  <c r="AC172" i="2"/>
  <c r="M195" i="2" s="1"/>
  <c r="M148" i="2"/>
  <c r="U172" i="2"/>
  <c r="E195" i="2" s="1"/>
  <c r="E148" i="2"/>
  <c r="Y171" i="2"/>
  <c r="I194" i="2" s="1"/>
  <c r="I217" i="2" s="1"/>
  <c r="I243" i="2" s="1"/>
  <c r="I147" i="2"/>
  <c r="AC170" i="2"/>
  <c r="M193" i="2" s="1"/>
  <c r="M146" i="2"/>
  <c r="U170" i="2"/>
  <c r="E193" i="2" s="1"/>
  <c r="E146" i="2"/>
  <c r="Y169" i="2"/>
  <c r="I192" i="2" s="1"/>
  <c r="I145" i="2"/>
  <c r="AC168" i="2"/>
  <c r="M191" i="2" s="1"/>
  <c r="M214" i="2" s="1"/>
  <c r="M240" i="2" s="1"/>
  <c r="M144" i="2"/>
  <c r="L158" i="2"/>
  <c r="G153" i="2"/>
  <c r="M147" i="2"/>
  <c r="Z185" i="2"/>
  <c r="J208" i="2" s="1"/>
  <c r="J161" i="2"/>
  <c r="L230" i="2"/>
  <c r="L256" i="2" s="1"/>
  <c r="D230" i="2"/>
  <c r="D256" i="2" s="1"/>
  <c r="H229" i="2"/>
  <c r="H255" i="2" s="1"/>
  <c r="L205" i="2"/>
  <c r="L228" i="2" s="1"/>
  <c r="L254" i="2" s="1"/>
  <c r="D205" i="2"/>
  <c r="D228" i="2" s="1"/>
  <c r="D254" i="2" s="1"/>
  <c r="H204" i="2"/>
  <c r="L203" i="2"/>
  <c r="L226" i="2" s="1"/>
  <c r="L252" i="2" s="1"/>
  <c r="D203" i="2"/>
  <c r="H202" i="2"/>
  <c r="H225" i="2" s="1"/>
  <c r="H251" i="2" s="1"/>
  <c r="L201" i="2"/>
  <c r="L224" i="2" s="1"/>
  <c r="L250" i="2" s="1"/>
  <c r="T178" i="2"/>
  <c r="D201" i="2" s="1"/>
  <c r="D154" i="2"/>
  <c r="X177" i="2"/>
  <c r="H200" i="2" s="1"/>
  <c r="H153" i="2"/>
  <c r="AB176" i="2"/>
  <c r="L199" i="2" s="1"/>
  <c r="L152" i="2"/>
  <c r="T176" i="2"/>
  <c r="D199" i="2" s="1"/>
  <c r="D222" i="2" s="1"/>
  <c r="D248" i="2" s="1"/>
  <c r="D152" i="2"/>
  <c r="X175" i="2"/>
  <c r="H198" i="2" s="1"/>
  <c r="H151" i="2"/>
  <c r="AB174" i="2"/>
  <c r="L197" i="2" s="1"/>
  <c r="L150" i="2"/>
  <c r="T174" i="2"/>
  <c r="D197" i="2" s="1"/>
  <c r="D150" i="2"/>
  <c r="W167" i="2"/>
  <c r="G190" i="2" s="1"/>
  <c r="G213" i="2" s="1"/>
  <c r="G239" i="2" s="1"/>
  <c r="G143" i="2"/>
  <c r="D158" i="2"/>
  <c r="K152" i="2"/>
  <c r="E147" i="2"/>
  <c r="T181" i="2"/>
  <c r="D204" i="2" s="1"/>
  <c r="D157" i="2"/>
  <c r="V184" i="2"/>
  <c r="F207" i="2" s="1"/>
  <c r="F160" i="2"/>
  <c r="W185" i="2"/>
  <c r="G208" i="2" s="1"/>
  <c r="G161" i="2"/>
  <c r="AA184" i="2"/>
  <c r="K207" i="2" s="1"/>
  <c r="K160" i="2"/>
  <c r="S184" i="2"/>
  <c r="C207" i="2" s="1"/>
  <c r="C160" i="2"/>
  <c r="W183" i="2"/>
  <c r="G206" i="2" s="1"/>
  <c r="G159" i="2"/>
  <c r="AA182" i="2"/>
  <c r="K205" i="2" s="1"/>
  <c r="K158" i="2"/>
  <c r="S182" i="2"/>
  <c r="C205" i="2" s="1"/>
  <c r="C158" i="2"/>
  <c r="W181" i="2"/>
  <c r="G204" i="2" s="1"/>
  <c r="G157" i="2"/>
  <c r="AA180" i="2"/>
  <c r="K203" i="2" s="1"/>
  <c r="K156" i="2"/>
  <c r="S180" i="2"/>
  <c r="C203" i="2" s="1"/>
  <c r="C156" i="2"/>
  <c r="W179" i="2"/>
  <c r="G202" i="2" s="1"/>
  <c r="G155" i="2"/>
  <c r="AA178" i="2"/>
  <c r="K201" i="2" s="1"/>
  <c r="K154" i="2"/>
  <c r="C201" i="2"/>
  <c r="C224" i="2" s="1"/>
  <c r="C250" i="2" s="1"/>
  <c r="G200" i="2"/>
  <c r="G223" i="2" s="1"/>
  <c r="G249" i="2" s="1"/>
  <c r="K199" i="2"/>
  <c r="S176" i="2"/>
  <c r="C199" i="2" s="1"/>
  <c r="C152" i="2"/>
  <c r="W175" i="2"/>
  <c r="G198" i="2" s="1"/>
  <c r="G151" i="2"/>
  <c r="AA174" i="2"/>
  <c r="K197" i="2" s="1"/>
  <c r="K150" i="2"/>
  <c r="S174" i="2"/>
  <c r="C197" i="2" s="1"/>
  <c r="C220" i="2" s="1"/>
  <c r="C246" i="2" s="1"/>
  <c r="C150" i="2"/>
  <c r="W173" i="2"/>
  <c r="G196" i="2" s="1"/>
  <c r="G149" i="2"/>
  <c r="AA172" i="2"/>
  <c r="K195" i="2" s="1"/>
  <c r="K148" i="2"/>
  <c r="S172" i="2"/>
  <c r="C195" i="2" s="1"/>
  <c r="C148" i="2"/>
  <c r="W171" i="2"/>
  <c r="G194" i="2" s="1"/>
  <c r="G217" i="2" s="1"/>
  <c r="G243" i="2" s="1"/>
  <c r="G147" i="2"/>
  <c r="AA170" i="2"/>
  <c r="K193" i="2" s="1"/>
  <c r="K146" i="2"/>
  <c r="S170" i="2"/>
  <c r="C193" i="2" s="1"/>
  <c r="C146" i="2"/>
  <c r="W169" i="2"/>
  <c r="G192" i="2" s="1"/>
  <c r="G145" i="2"/>
  <c r="AA168" i="2"/>
  <c r="K191" i="2" s="1"/>
  <c r="K214" i="2" s="1"/>
  <c r="K240" i="2" s="1"/>
  <c r="K144" i="2"/>
  <c r="AD167" i="2"/>
  <c r="N190" i="2" s="1"/>
  <c r="N213" i="2" s="1"/>
  <c r="N239" i="2" s="1"/>
  <c r="N143" i="2"/>
  <c r="V167" i="2"/>
  <c r="F190" i="2" s="1"/>
  <c r="F143" i="2"/>
  <c r="H157" i="2"/>
  <c r="N151" i="2"/>
  <c r="N221" i="2" s="1"/>
  <c r="N247" i="2" s="1"/>
  <c r="I146" i="2"/>
  <c r="I216" i="2" s="1"/>
  <c r="I242" i="2" s="1"/>
  <c r="AA166" i="2"/>
  <c r="K189" i="2" s="1"/>
  <c r="K142" i="2"/>
  <c r="AD185" i="2"/>
  <c r="N208" i="2" s="1"/>
  <c r="N161" i="2"/>
  <c r="V185" i="2"/>
  <c r="F208" i="2" s="1"/>
  <c r="F161" i="2"/>
  <c r="Z184" i="2"/>
  <c r="J207" i="2" s="1"/>
  <c r="J160" i="2"/>
  <c r="AD183" i="2"/>
  <c r="N206" i="2" s="1"/>
  <c r="N159" i="2"/>
  <c r="V183" i="2"/>
  <c r="F206" i="2" s="1"/>
  <c r="F159" i="2"/>
  <c r="Z182" i="2"/>
  <c r="J205" i="2" s="1"/>
  <c r="J158" i="2"/>
  <c r="AD181" i="2"/>
  <c r="N204" i="2" s="1"/>
  <c r="N157" i="2"/>
  <c r="V181" i="2"/>
  <c r="F204" i="2" s="1"/>
  <c r="F157" i="2"/>
  <c r="Z180" i="2"/>
  <c r="J203" i="2" s="1"/>
  <c r="J156" i="2"/>
  <c r="AD179" i="2"/>
  <c r="N202" i="2" s="1"/>
  <c r="N155" i="2"/>
  <c r="V179" i="2"/>
  <c r="F202" i="2" s="1"/>
  <c r="F155" i="2"/>
  <c r="Z178" i="2"/>
  <c r="J201" i="2" s="1"/>
  <c r="J154" i="2"/>
  <c r="AD177" i="2"/>
  <c r="N200" i="2" s="1"/>
  <c r="N153" i="2"/>
  <c r="V177" i="2"/>
  <c r="F200" i="2" s="1"/>
  <c r="F153" i="2"/>
  <c r="Z176" i="2"/>
  <c r="J199" i="2" s="1"/>
  <c r="J152" i="2"/>
  <c r="V175" i="2"/>
  <c r="F198" i="2" s="1"/>
  <c r="F151" i="2"/>
  <c r="Z174" i="2"/>
  <c r="J197" i="2" s="1"/>
  <c r="J150" i="2"/>
  <c r="AD173" i="2"/>
  <c r="N196" i="2" s="1"/>
  <c r="N149" i="2"/>
  <c r="V173" i="2"/>
  <c r="F196" i="2" s="1"/>
  <c r="F219" i="2" s="1"/>
  <c r="F245" i="2" s="1"/>
  <c r="F149" i="2"/>
  <c r="Z172" i="2"/>
  <c r="J195" i="2" s="1"/>
  <c r="J218" i="2" s="1"/>
  <c r="J244" i="2" s="1"/>
  <c r="J148" i="2"/>
  <c r="AD171" i="2"/>
  <c r="N194" i="2" s="1"/>
  <c r="N147" i="2"/>
  <c r="V171" i="2"/>
  <c r="F194" i="2" s="1"/>
  <c r="F147" i="2"/>
  <c r="Z170" i="2"/>
  <c r="J193" i="2" s="1"/>
  <c r="J216" i="2" s="1"/>
  <c r="J242" i="2" s="1"/>
  <c r="J146" i="2"/>
  <c r="AD169" i="2"/>
  <c r="N192" i="2" s="1"/>
  <c r="N215" i="2" s="1"/>
  <c r="N241" i="2" s="1"/>
  <c r="N145" i="2"/>
  <c r="V169" i="2"/>
  <c r="F192" i="2" s="1"/>
  <c r="F145" i="2"/>
  <c r="Z168" i="2"/>
  <c r="J191" i="2" s="1"/>
  <c r="J144" i="2"/>
  <c r="M213" i="2"/>
  <c r="M239" i="2" s="1"/>
  <c r="U167" i="2"/>
  <c r="E190" i="2" s="1"/>
  <c r="E143" i="2"/>
  <c r="L156" i="2"/>
  <c r="E151" i="2"/>
  <c r="M145" i="2"/>
  <c r="M215" i="2" s="1"/>
  <c r="M241" i="2" s="1"/>
  <c r="T185" i="2"/>
  <c r="D208" i="2" s="1"/>
  <c r="D161" i="2"/>
  <c r="X182" i="2"/>
  <c r="H205" i="2" s="1"/>
  <c r="H228" i="2" s="1"/>
  <c r="H254" i="2" s="1"/>
  <c r="H158" i="2"/>
  <c r="X178" i="2"/>
  <c r="H201" i="2" s="1"/>
  <c r="H224" i="2" s="1"/>
  <c r="H250" i="2" s="1"/>
  <c r="H154" i="2"/>
  <c r="T175" i="2"/>
  <c r="D198" i="2" s="1"/>
  <c r="D151" i="2"/>
  <c r="X172" i="2"/>
  <c r="H195" i="2" s="1"/>
  <c r="H148" i="2"/>
  <c r="X168" i="2"/>
  <c r="H191" i="2" s="1"/>
  <c r="H214" i="2" s="1"/>
  <c r="H240" i="2" s="1"/>
  <c r="H144" i="2"/>
  <c r="AC185" i="2"/>
  <c r="M208" i="2" s="1"/>
  <c r="M231" i="2" s="1"/>
  <c r="M257" i="2" s="1"/>
  <c r="M161" i="2"/>
  <c r="U185" i="2"/>
  <c r="E208" i="2" s="1"/>
  <c r="E161" i="2"/>
  <c r="Y184" i="2"/>
  <c r="I207" i="2" s="1"/>
  <c r="I160" i="2"/>
  <c r="AC183" i="2"/>
  <c r="M206" i="2" s="1"/>
  <c r="M229" i="2" s="1"/>
  <c r="M255" i="2" s="1"/>
  <c r="M159" i="2"/>
  <c r="U183" i="2"/>
  <c r="E206" i="2" s="1"/>
  <c r="E229" i="2" s="1"/>
  <c r="E255" i="2" s="1"/>
  <c r="E159" i="2"/>
  <c r="Y182" i="2"/>
  <c r="I205" i="2" s="1"/>
  <c r="I228" i="2" s="1"/>
  <c r="I254" i="2" s="1"/>
  <c r="I158" i="2"/>
  <c r="AC181" i="2"/>
  <c r="M204" i="2" s="1"/>
  <c r="M157" i="2"/>
  <c r="U181" i="2"/>
  <c r="E204" i="2" s="1"/>
  <c r="E227" i="2" s="1"/>
  <c r="E253" i="2" s="1"/>
  <c r="E157" i="2"/>
  <c r="Y180" i="2"/>
  <c r="I203" i="2" s="1"/>
  <c r="I226" i="2" s="1"/>
  <c r="I252" i="2" s="1"/>
  <c r="I156" i="2"/>
  <c r="AC179" i="2"/>
  <c r="M202" i="2" s="1"/>
  <c r="M155" i="2"/>
  <c r="U179" i="2"/>
  <c r="E202" i="2" s="1"/>
  <c r="E155" i="2"/>
  <c r="Y178" i="2"/>
  <c r="I201" i="2" s="1"/>
  <c r="I224" i="2" s="1"/>
  <c r="I250" i="2" s="1"/>
  <c r="I154" i="2"/>
  <c r="AC177" i="2"/>
  <c r="M200" i="2" s="1"/>
  <c r="M223" i="2" s="1"/>
  <c r="M249" i="2" s="1"/>
  <c r="M153" i="2"/>
  <c r="U177" i="2"/>
  <c r="E200" i="2" s="1"/>
  <c r="E153" i="2"/>
  <c r="Y176" i="2"/>
  <c r="I199" i="2" s="1"/>
  <c r="I152" i="2"/>
  <c r="AC175" i="2"/>
  <c r="M198" i="2" s="1"/>
  <c r="M221" i="2" s="1"/>
  <c r="M247" i="2" s="1"/>
  <c r="M151" i="2"/>
  <c r="E221" i="2"/>
  <c r="E247" i="2" s="1"/>
  <c r="I220" i="2"/>
  <c r="I246" i="2" s="1"/>
  <c r="M219" i="2"/>
  <c r="M245" i="2" s="1"/>
  <c r="I218" i="2"/>
  <c r="I244" i="2" s="1"/>
  <c r="M217" i="2"/>
  <c r="M243" i="2" s="1"/>
  <c r="E217" i="2"/>
  <c r="E243" i="2" s="1"/>
  <c r="I214" i="2"/>
  <c r="I240" i="2" s="1"/>
  <c r="AB167" i="2"/>
  <c r="L190" i="2" s="1"/>
  <c r="L143" i="2"/>
  <c r="H161" i="2"/>
  <c r="H231" i="2" s="1"/>
  <c r="H257" i="2" s="1"/>
  <c r="D156" i="2"/>
  <c r="I150" i="2"/>
  <c r="E145" i="2"/>
  <c r="E215" i="2" s="1"/>
  <c r="E241" i="2" s="1"/>
  <c r="C144" i="2"/>
  <c r="C214" i="2" s="1"/>
  <c r="C240" i="2" s="1"/>
  <c r="F225" i="2" l="1"/>
  <c r="F251" i="2" s="1"/>
  <c r="J215" i="2"/>
  <c r="J241" i="2" s="1"/>
  <c r="N220" i="2"/>
  <c r="N246" i="2" s="1"/>
  <c r="K213" i="2"/>
  <c r="K239" i="2" s="1"/>
  <c r="L227" i="2"/>
  <c r="L253" i="2" s="1"/>
  <c r="M220" i="2"/>
  <c r="M246" i="2" s="1"/>
  <c r="E224" i="2"/>
  <c r="E250" i="2" s="1"/>
  <c r="M226" i="2"/>
  <c r="M252" i="2" s="1"/>
  <c r="E230" i="2"/>
  <c r="E256" i="2" s="1"/>
  <c r="N212" i="2"/>
  <c r="N238" i="2" s="1"/>
  <c r="I213" i="2"/>
  <c r="I239" i="2" s="1"/>
  <c r="D213" i="2"/>
  <c r="D239" i="2" s="1"/>
  <c r="N227" i="2"/>
  <c r="N253" i="2" s="1"/>
  <c r="H219" i="2"/>
  <c r="H245" i="2" s="1"/>
  <c r="J223" i="2"/>
  <c r="J249" i="2" s="1"/>
  <c r="I230" i="2"/>
  <c r="I256" i="2" s="1"/>
  <c r="E218" i="2"/>
  <c r="E244" i="2" s="1"/>
  <c r="K231" i="2"/>
  <c r="K257" i="2" s="1"/>
  <c r="G229" i="2"/>
  <c r="G255" i="2" s="1"/>
  <c r="N228" i="2"/>
  <c r="N254" i="2" s="1"/>
  <c r="E225" i="2"/>
  <c r="E251" i="2" s="1"/>
  <c r="F217" i="2"/>
  <c r="F243" i="2" s="1"/>
  <c r="C218" i="2"/>
  <c r="C244" i="2" s="1"/>
  <c r="D215" i="2"/>
  <c r="D241" i="2" s="1"/>
  <c r="K223" i="2"/>
  <c r="K249" i="2" s="1"/>
  <c r="I223" i="2"/>
  <c r="I249" i="2" s="1"/>
  <c r="F223" i="2"/>
  <c r="F249" i="2" s="1"/>
  <c r="N225" i="2"/>
  <c r="N251" i="2" s="1"/>
  <c r="J228" i="2"/>
  <c r="J254" i="2" s="1"/>
  <c r="F231" i="2"/>
  <c r="F257" i="2" s="1"/>
  <c r="K224" i="2"/>
  <c r="K250" i="2" s="1"/>
  <c r="G227" i="2"/>
  <c r="G253" i="2" s="1"/>
  <c r="C230" i="2"/>
  <c r="C256" i="2" s="1"/>
  <c r="D227" i="2"/>
  <c r="D253" i="2" s="1"/>
  <c r="H227" i="2"/>
  <c r="H253" i="2" s="1"/>
  <c r="J231" i="2"/>
  <c r="J257" i="2" s="1"/>
  <c r="E214" i="2"/>
  <c r="E240" i="2" s="1"/>
  <c r="F216" i="2"/>
  <c r="F242" i="2" s="1"/>
  <c r="N218" i="2"/>
  <c r="N244" i="2" s="1"/>
  <c r="J221" i="2"/>
  <c r="J247" i="2" s="1"/>
  <c r="F224" i="2"/>
  <c r="F250" i="2" s="1"/>
  <c r="N226" i="2"/>
  <c r="N252" i="2" s="1"/>
  <c r="J229" i="2"/>
  <c r="J255" i="2" s="1"/>
  <c r="L219" i="2"/>
  <c r="L245" i="2" s="1"/>
  <c r="D217" i="2"/>
  <c r="D243" i="2" s="1"/>
  <c r="I212" i="2"/>
  <c r="I238" i="2" s="1"/>
  <c r="I221" i="2"/>
  <c r="I247" i="2" s="1"/>
  <c r="M224" i="2"/>
  <c r="M250" i="2" s="1"/>
  <c r="I227" i="2"/>
  <c r="I253" i="2" s="1"/>
  <c r="M230" i="2"/>
  <c r="M256" i="2" s="1"/>
  <c r="L214" i="2"/>
  <c r="L240" i="2" s="1"/>
  <c r="E212" i="2"/>
  <c r="E238" i="2" s="1"/>
  <c r="J212" i="2"/>
  <c r="J238" i="2" s="1"/>
  <c r="J230" i="2"/>
  <c r="J256" i="2" s="1"/>
  <c r="K226" i="2"/>
  <c r="K252" i="2" s="1"/>
  <c r="H216" i="2"/>
  <c r="H242" i="2" s="1"/>
  <c r="I222" i="2"/>
  <c r="I248" i="2" s="1"/>
  <c r="D231" i="2"/>
  <c r="D257" i="2" s="1"/>
  <c r="L222" i="2"/>
  <c r="L248" i="2" s="1"/>
  <c r="D229" i="2"/>
  <c r="D255" i="2" s="1"/>
  <c r="C221" i="2"/>
  <c r="C247" i="2" s="1"/>
  <c r="H222" i="2"/>
  <c r="H248" i="2" s="1"/>
  <c r="D221" i="2"/>
  <c r="D247" i="2" s="1"/>
  <c r="N217" i="2"/>
  <c r="N243" i="2" s="1"/>
  <c r="J220" i="2"/>
  <c r="J246" i="2" s="1"/>
  <c r="F213" i="2"/>
  <c r="F239" i="2" s="1"/>
  <c r="C216" i="2"/>
  <c r="C242" i="2" s="1"/>
  <c r="K218" i="2"/>
  <c r="K244" i="2" s="1"/>
  <c r="G221" i="2"/>
  <c r="G247" i="2" s="1"/>
  <c r="L220" i="2"/>
  <c r="L246" i="2" s="1"/>
  <c r="H223" i="2"/>
  <c r="H249" i="2" s="1"/>
  <c r="E216" i="2"/>
  <c r="E242" i="2" s="1"/>
  <c r="M218" i="2"/>
  <c r="M244" i="2" s="1"/>
  <c r="L217" i="2"/>
  <c r="L243" i="2" s="1"/>
  <c r="L231" i="2"/>
  <c r="L257" i="2" s="1"/>
  <c r="J213" i="2"/>
  <c r="J239" i="2" s="1"/>
  <c r="G216" i="2"/>
  <c r="G242" i="2" s="1"/>
  <c r="C219" i="2"/>
  <c r="C245" i="2" s="1"/>
  <c r="G224" i="2"/>
  <c r="G250" i="2" s="1"/>
  <c r="C227" i="2"/>
  <c r="C253" i="2" s="1"/>
  <c r="K229" i="2"/>
  <c r="K255" i="2" s="1"/>
  <c r="H212" i="2"/>
  <c r="H238" i="2" s="1"/>
  <c r="L225" i="2"/>
  <c r="L251" i="2" s="1"/>
  <c r="D218" i="2"/>
  <c r="D244" i="2" s="1"/>
  <c r="J222" i="2"/>
  <c r="J248" i="2" s="1"/>
  <c r="D226" i="2"/>
  <c r="D252" i="2" s="1"/>
  <c r="F226" i="2"/>
  <c r="F252" i="2" s="1"/>
  <c r="M227" i="2"/>
  <c r="M253" i="2" s="1"/>
  <c r="N219" i="2"/>
  <c r="N245" i="2" s="1"/>
  <c r="I215" i="2"/>
  <c r="I241" i="2" s="1"/>
  <c r="C212" i="2"/>
  <c r="C238" i="2" s="1"/>
  <c r="G226" i="2"/>
  <c r="G252" i="2" s="1"/>
  <c r="E223" i="2"/>
  <c r="E249" i="2" s="1"/>
  <c r="E231" i="2"/>
  <c r="E257" i="2" s="1"/>
  <c r="F215" i="2"/>
  <c r="F241" i="2" s="1"/>
  <c r="N223" i="2"/>
  <c r="N249" i="2" s="1"/>
  <c r="J226" i="2"/>
  <c r="J252" i="2" s="1"/>
  <c r="F229" i="2"/>
  <c r="F255" i="2" s="1"/>
  <c r="N231" i="2"/>
  <c r="N257" i="2" s="1"/>
  <c r="G225" i="2"/>
  <c r="G251" i="2" s="1"/>
  <c r="C228" i="2"/>
  <c r="C254" i="2" s="1"/>
  <c r="K230" i="2"/>
  <c r="K256" i="2" s="1"/>
  <c r="F214" i="2"/>
  <c r="F240" i="2" s="1"/>
  <c r="N216" i="2"/>
  <c r="N242" i="2" s="1"/>
  <c r="J219" i="2"/>
  <c r="J245" i="2" s="1"/>
  <c r="F222" i="2"/>
  <c r="F248" i="2" s="1"/>
  <c r="N224" i="2"/>
  <c r="N250" i="2" s="1"/>
  <c r="J227" i="2"/>
  <c r="J253" i="2" s="1"/>
  <c r="G212" i="2"/>
  <c r="G238" i="2" s="1"/>
  <c r="D223" i="2"/>
  <c r="D249" i="2" s="1"/>
  <c r="H246" i="2"/>
  <c r="H239" i="2"/>
  <c r="E222" i="2"/>
  <c r="E248" i="2" s="1"/>
  <c r="I225" i="2"/>
  <c r="I251" i="2" s="1"/>
  <c r="E228" i="2"/>
  <c r="E254" i="2" s="1"/>
  <c r="I231" i="2"/>
  <c r="I257" i="2" s="1"/>
  <c r="H217" i="2"/>
  <c r="H243" i="2" s="1"/>
  <c r="L216" i="2"/>
  <c r="L242" i="2" s="1"/>
  <c r="H215" i="2"/>
  <c r="H241" i="2" s="1"/>
  <c r="F230" i="2"/>
  <c r="F256" i="2" s="1"/>
  <c r="F218" i="2"/>
  <c r="F244" i="2" s="1"/>
  <c r="H218" i="2"/>
  <c r="H244" i="2" s="1"/>
  <c r="K220" i="2"/>
  <c r="K246" i="2" s="1"/>
  <c r="K215" i="2"/>
  <c r="K241" i="2" s="1"/>
  <c r="L213" i="2"/>
  <c r="L239" i="2" s="1"/>
  <c r="F221" i="2"/>
  <c r="F247" i="2" s="1"/>
  <c r="K216" i="2"/>
  <c r="K242" i="2" s="1"/>
  <c r="G219" i="2"/>
  <c r="G245" i="2" s="1"/>
  <c r="C222" i="2"/>
  <c r="C248" i="2" s="1"/>
  <c r="H221" i="2"/>
  <c r="H247" i="2" s="1"/>
  <c r="D224" i="2"/>
  <c r="D250" i="2" s="1"/>
  <c r="M216" i="2"/>
  <c r="M242" i="2" s="1"/>
  <c r="I219" i="2"/>
  <c r="I245" i="2" s="1"/>
  <c r="L221" i="2"/>
  <c r="L247" i="2" s="1"/>
  <c r="L244" i="2"/>
  <c r="G214" i="2"/>
  <c r="G240" i="2" s="1"/>
  <c r="C217" i="2"/>
  <c r="C243" i="2" s="1"/>
  <c r="K219" i="2"/>
  <c r="K245" i="2" s="1"/>
  <c r="G222" i="2"/>
  <c r="G248" i="2" s="1"/>
  <c r="C225" i="2"/>
  <c r="C251" i="2" s="1"/>
  <c r="K227" i="2"/>
  <c r="K253" i="2" s="1"/>
  <c r="G230" i="2"/>
  <c r="G256" i="2" s="1"/>
  <c r="L215" i="2"/>
  <c r="L241" i="2" s="1"/>
  <c r="H230" i="2"/>
  <c r="H256" i="2" s="1"/>
  <c r="L229" i="2"/>
  <c r="L255" i="2" s="1"/>
  <c r="J214" i="2"/>
  <c r="J240" i="2" s="1"/>
  <c r="G215" i="2"/>
  <c r="G241" i="2" s="1"/>
  <c r="D220" i="2"/>
  <c r="D246" i="2" s="1"/>
  <c r="G218" i="2"/>
  <c r="G244" i="2" s="1"/>
  <c r="C229" i="2"/>
  <c r="C255" i="2" s="1"/>
  <c r="M225" i="2"/>
  <c r="M251" i="2" s="1"/>
  <c r="E213" i="2"/>
  <c r="E239" i="2" s="1"/>
  <c r="J224" i="2"/>
  <c r="J250" i="2" s="1"/>
  <c r="F227" i="2"/>
  <c r="F253" i="2" s="1"/>
  <c r="N229" i="2"/>
  <c r="N255" i="2" s="1"/>
  <c r="K212" i="2"/>
  <c r="K238" i="2" s="1"/>
  <c r="K222" i="2"/>
  <c r="K248" i="2" s="1"/>
  <c r="C226" i="2"/>
  <c r="C252" i="2" s="1"/>
  <c r="K228" i="2"/>
  <c r="K254" i="2" s="1"/>
  <c r="G231" i="2"/>
  <c r="G257" i="2" s="1"/>
  <c r="N214" i="2"/>
  <c r="N240" i="2" s="1"/>
  <c r="J217" i="2"/>
  <c r="J243" i="2" s="1"/>
  <c r="F220" i="2"/>
  <c r="F246" i="2" s="1"/>
  <c r="N222" i="2"/>
  <c r="N248" i="2" s="1"/>
  <c r="J225" i="2"/>
  <c r="J251" i="2" s="1"/>
  <c r="F228" i="2"/>
  <c r="F254" i="2" s="1"/>
  <c r="C213" i="2"/>
  <c r="C239" i="2" s="1"/>
  <c r="H226" i="2"/>
  <c r="H252" i="2" s="1"/>
  <c r="L238" i="2"/>
  <c r="L249" i="2"/>
  <c r="E246" i="2"/>
  <c r="M222" i="2"/>
  <c r="M248" i="2" s="1"/>
  <c r="E226" i="2"/>
  <c r="E252" i="2" s="1"/>
  <c r="I229" i="2"/>
  <c r="I255" i="2" s="1"/>
  <c r="F212" i="2"/>
  <c r="F238" i="2" s="1"/>
  <c r="M212" i="2"/>
  <c r="M238" i="2" s="1"/>
  <c r="D216" i="2"/>
  <c r="D242" i="2" s="1"/>
  <c r="D212" i="2"/>
  <c r="D238" i="2" s="1"/>
</calcChain>
</file>

<file path=xl/sharedStrings.xml><?xml version="1.0" encoding="utf-8"?>
<sst xmlns="http://schemas.openxmlformats.org/spreadsheetml/2006/main" count="680" uniqueCount="113">
  <si>
    <t>A</t>
  </si>
  <si>
    <t>B</t>
  </si>
  <si>
    <t>C</t>
  </si>
  <si>
    <t>D</t>
  </si>
  <si>
    <t>E</t>
  </si>
  <si>
    <t>F</t>
  </si>
  <si>
    <t>G</t>
  </si>
  <si>
    <t>H</t>
  </si>
  <si>
    <t>no cells</t>
  </si>
  <si>
    <t>neg HAD</t>
  </si>
  <si>
    <t>pos HAD</t>
  </si>
  <si>
    <t>neg prot</t>
  </si>
  <si>
    <t>Chloride Assay</t>
  </si>
  <si>
    <t>Fluoride Assay</t>
  </si>
  <si>
    <t>neg &lt; 0.2</t>
  </si>
  <si>
    <t>pos &gt; 0.3</t>
  </si>
  <si>
    <t>med 0.2-0.3</t>
  </si>
  <si>
    <t>chloride</t>
  </si>
  <si>
    <t>fluoride</t>
  </si>
  <si>
    <t>0 to 1 normalized</t>
  </si>
  <si>
    <t>Defluorination activity - dechlorination activity</t>
  </si>
  <si>
    <t>red = dechlor but not defluor</t>
  </si>
  <si>
    <t>green = defluor but not dechlor</t>
  </si>
  <si>
    <t>Template (residue number)</t>
  </si>
  <si>
    <t>only medium</t>
  </si>
  <si>
    <t>WP118 (no dechlorination, no defluorination)</t>
  </si>
  <si>
    <t>WP178 (dechlorination, defluorination)</t>
  </si>
  <si>
    <t>P98 Nitroreductase</t>
  </si>
  <si>
    <t>Template for both assays</t>
  </si>
  <si>
    <t>threshold 0.2</t>
  </si>
  <si>
    <t>threshold 0.5</t>
  </si>
  <si>
    <t>Binary Loss of defluorination and not of dechlorination matrix</t>
  </si>
  <si>
    <t>Binary matrix x Difference in linearized activity matrix</t>
  </si>
  <si>
    <t>Linearized Binary matrix x Difference in linearized activity matrix</t>
  </si>
  <si>
    <t xml:space="preserve">Absorptions transformed to fluoride correlated value. </t>
  </si>
  <si>
    <t xml:space="preserve">Template (both assays) Residue number mutated to either alanine or </t>
  </si>
  <si>
    <t>Plate 1</t>
  </si>
  <si>
    <t>Plate 2</t>
  </si>
  <si>
    <t>Plate 3</t>
  </si>
  <si>
    <t>Absorption vlaues at 620 nm</t>
  </si>
  <si>
    <t>abs440/abs540/abs480*abs380</t>
  </si>
  <si>
    <t>abs440/abs540/abs480*abs370</t>
  </si>
  <si>
    <t>Abs 610 nm</t>
  </si>
  <si>
    <t>0 to 1 normalized values</t>
  </si>
  <si>
    <t>If [value] bigger than 0.15 then [value], otherwise 0</t>
  </si>
  <si>
    <t>Prot 3</t>
  </si>
  <si>
    <t>G178 WT</t>
  </si>
  <si>
    <t>Teak</t>
  </si>
  <si>
    <t>Triple</t>
  </si>
  <si>
    <t>E118 lib</t>
  </si>
  <si>
    <t>Prot 7</t>
  </si>
  <si>
    <t>Quad</t>
  </si>
  <si>
    <t>Chloride assay   This is the data from 240423 chloride screening 200 ul from Plates 1.2 2.2 and 3.2</t>
  </si>
  <si>
    <t>Fluoride assay   This is the data from 240423 fluoride screening  from Plates 1.1 2.1 and 3.1, they originate from the same cells</t>
  </si>
  <si>
    <t>P126</t>
  </si>
  <si>
    <t>Chloride assay   This is the data from 240423 chloride screening 200 ul from Plates 1.1 2.1 and 3.1</t>
  </si>
  <si>
    <t>Fluoride assay   This is the data from 240423 fluoride screening  from Plates 1.2 2.2 and 3.2, they originate from the same cells</t>
  </si>
  <si>
    <t>0 to 1 linearized Difference in activity --&gt; lin(F-) - lin(Cl-)</t>
  </si>
  <si>
    <t>If [value] bigger than 0.4 then [value], otherwise 0</t>
  </si>
  <si>
    <t>If [value] bigger than 0.3 then [value], otherwise 0</t>
  </si>
  <si>
    <t>Rep 3</t>
  </si>
  <si>
    <t>Rep 4</t>
  </si>
  <si>
    <t>Cl-</t>
  </si>
  <si>
    <t>F-</t>
  </si>
  <si>
    <t>average</t>
  </si>
  <si>
    <t>Template (both assays) Residue number mutated to either alanine or Histidine</t>
  </si>
  <si>
    <t>average Difference in activity Cl- - F-</t>
  </si>
  <si>
    <t>average Difference in activity Cl- - F- with thresholds</t>
  </si>
  <si>
    <t>average Difference in activity Cl- - F-. Positive values 0 to 1 linearized</t>
  </si>
  <si>
    <t>average Difference in activity Cl- - F-. Positive values 0 to 0.75 linearized. Cl- values below treshold are added as value 1</t>
  </si>
  <si>
    <t>Template</t>
  </si>
  <si>
    <t>E29A</t>
  </si>
  <si>
    <t>H192A</t>
  </si>
  <si>
    <t>L134A 118</t>
  </si>
  <si>
    <t>G32A</t>
  </si>
  <si>
    <t>E230A</t>
  </si>
  <si>
    <t>I138A 118</t>
  </si>
  <si>
    <t>R99A</t>
  </si>
  <si>
    <t>K5A 118</t>
  </si>
  <si>
    <t>D147A 118</t>
  </si>
  <si>
    <t>L100A</t>
  </si>
  <si>
    <t>I54A 118</t>
  </si>
  <si>
    <t>D118A 118</t>
  </si>
  <si>
    <t>D109A</t>
  </si>
  <si>
    <t>T72A 118</t>
  </si>
  <si>
    <t>E232A 118</t>
  </si>
  <si>
    <t>S141A</t>
  </si>
  <si>
    <t>E93A 118</t>
  </si>
  <si>
    <t>EMPTY</t>
  </si>
  <si>
    <t>Q153A</t>
  </si>
  <si>
    <t>R121A 118</t>
  </si>
  <si>
    <t>P161A</t>
  </si>
  <si>
    <t>P126A 118</t>
  </si>
  <si>
    <t>0 to 1 linearized</t>
  </si>
  <si>
    <t>average F- value per sample</t>
  </si>
  <si>
    <t>F Difference Rep 3-4</t>
  </si>
  <si>
    <t>Cl Difference Rep 3-4</t>
  </si>
  <si>
    <t>Rep 3 Cl With treshold 0.15</t>
  </si>
  <si>
    <t>Rep 4 Cl With treshold 0.15</t>
  </si>
  <si>
    <t>Rep 4 F With treshold 0.35</t>
  </si>
  <si>
    <t>Rep 3 F With treshold 0.35</t>
  </si>
  <si>
    <t>Rep 3 Difference in activity with threshold</t>
  </si>
  <si>
    <t>Rep 4 Difference in activity with threshold</t>
  </si>
  <si>
    <t>Change in result in %</t>
  </si>
  <si>
    <t>Chloride</t>
  </si>
  <si>
    <t>Fluoride</t>
  </si>
  <si>
    <t>The missing values for dechlorination and defluorination were added.</t>
  </si>
  <si>
    <t>0 to 1 linearized Chloride values</t>
  </si>
  <si>
    <t>number of zeros</t>
  </si>
  <si>
    <t>% negative</t>
  </si>
  <si>
    <t>% positive</t>
  </si>
  <si>
    <t>% of total of 236</t>
  </si>
  <si>
    <t>All values with a positive difference bigger than 0.275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</si>
</sst>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1" fillId="2" borderId="1" xfId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 wrapText="1"/>
    </xf>
    <xf numFmtId="0" fontId="3" fillId="1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1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4" borderId="3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5" borderId="3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14" borderId="4" xfId="1" applyFont="1" applyFill="1" applyBorder="1" applyAlignment="1">
      <alignment horizontal="center" vertical="center" wrapText="1"/>
    </xf>
    <xf numFmtId="0" fontId="3" fillId="16" borderId="4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2" xfId="1" applyFont="1" applyFill="1" applyBorder="1" applyAlignment="1">
      <alignment horizontal="center" vertical="center" wrapText="1"/>
    </xf>
    <xf numFmtId="0" fontId="3" fillId="16" borderId="2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15" borderId="4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10" borderId="4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3" fillId="17" borderId="1" xfId="1" applyFont="1" applyFill="1" applyBorder="1" applyAlignment="1">
      <alignment horizontal="center" vertical="center" wrapText="1"/>
    </xf>
    <xf numFmtId="0" fontId="3" fillId="17" borderId="2" xfId="1" applyFont="1" applyFill="1" applyBorder="1" applyAlignment="1">
      <alignment horizontal="center" vertical="center" wrapText="1"/>
    </xf>
    <xf numFmtId="0" fontId="3" fillId="17" borderId="3" xfId="1" applyFont="1" applyFill="1" applyBorder="1" applyAlignment="1">
      <alignment horizontal="center" vertical="center" wrapText="1"/>
    </xf>
    <xf numFmtId="0" fontId="3" fillId="17" borderId="4" xfId="1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669900"/>
        </patternFill>
      </fill>
    </dxf>
    <dxf>
      <fill>
        <patternFill>
          <bgColor rgb="FFFF66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669900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FF99"/>
      <color rgb="FFFF6600"/>
      <color rgb="FF6699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88"/>
  <sheetViews>
    <sheetView topLeftCell="A8" workbookViewId="0">
      <selection activeCell="D18" sqref="D18"/>
    </sheetView>
  </sheetViews>
  <sheetFormatPr baseColWidth="10" defaultColWidth="8.83203125" defaultRowHeight="15" x14ac:dyDescent="0.2"/>
  <sheetData>
    <row r="2" spans="2:31" x14ac:dyDescent="0.2">
      <c r="B2" t="s">
        <v>12</v>
      </c>
      <c r="R2" t="s">
        <v>13</v>
      </c>
    </row>
    <row r="4" spans="2:3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/>
      <c r="R4" s="1"/>
      <c r="S4" s="2">
        <v>1</v>
      </c>
      <c r="T4" s="2">
        <v>2</v>
      </c>
      <c r="U4" s="2">
        <v>3</v>
      </c>
      <c r="V4" s="2">
        <v>4</v>
      </c>
      <c r="W4" s="2">
        <v>5</v>
      </c>
      <c r="X4" s="2">
        <v>6</v>
      </c>
      <c r="Y4" s="2">
        <v>7</v>
      </c>
      <c r="Z4" s="2">
        <v>8</v>
      </c>
      <c r="AA4" s="2">
        <v>9</v>
      </c>
      <c r="AB4" s="2">
        <v>10</v>
      </c>
      <c r="AC4" s="2">
        <v>11</v>
      </c>
      <c r="AD4" s="2">
        <v>12</v>
      </c>
      <c r="AE4" s="3"/>
    </row>
    <row r="5" spans="2:31" x14ac:dyDescent="0.2">
      <c r="B5" s="2" t="s">
        <v>0</v>
      </c>
      <c r="C5" s="4">
        <v>0.38200000000000001</v>
      </c>
      <c r="D5" s="4">
        <v>0.38500000000000001</v>
      </c>
      <c r="E5" s="5">
        <v>0.41</v>
      </c>
      <c r="F5" s="6">
        <v>0.33700000000000002</v>
      </c>
      <c r="G5" s="4">
        <v>0.374</v>
      </c>
      <c r="H5" s="7">
        <v>0.43</v>
      </c>
      <c r="I5" s="8">
        <v>0.19400000000000001</v>
      </c>
      <c r="J5" s="9">
        <v>0.17</v>
      </c>
      <c r="K5" s="4">
        <v>0.38100000000000001</v>
      </c>
      <c r="L5" s="10">
        <v>0.14000000000000001</v>
      </c>
      <c r="M5" s="11">
        <v>0.13300000000000001</v>
      </c>
      <c r="N5" s="4">
        <v>0.38400000000000001</v>
      </c>
      <c r="O5" s="12">
        <v>610</v>
      </c>
      <c r="R5" s="126" t="s">
        <v>0</v>
      </c>
      <c r="S5" s="36">
        <v>0.56200000000000006</v>
      </c>
      <c r="T5" s="37">
        <v>0.59699999999999998</v>
      </c>
      <c r="U5" s="38">
        <v>0.52600000000000002</v>
      </c>
      <c r="V5" s="37">
        <v>0.61399999999999999</v>
      </c>
      <c r="W5" s="39">
        <v>0.64300000000000002</v>
      </c>
      <c r="X5" s="37">
        <v>0.59699999999999998</v>
      </c>
      <c r="Y5" s="36">
        <v>0.59</v>
      </c>
      <c r="Z5" s="40">
        <v>0.68</v>
      </c>
      <c r="AA5" s="37">
        <v>0.59799999999999998</v>
      </c>
      <c r="AB5" s="40">
        <v>0.70899999999999996</v>
      </c>
      <c r="AC5" s="36">
        <v>0.58299999999999996</v>
      </c>
      <c r="AD5" s="41">
        <v>0.42599999999999999</v>
      </c>
      <c r="AE5" s="12">
        <v>540</v>
      </c>
    </row>
    <row r="6" spans="2:31" x14ac:dyDescent="0.2">
      <c r="B6" s="2" t="s">
        <v>1</v>
      </c>
      <c r="C6" s="11">
        <v>0.11600000000000001</v>
      </c>
      <c r="D6" s="11">
        <v>0.12</v>
      </c>
      <c r="E6" s="11">
        <v>0.11899999999999999</v>
      </c>
      <c r="F6" s="5">
        <v>0.39200000000000002</v>
      </c>
      <c r="G6" s="7">
        <v>0.42199999999999999</v>
      </c>
      <c r="H6" s="13">
        <v>0.24199999999999999</v>
      </c>
      <c r="I6" s="11">
        <v>0.12</v>
      </c>
      <c r="J6" s="10">
        <v>0.13900000000000001</v>
      </c>
      <c r="K6" s="5">
        <v>0.40300000000000002</v>
      </c>
      <c r="L6" s="14">
        <v>0.3</v>
      </c>
      <c r="M6" s="15">
        <v>0.36699999999999999</v>
      </c>
      <c r="N6" s="4">
        <v>0.37</v>
      </c>
      <c r="O6" s="12">
        <v>610</v>
      </c>
      <c r="R6" s="127"/>
      <c r="S6" s="42">
        <v>0.80100000000000005</v>
      </c>
      <c r="T6" s="43">
        <v>0.77900000000000003</v>
      </c>
      <c r="U6" s="42">
        <v>0.80500000000000005</v>
      </c>
      <c r="V6" s="44">
        <v>0.753</v>
      </c>
      <c r="W6" s="45">
        <v>0.73399999999999999</v>
      </c>
      <c r="X6" s="46">
        <v>0.78900000000000003</v>
      </c>
      <c r="Y6" s="42">
        <v>0.80100000000000005</v>
      </c>
      <c r="Z6" s="44">
        <v>0.74399999999999999</v>
      </c>
      <c r="AA6" s="43">
        <v>0.77900000000000003</v>
      </c>
      <c r="AB6" s="45">
        <v>0.72899999999999998</v>
      </c>
      <c r="AC6" s="47">
        <v>0.81799999999999995</v>
      </c>
      <c r="AD6" s="48">
        <v>0.85299999999999998</v>
      </c>
      <c r="AE6" s="12">
        <v>440</v>
      </c>
    </row>
    <row r="7" spans="2:31" x14ac:dyDescent="0.2">
      <c r="B7" s="2" t="s">
        <v>2</v>
      </c>
      <c r="C7" s="5">
        <v>0.40600000000000003</v>
      </c>
      <c r="D7" s="4">
        <v>0.38</v>
      </c>
      <c r="E7" s="15">
        <v>0.35099999999999998</v>
      </c>
      <c r="F7" s="6">
        <v>0.33800000000000002</v>
      </c>
      <c r="G7" s="6">
        <v>0.33600000000000002</v>
      </c>
      <c r="H7" s="13">
        <v>0.25</v>
      </c>
      <c r="I7" s="11">
        <v>0.115</v>
      </c>
      <c r="J7" s="5">
        <v>0.39500000000000002</v>
      </c>
      <c r="K7" s="4">
        <v>0.38</v>
      </c>
      <c r="L7" s="15">
        <v>0.35699999999999998</v>
      </c>
      <c r="M7" s="15">
        <v>0.36799999999999999</v>
      </c>
      <c r="N7" s="15">
        <v>0.35799999999999998</v>
      </c>
      <c r="O7" s="12">
        <v>610</v>
      </c>
      <c r="R7" s="127"/>
      <c r="S7" s="46">
        <v>0.53600000000000003</v>
      </c>
      <c r="T7" s="43">
        <v>0.52800000000000002</v>
      </c>
      <c r="U7" s="43">
        <v>0.53300000000000003</v>
      </c>
      <c r="V7" s="44">
        <v>0.505</v>
      </c>
      <c r="W7" s="45">
        <v>0.495</v>
      </c>
      <c r="X7" s="46">
        <v>0.53400000000000003</v>
      </c>
      <c r="Y7" s="46">
        <v>0.54400000000000004</v>
      </c>
      <c r="Z7" s="49">
        <v>0.51</v>
      </c>
      <c r="AA7" s="43">
        <v>0.52100000000000002</v>
      </c>
      <c r="AB7" s="49">
        <v>0.50900000000000001</v>
      </c>
      <c r="AC7" s="50">
        <v>0.57899999999999996</v>
      </c>
      <c r="AD7" s="50">
        <v>0.57499999999999996</v>
      </c>
      <c r="AE7" s="12">
        <v>380</v>
      </c>
    </row>
    <row r="8" spans="2:31" x14ac:dyDescent="0.2">
      <c r="B8" s="2" t="s">
        <v>3</v>
      </c>
      <c r="C8" s="15">
        <v>0.36099999999999999</v>
      </c>
      <c r="D8" s="4">
        <v>0.38700000000000001</v>
      </c>
      <c r="E8" s="15">
        <v>0.36199999999999999</v>
      </c>
      <c r="F8" s="11">
        <v>0.114</v>
      </c>
      <c r="G8" s="4">
        <v>0.38200000000000001</v>
      </c>
      <c r="H8" s="7">
        <v>0.438</v>
      </c>
      <c r="I8" s="11">
        <v>0.11799999999999999</v>
      </c>
      <c r="J8" s="11">
        <v>0.111</v>
      </c>
      <c r="K8" s="15">
        <v>0.34699999999999998</v>
      </c>
      <c r="L8" s="4">
        <v>0.38500000000000001</v>
      </c>
      <c r="M8" s="10">
        <v>0.154</v>
      </c>
      <c r="N8" s="10">
        <v>0.14099999999999999</v>
      </c>
      <c r="O8" s="12">
        <v>610</v>
      </c>
      <c r="R8" s="128"/>
      <c r="S8" s="51">
        <v>0.63</v>
      </c>
      <c r="T8" s="51">
        <v>0.625</v>
      </c>
      <c r="U8" s="51">
        <v>0.626</v>
      </c>
      <c r="V8" s="52">
        <v>0.61099999999999999</v>
      </c>
      <c r="W8" s="53">
        <v>0.60199999999999998</v>
      </c>
      <c r="X8" s="51">
        <v>0.628</v>
      </c>
      <c r="Y8" s="54">
        <v>0.63500000000000001</v>
      </c>
      <c r="Z8" s="55">
        <v>0.61799999999999999</v>
      </c>
      <c r="AA8" s="55">
        <v>0.623</v>
      </c>
      <c r="AB8" s="52">
        <v>0.61299999999999999</v>
      </c>
      <c r="AC8" s="56">
        <v>0.64700000000000002</v>
      </c>
      <c r="AD8" s="54">
        <v>0.63300000000000001</v>
      </c>
      <c r="AE8" s="12">
        <v>480</v>
      </c>
    </row>
    <row r="9" spans="2:31" x14ac:dyDescent="0.2">
      <c r="B9" s="2" t="s">
        <v>4</v>
      </c>
      <c r="C9" s="6">
        <v>0.33</v>
      </c>
      <c r="D9" s="14">
        <v>0.313</v>
      </c>
      <c r="E9" s="14">
        <v>0.315</v>
      </c>
      <c r="F9" s="14">
        <v>0.316</v>
      </c>
      <c r="G9" s="15">
        <v>0.34499999999999997</v>
      </c>
      <c r="H9" s="15">
        <v>0.36199999999999999</v>
      </c>
      <c r="I9" s="6">
        <v>0.33300000000000002</v>
      </c>
      <c r="J9" s="15">
        <v>0.34599999999999997</v>
      </c>
      <c r="K9" s="14">
        <v>0.311</v>
      </c>
      <c r="L9" s="15">
        <v>0.35</v>
      </c>
      <c r="M9" s="16">
        <v>0.28999999999999998</v>
      </c>
      <c r="N9" s="17">
        <v>0.215</v>
      </c>
      <c r="O9" s="12">
        <v>610</v>
      </c>
      <c r="R9" s="126" t="s">
        <v>1</v>
      </c>
      <c r="S9" s="40">
        <v>0.69199999999999995</v>
      </c>
      <c r="T9" s="57">
        <v>0.67500000000000004</v>
      </c>
      <c r="U9" s="57">
        <v>0.67</v>
      </c>
      <c r="V9" s="58">
        <v>0.55500000000000005</v>
      </c>
      <c r="W9" s="59">
        <v>0.373</v>
      </c>
      <c r="X9" s="39">
        <v>0.63900000000000001</v>
      </c>
      <c r="Y9" s="57">
        <v>0.67900000000000005</v>
      </c>
      <c r="Z9" s="41">
        <v>0.42799999999999999</v>
      </c>
      <c r="AA9" s="60">
        <v>0.35</v>
      </c>
      <c r="AB9" s="61">
        <v>0.29299999999999998</v>
      </c>
      <c r="AC9" s="62">
        <v>0.499</v>
      </c>
      <c r="AD9" s="62">
        <v>0.48699999999999999</v>
      </c>
      <c r="AE9" s="12">
        <v>540</v>
      </c>
    </row>
    <row r="10" spans="2:31" x14ac:dyDescent="0.2">
      <c r="B10" s="2" t="s">
        <v>5</v>
      </c>
      <c r="C10" s="7">
        <v>0.433</v>
      </c>
      <c r="D10" s="15">
        <v>0.36699999999999999</v>
      </c>
      <c r="E10" s="15">
        <v>0.35099999999999998</v>
      </c>
      <c r="F10" s="4">
        <v>0.376</v>
      </c>
      <c r="G10" s="4">
        <v>0.38100000000000001</v>
      </c>
      <c r="H10" s="10">
        <v>0.153</v>
      </c>
      <c r="I10" s="4">
        <v>0.375</v>
      </c>
      <c r="J10" s="4">
        <v>0.37</v>
      </c>
      <c r="K10" s="11">
        <v>0.13500000000000001</v>
      </c>
      <c r="L10" s="6">
        <v>0.32700000000000001</v>
      </c>
      <c r="M10" s="11">
        <v>0.115</v>
      </c>
      <c r="N10" s="8">
        <v>0.2</v>
      </c>
      <c r="O10" s="12">
        <v>610</v>
      </c>
      <c r="R10" s="127"/>
      <c r="S10" s="63">
        <v>0.68400000000000005</v>
      </c>
      <c r="T10" s="63">
        <v>0.69599999999999995</v>
      </c>
      <c r="U10" s="64">
        <v>0.7</v>
      </c>
      <c r="V10" s="45">
        <v>0.72899999999999998</v>
      </c>
      <c r="W10" s="47">
        <v>0.82199999999999995</v>
      </c>
      <c r="X10" s="63">
        <v>0.69499999999999995</v>
      </c>
      <c r="Y10" s="65">
        <v>0.66900000000000004</v>
      </c>
      <c r="Z10" s="46">
        <v>0.78900000000000003</v>
      </c>
      <c r="AA10" s="66">
        <v>0.85799999999999998</v>
      </c>
      <c r="AB10" s="48">
        <v>0.85099999999999998</v>
      </c>
      <c r="AC10" s="49">
        <v>0.76700000000000002</v>
      </c>
      <c r="AD10" s="49">
        <v>0.76300000000000001</v>
      </c>
      <c r="AE10" s="12">
        <v>440</v>
      </c>
    </row>
    <row r="11" spans="2:31" x14ac:dyDescent="0.2">
      <c r="B11" s="2" t="s">
        <v>6</v>
      </c>
      <c r="C11" s="11">
        <v>0.126</v>
      </c>
      <c r="D11" s="14">
        <v>0.318</v>
      </c>
      <c r="E11" s="15">
        <v>0.35099999999999998</v>
      </c>
      <c r="F11" s="6">
        <v>0.32600000000000001</v>
      </c>
      <c r="G11" s="11">
        <v>0.125</v>
      </c>
      <c r="H11" s="6">
        <v>0.32900000000000001</v>
      </c>
      <c r="I11" s="6">
        <v>0.34100000000000003</v>
      </c>
      <c r="J11" s="10">
        <v>0.13600000000000001</v>
      </c>
      <c r="K11" s="15">
        <v>0.36299999999999999</v>
      </c>
      <c r="L11" s="5">
        <v>0.39800000000000002</v>
      </c>
      <c r="M11" s="4">
        <v>0.36899999999999999</v>
      </c>
      <c r="N11" s="15">
        <v>0.36099999999999999</v>
      </c>
      <c r="O11" s="12">
        <v>610</v>
      </c>
      <c r="R11" s="127"/>
      <c r="S11" s="45">
        <v>0.49099999999999999</v>
      </c>
      <c r="T11" s="45">
        <v>0.49299999999999999</v>
      </c>
      <c r="U11" s="44">
        <v>0.503</v>
      </c>
      <c r="V11" s="45">
        <v>0.48899999999999999</v>
      </c>
      <c r="W11" s="43">
        <v>0.53</v>
      </c>
      <c r="X11" s="45">
        <v>0.48399999999999999</v>
      </c>
      <c r="Y11" s="67">
        <v>0.47299999999999998</v>
      </c>
      <c r="Z11" s="49">
        <v>0.51300000000000001</v>
      </c>
      <c r="AA11" s="42">
        <v>0.55400000000000005</v>
      </c>
      <c r="AB11" s="46">
        <v>0.53700000000000003</v>
      </c>
      <c r="AC11" s="49">
        <v>0.51600000000000001</v>
      </c>
      <c r="AD11" s="49">
        <v>0.51</v>
      </c>
      <c r="AE11" s="12">
        <v>380</v>
      </c>
    </row>
    <row r="12" spans="2:31" x14ac:dyDescent="0.2">
      <c r="B12" s="2" t="s">
        <v>7</v>
      </c>
      <c r="C12" s="5">
        <v>0.40899999999999997</v>
      </c>
      <c r="D12" s="16">
        <v>0.29299999999999998</v>
      </c>
      <c r="E12" s="7">
        <v>0.42799999999999999</v>
      </c>
      <c r="F12" s="4">
        <v>0.36799999999999999</v>
      </c>
      <c r="G12" s="15">
        <v>0.36399999999999999</v>
      </c>
      <c r="H12" s="5">
        <v>0.39500000000000002</v>
      </c>
      <c r="I12" s="7">
        <v>0.42199999999999999</v>
      </c>
      <c r="J12" s="6">
        <v>0.34300000000000003</v>
      </c>
      <c r="K12" s="14">
        <v>0.3</v>
      </c>
      <c r="L12" s="18">
        <v>0.25800000000000001</v>
      </c>
      <c r="M12" s="6">
        <v>0.32600000000000001</v>
      </c>
      <c r="N12" s="11">
        <v>0.115</v>
      </c>
      <c r="O12" s="12">
        <v>610</v>
      </c>
      <c r="R12" s="128"/>
      <c r="S12" s="68">
        <v>0.58099999999999996</v>
      </c>
      <c r="T12" s="68">
        <v>0.58499999999999996</v>
      </c>
      <c r="U12" s="69">
        <v>0.58799999999999997</v>
      </c>
      <c r="V12" s="68">
        <v>0.58299999999999996</v>
      </c>
      <c r="W12" s="53">
        <v>0.60099999999999998</v>
      </c>
      <c r="X12" s="68">
        <v>0.57899999999999996</v>
      </c>
      <c r="Y12" s="70">
        <v>0.56899999999999995</v>
      </c>
      <c r="Z12" s="71">
        <v>0.59399999999999997</v>
      </c>
      <c r="AA12" s="55">
        <v>0.61799999999999999</v>
      </c>
      <c r="AB12" s="71">
        <v>0.59799999999999998</v>
      </c>
      <c r="AC12" s="71">
        <v>0.59599999999999997</v>
      </c>
      <c r="AD12" s="69">
        <v>0.59099999999999997</v>
      </c>
      <c r="AE12" s="12">
        <v>480</v>
      </c>
    </row>
    <row r="13" spans="2:31" x14ac:dyDescent="0.2">
      <c r="R13" s="126" t="s">
        <v>2</v>
      </c>
      <c r="S13" s="61">
        <v>0.30099999999999999</v>
      </c>
      <c r="T13" s="72">
        <v>0.40400000000000003</v>
      </c>
      <c r="U13" s="36">
        <v>0.57599999999999996</v>
      </c>
      <c r="V13" s="73">
        <v>0.47</v>
      </c>
      <c r="W13" s="58">
        <v>0.53600000000000003</v>
      </c>
      <c r="X13" s="37">
        <v>0.59599999999999997</v>
      </c>
      <c r="Y13" s="36">
        <v>0.56999999999999995</v>
      </c>
      <c r="Z13" s="37">
        <v>0.59499999999999997</v>
      </c>
      <c r="AA13" s="59">
        <v>0.36799999999999999</v>
      </c>
      <c r="AB13" s="59">
        <v>0.37</v>
      </c>
      <c r="AC13" s="41">
        <v>0.432</v>
      </c>
      <c r="AD13" s="41">
        <v>0.42299999999999999</v>
      </c>
      <c r="AE13" s="12">
        <v>540</v>
      </c>
    </row>
    <row r="14" spans="2:31" x14ac:dyDescent="0.2">
      <c r="B14" s="19"/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20">
        <v>8</v>
      </c>
      <c r="K14" s="20">
        <v>9</v>
      </c>
      <c r="L14" s="20">
        <v>10</v>
      </c>
      <c r="M14" s="20">
        <v>11</v>
      </c>
      <c r="N14" s="20">
        <v>12</v>
      </c>
      <c r="R14" s="127"/>
      <c r="S14" s="66">
        <v>0.86899999999999999</v>
      </c>
      <c r="T14" s="50">
        <v>0.83199999999999996</v>
      </c>
      <c r="U14" s="45">
        <v>0.72599999999999998</v>
      </c>
      <c r="V14" s="44">
        <v>0.75</v>
      </c>
      <c r="W14" s="49">
        <v>0.75600000000000001</v>
      </c>
      <c r="X14" s="45">
        <v>0.73299999999999998</v>
      </c>
      <c r="Y14" s="44">
        <v>0.746</v>
      </c>
      <c r="Z14" s="65">
        <v>0.67300000000000004</v>
      </c>
      <c r="AA14" s="50">
        <v>0.83199999999999996</v>
      </c>
      <c r="AB14" s="47">
        <v>0.82299999999999995</v>
      </c>
      <c r="AC14" s="46">
        <v>0.78300000000000003</v>
      </c>
      <c r="AD14" s="42">
        <v>0.80100000000000005</v>
      </c>
      <c r="AE14" s="12">
        <v>440</v>
      </c>
    </row>
    <row r="15" spans="2:31" x14ac:dyDescent="0.2">
      <c r="B15" s="20" t="s">
        <v>0</v>
      </c>
      <c r="C15" s="21">
        <v>0.34</v>
      </c>
      <c r="D15" s="22">
        <v>0.37</v>
      </c>
      <c r="E15" s="23">
        <v>0.311</v>
      </c>
      <c r="F15" s="24">
        <v>0.112</v>
      </c>
      <c r="G15" s="25">
        <v>0.16500000000000001</v>
      </c>
      <c r="H15" s="26">
        <v>0.23400000000000001</v>
      </c>
      <c r="I15" s="23">
        <v>0.32900000000000001</v>
      </c>
      <c r="J15" s="22">
        <v>0.37</v>
      </c>
      <c r="K15" s="21">
        <v>0.35299999999999998</v>
      </c>
      <c r="L15" s="24">
        <v>0.113</v>
      </c>
      <c r="M15" s="21">
        <v>0.33900000000000002</v>
      </c>
      <c r="N15" s="24">
        <v>0.104</v>
      </c>
      <c r="O15" s="27">
        <v>610</v>
      </c>
      <c r="R15" s="127"/>
      <c r="S15" s="50">
        <v>0.57399999999999995</v>
      </c>
      <c r="T15" s="47">
        <v>0.56000000000000005</v>
      </c>
      <c r="U15" s="44">
        <v>0.496</v>
      </c>
      <c r="V15" s="67">
        <v>0.47799999999999998</v>
      </c>
      <c r="W15" s="49">
        <v>0.51600000000000001</v>
      </c>
      <c r="X15" s="44">
        <v>0.505</v>
      </c>
      <c r="Y15" s="49">
        <v>0.51500000000000001</v>
      </c>
      <c r="Z15" s="65">
        <v>0.43099999999999999</v>
      </c>
      <c r="AA15" s="42">
        <v>0.54700000000000004</v>
      </c>
      <c r="AB15" s="46">
        <v>0.54</v>
      </c>
      <c r="AC15" s="49">
        <v>0.51600000000000001</v>
      </c>
      <c r="AD15" s="46">
        <v>0.53600000000000003</v>
      </c>
      <c r="AE15" s="12">
        <v>380</v>
      </c>
    </row>
    <row r="16" spans="2:31" x14ac:dyDescent="0.2">
      <c r="B16" s="20" t="s">
        <v>1</v>
      </c>
      <c r="C16" s="22">
        <v>0.36099999999999999</v>
      </c>
      <c r="D16" s="28">
        <v>0.42099999999999999</v>
      </c>
      <c r="E16" s="21">
        <v>0.33800000000000002</v>
      </c>
      <c r="F16" s="21">
        <v>0.34300000000000003</v>
      </c>
      <c r="G16" s="29">
        <v>0.13400000000000001</v>
      </c>
      <c r="H16" s="30">
        <v>0.38400000000000001</v>
      </c>
      <c r="I16" s="21">
        <v>0.33300000000000002</v>
      </c>
      <c r="J16" s="29">
        <v>0.14000000000000001</v>
      </c>
      <c r="K16" s="22">
        <v>0.35499999999999998</v>
      </c>
      <c r="L16" s="21">
        <v>0.35199999999999998</v>
      </c>
      <c r="M16" s="21">
        <v>0.34699999999999998</v>
      </c>
      <c r="N16" s="29">
        <v>0.128</v>
      </c>
      <c r="O16" s="27">
        <v>610</v>
      </c>
      <c r="R16" s="128"/>
      <c r="S16" s="52">
        <v>0.61299999999999999</v>
      </c>
      <c r="T16" s="52">
        <v>0.61499999999999999</v>
      </c>
      <c r="U16" s="69">
        <v>0.58599999999999997</v>
      </c>
      <c r="V16" s="74">
        <v>0.57799999999999996</v>
      </c>
      <c r="W16" s="71">
        <v>0.59699999999999998</v>
      </c>
      <c r="X16" s="71">
        <v>0.59399999999999997</v>
      </c>
      <c r="Y16" s="71">
        <v>0.59799999999999998</v>
      </c>
      <c r="Z16" s="75">
        <v>0.55400000000000005</v>
      </c>
      <c r="AA16" s="53">
        <v>0.60599999999999998</v>
      </c>
      <c r="AB16" s="71">
        <v>0.60099999999999998</v>
      </c>
      <c r="AC16" s="69">
        <v>0.59099999999999997</v>
      </c>
      <c r="AD16" s="71">
        <v>0.6</v>
      </c>
      <c r="AE16" s="12">
        <v>480</v>
      </c>
    </row>
    <row r="17" spans="2:31" x14ac:dyDescent="0.2">
      <c r="B17" s="20" t="s">
        <v>2</v>
      </c>
      <c r="C17" s="30">
        <v>0.39200000000000002</v>
      </c>
      <c r="D17" s="24">
        <v>0.121</v>
      </c>
      <c r="E17" s="21">
        <v>0.33400000000000002</v>
      </c>
      <c r="F17" s="30">
        <v>0.378</v>
      </c>
      <c r="G17" s="24">
        <v>0.109</v>
      </c>
      <c r="H17" s="24">
        <v>0.114</v>
      </c>
      <c r="I17" s="24">
        <v>0.114</v>
      </c>
      <c r="J17" s="22">
        <v>0.35799999999999998</v>
      </c>
      <c r="K17" s="24">
        <v>0.111</v>
      </c>
      <c r="L17" s="24">
        <v>0.112</v>
      </c>
      <c r="M17" s="31">
        <v>0.187</v>
      </c>
      <c r="N17" s="21">
        <v>0.34599999999999997</v>
      </c>
      <c r="O17" s="27">
        <v>610</v>
      </c>
      <c r="R17" s="126" t="s">
        <v>3</v>
      </c>
      <c r="S17" s="60">
        <v>0.33</v>
      </c>
      <c r="T17" s="38">
        <v>0.51700000000000002</v>
      </c>
      <c r="U17" s="38">
        <v>0.51900000000000002</v>
      </c>
      <c r="V17" s="57">
        <v>0.67</v>
      </c>
      <c r="W17" s="59">
        <v>0.37</v>
      </c>
      <c r="X17" s="72">
        <v>0.40200000000000002</v>
      </c>
      <c r="Y17" s="57">
        <v>0.65100000000000002</v>
      </c>
      <c r="Z17" s="39">
        <v>0.626</v>
      </c>
      <c r="AA17" s="72">
        <v>0.38800000000000001</v>
      </c>
      <c r="AB17" s="59">
        <v>0.372</v>
      </c>
      <c r="AC17" s="36">
        <v>0.57199999999999995</v>
      </c>
      <c r="AD17" s="58">
        <v>0.54</v>
      </c>
      <c r="AE17" s="12">
        <v>540</v>
      </c>
    </row>
    <row r="18" spans="2:31" x14ac:dyDescent="0.2">
      <c r="B18" s="20" t="s">
        <v>3</v>
      </c>
      <c r="C18" s="24">
        <v>0.11799999999999999</v>
      </c>
      <c r="D18" s="26">
        <v>0.219</v>
      </c>
      <c r="E18" s="25">
        <v>0.155</v>
      </c>
      <c r="F18" s="29">
        <v>0.13</v>
      </c>
      <c r="G18" s="29">
        <v>0.13400000000000001</v>
      </c>
      <c r="H18" s="32">
        <v>0.28499999999999998</v>
      </c>
      <c r="I18" s="33">
        <v>0.30299999999999999</v>
      </c>
      <c r="J18" s="24">
        <v>0.108</v>
      </c>
      <c r="K18" s="23">
        <v>0.317</v>
      </c>
      <c r="L18" s="24">
        <v>0.11899999999999999</v>
      </c>
      <c r="M18" s="34">
        <v>0.21299999999999999</v>
      </c>
      <c r="N18" s="24">
        <v>0.11</v>
      </c>
      <c r="O18" s="27">
        <v>610</v>
      </c>
      <c r="R18" s="127"/>
      <c r="S18" s="48">
        <v>0.85199999999999998</v>
      </c>
      <c r="T18" s="44">
        <v>0.748</v>
      </c>
      <c r="U18" s="45">
        <v>0.72699999999999998</v>
      </c>
      <c r="V18" s="65">
        <v>0.67700000000000005</v>
      </c>
      <c r="W18" s="42">
        <v>0.80600000000000005</v>
      </c>
      <c r="X18" s="46">
        <v>0.79600000000000004</v>
      </c>
      <c r="Y18" s="65">
        <v>0.68</v>
      </c>
      <c r="Z18" s="64">
        <v>0.70199999999999996</v>
      </c>
      <c r="AA18" s="42">
        <v>0.79800000000000004</v>
      </c>
      <c r="AB18" s="42">
        <v>0.79900000000000004</v>
      </c>
      <c r="AC18" s="67">
        <v>0.71499999999999997</v>
      </c>
      <c r="AD18" s="67">
        <v>0.72199999999999998</v>
      </c>
      <c r="AE18" s="12">
        <v>440</v>
      </c>
    </row>
    <row r="19" spans="2:31" x14ac:dyDescent="0.2">
      <c r="B19" s="20" t="s">
        <v>4</v>
      </c>
      <c r="C19" s="24">
        <v>0.11700000000000001</v>
      </c>
      <c r="D19" s="24">
        <v>0.12</v>
      </c>
      <c r="E19" s="29">
        <v>0.13600000000000001</v>
      </c>
      <c r="F19" s="24">
        <v>0.108</v>
      </c>
      <c r="G19" s="24">
        <v>0.123</v>
      </c>
      <c r="H19" s="28">
        <v>0.40899999999999997</v>
      </c>
      <c r="I19" s="31">
        <v>0.18099999999999999</v>
      </c>
      <c r="J19" s="32">
        <v>0.28499999999999998</v>
      </c>
      <c r="K19" s="24">
        <v>0.11</v>
      </c>
      <c r="L19" s="23">
        <v>0.32700000000000001</v>
      </c>
      <c r="M19" s="25">
        <v>0.152</v>
      </c>
      <c r="N19" s="21">
        <v>0.34200000000000003</v>
      </c>
      <c r="O19" s="27">
        <v>610</v>
      </c>
      <c r="R19" s="127"/>
      <c r="S19" s="47">
        <v>0.56100000000000005</v>
      </c>
      <c r="T19" s="44">
        <v>0.504</v>
      </c>
      <c r="U19" s="67">
        <v>0.48199999999999998</v>
      </c>
      <c r="V19" s="67">
        <v>0.47899999999999998</v>
      </c>
      <c r="W19" s="43">
        <v>0.52100000000000002</v>
      </c>
      <c r="X19" s="49">
        <v>0.52100000000000002</v>
      </c>
      <c r="Y19" s="67">
        <v>0.47199999999999998</v>
      </c>
      <c r="Z19" s="45">
        <v>0.48799999999999999</v>
      </c>
      <c r="AA19" s="43">
        <v>0.52100000000000002</v>
      </c>
      <c r="AB19" s="49">
        <v>0.51700000000000002</v>
      </c>
      <c r="AC19" s="45">
        <v>0.48699999999999999</v>
      </c>
      <c r="AD19" s="45">
        <v>0.48799999999999999</v>
      </c>
      <c r="AE19" s="12">
        <v>380</v>
      </c>
    </row>
    <row r="20" spans="2:31" x14ac:dyDescent="0.2">
      <c r="B20" s="20" t="s">
        <v>5</v>
      </c>
      <c r="C20" s="24">
        <v>0.123</v>
      </c>
      <c r="D20" s="29">
        <v>0.13200000000000001</v>
      </c>
      <c r="E20" s="32">
        <v>0.28199999999999997</v>
      </c>
      <c r="F20" s="24">
        <v>0.121</v>
      </c>
      <c r="G20" s="23">
        <v>0.318</v>
      </c>
      <c r="H20" s="25">
        <v>0.16200000000000001</v>
      </c>
      <c r="I20" s="24">
        <v>0.11899999999999999</v>
      </c>
      <c r="J20" s="21">
        <v>0.35199999999999998</v>
      </c>
      <c r="K20" s="30">
        <v>0.38500000000000001</v>
      </c>
      <c r="L20" s="24">
        <v>0.114</v>
      </c>
      <c r="M20" s="31">
        <v>0.19</v>
      </c>
      <c r="N20" s="22">
        <v>0.35699999999999998</v>
      </c>
      <c r="O20" s="27">
        <v>610</v>
      </c>
      <c r="R20" s="128"/>
      <c r="S20" s="52">
        <v>0.61099999999999999</v>
      </c>
      <c r="T20" s="69">
        <v>0.58899999999999997</v>
      </c>
      <c r="U20" s="74">
        <v>0.57499999999999996</v>
      </c>
      <c r="V20" s="74">
        <v>0.57399999999999995</v>
      </c>
      <c r="W20" s="69">
        <v>0.59099999999999997</v>
      </c>
      <c r="X20" s="69">
        <v>0.59199999999999997</v>
      </c>
      <c r="Y20" s="74">
        <v>0.56999999999999995</v>
      </c>
      <c r="Z20" s="68">
        <v>0.57999999999999996</v>
      </c>
      <c r="AA20" s="69">
        <v>0.59199999999999997</v>
      </c>
      <c r="AB20" s="69">
        <v>0.58699999999999997</v>
      </c>
      <c r="AC20" s="74">
        <v>0.57699999999999996</v>
      </c>
      <c r="AD20" s="74">
        <v>0.57699999999999996</v>
      </c>
      <c r="AE20" s="12">
        <v>480</v>
      </c>
    </row>
    <row r="21" spans="2:31" x14ac:dyDescent="0.2">
      <c r="B21" s="20" t="s">
        <v>6</v>
      </c>
      <c r="C21" s="29">
        <v>0.129</v>
      </c>
      <c r="D21" s="24">
        <v>0.111</v>
      </c>
      <c r="E21" s="24">
        <v>0.126</v>
      </c>
      <c r="F21" s="35">
        <v>0.251</v>
      </c>
      <c r="G21" s="30">
        <v>0.38800000000000001</v>
      </c>
      <c r="H21" s="22">
        <v>0.36199999999999999</v>
      </c>
      <c r="I21" s="23">
        <v>0.31</v>
      </c>
      <c r="J21" s="29">
        <v>0.14199999999999999</v>
      </c>
      <c r="K21" s="29">
        <v>0.13500000000000001</v>
      </c>
      <c r="L21" s="23">
        <v>0.313</v>
      </c>
      <c r="M21" s="29">
        <v>0.129</v>
      </c>
      <c r="N21" s="25">
        <v>0.157</v>
      </c>
      <c r="O21" s="27">
        <v>610</v>
      </c>
      <c r="R21" s="126" t="s">
        <v>4</v>
      </c>
      <c r="S21" s="60">
        <v>0.33500000000000002</v>
      </c>
      <c r="T21" s="41">
        <v>0.433</v>
      </c>
      <c r="U21" s="59">
        <v>0.38100000000000001</v>
      </c>
      <c r="V21" s="39">
        <v>0.63200000000000001</v>
      </c>
      <c r="W21" s="59">
        <v>0.38200000000000001</v>
      </c>
      <c r="X21" s="72">
        <v>0.39900000000000002</v>
      </c>
      <c r="Y21" s="36">
        <v>0.57999999999999996</v>
      </c>
      <c r="Z21" s="59">
        <v>0.375</v>
      </c>
      <c r="AA21" s="39">
        <v>0.626</v>
      </c>
      <c r="AB21" s="59">
        <v>0.36899999999999999</v>
      </c>
      <c r="AC21" s="58">
        <v>0.53700000000000003</v>
      </c>
      <c r="AD21" s="38">
        <v>0.52700000000000002</v>
      </c>
      <c r="AE21" s="12">
        <v>540</v>
      </c>
    </row>
    <row r="22" spans="2:31" x14ac:dyDescent="0.2">
      <c r="B22" s="20" t="s">
        <v>7</v>
      </c>
      <c r="C22" s="24">
        <v>0.105</v>
      </c>
      <c r="D22" s="24">
        <v>0.11600000000000001</v>
      </c>
      <c r="E22" s="24">
        <v>0.115</v>
      </c>
      <c r="F22" s="30">
        <v>0.39500000000000002</v>
      </c>
      <c r="G22" s="30">
        <v>0.39300000000000002</v>
      </c>
      <c r="H22" s="24">
        <v>0.124</v>
      </c>
      <c r="I22" s="24">
        <v>0.114</v>
      </c>
      <c r="J22" s="24">
        <v>0.114</v>
      </c>
      <c r="K22" s="21">
        <v>0.34499999999999997</v>
      </c>
      <c r="L22" s="29">
        <v>0.13700000000000001</v>
      </c>
      <c r="M22" s="22">
        <v>0.36699999999999999</v>
      </c>
      <c r="N22" s="22">
        <v>0.36199999999999999</v>
      </c>
      <c r="O22" s="27">
        <v>610</v>
      </c>
      <c r="R22" s="127"/>
      <c r="S22" s="66">
        <v>0.86499999999999999</v>
      </c>
      <c r="T22" s="47">
        <v>0.81899999999999995</v>
      </c>
      <c r="U22" s="50">
        <v>0.83899999999999997</v>
      </c>
      <c r="V22" s="46">
        <v>0.79200000000000004</v>
      </c>
      <c r="W22" s="48">
        <v>0.84799999999999998</v>
      </c>
      <c r="X22" s="50">
        <v>0.83199999999999996</v>
      </c>
      <c r="Y22" s="48">
        <v>0.84299999999999997</v>
      </c>
      <c r="Z22" s="50">
        <v>0.83699999999999997</v>
      </c>
      <c r="AA22" s="64">
        <v>0.70499999999999996</v>
      </c>
      <c r="AB22" s="50">
        <v>0.83299999999999996</v>
      </c>
      <c r="AC22" s="46">
        <v>0.79200000000000004</v>
      </c>
      <c r="AD22" s="43">
        <v>0.77400000000000002</v>
      </c>
      <c r="AE22" s="12">
        <v>440</v>
      </c>
    </row>
    <row r="23" spans="2:31" x14ac:dyDescent="0.2">
      <c r="R23" s="127"/>
      <c r="S23" s="50">
        <v>0.57299999999999995</v>
      </c>
      <c r="T23" s="46">
        <v>0.54</v>
      </c>
      <c r="U23" s="42">
        <v>0.55100000000000005</v>
      </c>
      <c r="V23" s="50">
        <v>0.57299999999999995</v>
      </c>
      <c r="W23" s="47">
        <v>0.55900000000000005</v>
      </c>
      <c r="X23" s="46">
        <v>0.54300000000000004</v>
      </c>
      <c r="Y23" s="66">
        <v>0.61</v>
      </c>
      <c r="Z23" s="46">
        <v>0.54200000000000004</v>
      </c>
      <c r="AA23" s="64">
        <v>0.46899999999999997</v>
      </c>
      <c r="AB23" s="46">
        <v>0.54100000000000004</v>
      </c>
      <c r="AC23" s="42">
        <v>0.54900000000000004</v>
      </c>
      <c r="AD23" s="43">
        <v>0.52400000000000002</v>
      </c>
      <c r="AE23" s="12">
        <v>380</v>
      </c>
    </row>
    <row r="24" spans="2:31" x14ac:dyDescent="0.2">
      <c r="B24" s="1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3"/>
      <c r="R24" s="128"/>
      <c r="S24" s="55">
        <v>0.621</v>
      </c>
      <c r="T24" s="52">
        <v>0.61499999999999999</v>
      </c>
      <c r="U24" s="52">
        <v>0.61399999999999999</v>
      </c>
      <c r="V24" s="56">
        <v>0.64200000000000002</v>
      </c>
      <c r="W24" s="55">
        <v>0.621</v>
      </c>
      <c r="X24" s="52">
        <v>0.61499999999999999</v>
      </c>
      <c r="Y24" s="76">
        <v>0.66400000000000003</v>
      </c>
      <c r="Z24" s="52">
        <v>0.61</v>
      </c>
      <c r="AA24" s="68">
        <v>0.58199999999999996</v>
      </c>
      <c r="AB24" s="53">
        <v>0.60899999999999999</v>
      </c>
      <c r="AC24" s="55">
        <v>0.622</v>
      </c>
      <c r="AD24" s="53">
        <v>0.60599999999999998</v>
      </c>
      <c r="AE24" s="12">
        <v>480</v>
      </c>
    </row>
    <row r="25" spans="2:31" x14ac:dyDescent="0.2">
      <c r="B25" s="2" t="s">
        <v>0</v>
      </c>
      <c r="C25" s="7">
        <v>0.42799999999999999</v>
      </c>
      <c r="D25" s="9">
        <v>0.115</v>
      </c>
      <c r="E25" s="16">
        <v>0.252</v>
      </c>
      <c r="F25" s="4">
        <v>0.378</v>
      </c>
      <c r="G25" s="8">
        <v>0.15</v>
      </c>
      <c r="H25" s="7">
        <v>0.44</v>
      </c>
      <c r="I25" s="7">
        <v>0.45500000000000002</v>
      </c>
      <c r="J25" s="17">
        <v>0.16700000000000001</v>
      </c>
      <c r="K25" s="6">
        <v>0.32600000000000001</v>
      </c>
      <c r="L25" s="9">
        <v>0.106</v>
      </c>
      <c r="M25" s="14">
        <v>0.308</v>
      </c>
      <c r="N25" s="16">
        <v>0.27200000000000002</v>
      </c>
      <c r="O25" s="12">
        <v>610</v>
      </c>
      <c r="R25" s="126" t="s">
        <v>5</v>
      </c>
      <c r="S25" s="59">
        <v>0.35399999999999998</v>
      </c>
      <c r="T25" s="73">
        <v>0.46200000000000002</v>
      </c>
      <c r="U25" s="59">
        <v>0.374</v>
      </c>
      <c r="V25" s="41">
        <v>0.41299999999999998</v>
      </c>
      <c r="W25" s="59">
        <v>0.371</v>
      </c>
      <c r="X25" s="57">
        <v>0.66200000000000003</v>
      </c>
      <c r="Y25" s="62">
        <v>0.48599999999999999</v>
      </c>
      <c r="Z25" s="59">
        <v>0.38100000000000001</v>
      </c>
      <c r="AA25" s="39">
        <v>0.63100000000000001</v>
      </c>
      <c r="AB25" s="37">
        <v>0.60399999999999998</v>
      </c>
      <c r="AC25" s="37">
        <v>0.61</v>
      </c>
      <c r="AD25" s="73">
        <v>0.46200000000000002</v>
      </c>
      <c r="AE25" s="12">
        <v>540</v>
      </c>
    </row>
    <row r="26" spans="2:31" x14ac:dyDescent="0.2">
      <c r="B26" s="2" t="s">
        <v>1</v>
      </c>
      <c r="C26" s="9">
        <v>0.13300000000000001</v>
      </c>
      <c r="D26" s="9">
        <v>0.11</v>
      </c>
      <c r="E26" s="9">
        <v>0.123</v>
      </c>
      <c r="F26" s="6">
        <v>0.312</v>
      </c>
      <c r="G26" s="6">
        <v>0.314</v>
      </c>
      <c r="H26" s="15">
        <v>0.35799999999999998</v>
      </c>
      <c r="I26" s="5">
        <v>0.41799999999999998</v>
      </c>
      <c r="J26" s="13">
        <v>0.21299999999999999</v>
      </c>
      <c r="K26" s="5">
        <v>0.39800000000000002</v>
      </c>
      <c r="L26" s="16">
        <v>0.26</v>
      </c>
      <c r="M26" s="15">
        <v>0.35699999999999998</v>
      </c>
      <c r="N26" s="4">
        <v>0.36899999999999999</v>
      </c>
      <c r="O26" s="12">
        <v>610</v>
      </c>
      <c r="R26" s="127"/>
      <c r="S26" s="50">
        <v>0.82799999999999996</v>
      </c>
      <c r="T26" s="43">
        <v>0.77300000000000002</v>
      </c>
      <c r="U26" s="47">
        <v>0.82099999999999995</v>
      </c>
      <c r="V26" s="47">
        <v>0.81200000000000006</v>
      </c>
      <c r="W26" s="50">
        <v>0.83399999999999996</v>
      </c>
      <c r="X26" s="44">
        <v>0.74299999999999999</v>
      </c>
      <c r="Y26" s="46">
        <v>0.78900000000000003</v>
      </c>
      <c r="Z26" s="42">
        <v>0.80900000000000005</v>
      </c>
      <c r="AA26" s="67">
        <v>0.71799999999999997</v>
      </c>
      <c r="AB26" s="67">
        <v>0.72599999999999998</v>
      </c>
      <c r="AC26" s="45">
        <v>0.73699999999999999</v>
      </c>
      <c r="AD26" s="43">
        <v>0.77800000000000002</v>
      </c>
      <c r="AE26" s="12">
        <v>440</v>
      </c>
    </row>
    <row r="27" spans="2:31" x14ac:dyDescent="0.2">
      <c r="B27" s="2" t="s">
        <v>2</v>
      </c>
      <c r="C27" s="4">
        <v>0.38500000000000001</v>
      </c>
      <c r="D27" s="15">
        <v>0.35899999999999999</v>
      </c>
      <c r="E27" s="16">
        <v>0.27500000000000002</v>
      </c>
      <c r="F27" s="15">
        <v>0.34499999999999997</v>
      </c>
      <c r="G27" s="9">
        <v>0.114</v>
      </c>
      <c r="H27" s="4">
        <v>0.38800000000000001</v>
      </c>
      <c r="I27" s="5">
        <v>0.40600000000000003</v>
      </c>
      <c r="J27" s="15">
        <v>0.36399999999999999</v>
      </c>
      <c r="K27" s="15">
        <v>0.36</v>
      </c>
      <c r="L27" s="9">
        <v>0.113</v>
      </c>
      <c r="M27" s="9">
        <v>0.11</v>
      </c>
      <c r="N27" s="4">
        <v>0.378</v>
      </c>
      <c r="O27" s="12">
        <v>610</v>
      </c>
      <c r="R27" s="127"/>
      <c r="S27" s="46">
        <v>0.54</v>
      </c>
      <c r="T27" s="49">
        <v>0.51300000000000001</v>
      </c>
      <c r="U27" s="46">
        <v>0.53500000000000003</v>
      </c>
      <c r="V27" s="46">
        <v>0.53600000000000003</v>
      </c>
      <c r="W27" s="42">
        <v>0.55000000000000004</v>
      </c>
      <c r="X27" s="46">
        <v>0.54400000000000004</v>
      </c>
      <c r="Y27" s="46">
        <v>0.53600000000000003</v>
      </c>
      <c r="Z27" s="43">
        <v>0.52600000000000002</v>
      </c>
      <c r="AA27" s="43">
        <v>0.52500000000000002</v>
      </c>
      <c r="AB27" s="44">
        <v>0.498</v>
      </c>
      <c r="AC27" s="43">
        <v>0.52100000000000002</v>
      </c>
      <c r="AD27" s="49">
        <v>0.51300000000000001</v>
      </c>
      <c r="AE27" s="12">
        <v>380</v>
      </c>
    </row>
    <row r="28" spans="2:31" x14ac:dyDescent="0.2">
      <c r="B28" s="2" t="s">
        <v>3</v>
      </c>
      <c r="C28" s="10">
        <v>0.104</v>
      </c>
      <c r="D28" s="9">
        <v>0.126</v>
      </c>
      <c r="E28" s="8">
        <v>0.157</v>
      </c>
      <c r="F28" s="4">
        <v>0.38</v>
      </c>
      <c r="G28" s="4">
        <v>0.36899999999999999</v>
      </c>
      <c r="H28" s="17">
        <v>0.16400000000000001</v>
      </c>
      <c r="I28" s="14">
        <v>0.30399999999999999</v>
      </c>
      <c r="J28" s="5">
        <v>0.40400000000000003</v>
      </c>
      <c r="K28" s="9">
        <v>0.13100000000000001</v>
      </c>
      <c r="L28" s="9">
        <v>0.11799999999999999</v>
      </c>
      <c r="M28" s="4">
        <v>0.38</v>
      </c>
      <c r="N28" s="9">
        <v>0.122</v>
      </c>
      <c r="O28" s="12">
        <v>610</v>
      </c>
      <c r="R28" s="128"/>
      <c r="S28" s="53">
        <v>0.60299999999999998</v>
      </c>
      <c r="T28" s="71">
        <v>0.59499999999999997</v>
      </c>
      <c r="U28" s="71">
        <v>0.6</v>
      </c>
      <c r="V28" s="53">
        <v>0.60399999999999998</v>
      </c>
      <c r="W28" s="53">
        <v>0.60799999999999998</v>
      </c>
      <c r="X28" s="52">
        <v>0.61499999999999999</v>
      </c>
      <c r="Y28" s="53">
        <v>0.60899999999999999</v>
      </c>
      <c r="Z28" s="71">
        <v>0.59699999999999998</v>
      </c>
      <c r="AA28" s="69">
        <v>0.59199999999999997</v>
      </c>
      <c r="AB28" s="69">
        <v>0.59199999999999997</v>
      </c>
      <c r="AC28" s="53">
        <v>0.60199999999999998</v>
      </c>
      <c r="AD28" s="71">
        <v>0.59499999999999997</v>
      </c>
      <c r="AE28" s="12">
        <v>480</v>
      </c>
    </row>
    <row r="29" spans="2:31" x14ac:dyDescent="0.2">
      <c r="K29" t="s">
        <v>8</v>
      </c>
      <c r="L29" t="s">
        <v>9</v>
      </c>
      <c r="M29" t="s">
        <v>10</v>
      </c>
      <c r="N29" t="s">
        <v>11</v>
      </c>
      <c r="R29" s="126" t="s">
        <v>6</v>
      </c>
      <c r="S29" s="58">
        <v>0.55100000000000005</v>
      </c>
      <c r="T29" s="58">
        <v>0.53600000000000003</v>
      </c>
      <c r="U29" s="73">
        <v>0.46</v>
      </c>
      <c r="V29" s="58">
        <v>0.53400000000000003</v>
      </c>
      <c r="W29" s="40">
        <v>0.68400000000000005</v>
      </c>
      <c r="X29" s="59">
        <v>0.378</v>
      </c>
      <c r="Y29" s="59">
        <v>0.36899999999999999</v>
      </c>
      <c r="Z29" s="57">
        <v>0.66300000000000003</v>
      </c>
      <c r="AA29" s="62">
        <v>0.48399999999999999</v>
      </c>
      <c r="AB29" s="59">
        <v>0.36799999999999999</v>
      </c>
      <c r="AC29" s="38">
        <v>0.51900000000000002</v>
      </c>
      <c r="AD29" s="73">
        <v>0.46600000000000003</v>
      </c>
      <c r="AE29" s="12">
        <v>540</v>
      </c>
    </row>
    <row r="30" spans="2:31" x14ac:dyDescent="0.2">
      <c r="R30" s="127"/>
      <c r="S30" s="49">
        <v>0.76700000000000002</v>
      </c>
      <c r="T30" s="44">
        <v>0.751</v>
      </c>
      <c r="U30" s="50">
        <v>0.83799999999999997</v>
      </c>
      <c r="V30" s="50">
        <v>0.83099999999999996</v>
      </c>
      <c r="W30" s="64">
        <v>0.7</v>
      </c>
      <c r="X30" s="66">
        <v>0.85699999999999998</v>
      </c>
      <c r="Y30" s="50">
        <v>0.83899999999999997</v>
      </c>
      <c r="Z30" s="64">
        <v>0.71099999999999997</v>
      </c>
      <c r="AA30" s="43">
        <v>0.78</v>
      </c>
      <c r="AB30" s="48">
        <v>0.84399999999999997</v>
      </c>
      <c r="AC30" s="49">
        <v>0.75800000000000001</v>
      </c>
      <c r="AD30" s="42">
        <v>0.79800000000000004</v>
      </c>
      <c r="AE30" s="12">
        <v>440</v>
      </c>
    </row>
    <row r="31" spans="2:31" x14ac:dyDescent="0.2">
      <c r="R31" s="127"/>
      <c r="S31" s="43">
        <v>0.53100000000000003</v>
      </c>
      <c r="T31" s="44">
        <v>0.505</v>
      </c>
      <c r="U31" s="50">
        <v>0.57799999999999996</v>
      </c>
      <c r="V31" s="48">
        <v>0.59</v>
      </c>
      <c r="W31" s="44">
        <v>0.495</v>
      </c>
      <c r="X31" s="47">
        <v>0.56399999999999995</v>
      </c>
      <c r="Y31" s="42">
        <v>0.54700000000000004</v>
      </c>
      <c r="Z31" s="44">
        <v>0.5</v>
      </c>
      <c r="AA31" s="49">
        <v>0.51900000000000002</v>
      </c>
      <c r="AB31" s="42">
        <v>0.55000000000000004</v>
      </c>
      <c r="AC31" s="49">
        <v>0.50900000000000001</v>
      </c>
      <c r="AD31" s="46">
        <v>0.54200000000000004</v>
      </c>
      <c r="AE31" s="12">
        <v>380</v>
      </c>
    </row>
    <row r="32" spans="2:31" x14ac:dyDescent="0.2">
      <c r="R32" s="128"/>
      <c r="S32" s="53">
        <v>0.60899999999999999</v>
      </c>
      <c r="T32" s="71">
        <v>0.59499999999999997</v>
      </c>
      <c r="U32" s="54">
        <v>0.63300000000000001</v>
      </c>
      <c r="V32" s="56">
        <v>0.64800000000000002</v>
      </c>
      <c r="W32" s="69">
        <v>0.59199999999999997</v>
      </c>
      <c r="X32" s="55">
        <v>0.625</v>
      </c>
      <c r="Y32" s="52">
        <v>0.61299999999999999</v>
      </c>
      <c r="Z32" s="71">
        <v>0.59499999999999997</v>
      </c>
      <c r="AA32" s="71">
        <v>0.60099999999999998</v>
      </c>
      <c r="AB32" s="52">
        <v>0.61399999999999999</v>
      </c>
      <c r="AC32" s="71">
        <v>0.59399999999999997</v>
      </c>
      <c r="AD32" s="52">
        <v>0.61</v>
      </c>
      <c r="AE32" s="12">
        <v>480</v>
      </c>
    </row>
    <row r="33" spans="18:31" x14ac:dyDescent="0.2">
      <c r="R33" s="126" t="s">
        <v>7</v>
      </c>
      <c r="S33" s="72">
        <v>0.40400000000000003</v>
      </c>
      <c r="T33" s="37">
        <v>0.59799999999999998</v>
      </c>
      <c r="U33" s="72">
        <v>0.40200000000000002</v>
      </c>
      <c r="V33" s="41">
        <v>0.439</v>
      </c>
      <c r="W33" s="72">
        <v>0.38600000000000001</v>
      </c>
      <c r="X33" s="59">
        <v>0.38100000000000001</v>
      </c>
      <c r="Y33" s="59">
        <v>0.35699999999999998</v>
      </c>
      <c r="Z33" s="73">
        <v>0.45200000000000001</v>
      </c>
      <c r="AA33" s="59">
        <v>0.36399999999999999</v>
      </c>
      <c r="AB33" s="59">
        <v>0.38100000000000001</v>
      </c>
      <c r="AC33" s="41">
        <v>0.432</v>
      </c>
      <c r="AD33" s="58">
        <v>0.54200000000000004</v>
      </c>
      <c r="AE33" s="12">
        <v>540</v>
      </c>
    </row>
    <row r="34" spans="18:31" x14ac:dyDescent="0.2">
      <c r="R34" s="127"/>
      <c r="S34" s="48">
        <v>0.84599999999999997</v>
      </c>
      <c r="T34" s="67">
        <v>0.71899999999999997</v>
      </c>
      <c r="U34" s="50">
        <v>0.83199999999999996</v>
      </c>
      <c r="V34" s="42">
        <v>0.81</v>
      </c>
      <c r="W34" s="50">
        <v>0.82799999999999996</v>
      </c>
      <c r="X34" s="48">
        <v>0.85199999999999998</v>
      </c>
      <c r="Y34" s="48">
        <v>0.84099999999999997</v>
      </c>
      <c r="Z34" s="42">
        <v>0.79900000000000004</v>
      </c>
      <c r="AA34" s="50">
        <v>0.83099999999999996</v>
      </c>
      <c r="AB34" s="66">
        <v>0.86</v>
      </c>
      <c r="AC34" s="47">
        <v>0.81399999999999995</v>
      </c>
      <c r="AD34" s="43">
        <v>0.77500000000000002</v>
      </c>
      <c r="AE34" s="12">
        <v>440</v>
      </c>
    </row>
    <row r="35" spans="18:31" x14ac:dyDescent="0.2">
      <c r="R35" s="127"/>
      <c r="S35" s="50">
        <v>0.57699999999999996</v>
      </c>
      <c r="T35" s="45">
        <v>0.49199999999999999</v>
      </c>
      <c r="U35" s="42">
        <v>0.55500000000000005</v>
      </c>
      <c r="V35" s="46">
        <v>0.54</v>
      </c>
      <c r="W35" s="47">
        <v>0.56200000000000006</v>
      </c>
      <c r="X35" s="47">
        <v>0.56399999999999995</v>
      </c>
      <c r="Y35" s="47">
        <v>0.56200000000000006</v>
      </c>
      <c r="Z35" s="46">
        <v>0.53600000000000003</v>
      </c>
      <c r="AA35" s="47">
        <v>0.55900000000000005</v>
      </c>
      <c r="AB35" s="50">
        <v>0.57399999999999995</v>
      </c>
      <c r="AC35" s="42">
        <v>0.54700000000000004</v>
      </c>
      <c r="AD35" s="46">
        <v>0.53700000000000003</v>
      </c>
      <c r="AE35" s="12">
        <v>380</v>
      </c>
    </row>
    <row r="36" spans="18:31" x14ac:dyDescent="0.2">
      <c r="R36" s="128"/>
      <c r="S36" s="51">
        <v>0.625</v>
      </c>
      <c r="T36" s="69">
        <v>0.58699999999999997</v>
      </c>
      <c r="U36" s="55">
        <v>0.61699999999999999</v>
      </c>
      <c r="V36" s="52">
        <v>0.61299999999999999</v>
      </c>
      <c r="W36" s="52">
        <v>0.61099999999999999</v>
      </c>
      <c r="X36" s="55">
        <v>0.624</v>
      </c>
      <c r="Y36" s="52">
        <v>0.61</v>
      </c>
      <c r="Z36" s="53">
        <v>0.60599999999999998</v>
      </c>
      <c r="AA36" s="53">
        <v>0.60599999999999998</v>
      </c>
      <c r="AB36" s="51">
        <v>0.626</v>
      </c>
      <c r="AC36" s="52">
        <v>0.61299999999999999</v>
      </c>
      <c r="AD36" s="52">
        <v>0.61099999999999999</v>
      </c>
      <c r="AE36" s="12">
        <v>480</v>
      </c>
    </row>
    <row r="38" spans="18:31" x14ac:dyDescent="0.2">
      <c r="R38" s="1"/>
      <c r="S38" s="2">
        <v>1</v>
      </c>
      <c r="T38" s="2">
        <v>2</v>
      </c>
      <c r="U38" s="2">
        <v>3</v>
      </c>
      <c r="V38" s="2">
        <v>4</v>
      </c>
      <c r="W38" s="2">
        <v>5</v>
      </c>
      <c r="X38" s="2">
        <v>6</v>
      </c>
      <c r="Y38" s="2">
        <v>7</v>
      </c>
      <c r="Z38" s="2">
        <v>8</v>
      </c>
      <c r="AA38" s="2">
        <v>9</v>
      </c>
      <c r="AB38" s="2">
        <v>10</v>
      </c>
      <c r="AC38" s="2">
        <v>11</v>
      </c>
      <c r="AD38" s="2">
        <v>12</v>
      </c>
      <c r="AE38" s="3"/>
    </row>
    <row r="39" spans="18:31" x14ac:dyDescent="0.2">
      <c r="R39" s="126" t="s">
        <v>0</v>
      </c>
      <c r="S39" s="73">
        <v>0.42599999999999999</v>
      </c>
      <c r="T39" s="60">
        <v>0.316</v>
      </c>
      <c r="U39" s="59">
        <v>0.35</v>
      </c>
      <c r="V39" s="40">
        <v>0.65900000000000003</v>
      </c>
      <c r="W39" s="40">
        <v>0.64400000000000002</v>
      </c>
      <c r="X39" s="40">
        <v>0.64400000000000002</v>
      </c>
      <c r="Y39" s="72">
        <v>0.376</v>
      </c>
      <c r="Z39" s="61">
        <v>0.28499999999999998</v>
      </c>
      <c r="AA39" s="38">
        <v>0.47599999999999998</v>
      </c>
      <c r="AB39" s="37">
        <v>0.55800000000000005</v>
      </c>
      <c r="AC39" s="72">
        <v>0.36199999999999999</v>
      </c>
      <c r="AD39" s="37">
        <v>0.55200000000000005</v>
      </c>
      <c r="AE39" s="12">
        <v>540</v>
      </c>
    </row>
    <row r="40" spans="18:31" x14ac:dyDescent="0.2">
      <c r="R40" s="127"/>
      <c r="S40" s="44">
        <v>0.78100000000000003</v>
      </c>
      <c r="T40" s="46">
        <v>0.86299999999999999</v>
      </c>
      <c r="U40" s="43">
        <v>0.85199999999999998</v>
      </c>
      <c r="V40" s="65">
        <v>0.67600000000000005</v>
      </c>
      <c r="W40" s="63">
        <v>0.68799999999999994</v>
      </c>
      <c r="X40" s="65">
        <v>0.65100000000000002</v>
      </c>
      <c r="Y40" s="49">
        <v>0.82799999999999996</v>
      </c>
      <c r="Z40" s="46">
        <v>0.874</v>
      </c>
      <c r="AA40" s="49">
        <v>0.82</v>
      </c>
      <c r="AB40" s="67">
        <v>0.73599999999999999</v>
      </c>
      <c r="AC40" s="46">
        <v>0.875</v>
      </c>
      <c r="AD40" s="45">
        <v>0.75600000000000001</v>
      </c>
      <c r="AE40" s="12">
        <v>440</v>
      </c>
    </row>
    <row r="41" spans="18:31" x14ac:dyDescent="0.2">
      <c r="R41" s="127"/>
      <c r="S41" s="67">
        <v>0.51300000000000001</v>
      </c>
      <c r="T41" s="49">
        <v>0.57399999999999995</v>
      </c>
      <c r="U41" s="44">
        <v>0.55900000000000005</v>
      </c>
      <c r="V41" s="63">
        <v>0.46100000000000002</v>
      </c>
      <c r="W41" s="63">
        <v>0.46899999999999997</v>
      </c>
      <c r="X41" s="65">
        <v>0.433</v>
      </c>
      <c r="Y41" s="45">
        <v>0.54100000000000004</v>
      </c>
      <c r="Z41" s="49">
        <v>0.58299999999999996</v>
      </c>
      <c r="AA41" s="49">
        <v>0.58199999999999996</v>
      </c>
      <c r="AB41" s="67">
        <v>0.50700000000000001</v>
      </c>
      <c r="AC41" s="49">
        <v>0.57999999999999996</v>
      </c>
      <c r="AD41" s="67">
        <v>0.51500000000000001</v>
      </c>
      <c r="AE41" s="12">
        <v>380</v>
      </c>
    </row>
    <row r="42" spans="18:31" x14ac:dyDescent="0.2">
      <c r="R42" s="128"/>
      <c r="S42" s="68">
        <v>0.58899999999999997</v>
      </c>
      <c r="T42" s="71">
        <v>0.61499999999999999</v>
      </c>
      <c r="U42" s="71">
        <v>0.61599999999999999</v>
      </c>
      <c r="V42" s="70">
        <v>0.56899999999999995</v>
      </c>
      <c r="W42" s="70">
        <v>0.57399999999999995</v>
      </c>
      <c r="X42" s="75">
        <v>0.55000000000000004</v>
      </c>
      <c r="Y42" s="69">
        <v>0.60799999999999998</v>
      </c>
      <c r="Z42" s="71">
        <v>0.61499999999999999</v>
      </c>
      <c r="AA42" s="53">
        <v>0.629</v>
      </c>
      <c r="AB42" s="68">
        <v>0.58899999999999997</v>
      </c>
      <c r="AC42" s="53">
        <v>0.63300000000000001</v>
      </c>
      <c r="AD42" s="68">
        <v>0.59899999999999998</v>
      </c>
      <c r="AE42" s="12">
        <v>480</v>
      </c>
    </row>
    <row r="43" spans="18:31" x14ac:dyDescent="0.2">
      <c r="R43" s="126" t="s">
        <v>1</v>
      </c>
      <c r="S43" s="59">
        <v>0.33700000000000002</v>
      </c>
      <c r="T43" s="60">
        <v>0.316</v>
      </c>
      <c r="U43" s="60">
        <v>0.32400000000000001</v>
      </c>
      <c r="V43" s="61">
        <v>0.29099999999999998</v>
      </c>
      <c r="W43" s="39">
        <v>0.59899999999999998</v>
      </c>
      <c r="X43" s="60">
        <v>0.318</v>
      </c>
      <c r="Y43" s="59">
        <v>0.34899999999999998</v>
      </c>
      <c r="Z43" s="39">
        <v>0.58199999999999996</v>
      </c>
      <c r="AA43" s="59">
        <v>0.33500000000000002</v>
      </c>
      <c r="AB43" s="60">
        <v>0.32900000000000001</v>
      </c>
      <c r="AC43" s="59">
        <v>0.35299999999999998</v>
      </c>
      <c r="AD43" s="37">
        <v>0.56899999999999995</v>
      </c>
      <c r="AE43" s="12">
        <v>540</v>
      </c>
    </row>
    <row r="44" spans="18:31" x14ac:dyDescent="0.2">
      <c r="R44" s="127"/>
      <c r="S44" s="43">
        <v>0.83499999999999996</v>
      </c>
      <c r="T44" s="42">
        <v>0.89200000000000002</v>
      </c>
      <c r="U44" s="46">
        <v>0.85899999999999999</v>
      </c>
      <c r="V44" s="47">
        <v>0.91400000000000003</v>
      </c>
      <c r="W44" s="64">
        <v>0.70399999999999996</v>
      </c>
      <c r="X44" s="50">
        <v>0.95399999999999996</v>
      </c>
      <c r="Y44" s="66">
        <v>1.0129999999999999</v>
      </c>
      <c r="Z44" s="67">
        <v>0.73699999999999999</v>
      </c>
      <c r="AA44" s="46">
        <v>0.86899999999999999</v>
      </c>
      <c r="AB44" s="47">
        <v>0.91100000000000003</v>
      </c>
      <c r="AC44" s="46">
        <v>0.86199999999999999</v>
      </c>
      <c r="AD44" s="45">
        <v>0.76</v>
      </c>
      <c r="AE44" s="12">
        <v>440</v>
      </c>
    </row>
    <row r="45" spans="18:31" x14ac:dyDescent="0.2">
      <c r="R45" s="127"/>
      <c r="S45" s="45">
        <v>0.54600000000000004</v>
      </c>
      <c r="T45" s="43">
        <v>0.60799999999999998</v>
      </c>
      <c r="U45" s="44">
        <v>0.56999999999999995</v>
      </c>
      <c r="V45" s="46">
        <v>0.622</v>
      </c>
      <c r="W45" s="63">
        <v>0.47599999999999998</v>
      </c>
      <c r="X45" s="47">
        <v>0.67400000000000004</v>
      </c>
      <c r="Y45" s="66">
        <v>0.755</v>
      </c>
      <c r="Z45" s="67">
        <v>0.51300000000000001</v>
      </c>
      <c r="AA45" s="49">
        <v>0.58199999999999996</v>
      </c>
      <c r="AB45" s="46">
        <v>0.63200000000000001</v>
      </c>
      <c r="AC45" s="49">
        <v>0.58299999999999996</v>
      </c>
      <c r="AD45" s="45">
        <v>0.53900000000000003</v>
      </c>
      <c r="AE45" s="12">
        <v>380</v>
      </c>
    </row>
    <row r="46" spans="18:31" x14ac:dyDescent="0.2">
      <c r="R46" s="128"/>
      <c r="S46" s="69">
        <v>0.60299999999999998</v>
      </c>
      <c r="T46" s="53">
        <v>0.63</v>
      </c>
      <c r="U46" s="69">
        <v>0.61199999999999999</v>
      </c>
      <c r="V46" s="53">
        <v>0.63700000000000001</v>
      </c>
      <c r="W46" s="70">
        <v>0.57399999999999995</v>
      </c>
      <c r="X46" s="51">
        <v>0.67</v>
      </c>
      <c r="Y46" s="77">
        <v>0.71599999999999997</v>
      </c>
      <c r="Z46" s="68">
        <v>0.59399999999999997</v>
      </c>
      <c r="AA46" s="71">
        <v>0.621</v>
      </c>
      <c r="AB46" s="52">
        <v>0.64700000000000002</v>
      </c>
      <c r="AC46" s="71">
        <v>0.622</v>
      </c>
      <c r="AD46" s="69">
        <v>0.60799999999999998</v>
      </c>
      <c r="AE46" s="12">
        <v>480</v>
      </c>
    </row>
    <row r="47" spans="18:31" x14ac:dyDescent="0.2">
      <c r="R47" s="126" t="s">
        <v>2</v>
      </c>
      <c r="S47" s="61">
        <v>0.30399999999999999</v>
      </c>
      <c r="T47" s="39">
        <v>0.59699999999999998</v>
      </c>
      <c r="U47" s="58">
        <v>0.497</v>
      </c>
      <c r="V47" s="62">
        <v>0.44500000000000001</v>
      </c>
      <c r="W47" s="57">
        <v>0.61499999999999999</v>
      </c>
      <c r="X47" s="39">
        <v>0.58499999999999996</v>
      </c>
      <c r="Y47" s="40">
        <v>0.64400000000000002</v>
      </c>
      <c r="Z47" s="62">
        <v>0.46</v>
      </c>
      <c r="AA47" s="57">
        <v>0.627</v>
      </c>
      <c r="AB47" s="57">
        <v>0.60599999999999998</v>
      </c>
      <c r="AC47" s="36">
        <v>0.53400000000000003</v>
      </c>
      <c r="AD47" s="41">
        <v>0.39</v>
      </c>
      <c r="AE47" s="12">
        <v>540</v>
      </c>
    </row>
    <row r="48" spans="18:31" x14ac:dyDescent="0.2">
      <c r="R48" s="127"/>
      <c r="S48" s="48">
        <v>0.96699999999999997</v>
      </c>
      <c r="T48" s="64">
        <v>0.72399999999999998</v>
      </c>
      <c r="U48" s="43">
        <v>0.84599999999999997</v>
      </c>
      <c r="V48" s="48">
        <v>0.98699999999999999</v>
      </c>
      <c r="W48" s="67">
        <v>0.74099999999999999</v>
      </c>
      <c r="X48" s="67">
        <v>0.752</v>
      </c>
      <c r="Y48" s="45">
        <v>0.77600000000000002</v>
      </c>
      <c r="Z48" s="42">
        <v>0.88600000000000001</v>
      </c>
      <c r="AA48" s="64">
        <v>0.72399999999999998</v>
      </c>
      <c r="AB48" s="67">
        <v>0.73199999999999998</v>
      </c>
      <c r="AC48" s="43">
        <v>0.84</v>
      </c>
      <c r="AD48" s="42">
        <v>0.90800000000000003</v>
      </c>
      <c r="AE48" s="12">
        <v>440</v>
      </c>
    </row>
    <row r="49" spans="18:31" x14ac:dyDescent="0.2">
      <c r="R49" s="127"/>
      <c r="S49" s="50">
        <v>0.68799999999999994</v>
      </c>
      <c r="T49" s="64">
        <v>0.499</v>
      </c>
      <c r="U49" s="49">
        <v>0.58799999999999997</v>
      </c>
      <c r="V49" s="66">
        <v>0.74199999999999999</v>
      </c>
      <c r="W49" s="67">
        <v>0.50800000000000001</v>
      </c>
      <c r="X49" s="67">
        <v>0.51900000000000002</v>
      </c>
      <c r="Y49" s="44">
        <v>0.55400000000000005</v>
      </c>
      <c r="Z49" s="46">
        <v>0.63900000000000001</v>
      </c>
      <c r="AA49" s="67">
        <v>0.50700000000000001</v>
      </c>
      <c r="AB49" s="67">
        <v>0.50900000000000001</v>
      </c>
      <c r="AC49" s="49">
        <v>0.59399999999999997</v>
      </c>
      <c r="AD49" s="46">
        <v>0.63500000000000001</v>
      </c>
      <c r="AE49" s="12">
        <v>380</v>
      </c>
    </row>
    <row r="50" spans="18:31" x14ac:dyDescent="0.2">
      <c r="R50" s="128"/>
      <c r="S50" s="51">
        <v>0.67400000000000004</v>
      </c>
      <c r="T50" s="74">
        <v>0.58799999999999997</v>
      </c>
      <c r="U50" s="52">
        <v>0.64500000000000002</v>
      </c>
      <c r="V50" s="76">
        <v>0.73</v>
      </c>
      <c r="W50" s="69">
        <v>0.60099999999999998</v>
      </c>
      <c r="X50" s="69">
        <v>0.60199999999999998</v>
      </c>
      <c r="Y50" s="53">
        <v>0.63200000000000001</v>
      </c>
      <c r="Z50" s="51">
        <v>0.66500000000000004</v>
      </c>
      <c r="AA50" s="68">
        <v>0.59499999999999997</v>
      </c>
      <c r="AB50" s="68">
        <v>0.59499999999999997</v>
      </c>
      <c r="AC50" s="52">
        <v>0.65100000000000002</v>
      </c>
      <c r="AD50" s="55">
        <v>0.66300000000000003</v>
      </c>
      <c r="AE50" s="12">
        <v>480</v>
      </c>
    </row>
    <row r="51" spans="18:31" x14ac:dyDescent="0.2">
      <c r="R51" s="126" t="s">
        <v>3</v>
      </c>
      <c r="S51" s="57">
        <v>0.61199999999999999</v>
      </c>
      <c r="T51" s="38">
        <v>0.47799999999999998</v>
      </c>
      <c r="U51" s="39">
        <v>0.59499999999999997</v>
      </c>
      <c r="V51" s="40">
        <v>0.63300000000000001</v>
      </c>
      <c r="W51" s="40">
        <v>0.63300000000000001</v>
      </c>
      <c r="X51" s="41">
        <v>0.39200000000000002</v>
      </c>
      <c r="Y51" s="61">
        <v>0.27900000000000003</v>
      </c>
      <c r="Z51" s="40">
        <v>0.64300000000000002</v>
      </c>
      <c r="AA51" s="59">
        <v>0.36</v>
      </c>
      <c r="AB51" s="40">
        <v>0.63500000000000001</v>
      </c>
      <c r="AC51" s="72">
        <v>0.377</v>
      </c>
      <c r="AD51" s="39">
        <v>0.59499999999999997</v>
      </c>
      <c r="AE51" s="12">
        <v>540</v>
      </c>
    </row>
    <row r="52" spans="18:31" x14ac:dyDescent="0.2">
      <c r="R52" s="127"/>
      <c r="S52" s="49">
        <v>0.81499999999999995</v>
      </c>
      <c r="T52" s="44">
        <v>0.80300000000000005</v>
      </c>
      <c r="U52" s="45">
        <v>0.76200000000000001</v>
      </c>
      <c r="V52" s="64">
        <v>0.70899999999999996</v>
      </c>
      <c r="W52" s="64">
        <v>0.71799999999999997</v>
      </c>
      <c r="X52" s="49">
        <v>0.82699999999999996</v>
      </c>
      <c r="Y52" s="50">
        <v>0.94599999999999995</v>
      </c>
      <c r="Z52" s="63">
        <v>0.70299999999999996</v>
      </c>
      <c r="AA52" s="46">
        <v>0.86199999999999999</v>
      </c>
      <c r="AB52" s="64">
        <v>0.71699999999999997</v>
      </c>
      <c r="AC52" s="46">
        <v>0.86599999999999999</v>
      </c>
      <c r="AD52" s="67">
        <v>0.74</v>
      </c>
      <c r="AE52" s="12">
        <v>440</v>
      </c>
    </row>
    <row r="53" spans="18:31" x14ac:dyDescent="0.2">
      <c r="R53" s="127"/>
      <c r="S53" s="43">
        <v>0.60699999999999998</v>
      </c>
      <c r="T53" s="44">
        <v>0.54800000000000004</v>
      </c>
      <c r="U53" s="45">
        <v>0.53700000000000003</v>
      </c>
      <c r="V53" s="64">
        <v>0.48799999999999999</v>
      </c>
      <c r="W53" s="64">
        <v>0.495</v>
      </c>
      <c r="X53" s="45">
        <v>0.53900000000000003</v>
      </c>
      <c r="Y53" s="42">
        <v>0.64200000000000002</v>
      </c>
      <c r="Z53" s="64">
        <v>0.48499999999999999</v>
      </c>
      <c r="AA53" s="44">
        <v>0.56999999999999995</v>
      </c>
      <c r="AB53" s="64">
        <v>0.5</v>
      </c>
      <c r="AC53" s="49">
        <v>0.58699999999999997</v>
      </c>
      <c r="AD53" s="67">
        <v>0.51800000000000002</v>
      </c>
      <c r="AE53" s="12">
        <v>380</v>
      </c>
    </row>
    <row r="54" spans="18:31" x14ac:dyDescent="0.2">
      <c r="R54" s="128"/>
      <c r="S54" s="52">
        <v>0.65100000000000002</v>
      </c>
      <c r="T54" s="69">
        <v>0.61299999999999999</v>
      </c>
      <c r="U54" s="71">
        <v>0.61599999999999999</v>
      </c>
      <c r="V54" s="74">
        <v>0.58799999999999997</v>
      </c>
      <c r="W54" s="68">
        <v>0.59299999999999997</v>
      </c>
      <c r="X54" s="69">
        <v>0.61</v>
      </c>
      <c r="Y54" s="55">
        <v>0.65400000000000003</v>
      </c>
      <c r="Z54" s="74">
        <v>0.58399999999999996</v>
      </c>
      <c r="AA54" s="71">
        <v>0.624</v>
      </c>
      <c r="AB54" s="68">
        <v>0.59299999999999997</v>
      </c>
      <c r="AC54" s="53">
        <v>0.63100000000000001</v>
      </c>
      <c r="AD54" s="68">
        <v>0.6</v>
      </c>
      <c r="AE54" s="12">
        <v>480</v>
      </c>
    </row>
    <row r="55" spans="18:31" x14ac:dyDescent="0.2">
      <c r="R55" s="126" t="s">
        <v>4</v>
      </c>
      <c r="S55" s="57">
        <v>0.61799999999999999</v>
      </c>
      <c r="T55" s="39">
        <v>0.60399999999999998</v>
      </c>
      <c r="U55" s="39">
        <v>0.58699999999999997</v>
      </c>
      <c r="V55" s="39">
        <v>0.60099999999999998</v>
      </c>
      <c r="W55" s="57">
        <v>0.61</v>
      </c>
      <c r="X55" s="61">
        <v>0.28399999999999997</v>
      </c>
      <c r="Y55" s="58">
        <v>0.51100000000000001</v>
      </c>
      <c r="Z55" s="58">
        <v>0.51700000000000002</v>
      </c>
      <c r="AA55" s="40">
        <v>0.64</v>
      </c>
      <c r="AB55" s="41">
        <v>0.40100000000000002</v>
      </c>
      <c r="AC55" s="37">
        <v>0.57499999999999996</v>
      </c>
      <c r="AD55" s="58">
        <v>0.50700000000000001</v>
      </c>
      <c r="AE55" s="12">
        <v>540</v>
      </c>
    </row>
    <row r="56" spans="18:31" x14ac:dyDescent="0.2">
      <c r="R56" s="127"/>
      <c r="S56" s="64">
        <v>0.70599999999999996</v>
      </c>
      <c r="T56" s="64">
        <v>0.72399999999999998</v>
      </c>
      <c r="U56" s="45">
        <v>0.77</v>
      </c>
      <c r="V56" s="64">
        <v>0.72299999999999998</v>
      </c>
      <c r="W56" s="67">
        <v>0.72899999999999998</v>
      </c>
      <c r="X56" s="47">
        <v>0.92</v>
      </c>
      <c r="Y56" s="49">
        <v>0.81499999999999995</v>
      </c>
      <c r="Z56" s="43">
        <v>0.83899999999999997</v>
      </c>
      <c r="AA56" s="64">
        <v>0.71</v>
      </c>
      <c r="AB56" s="43">
        <v>0.84</v>
      </c>
      <c r="AC56" s="45">
        <v>0.77500000000000002</v>
      </c>
      <c r="AD56" s="43">
        <v>0.83499999999999996</v>
      </c>
      <c r="AE56" s="12">
        <v>440</v>
      </c>
    </row>
    <row r="57" spans="18:31" x14ac:dyDescent="0.2">
      <c r="R57" s="127"/>
      <c r="S57" s="64">
        <v>0.495</v>
      </c>
      <c r="T57" s="67">
        <v>0.505</v>
      </c>
      <c r="U57" s="44">
        <v>0.54900000000000004</v>
      </c>
      <c r="V57" s="64">
        <v>0.496</v>
      </c>
      <c r="W57" s="64">
        <v>0.498</v>
      </c>
      <c r="X57" s="46">
        <v>0.624</v>
      </c>
      <c r="Y57" s="49">
        <v>0.57899999999999996</v>
      </c>
      <c r="Z57" s="43">
        <v>0.59499999999999997</v>
      </c>
      <c r="AA57" s="64">
        <v>0.48499999999999999</v>
      </c>
      <c r="AB57" s="44">
        <v>0.55900000000000005</v>
      </c>
      <c r="AC57" s="45">
        <v>0.54700000000000004</v>
      </c>
      <c r="AD57" s="43">
        <v>0.60399999999999998</v>
      </c>
      <c r="AE57" s="12">
        <v>380</v>
      </c>
    </row>
    <row r="58" spans="18:31" x14ac:dyDescent="0.2">
      <c r="R58" s="128"/>
      <c r="S58" s="74">
        <v>0.58299999999999996</v>
      </c>
      <c r="T58" s="68">
        <v>0.59099999999999997</v>
      </c>
      <c r="U58" s="71">
        <v>0.61799999999999999</v>
      </c>
      <c r="V58" s="68">
        <v>0.59</v>
      </c>
      <c r="W58" s="68">
        <v>0.59499999999999997</v>
      </c>
      <c r="X58" s="52">
        <v>0.64400000000000002</v>
      </c>
      <c r="Y58" s="53">
        <v>0.63200000000000001</v>
      </c>
      <c r="Z58" s="52">
        <v>0.64600000000000002</v>
      </c>
      <c r="AA58" s="74">
        <v>0.58599999999999997</v>
      </c>
      <c r="AB58" s="71">
        <v>0.621</v>
      </c>
      <c r="AC58" s="71">
        <v>0.61699999999999999</v>
      </c>
      <c r="AD58" s="52">
        <v>0.64300000000000002</v>
      </c>
      <c r="AE58" s="12">
        <v>480</v>
      </c>
    </row>
    <row r="59" spans="18:31" x14ac:dyDescent="0.2">
      <c r="R59" s="126" t="s">
        <v>5</v>
      </c>
      <c r="S59" s="57">
        <v>0.625</v>
      </c>
      <c r="T59" s="39">
        <v>0.59399999999999997</v>
      </c>
      <c r="U59" s="62">
        <v>0.46700000000000003</v>
      </c>
      <c r="V59" s="37">
        <v>0.56799999999999995</v>
      </c>
      <c r="W59" s="73">
        <v>0.433</v>
      </c>
      <c r="X59" s="57">
        <v>0.61</v>
      </c>
      <c r="Y59" s="40">
        <v>0.64600000000000002</v>
      </c>
      <c r="Z59" s="60">
        <v>0.312</v>
      </c>
      <c r="AA59" s="41">
        <v>0.40400000000000003</v>
      </c>
      <c r="AB59" s="57">
        <v>0.60699999999999998</v>
      </c>
      <c r="AC59" s="36">
        <v>0.53</v>
      </c>
      <c r="AD59" s="60">
        <v>0.313</v>
      </c>
      <c r="AE59" s="12">
        <v>540</v>
      </c>
    </row>
    <row r="60" spans="18:31" x14ac:dyDescent="0.2">
      <c r="R60" s="127"/>
      <c r="S60" s="44">
        <v>0.79400000000000004</v>
      </c>
      <c r="T60" s="45">
        <v>0.76800000000000002</v>
      </c>
      <c r="U60" s="49">
        <v>0.81499999999999995</v>
      </c>
      <c r="V60" s="44">
        <v>0.79600000000000004</v>
      </c>
      <c r="W60" s="46">
        <v>0.86599999999999999</v>
      </c>
      <c r="X60" s="44">
        <v>0.79900000000000004</v>
      </c>
      <c r="Y60" s="64">
        <v>0.71</v>
      </c>
      <c r="Z60" s="42">
        <v>0.90300000000000002</v>
      </c>
      <c r="AA60" s="46">
        <v>0.86599999999999999</v>
      </c>
      <c r="AB60" s="67">
        <v>0.74099999999999999</v>
      </c>
      <c r="AC60" s="45">
        <v>0.77</v>
      </c>
      <c r="AD60" s="47">
        <v>0.92100000000000004</v>
      </c>
      <c r="AE60" s="12">
        <v>440</v>
      </c>
    </row>
    <row r="61" spans="18:31" x14ac:dyDescent="0.2">
      <c r="R61" s="127"/>
      <c r="S61" s="43">
        <v>0.59599999999999997</v>
      </c>
      <c r="T61" s="44">
        <v>0.55200000000000005</v>
      </c>
      <c r="U61" s="44">
        <v>0.56100000000000005</v>
      </c>
      <c r="V61" s="49">
        <v>0.57199999999999995</v>
      </c>
      <c r="W61" s="43">
        <v>0.6</v>
      </c>
      <c r="X61" s="49">
        <v>0.58399999999999996</v>
      </c>
      <c r="Y61" s="64">
        <v>0.498</v>
      </c>
      <c r="Z61" s="43">
        <v>0.61099999999999999</v>
      </c>
      <c r="AA61" s="43">
        <v>0.59699999999999998</v>
      </c>
      <c r="AB61" s="45">
        <v>0.53</v>
      </c>
      <c r="AC61" s="45">
        <v>0.53900000000000003</v>
      </c>
      <c r="AD61" s="46">
        <v>0.63700000000000001</v>
      </c>
      <c r="AE61" s="12">
        <v>380</v>
      </c>
    </row>
    <row r="62" spans="18:31" x14ac:dyDescent="0.2">
      <c r="R62" s="128"/>
      <c r="S62" s="52">
        <v>0.64200000000000002</v>
      </c>
      <c r="T62" s="71">
        <v>0.61799999999999999</v>
      </c>
      <c r="U62" s="71">
        <v>0.62</v>
      </c>
      <c r="V62" s="53">
        <v>0.629</v>
      </c>
      <c r="W62" s="52">
        <v>0.64400000000000002</v>
      </c>
      <c r="X62" s="52">
        <v>0.64200000000000002</v>
      </c>
      <c r="Y62" s="68">
        <v>0.59099999999999997</v>
      </c>
      <c r="Z62" s="52">
        <v>0.64</v>
      </c>
      <c r="AA62" s="53">
        <v>0.63700000000000001</v>
      </c>
      <c r="AB62" s="69">
        <v>0.60299999999999998</v>
      </c>
      <c r="AC62" s="69">
        <v>0.60599999999999998</v>
      </c>
      <c r="AD62" s="52">
        <v>0.65</v>
      </c>
      <c r="AE62" s="12">
        <v>480</v>
      </c>
    </row>
    <row r="63" spans="18:31" x14ac:dyDescent="0.2">
      <c r="R63" s="126" t="s">
        <v>6</v>
      </c>
      <c r="S63" s="37">
        <v>0.56599999999999995</v>
      </c>
      <c r="T63" s="57">
        <v>0.624</v>
      </c>
      <c r="U63" s="57">
        <v>0.61599999999999999</v>
      </c>
      <c r="V63" s="62">
        <v>0.46600000000000003</v>
      </c>
      <c r="W63" s="59">
        <v>0.34699999999999998</v>
      </c>
      <c r="X63" s="60">
        <v>0.32</v>
      </c>
      <c r="Y63" s="72">
        <v>0.38100000000000001</v>
      </c>
      <c r="Z63" s="37">
        <v>0.57199999999999995</v>
      </c>
      <c r="AA63" s="40">
        <v>0.63400000000000001</v>
      </c>
      <c r="AB63" s="62">
        <v>0.45500000000000002</v>
      </c>
      <c r="AC63" s="57">
        <v>0.61799999999999999</v>
      </c>
      <c r="AD63" s="37">
        <v>0.55900000000000005</v>
      </c>
      <c r="AE63" s="12">
        <v>540</v>
      </c>
    </row>
    <row r="64" spans="18:31" x14ac:dyDescent="0.2">
      <c r="R64" s="127"/>
      <c r="S64" s="67">
        <v>0.75</v>
      </c>
      <c r="T64" s="67">
        <v>0.73099999999999998</v>
      </c>
      <c r="U64" s="67">
        <v>0.73099999999999998</v>
      </c>
      <c r="V64" s="46">
        <v>0.873</v>
      </c>
      <c r="W64" s="49">
        <v>0.82299999999999995</v>
      </c>
      <c r="X64" s="46">
        <v>0.86899999999999999</v>
      </c>
      <c r="Y64" s="43">
        <v>0.84</v>
      </c>
      <c r="Z64" s="67">
        <v>0.73299999999999998</v>
      </c>
      <c r="AA64" s="64">
        <v>0.71699999999999997</v>
      </c>
      <c r="AB64" s="44">
        <v>0.79900000000000004</v>
      </c>
      <c r="AC64" s="67">
        <v>0.75</v>
      </c>
      <c r="AD64" s="45">
        <v>0.75600000000000001</v>
      </c>
      <c r="AE64" s="12">
        <v>440</v>
      </c>
    </row>
    <row r="65" spans="18:31" x14ac:dyDescent="0.2">
      <c r="R65" s="127"/>
      <c r="S65" s="67">
        <v>0.51700000000000002</v>
      </c>
      <c r="T65" s="67">
        <v>0.51500000000000001</v>
      </c>
      <c r="U65" s="67">
        <v>0.505</v>
      </c>
      <c r="V65" s="43">
        <v>0.61399999999999999</v>
      </c>
      <c r="W65" s="45">
        <v>0.52600000000000002</v>
      </c>
      <c r="X65" s="44">
        <v>0.56100000000000005</v>
      </c>
      <c r="Y65" s="45">
        <v>0.54600000000000004</v>
      </c>
      <c r="Z65" s="64">
        <v>0.499</v>
      </c>
      <c r="AA65" s="64">
        <v>0.495</v>
      </c>
      <c r="AB65" s="45">
        <v>0.53100000000000003</v>
      </c>
      <c r="AC65" s="45">
        <v>0.53400000000000003</v>
      </c>
      <c r="AD65" s="67">
        <v>0.52300000000000002</v>
      </c>
      <c r="AE65" s="12">
        <v>380</v>
      </c>
    </row>
    <row r="66" spans="18:31" x14ac:dyDescent="0.2">
      <c r="R66" s="128"/>
      <c r="S66" s="68">
        <v>0.6</v>
      </c>
      <c r="T66" s="68">
        <v>0.59799999999999998</v>
      </c>
      <c r="U66" s="68">
        <v>0.59499999999999997</v>
      </c>
      <c r="V66" s="55">
        <v>0.66100000000000003</v>
      </c>
      <c r="W66" s="68">
        <v>0.59499999999999997</v>
      </c>
      <c r="X66" s="71">
        <v>0.61799999999999999</v>
      </c>
      <c r="Y66" s="71">
        <v>0.61499999999999999</v>
      </c>
      <c r="Z66" s="68">
        <v>0.59199999999999997</v>
      </c>
      <c r="AA66" s="68">
        <v>0.59099999999999997</v>
      </c>
      <c r="AB66" s="69">
        <v>0.60699999999999998</v>
      </c>
      <c r="AC66" s="69">
        <v>0.61099999999999999</v>
      </c>
      <c r="AD66" s="69">
        <v>0.60199999999999998</v>
      </c>
      <c r="AE66" s="12">
        <v>480</v>
      </c>
    </row>
    <row r="67" spans="18:31" x14ac:dyDescent="0.2">
      <c r="R67" s="126" t="s">
        <v>7</v>
      </c>
      <c r="S67" s="39">
        <v>0.58199999999999996</v>
      </c>
      <c r="T67" s="39">
        <v>0.58199999999999996</v>
      </c>
      <c r="U67" s="57">
        <v>0.60799999999999998</v>
      </c>
      <c r="V67" s="60">
        <v>0.32200000000000001</v>
      </c>
      <c r="W67" s="60">
        <v>0.32300000000000001</v>
      </c>
      <c r="X67" s="57">
        <v>0.60699999999999998</v>
      </c>
      <c r="Y67" s="57">
        <v>0.60899999999999999</v>
      </c>
      <c r="Z67" s="57">
        <v>0.61499999999999999</v>
      </c>
      <c r="AA67" s="73">
        <v>0.42899999999999999</v>
      </c>
      <c r="AB67" s="39">
        <v>0.60199999999999998</v>
      </c>
      <c r="AC67" s="61">
        <v>0.29799999999999999</v>
      </c>
      <c r="AD67" s="59">
        <v>0.33900000000000002</v>
      </c>
      <c r="AE67" s="12">
        <v>540</v>
      </c>
    </row>
    <row r="68" spans="18:31" x14ac:dyDescent="0.2">
      <c r="R68" s="127"/>
      <c r="S68" s="63">
        <v>0.7</v>
      </c>
      <c r="T68" s="67">
        <v>0.73</v>
      </c>
      <c r="U68" s="64">
        <v>0.72599999999999998</v>
      </c>
      <c r="V68" s="46">
        <v>0.879</v>
      </c>
      <c r="W68" s="42">
        <v>0.89700000000000002</v>
      </c>
      <c r="X68" s="49">
        <v>0.80800000000000005</v>
      </c>
      <c r="Y68" s="63">
        <v>0.69599999999999995</v>
      </c>
      <c r="Z68" s="63">
        <v>0.69699999999999995</v>
      </c>
      <c r="AA68" s="43">
        <v>0.83399999999999996</v>
      </c>
      <c r="AB68" s="64">
        <v>0.70499999999999996</v>
      </c>
      <c r="AC68" s="47">
        <v>0.93200000000000005</v>
      </c>
      <c r="AD68" s="43">
        <v>0.83399999999999996</v>
      </c>
      <c r="AE68" s="12">
        <v>440</v>
      </c>
    </row>
    <row r="69" spans="18:31" x14ac:dyDescent="0.2">
      <c r="R69" s="127"/>
      <c r="S69" s="64">
        <v>0.48399999999999999</v>
      </c>
      <c r="T69" s="67">
        <v>0.51100000000000001</v>
      </c>
      <c r="U69" s="67">
        <v>0.51900000000000002</v>
      </c>
      <c r="V69" s="43">
        <v>0.59799999999999998</v>
      </c>
      <c r="W69" s="46">
        <v>0.621</v>
      </c>
      <c r="X69" s="43">
        <v>0.61199999999999999</v>
      </c>
      <c r="Y69" s="64">
        <v>0.48599999999999999</v>
      </c>
      <c r="Z69" s="64">
        <v>0.48099999999999998</v>
      </c>
      <c r="AA69" s="49">
        <v>0.57799999999999996</v>
      </c>
      <c r="AB69" s="64">
        <v>0.48499999999999999</v>
      </c>
      <c r="AC69" s="42">
        <v>0.64500000000000002</v>
      </c>
      <c r="AD69" s="45">
        <v>0.54700000000000004</v>
      </c>
      <c r="AE69" s="12">
        <v>380</v>
      </c>
    </row>
    <row r="70" spans="18:31" x14ac:dyDescent="0.2">
      <c r="R70" s="128"/>
      <c r="S70" s="70">
        <v>0.57099999999999995</v>
      </c>
      <c r="T70" s="68">
        <v>0.59199999999999997</v>
      </c>
      <c r="U70" s="68">
        <v>0.59499999999999997</v>
      </c>
      <c r="V70" s="53">
        <v>0.627</v>
      </c>
      <c r="W70" s="53">
        <v>0.63700000000000001</v>
      </c>
      <c r="X70" s="52">
        <v>0.64900000000000002</v>
      </c>
      <c r="Y70" s="74">
        <v>0.57699999999999996</v>
      </c>
      <c r="Z70" s="70">
        <v>0.57399999999999995</v>
      </c>
      <c r="AA70" s="71">
        <v>0.624</v>
      </c>
      <c r="AB70" s="74">
        <v>0.57799999999999996</v>
      </c>
      <c r="AC70" s="55">
        <v>0.65400000000000003</v>
      </c>
      <c r="AD70" s="69">
        <v>0.60399999999999998</v>
      </c>
      <c r="AE70" s="12">
        <v>480</v>
      </c>
    </row>
    <row r="72" spans="18:31" x14ac:dyDescent="0.2">
      <c r="R72" s="1"/>
      <c r="S72" s="2">
        <v>1</v>
      </c>
      <c r="T72" s="2">
        <v>2</v>
      </c>
      <c r="U72" s="2">
        <v>3</v>
      </c>
      <c r="V72" s="2">
        <v>4</v>
      </c>
      <c r="W72" s="2">
        <v>5</v>
      </c>
      <c r="X72" s="2">
        <v>6</v>
      </c>
      <c r="Y72" s="2">
        <v>7</v>
      </c>
      <c r="Z72" s="2">
        <v>8</v>
      </c>
      <c r="AA72" s="2">
        <v>9</v>
      </c>
      <c r="AB72" s="2">
        <v>10</v>
      </c>
      <c r="AC72" s="2">
        <v>11</v>
      </c>
      <c r="AD72" s="2">
        <v>12</v>
      </c>
      <c r="AE72" s="3"/>
    </row>
    <row r="73" spans="18:31" x14ac:dyDescent="0.2">
      <c r="R73" s="126" t="s">
        <v>0</v>
      </c>
      <c r="S73" s="36">
        <v>0.56399999999999995</v>
      </c>
      <c r="T73" s="37">
        <v>0.65900000000000003</v>
      </c>
      <c r="U73" s="37">
        <v>0.628</v>
      </c>
      <c r="V73" s="62">
        <v>0.40600000000000003</v>
      </c>
      <c r="W73" s="37">
        <v>0.66600000000000004</v>
      </c>
      <c r="X73" s="38">
        <v>0.46500000000000002</v>
      </c>
      <c r="Y73" s="58">
        <v>0.51400000000000001</v>
      </c>
      <c r="Z73" s="39">
        <v>0.68700000000000006</v>
      </c>
      <c r="AA73" s="36">
        <v>0.60699999999999998</v>
      </c>
      <c r="AB73" s="39">
        <v>0.69</v>
      </c>
      <c r="AC73" s="62">
        <v>0.39900000000000002</v>
      </c>
      <c r="AD73" s="41">
        <v>0.32600000000000001</v>
      </c>
      <c r="AE73" s="12">
        <v>540</v>
      </c>
    </row>
    <row r="74" spans="18:31" x14ac:dyDescent="0.2">
      <c r="R74" s="127"/>
      <c r="S74" s="50">
        <v>0.77500000000000002</v>
      </c>
      <c r="T74" s="50">
        <v>0.73499999999999999</v>
      </c>
      <c r="U74" s="50">
        <v>0.75</v>
      </c>
      <c r="V74" s="48">
        <v>0.84099999999999997</v>
      </c>
      <c r="W74" s="47">
        <v>0.72699999999999998</v>
      </c>
      <c r="X74" s="48">
        <v>0.83699999999999997</v>
      </c>
      <c r="Y74" s="48">
        <v>0.82599999999999996</v>
      </c>
      <c r="Z74" s="47">
        <v>0.69</v>
      </c>
      <c r="AA74" s="50">
        <v>0.73899999999999999</v>
      </c>
      <c r="AB74" s="47">
        <v>0.69199999999999995</v>
      </c>
      <c r="AC74" s="48">
        <v>0.83199999999999996</v>
      </c>
      <c r="AD74" s="66">
        <v>0.9</v>
      </c>
      <c r="AE74" s="12">
        <v>440</v>
      </c>
    </row>
    <row r="75" spans="18:31" x14ac:dyDescent="0.2">
      <c r="R75" s="127"/>
      <c r="S75" s="50">
        <v>0.55000000000000004</v>
      </c>
      <c r="T75" s="50">
        <v>0.53600000000000003</v>
      </c>
      <c r="U75" s="50">
        <v>0.54300000000000004</v>
      </c>
      <c r="V75" s="48">
        <v>0.56599999999999995</v>
      </c>
      <c r="W75" s="50">
        <v>0.52200000000000002</v>
      </c>
      <c r="X75" s="48">
        <v>0.57999999999999996</v>
      </c>
      <c r="Y75" s="48">
        <v>0.56799999999999995</v>
      </c>
      <c r="Z75" s="47">
        <v>0.47699999999999998</v>
      </c>
      <c r="AA75" s="47">
        <v>0.505</v>
      </c>
      <c r="AB75" s="47">
        <v>0.48099999999999998</v>
      </c>
      <c r="AC75" s="50">
        <v>0.55200000000000005</v>
      </c>
      <c r="AD75" s="66">
        <v>0.60699999999999998</v>
      </c>
      <c r="AE75" s="12">
        <v>380</v>
      </c>
    </row>
    <row r="76" spans="18:31" x14ac:dyDescent="0.2">
      <c r="R76" s="128"/>
      <c r="S76" s="77">
        <v>0.61699999999999999</v>
      </c>
      <c r="T76" s="77">
        <v>0.61299999999999999</v>
      </c>
      <c r="U76" s="77">
        <v>0.61899999999999999</v>
      </c>
      <c r="V76" s="76">
        <v>0.628</v>
      </c>
      <c r="W76" s="77">
        <v>0.61</v>
      </c>
      <c r="X76" s="76">
        <v>0.64</v>
      </c>
      <c r="Y76" s="76">
        <v>0.64400000000000002</v>
      </c>
      <c r="Z76" s="77">
        <v>0.58899999999999997</v>
      </c>
      <c r="AA76" s="77">
        <v>0.60699999999999998</v>
      </c>
      <c r="AB76" s="77">
        <v>0.58699999999999997</v>
      </c>
      <c r="AC76" s="77">
        <v>0.61699999999999999</v>
      </c>
      <c r="AD76" s="76">
        <v>0.64100000000000001</v>
      </c>
      <c r="AE76" s="12">
        <v>480</v>
      </c>
    </row>
    <row r="77" spans="18:31" x14ac:dyDescent="0.2">
      <c r="R77" s="126" t="s">
        <v>1</v>
      </c>
      <c r="S77" s="37">
        <v>0.63400000000000001</v>
      </c>
      <c r="T77" s="37">
        <v>0.63600000000000001</v>
      </c>
      <c r="U77" s="36">
        <v>0.60899999999999999</v>
      </c>
      <c r="V77" s="73">
        <v>0.38300000000000001</v>
      </c>
      <c r="W77" s="73">
        <v>0.36899999999999999</v>
      </c>
      <c r="X77" s="62">
        <v>0.43099999999999999</v>
      </c>
      <c r="Y77" s="62">
        <v>0.38800000000000001</v>
      </c>
      <c r="Z77" s="58">
        <v>0.53900000000000003</v>
      </c>
      <c r="AA77" s="62">
        <v>0.42599999999999999</v>
      </c>
      <c r="AB77" s="38">
        <v>0.45800000000000002</v>
      </c>
      <c r="AC77" s="62">
        <v>0.4</v>
      </c>
      <c r="AD77" s="73">
        <v>0.35799999999999998</v>
      </c>
      <c r="AE77" s="12">
        <v>540</v>
      </c>
    </row>
    <row r="78" spans="18:31" x14ac:dyDescent="0.2">
      <c r="R78" s="127"/>
      <c r="S78" s="47">
        <v>0.68100000000000005</v>
      </c>
      <c r="T78" s="47">
        <v>0.68300000000000005</v>
      </c>
      <c r="U78" s="47">
        <v>0.70899999999999996</v>
      </c>
      <c r="V78" s="48">
        <v>0.83299999999999996</v>
      </c>
      <c r="W78" s="48">
        <v>0.83699999999999997</v>
      </c>
      <c r="X78" s="48">
        <v>0.79700000000000004</v>
      </c>
      <c r="Y78" s="48">
        <v>0.84599999999999997</v>
      </c>
      <c r="Z78" s="50">
        <v>0.755</v>
      </c>
      <c r="AA78" s="48">
        <v>0.82599999999999996</v>
      </c>
      <c r="AB78" s="48">
        <v>0.83499999999999996</v>
      </c>
      <c r="AC78" s="48">
        <v>0.85499999999999998</v>
      </c>
      <c r="AD78" s="66">
        <v>0.86199999999999999</v>
      </c>
      <c r="AE78" s="12">
        <v>440</v>
      </c>
    </row>
    <row r="79" spans="18:31" x14ac:dyDescent="0.2">
      <c r="R79" s="127"/>
      <c r="S79" s="47">
        <v>0.48299999999999998</v>
      </c>
      <c r="T79" s="47">
        <v>0.48399999999999999</v>
      </c>
      <c r="U79" s="47">
        <v>0.504</v>
      </c>
      <c r="V79" s="48">
        <v>0.56899999999999995</v>
      </c>
      <c r="W79" s="48">
        <v>0.57499999999999996</v>
      </c>
      <c r="X79" s="50">
        <v>0.54900000000000004</v>
      </c>
      <c r="Y79" s="48">
        <v>0.59399999999999997</v>
      </c>
      <c r="Z79" s="50">
        <v>0.53700000000000003</v>
      </c>
      <c r="AA79" s="48">
        <v>0.57199999999999995</v>
      </c>
      <c r="AB79" s="48">
        <v>0.60099999999999998</v>
      </c>
      <c r="AC79" s="66">
        <v>0.60199999999999998</v>
      </c>
      <c r="AD79" s="48">
        <v>0.59499999999999997</v>
      </c>
      <c r="AE79" s="12">
        <v>380</v>
      </c>
    </row>
    <row r="80" spans="18:31" x14ac:dyDescent="0.2">
      <c r="R80" s="128"/>
      <c r="S80" s="56">
        <v>0.57099999999999995</v>
      </c>
      <c r="T80" s="56">
        <v>0.57399999999999995</v>
      </c>
      <c r="U80" s="77">
        <v>0.58399999999999996</v>
      </c>
      <c r="V80" s="77">
        <v>0.61599999999999999</v>
      </c>
      <c r="W80" s="77">
        <v>0.61399999999999999</v>
      </c>
      <c r="X80" s="77">
        <v>0.60499999999999998</v>
      </c>
      <c r="Y80" s="77">
        <v>0.627</v>
      </c>
      <c r="Z80" s="77">
        <v>0.59799999999999998</v>
      </c>
      <c r="AA80" s="77">
        <v>0.62</v>
      </c>
      <c r="AB80" s="76">
        <v>0.63200000000000001</v>
      </c>
      <c r="AC80" s="76">
        <v>0.63500000000000001</v>
      </c>
      <c r="AD80" s="76">
        <v>0.63</v>
      </c>
      <c r="AE80" s="12">
        <v>480</v>
      </c>
    </row>
    <row r="81" spans="18:31" x14ac:dyDescent="0.2">
      <c r="R81" s="126" t="s">
        <v>2</v>
      </c>
      <c r="S81" s="38">
        <v>0.47499999999999998</v>
      </c>
      <c r="T81" s="38">
        <v>0.44800000000000001</v>
      </c>
      <c r="U81" s="58">
        <v>0.55400000000000005</v>
      </c>
      <c r="V81" s="62">
        <v>0.39600000000000002</v>
      </c>
      <c r="W81" s="37">
        <v>0.66100000000000003</v>
      </c>
      <c r="X81" s="62">
        <v>0.435</v>
      </c>
      <c r="Y81" s="62">
        <v>0.42599999999999999</v>
      </c>
      <c r="Z81" s="38">
        <v>0.442</v>
      </c>
      <c r="AA81" s="73">
        <v>0.379</v>
      </c>
      <c r="AB81" s="37">
        <v>0.65100000000000002</v>
      </c>
      <c r="AC81" s="37">
        <v>0.64500000000000002</v>
      </c>
      <c r="AD81" s="73">
        <v>0.379</v>
      </c>
      <c r="AE81" s="12">
        <v>540</v>
      </c>
    </row>
    <row r="82" spans="18:31" x14ac:dyDescent="0.2">
      <c r="R82" s="127"/>
      <c r="S82" s="48">
        <v>0.83</v>
      </c>
      <c r="T82" s="66">
        <v>0.878</v>
      </c>
      <c r="U82" s="48">
        <v>0.82499999999999996</v>
      </c>
      <c r="V82" s="66">
        <v>0.91700000000000004</v>
      </c>
      <c r="W82" s="50">
        <v>0.76</v>
      </c>
      <c r="X82" s="66">
        <v>0.87</v>
      </c>
      <c r="Y82" s="66">
        <v>0.873</v>
      </c>
      <c r="Z82" s="66">
        <v>0.872</v>
      </c>
      <c r="AA82" s="66">
        <v>0.89300000000000002</v>
      </c>
      <c r="AB82" s="50">
        <v>0.78200000000000003</v>
      </c>
      <c r="AC82" s="50">
        <v>0.76800000000000002</v>
      </c>
      <c r="AD82" s="66">
        <v>0.89900000000000002</v>
      </c>
      <c r="AE82" s="12">
        <v>440</v>
      </c>
    </row>
    <row r="83" spans="18:31" x14ac:dyDescent="0.2">
      <c r="R83" s="127"/>
      <c r="S83" s="48">
        <v>0.57999999999999996</v>
      </c>
      <c r="T83" s="66">
        <v>0.61499999999999999</v>
      </c>
      <c r="U83" s="48">
        <v>0.58599999999999997</v>
      </c>
      <c r="V83" s="66">
        <v>0.64300000000000002</v>
      </c>
      <c r="W83" s="50">
        <v>0.55800000000000005</v>
      </c>
      <c r="X83" s="66">
        <v>0.61699999999999999</v>
      </c>
      <c r="Y83" s="48">
        <v>0.60099999999999998</v>
      </c>
      <c r="Z83" s="66">
        <v>0.61799999999999999</v>
      </c>
      <c r="AA83" s="66">
        <v>0.621</v>
      </c>
      <c r="AB83" s="48">
        <v>0.58699999999999997</v>
      </c>
      <c r="AC83" s="48">
        <v>0.56100000000000005</v>
      </c>
      <c r="AD83" s="66">
        <v>0.63400000000000001</v>
      </c>
      <c r="AE83" s="12">
        <v>380</v>
      </c>
    </row>
    <row r="84" spans="18:31" x14ac:dyDescent="0.2">
      <c r="R84" s="128"/>
      <c r="S84" s="76">
        <v>0.63500000000000001</v>
      </c>
      <c r="T84" s="76">
        <v>0.65900000000000003</v>
      </c>
      <c r="U84" s="76">
        <v>0.65100000000000002</v>
      </c>
      <c r="V84" s="76">
        <v>0.67200000000000004</v>
      </c>
      <c r="W84" s="76">
        <v>0.628</v>
      </c>
      <c r="X84" s="76">
        <v>0.65200000000000002</v>
      </c>
      <c r="Y84" s="76">
        <v>0.65200000000000002</v>
      </c>
      <c r="Z84" s="76">
        <v>0.65200000000000002</v>
      </c>
      <c r="AA84" s="76">
        <v>0.64900000000000002</v>
      </c>
      <c r="AB84" s="76">
        <v>0.64100000000000001</v>
      </c>
      <c r="AC84" s="76">
        <v>0.63100000000000001</v>
      </c>
      <c r="AD84" s="76">
        <v>0.65800000000000003</v>
      </c>
      <c r="AE84" s="12">
        <v>480</v>
      </c>
    </row>
    <row r="85" spans="18:31" x14ac:dyDescent="0.2">
      <c r="R85" s="126" t="s">
        <v>3</v>
      </c>
      <c r="S85" s="37">
        <v>0.64500000000000002</v>
      </c>
      <c r="T85" s="37">
        <v>0.629</v>
      </c>
      <c r="U85" s="36">
        <v>0.59199999999999997</v>
      </c>
      <c r="V85" s="73">
        <v>0.379</v>
      </c>
      <c r="W85" s="62">
        <v>0.39900000000000002</v>
      </c>
      <c r="X85" s="37">
        <v>0.622</v>
      </c>
      <c r="Y85" s="58">
        <v>0.52100000000000002</v>
      </c>
      <c r="Z85" s="73">
        <v>0.34</v>
      </c>
      <c r="AA85" s="40">
        <v>0.83499999999999996</v>
      </c>
      <c r="AB85" s="36">
        <v>0.59599999999999997</v>
      </c>
      <c r="AC85" s="73">
        <v>0.36799999999999999</v>
      </c>
      <c r="AD85" s="58">
        <v>0.54400000000000004</v>
      </c>
      <c r="AE85" s="12">
        <v>540</v>
      </c>
    </row>
    <row r="86" spans="18:31" x14ac:dyDescent="0.2">
      <c r="R86" s="127"/>
      <c r="S86" s="47">
        <v>0.73099999999999998</v>
      </c>
      <c r="T86" s="47">
        <v>0.72799999999999998</v>
      </c>
      <c r="U86" s="50">
        <v>0.77800000000000002</v>
      </c>
      <c r="V86" s="66">
        <v>0.89400000000000002</v>
      </c>
      <c r="W86" s="66">
        <v>0.871</v>
      </c>
      <c r="X86" s="50">
        <v>0.747</v>
      </c>
      <c r="Y86" s="48">
        <v>0.81</v>
      </c>
      <c r="Z86" s="66">
        <v>0.90400000000000003</v>
      </c>
      <c r="AA86" s="46">
        <v>0.59299999999999997</v>
      </c>
      <c r="AB86" s="48">
        <v>0.79600000000000004</v>
      </c>
      <c r="AC86" s="66">
        <v>0.89800000000000002</v>
      </c>
      <c r="AD86" s="50">
        <v>0.76700000000000002</v>
      </c>
      <c r="AE86" s="12">
        <v>440</v>
      </c>
    </row>
    <row r="87" spans="18:31" x14ac:dyDescent="0.2">
      <c r="R87" s="127"/>
      <c r="S87" s="50">
        <v>0.53300000000000003</v>
      </c>
      <c r="T87" s="50">
        <v>0.51900000000000002</v>
      </c>
      <c r="U87" s="50">
        <v>0.55800000000000005</v>
      </c>
      <c r="V87" s="66">
        <v>0.625</v>
      </c>
      <c r="W87" s="66">
        <v>0.61299999999999999</v>
      </c>
      <c r="X87" s="50">
        <v>0.54</v>
      </c>
      <c r="Y87" s="48">
        <v>0.58099999999999996</v>
      </c>
      <c r="Z87" s="66">
        <v>0.63700000000000001</v>
      </c>
      <c r="AA87" s="46">
        <v>0.41599999999999998</v>
      </c>
      <c r="AB87" s="48">
        <v>0.58899999999999997</v>
      </c>
      <c r="AC87" s="66">
        <v>0.63600000000000001</v>
      </c>
      <c r="AD87" s="50">
        <v>0.54300000000000004</v>
      </c>
      <c r="AE87" s="12">
        <v>380</v>
      </c>
    </row>
    <row r="88" spans="18:31" x14ac:dyDescent="0.2">
      <c r="R88" s="128"/>
      <c r="S88" s="77">
        <v>0.61</v>
      </c>
      <c r="T88" s="77">
        <v>0.60299999999999998</v>
      </c>
      <c r="U88" s="76">
        <v>0.628</v>
      </c>
      <c r="V88" s="76">
        <v>0.65500000000000003</v>
      </c>
      <c r="W88" s="76">
        <v>0.64800000000000002</v>
      </c>
      <c r="X88" s="77">
        <v>0.61299999999999999</v>
      </c>
      <c r="Y88" s="76">
        <v>0.63500000000000001</v>
      </c>
      <c r="Z88" s="76">
        <v>0.65200000000000002</v>
      </c>
      <c r="AA88" s="56">
        <v>0.54400000000000004</v>
      </c>
      <c r="AB88" s="76">
        <v>0.64400000000000002</v>
      </c>
      <c r="AC88" s="76">
        <v>0.65300000000000002</v>
      </c>
      <c r="AD88" s="77">
        <v>0.61199999999999999</v>
      </c>
      <c r="AE88" s="12">
        <v>480</v>
      </c>
    </row>
  </sheetData>
  <mergeCells count="20">
    <mergeCell ref="R5:R8"/>
    <mergeCell ref="R9:R12"/>
    <mergeCell ref="R13:R16"/>
    <mergeCell ref="R17:R20"/>
    <mergeCell ref="R21:R24"/>
    <mergeCell ref="R25:R28"/>
    <mergeCell ref="R29:R32"/>
    <mergeCell ref="R33:R36"/>
    <mergeCell ref="R39:R42"/>
    <mergeCell ref="R43:R46"/>
    <mergeCell ref="R47:R50"/>
    <mergeCell ref="R51:R54"/>
    <mergeCell ref="R81:R84"/>
    <mergeCell ref="R85:R88"/>
    <mergeCell ref="R55:R58"/>
    <mergeCell ref="R59:R62"/>
    <mergeCell ref="R63:R66"/>
    <mergeCell ref="R67:R70"/>
    <mergeCell ref="R73:R76"/>
    <mergeCell ref="R77:R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257"/>
  <sheetViews>
    <sheetView topLeftCell="C1" workbookViewId="0">
      <selection activeCell="Y28" sqref="Y28"/>
    </sheetView>
  </sheetViews>
  <sheetFormatPr baseColWidth="10" defaultColWidth="8.83203125" defaultRowHeight="15" x14ac:dyDescent="0.2"/>
  <cols>
    <col min="2" max="2" width="11.1640625" customWidth="1"/>
  </cols>
  <sheetData>
    <row r="2" spans="2:31" x14ac:dyDescent="0.2">
      <c r="B2" t="s">
        <v>12</v>
      </c>
    </row>
    <row r="4" spans="2:3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/>
      <c r="R4" s="19"/>
      <c r="S4" s="20">
        <v>1</v>
      </c>
      <c r="T4" s="20">
        <v>2</v>
      </c>
      <c r="U4" s="20">
        <v>3</v>
      </c>
      <c r="V4" s="20">
        <v>4</v>
      </c>
      <c r="W4" s="20">
        <v>5</v>
      </c>
      <c r="X4" s="20">
        <v>6</v>
      </c>
      <c r="Y4" s="20">
        <v>7</v>
      </c>
      <c r="Z4" s="20">
        <v>8</v>
      </c>
      <c r="AA4" s="20">
        <v>9</v>
      </c>
      <c r="AB4" s="20">
        <v>10</v>
      </c>
      <c r="AC4" s="20">
        <v>11</v>
      </c>
      <c r="AD4" s="20">
        <v>12</v>
      </c>
    </row>
    <row r="5" spans="2:31" x14ac:dyDescent="0.2">
      <c r="B5" s="2" t="s">
        <v>0</v>
      </c>
      <c r="C5" s="18">
        <v>0.28699999999999998</v>
      </c>
      <c r="D5" s="17">
        <v>0.20399999999999999</v>
      </c>
      <c r="E5" s="16">
        <v>0.32100000000000001</v>
      </c>
      <c r="F5" s="13">
        <v>0.255</v>
      </c>
      <c r="G5" s="17">
        <v>0.223</v>
      </c>
      <c r="H5" s="13">
        <v>0.25700000000000001</v>
      </c>
      <c r="I5" s="10">
        <v>0.122</v>
      </c>
      <c r="J5" s="10">
        <v>0.13100000000000001</v>
      </c>
      <c r="K5" s="17">
        <v>0.22800000000000001</v>
      </c>
      <c r="L5" s="11">
        <v>8.4000000000000005E-2</v>
      </c>
      <c r="M5" s="9">
        <v>0.14399999999999999</v>
      </c>
      <c r="N5" s="18">
        <v>0.26900000000000002</v>
      </c>
      <c r="O5" s="12">
        <v>610</v>
      </c>
      <c r="R5" s="129" t="s">
        <v>0</v>
      </c>
      <c r="S5" s="78">
        <v>0.54</v>
      </c>
      <c r="T5" s="78">
        <v>0.54800000000000004</v>
      </c>
      <c r="U5" s="78">
        <v>0.56499999999999995</v>
      </c>
      <c r="V5" s="79">
        <v>0.626</v>
      </c>
      <c r="W5" s="79">
        <v>0.61399999999999999</v>
      </c>
      <c r="X5" s="79">
        <v>0.60599999999999998</v>
      </c>
      <c r="Y5" s="80">
        <v>0.58299999999999996</v>
      </c>
      <c r="Z5" s="79">
        <v>0.621</v>
      </c>
      <c r="AA5" s="80">
        <v>0.57199999999999995</v>
      </c>
      <c r="AB5" s="81">
        <v>0.68500000000000005</v>
      </c>
      <c r="AC5" s="81">
        <v>0.68</v>
      </c>
      <c r="AD5" s="82">
        <v>0.45600000000000002</v>
      </c>
      <c r="AE5" s="27">
        <v>540</v>
      </c>
    </row>
    <row r="6" spans="2:31" x14ac:dyDescent="0.2">
      <c r="B6" s="2" t="s">
        <v>1</v>
      </c>
      <c r="C6" s="10">
        <v>0.128</v>
      </c>
      <c r="D6" s="10">
        <v>0.115</v>
      </c>
      <c r="E6" s="10">
        <v>0.11700000000000001</v>
      </c>
      <c r="F6" s="18">
        <v>0.29199999999999998</v>
      </c>
      <c r="G6" s="15">
        <v>0.40699999999999997</v>
      </c>
      <c r="H6" s="9">
        <v>0.14799999999999999</v>
      </c>
      <c r="I6" s="10">
        <v>0.105</v>
      </c>
      <c r="J6" s="14">
        <v>0.33400000000000002</v>
      </c>
      <c r="K6" s="18">
        <v>0.26400000000000001</v>
      </c>
      <c r="L6" s="13">
        <v>0.26100000000000001</v>
      </c>
      <c r="M6" s="17">
        <v>0.21</v>
      </c>
      <c r="N6" s="9">
        <v>0.152</v>
      </c>
      <c r="O6" s="12">
        <v>610</v>
      </c>
      <c r="R6" s="130"/>
      <c r="S6" s="83">
        <v>0.82599999999999996</v>
      </c>
      <c r="T6" s="84">
        <v>0.79300000000000004</v>
      </c>
      <c r="U6" s="85">
        <v>0.755</v>
      </c>
      <c r="V6" s="86">
        <v>0.72799999999999998</v>
      </c>
      <c r="W6" s="86">
        <v>0.72799999999999998</v>
      </c>
      <c r="X6" s="85">
        <v>0.751</v>
      </c>
      <c r="Y6" s="87">
        <v>0.78300000000000003</v>
      </c>
      <c r="Z6" s="85">
        <v>0.749</v>
      </c>
      <c r="AA6" s="87">
        <v>0.78100000000000003</v>
      </c>
      <c r="AB6" s="88">
        <v>0.69499999999999995</v>
      </c>
      <c r="AC6" s="84">
        <v>0.78800000000000003</v>
      </c>
      <c r="AD6" s="89">
        <v>0.81299999999999994</v>
      </c>
      <c r="AE6" s="27">
        <v>440</v>
      </c>
    </row>
    <row r="7" spans="2:31" x14ac:dyDescent="0.2">
      <c r="B7" s="2" t="s">
        <v>2</v>
      </c>
      <c r="C7" s="15">
        <v>0.41599999999999998</v>
      </c>
      <c r="D7" s="14">
        <v>0.33</v>
      </c>
      <c r="E7" s="13">
        <v>0.245</v>
      </c>
      <c r="F7" s="14">
        <v>0.34399999999999997</v>
      </c>
      <c r="G7" s="18">
        <v>0.27400000000000002</v>
      </c>
      <c r="H7" s="8">
        <v>0.193</v>
      </c>
      <c r="I7" s="8">
        <v>0.189</v>
      </c>
      <c r="J7" s="17">
        <v>0.217</v>
      </c>
      <c r="K7" s="16">
        <v>0.307</v>
      </c>
      <c r="L7" s="17">
        <v>0.223</v>
      </c>
      <c r="M7" s="17">
        <v>0.218</v>
      </c>
      <c r="N7" s="17">
        <v>0.22</v>
      </c>
      <c r="O7" s="12">
        <v>610</v>
      </c>
      <c r="R7" s="130"/>
      <c r="S7" s="90">
        <v>0.58799999999999997</v>
      </c>
      <c r="T7" s="84">
        <v>0.54600000000000004</v>
      </c>
      <c r="U7" s="91">
        <v>0.50700000000000001</v>
      </c>
      <c r="V7" s="86">
        <v>0.49399999999999999</v>
      </c>
      <c r="W7" s="86">
        <v>0.49399999999999999</v>
      </c>
      <c r="X7" s="85">
        <v>0.51700000000000002</v>
      </c>
      <c r="Y7" s="89">
        <v>0.55700000000000005</v>
      </c>
      <c r="Z7" s="85">
        <v>0.52100000000000002</v>
      </c>
      <c r="AA7" s="84">
        <v>0.54600000000000004</v>
      </c>
      <c r="AB7" s="88">
        <v>0.48699999999999999</v>
      </c>
      <c r="AC7" s="83">
        <v>0.56699999999999995</v>
      </c>
      <c r="AD7" s="84">
        <v>0.55100000000000005</v>
      </c>
      <c r="AE7" s="27">
        <v>380</v>
      </c>
    </row>
    <row r="8" spans="2:31" x14ac:dyDescent="0.2">
      <c r="B8" s="2" t="s">
        <v>3</v>
      </c>
      <c r="C8" s="6">
        <v>0.37</v>
      </c>
      <c r="D8" s="18">
        <v>0.27200000000000002</v>
      </c>
      <c r="E8" s="13">
        <v>0.25600000000000001</v>
      </c>
      <c r="F8" s="10">
        <v>0.121</v>
      </c>
      <c r="G8" s="6">
        <v>0.36899999999999999</v>
      </c>
      <c r="H8" s="6">
        <v>0.375</v>
      </c>
      <c r="I8" s="9">
        <v>0.13800000000000001</v>
      </c>
      <c r="J8" s="10">
        <v>0.128</v>
      </c>
      <c r="K8" s="13">
        <v>0.23599999999999999</v>
      </c>
      <c r="L8" s="8">
        <v>0.193</v>
      </c>
      <c r="M8" s="10">
        <v>0.121</v>
      </c>
      <c r="N8" s="10">
        <v>0.122</v>
      </c>
      <c r="O8" s="12">
        <v>610</v>
      </c>
      <c r="R8" s="131"/>
      <c r="S8" s="92">
        <v>0.64400000000000002</v>
      </c>
      <c r="T8" s="93">
        <v>0.624</v>
      </c>
      <c r="U8" s="94">
        <v>0.60299999999999998</v>
      </c>
      <c r="V8" s="95">
        <v>0.59599999999999997</v>
      </c>
      <c r="W8" s="95">
        <v>0.59399999999999997</v>
      </c>
      <c r="X8" s="96">
        <v>0.60899999999999999</v>
      </c>
      <c r="Y8" s="93">
        <v>0.625</v>
      </c>
      <c r="Z8" s="96">
        <v>0.61</v>
      </c>
      <c r="AA8" s="93">
        <v>0.623</v>
      </c>
      <c r="AB8" s="97">
        <v>0.58699999999999997</v>
      </c>
      <c r="AC8" s="98">
        <v>0.64800000000000002</v>
      </c>
      <c r="AD8" s="99">
        <v>0.61699999999999999</v>
      </c>
      <c r="AE8" s="27">
        <v>480</v>
      </c>
    </row>
    <row r="9" spans="2:31" x14ac:dyDescent="0.2">
      <c r="B9" s="2" t="s">
        <v>4</v>
      </c>
      <c r="C9" s="6">
        <v>0.372</v>
      </c>
      <c r="D9" s="18">
        <v>0.29599999999999999</v>
      </c>
      <c r="E9" s="18">
        <v>0.28499999999999998</v>
      </c>
      <c r="F9" s="18">
        <v>0.29099999999999998</v>
      </c>
      <c r="G9" s="13">
        <v>0.23599999999999999</v>
      </c>
      <c r="H9" s="18">
        <v>0.27200000000000002</v>
      </c>
      <c r="I9" s="8">
        <v>0.17899999999999999</v>
      </c>
      <c r="J9" s="16">
        <v>0.30499999999999999</v>
      </c>
      <c r="K9" s="10">
        <v>0.111</v>
      </c>
      <c r="L9" s="8">
        <v>0.17799999999999999</v>
      </c>
      <c r="M9" s="11">
        <v>9.0999999999999998E-2</v>
      </c>
      <c r="N9" s="10">
        <v>0.13100000000000001</v>
      </c>
      <c r="O9" s="12">
        <v>610</v>
      </c>
      <c r="R9" s="129" t="s">
        <v>1</v>
      </c>
      <c r="S9" s="79">
        <v>0.63700000000000001</v>
      </c>
      <c r="T9" s="81">
        <v>0.70199999999999996</v>
      </c>
      <c r="U9" s="81">
        <v>0.70299999999999996</v>
      </c>
      <c r="V9" s="80">
        <v>0.57699999999999996</v>
      </c>
      <c r="W9" s="100">
        <v>0.41499999999999998</v>
      </c>
      <c r="X9" s="81">
        <v>0.70199999999999996</v>
      </c>
      <c r="Y9" s="101">
        <v>0.73599999999999999</v>
      </c>
      <c r="Z9" s="101">
        <v>0.72099999999999997</v>
      </c>
      <c r="AA9" s="102">
        <v>0.39100000000000001</v>
      </c>
      <c r="AB9" s="103">
        <v>0.26400000000000001</v>
      </c>
      <c r="AC9" s="78">
        <v>0.56699999999999995</v>
      </c>
      <c r="AD9" s="104">
        <v>0.51300000000000001</v>
      </c>
      <c r="AE9" s="27">
        <v>540</v>
      </c>
    </row>
    <row r="10" spans="2:31" x14ac:dyDescent="0.2">
      <c r="B10" s="2" t="s">
        <v>5</v>
      </c>
      <c r="C10" s="16">
        <v>0.30399999999999999</v>
      </c>
      <c r="D10" s="13">
        <v>0.252</v>
      </c>
      <c r="E10" s="18">
        <v>0.26900000000000002</v>
      </c>
      <c r="F10" s="13">
        <v>0.248</v>
      </c>
      <c r="G10" s="18">
        <v>0.28399999999999997</v>
      </c>
      <c r="H10" s="10">
        <v>0.127</v>
      </c>
      <c r="I10" s="13">
        <v>0.23400000000000001</v>
      </c>
      <c r="J10" s="18">
        <v>0.28299999999999997</v>
      </c>
      <c r="K10" s="11">
        <v>7.3999999999999996E-2</v>
      </c>
      <c r="L10" s="9">
        <v>0.15</v>
      </c>
      <c r="M10" s="11">
        <v>6.6000000000000003E-2</v>
      </c>
      <c r="N10" s="10">
        <v>0.123</v>
      </c>
      <c r="O10" s="12">
        <v>610</v>
      </c>
      <c r="R10" s="130"/>
      <c r="S10" s="105">
        <v>0.67800000000000005</v>
      </c>
      <c r="T10" s="88">
        <v>0.70399999999999996</v>
      </c>
      <c r="U10" s="86">
        <v>0.72099999999999997</v>
      </c>
      <c r="V10" s="85">
        <v>0.76500000000000001</v>
      </c>
      <c r="W10" s="83">
        <v>0.84399999999999997</v>
      </c>
      <c r="X10" s="91">
        <v>0.72899999999999998</v>
      </c>
      <c r="Y10" s="88">
        <v>0.70799999999999996</v>
      </c>
      <c r="Z10" s="86">
        <v>0.71199999999999997</v>
      </c>
      <c r="AA10" s="83">
        <v>0.84099999999999997</v>
      </c>
      <c r="AB10" s="106">
        <v>0.89100000000000001</v>
      </c>
      <c r="AC10" s="85">
        <v>0.75900000000000001</v>
      </c>
      <c r="AD10" s="87">
        <v>0.77600000000000002</v>
      </c>
      <c r="AE10" s="27">
        <v>440</v>
      </c>
    </row>
    <row r="11" spans="2:31" x14ac:dyDescent="0.2">
      <c r="B11" s="2" t="s">
        <v>6</v>
      </c>
      <c r="C11" s="13">
        <v>0.253</v>
      </c>
      <c r="D11" s="13">
        <v>0.249</v>
      </c>
      <c r="E11" s="13">
        <v>0.255</v>
      </c>
      <c r="F11" s="18">
        <v>0.28199999999999997</v>
      </c>
      <c r="G11" s="10">
        <v>0.123</v>
      </c>
      <c r="H11" s="4">
        <v>0.43</v>
      </c>
      <c r="I11" s="7">
        <v>0.52600000000000002</v>
      </c>
      <c r="J11" s="9">
        <v>0.152</v>
      </c>
      <c r="K11" s="16">
        <v>0.30499999999999999</v>
      </c>
      <c r="L11" s="6">
        <v>0.36199999999999999</v>
      </c>
      <c r="M11" s="9">
        <v>0.13900000000000001</v>
      </c>
      <c r="N11" s="10">
        <v>0.123</v>
      </c>
      <c r="O11" s="12">
        <v>610</v>
      </c>
      <c r="R11" s="130"/>
      <c r="S11" s="88">
        <v>0.48</v>
      </c>
      <c r="T11" s="86">
        <v>0.501</v>
      </c>
      <c r="U11" s="91">
        <v>0.51200000000000001</v>
      </c>
      <c r="V11" s="91">
        <v>0.50900000000000001</v>
      </c>
      <c r="W11" s="84">
        <v>0.54600000000000004</v>
      </c>
      <c r="X11" s="91">
        <v>0.51200000000000001</v>
      </c>
      <c r="Y11" s="91">
        <v>0.503</v>
      </c>
      <c r="Z11" s="91">
        <v>0.503</v>
      </c>
      <c r="AA11" s="84">
        <v>0.54</v>
      </c>
      <c r="AB11" s="84">
        <v>0.55000000000000004</v>
      </c>
      <c r="AC11" s="86">
        <v>0.5</v>
      </c>
      <c r="AD11" s="91">
        <v>0.51400000000000001</v>
      </c>
      <c r="AE11" s="27">
        <v>380</v>
      </c>
    </row>
    <row r="12" spans="2:31" x14ac:dyDescent="0.2">
      <c r="B12" s="2" t="s">
        <v>7</v>
      </c>
      <c r="C12" s="16">
        <v>0.307</v>
      </c>
      <c r="D12" s="17">
        <v>0.23</v>
      </c>
      <c r="E12" s="14">
        <v>0.34399999999999997</v>
      </c>
      <c r="F12" s="14">
        <v>0.33700000000000002</v>
      </c>
      <c r="G12" s="5">
        <v>0.49</v>
      </c>
      <c r="H12" s="5">
        <v>0.47899999999999998</v>
      </c>
      <c r="I12" s="6">
        <v>0.37</v>
      </c>
      <c r="J12" s="14">
        <v>0.36</v>
      </c>
      <c r="K12" s="14">
        <v>0.36099999999999999</v>
      </c>
      <c r="L12" s="16">
        <v>0.307</v>
      </c>
      <c r="M12" s="17">
        <v>0.22900000000000001</v>
      </c>
      <c r="N12" s="17">
        <v>0.20799999999999999</v>
      </c>
      <c r="O12" s="12">
        <v>610</v>
      </c>
      <c r="R12" s="131"/>
      <c r="S12" s="107">
        <v>0.57099999999999995</v>
      </c>
      <c r="T12" s="95">
        <v>0.59899999999999998</v>
      </c>
      <c r="U12" s="96">
        <v>0.60899999999999999</v>
      </c>
      <c r="V12" s="96">
        <v>0.61299999999999999</v>
      </c>
      <c r="W12" s="93">
        <v>0.625</v>
      </c>
      <c r="X12" s="96">
        <v>0.61399999999999999</v>
      </c>
      <c r="Y12" s="94">
        <v>0.60799999999999998</v>
      </c>
      <c r="Z12" s="94">
        <v>0.60599999999999998</v>
      </c>
      <c r="AA12" s="99">
        <v>0.61699999999999999</v>
      </c>
      <c r="AB12" s="96">
        <v>0.61499999999999999</v>
      </c>
      <c r="AC12" s="94">
        <v>0.60499999999999998</v>
      </c>
      <c r="AD12" s="94">
        <v>0.60699999999999998</v>
      </c>
      <c r="AE12" s="27">
        <v>480</v>
      </c>
    </row>
    <row r="13" spans="2:31" x14ac:dyDescent="0.2">
      <c r="R13" s="129" t="s">
        <v>2</v>
      </c>
      <c r="S13" s="102">
        <v>0.36699999999999999</v>
      </c>
      <c r="T13" s="82">
        <v>0.46100000000000002</v>
      </c>
      <c r="U13" s="79">
        <v>0.61499999999999999</v>
      </c>
      <c r="V13" s="100">
        <v>0.42799999999999999</v>
      </c>
      <c r="W13" s="80">
        <v>0.59699999999999998</v>
      </c>
      <c r="X13" s="108">
        <v>0.66</v>
      </c>
      <c r="Y13" s="108">
        <v>0.67200000000000004</v>
      </c>
      <c r="Z13" s="100">
        <v>0.4</v>
      </c>
      <c r="AA13" s="100">
        <v>0.42699999999999999</v>
      </c>
      <c r="AB13" s="109">
        <v>0.49299999999999999</v>
      </c>
      <c r="AC13" s="82">
        <v>0.45500000000000002</v>
      </c>
      <c r="AD13" s="100">
        <v>0.41699999999999998</v>
      </c>
      <c r="AE13" s="27">
        <v>540</v>
      </c>
    </row>
    <row r="14" spans="2:31" x14ac:dyDescent="0.2">
      <c r="B14" s="1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  <c r="O14" s="3"/>
      <c r="R14" s="130"/>
      <c r="S14" s="106">
        <v>0.88900000000000001</v>
      </c>
      <c r="T14" s="90">
        <v>0.85099999999999998</v>
      </c>
      <c r="U14" s="85">
        <v>0.752</v>
      </c>
      <c r="V14" s="87">
        <v>0.77600000000000002</v>
      </c>
      <c r="W14" s="91">
        <v>0.74399999999999999</v>
      </c>
      <c r="X14" s="86">
        <v>0.71699999999999997</v>
      </c>
      <c r="Y14" s="88">
        <v>0.69699999999999995</v>
      </c>
      <c r="Z14" s="90">
        <v>0.84899999999999998</v>
      </c>
      <c r="AA14" s="83">
        <v>0.84</v>
      </c>
      <c r="AB14" s="84">
        <v>0.78800000000000003</v>
      </c>
      <c r="AC14" s="84">
        <v>0.79300000000000004</v>
      </c>
      <c r="AD14" s="89">
        <v>0.82099999999999995</v>
      </c>
      <c r="AE14" s="27">
        <v>440</v>
      </c>
    </row>
    <row r="15" spans="2:31" x14ac:dyDescent="0.2">
      <c r="B15" s="2" t="s">
        <v>0</v>
      </c>
      <c r="C15" s="4">
        <v>0.39200000000000002</v>
      </c>
      <c r="D15" s="4">
        <v>0.4</v>
      </c>
      <c r="E15" s="4">
        <v>0.40899999999999997</v>
      </c>
      <c r="F15" s="11">
        <v>0.11700000000000001</v>
      </c>
      <c r="G15" s="9">
        <v>0.16700000000000001</v>
      </c>
      <c r="H15" s="9">
        <v>0.16400000000000001</v>
      </c>
      <c r="I15" s="5">
        <v>0.42899999999999999</v>
      </c>
      <c r="J15" s="5">
        <v>0.42</v>
      </c>
      <c r="K15" s="15">
        <v>0.36399999999999999</v>
      </c>
      <c r="L15" s="10">
        <v>0.125</v>
      </c>
      <c r="M15" s="4">
        <v>0.40799999999999997</v>
      </c>
      <c r="N15" s="10">
        <v>0.125</v>
      </c>
      <c r="O15" s="12">
        <v>610</v>
      </c>
      <c r="R15" s="130"/>
      <c r="S15" s="90">
        <v>0.58599999999999997</v>
      </c>
      <c r="T15" s="83">
        <v>0.57299999999999995</v>
      </c>
      <c r="U15" s="91">
        <v>0.51200000000000001</v>
      </c>
      <c r="V15" s="91">
        <v>0.50700000000000001</v>
      </c>
      <c r="W15" s="91">
        <v>0.502</v>
      </c>
      <c r="X15" s="86">
        <v>0.49199999999999999</v>
      </c>
      <c r="Y15" s="86">
        <v>0.49099999999999999</v>
      </c>
      <c r="Z15" s="89">
        <v>0.56000000000000005</v>
      </c>
      <c r="AA15" s="89">
        <v>0.55300000000000005</v>
      </c>
      <c r="AB15" s="85">
        <v>0.51900000000000002</v>
      </c>
      <c r="AC15" s="85">
        <v>0.51900000000000002</v>
      </c>
      <c r="AD15" s="87">
        <v>0.53400000000000003</v>
      </c>
      <c r="AE15" s="27">
        <v>380</v>
      </c>
    </row>
    <row r="16" spans="2:31" x14ac:dyDescent="0.2">
      <c r="B16" s="2" t="s">
        <v>1</v>
      </c>
      <c r="C16" s="6">
        <v>0.34499999999999997</v>
      </c>
      <c r="D16" s="4">
        <v>0.39700000000000002</v>
      </c>
      <c r="E16" s="5">
        <v>0.43</v>
      </c>
      <c r="F16" s="7">
        <v>0.47</v>
      </c>
      <c r="G16" s="11">
        <v>0.11600000000000001</v>
      </c>
      <c r="H16" s="5">
        <v>0.432</v>
      </c>
      <c r="I16" s="5">
        <v>0.432</v>
      </c>
      <c r="J16" s="10">
        <v>0.14099999999999999</v>
      </c>
      <c r="K16" s="5">
        <v>0.41799999999999998</v>
      </c>
      <c r="L16" s="5">
        <v>0.41899999999999998</v>
      </c>
      <c r="M16" s="4">
        <v>0.40400000000000003</v>
      </c>
      <c r="N16" s="10">
        <v>0.126</v>
      </c>
      <c r="O16" s="12">
        <v>610</v>
      </c>
      <c r="R16" s="131"/>
      <c r="S16" s="92">
        <v>0.64200000000000002</v>
      </c>
      <c r="T16" s="92">
        <v>0.64</v>
      </c>
      <c r="U16" s="96">
        <v>0.61</v>
      </c>
      <c r="V16" s="110">
        <v>0.58499999999999996</v>
      </c>
      <c r="W16" s="94">
        <v>0.60099999999999998</v>
      </c>
      <c r="X16" s="95">
        <v>0.59699999999999998</v>
      </c>
      <c r="Y16" s="97">
        <v>0.58799999999999997</v>
      </c>
      <c r="Z16" s="93">
        <v>0.625</v>
      </c>
      <c r="AA16" s="93">
        <v>0.626</v>
      </c>
      <c r="AB16" s="94">
        <v>0.60699999999999998</v>
      </c>
      <c r="AC16" s="94">
        <v>0.60199999999999998</v>
      </c>
      <c r="AD16" s="96">
        <v>0.61199999999999999</v>
      </c>
      <c r="AE16" s="27">
        <v>480</v>
      </c>
    </row>
    <row r="17" spans="2:31" x14ac:dyDescent="0.2">
      <c r="B17" s="2" t="s">
        <v>2</v>
      </c>
      <c r="C17" s="14">
        <v>0.317</v>
      </c>
      <c r="D17" s="10">
        <v>0.123</v>
      </c>
      <c r="E17" s="13">
        <v>0.22800000000000001</v>
      </c>
      <c r="F17" s="14">
        <v>0.33</v>
      </c>
      <c r="G17" s="10">
        <v>0.121</v>
      </c>
      <c r="H17" s="10">
        <v>0.122</v>
      </c>
      <c r="I17" s="10">
        <v>0.124</v>
      </c>
      <c r="J17" s="16">
        <v>0.28899999999999998</v>
      </c>
      <c r="K17" s="11">
        <v>0.11799999999999999</v>
      </c>
      <c r="L17" s="11">
        <v>0.11700000000000001</v>
      </c>
      <c r="M17" s="9">
        <v>0.153</v>
      </c>
      <c r="N17" s="16">
        <v>0.29899999999999999</v>
      </c>
      <c r="O17" s="12">
        <v>610</v>
      </c>
      <c r="R17" s="129" t="s">
        <v>3</v>
      </c>
      <c r="S17" s="82">
        <v>0.44500000000000001</v>
      </c>
      <c r="T17" s="79">
        <v>0.60799999999999998</v>
      </c>
      <c r="U17" s="80">
        <v>0.58199999999999996</v>
      </c>
      <c r="V17" s="101">
        <v>0.74099999999999999</v>
      </c>
      <c r="W17" s="100">
        <v>0.41699999999999998</v>
      </c>
      <c r="X17" s="104">
        <v>0.50700000000000001</v>
      </c>
      <c r="Y17" s="101">
        <v>0.72099999999999997</v>
      </c>
      <c r="Z17" s="101">
        <v>0.73899999999999999</v>
      </c>
      <c r="AA17" s="104">
        <v>0.53400000000000003</v>
      </c>
      <c r="AB17" s="100">
        <v>0.42099999999999999</v>
      </c>
      <c r="AC17" s="81">
        <v>0.68100000000000005</v>
      </c>
      <c r="AD17" s="101">
        <v>0.71299999999999997</v>
      </c>
      <c r="AE17" s="27">
        <v>540</v>
      </c>
    </row>
    <row r="18" spans="2:31" x14ac:dyDescent="0.2">
      <c r="B18" s="2" t="s">
        <v>3</v>
      </c>
      <c r="C18" s="11">
        <v>0.108</v>
      </c>
      <c r="D18" s="8">
        <v>0.17899999999999999</v>
      </c>
      <c r="E18" s="10">
        <v>0.124</v>
      </c>
      <c r="F18" s="11">
        <v>0.11</v>
      </c>
      <c r="G18" s="11">
        <v>0.111</v>
      </c>
      <c r="H18" s="14">
        <v>0.316</v>
      </c>
      <c r="I18" s="4">
        <v>0.41299999999999998</v>
      </c>
      <c r="J18" s="11">
        <v>0.11799999999999999</v>
      </c>
      <c r="K18" s="14">
        <v>0.33200000000000002</v>
      </c>
      <c r="L18" s="11">
        <v>0.107</v>
      </c>
      <c r="M18" s="16">
        <v>0.28999999999999998</v>
      </c>
      <c r="N18" s="11">
        <v>0.105</v>
      </c>
      <c r="O18" s="12">
        <v>610</v>
      </c>
      <c r="R18" s="130"/>
      <c r="S18" s="90">
        <v>0.86199999999999999</v>
      </c>
      <c r="T18" s="85">
        <v>0.75600000000000001</v>
      </c>
      <c r="U18" s="91">
        <v>0.74199999999999999</v>
      </c>
      <c r="V18" s="105">
        <v>0.67</v>
      </c>
      <c r="W18" s="83">
        <v>0.84199999999999997</v>
      </c>
      <c r="X18" s="87">
        <v>0.78100000000000003</v>
      </c>
      <c r="Y18" s="105">
        <v>0.68500000000000005</v>
      </c>
      <c r="Z18" s="105">
        <v>0.68300000000000005</v>
      </c>
      <c r="AA18" s="87">
        <v>0.77100000000000002</v>
      </c>
      <c r="AB18" s="89">
        <v>0.81299999999999994</v>
      </c>
      <c r="AC18" s="86">
        <v>0.72699999999999998</v>
      </c>
      <c r="AD18" s="88">
        <v>0.69399999999999995</v>
      </c>
      <c r="AE18" s="27">
        <v>440</v>
      </c>
    </row>
    <row r="19" spans="2:31" x14ac:dyDescent="0.2">
      <c r="B19" s="2" t="s">
        <v>4</v>
      </c>
      <c r="C19" s="11">
        <v>0.11</v>
      </c>
      <c r="D19" s="11">
        <v>0.10299999999999999</v>
      </c>
      <c r="E19" s="11">
        <v>0.104</v>
      </c>
      <c r="F19" s="11">
        <v>0.10299999999999999</v>
      </c>
      <c r="G19" s="11">
        <v>0.1</v>
      </c>
      <c r="H19" s="6">
        <v>0.34100000000000003</v>
      </c>
      <c r="I19" s="9">
        <v>0.161</v>
      </c>
      <c r="J19" s="16">
        <v>0.28899999999999998</v>
      </c>
      <c r="K19" s="11">
        <v>9.7000000000000003E-2</v>
      </c>
      <c r="L19" s="15">
        <v>0.379</v>
      </c>
      <c r="M19" s="10">
        <v>0.13800000000000001</v>
      </c>
      <c r="N19" s="18">
        <v>0.27500000000000002</v>
      </c>
      <c r="O19" s="12">
        <v>610</v>
      </c>
      <c r="R19" s="130"/>
      <c r="S19" s="90">
        <v>0.57799999999999996</v>
      </c>
      <c r="T19" s="86">
        <v>0.5</v>
      </c>
      <c r="U19" s="86">
        <v>0.49399999999999999</v>
      </c>
      <c r="V19" s="105">
        <v>0.46400000000000002</v>
      </c>
      <c r="W19" s="84">
        <v>0.54500000000000004</v>
      </c>
      <c r="X19" s="85">
        <v>0.51600000000000001</v>
      </c>
      <c r="Y19" s="88">
        <v>0.47699999999999998</v>
      </c>
      <c r="Z19" s="88">
        <v>0.47699999999999998</v>
      </c>
      <c r="AA19" s="91">
        <v>0.51200000000000001</v>
      </c>
      <c r="AB19" s="87">
        <v>0.53200000000000003</v>
      </c>
      <c r="AC19" s="85">
        <v>0.51800000000000002</v>
      </c>
      <c r="AD19" s="86">
        <v>0.49099999999999999</v>
      </c>
      <c r="AE19" s="27">
        <v>380</v>
      </c>
    </row>
    <row r="20" spans="2:31" x14ac:dyDescent="0.2">
      <c r="B20" s="2" t="s">
        <v>5</v>
      </c>
      <c r="C20" s="11">
        <v>0.10199999999999999</v>
      </c>
      <c r="D20" s="11">
        <v>0.11</v>
      </c>
      <c r="E20" s="17">
        <v>0.217</v>
      </c>
      <c r="F20" s="11">
        <v>9.5000000000000001E-2</v>
      </c>
      <c r="G20" s="18">
        <v>0.27400000000000002</v>
      </c>
      <c r="H20" s="10">
        <v>0.14199999999999999</v>
      </c>
      <c r="I20" s="11">
        <v>0.106</v>
      </c>
      <c r="J20" s="4">
        <v>0.39100000000000001</v>
      </c>
      <c r="K20" s="14">
        <v>0.314</v>
      </c>
      <c r="L20" s="11">
        <v>9.8000000000000004E-2</v>
      </c>
      <c r="M20" s="10">
        <v>0.129</v>
      </c>
      <c r="N20" s="14">
        <v>0.32300000000000001</v>
      </c>
      <c r="O20" s="12">
        <v>610</v>
      </c>
      <c r="R20" s="131"/>
      <c r="S20" s="92">
        <v>0.64400000000000002</v>
      </c>
      <c r="T20" s="94">
        <v>0.60699999999999998</v>
      </c>
      <c r="U20" s="95">
        <v>0.59699999999999998</v>
      </c>
      <c r="V20" s="110">
        <v>0.58099999999999996</v>
      </c>
      <c r="W20" s="93">
        <v>0.624</v>
      </c>
      <c r="X20" s="94">
        <v>0.60599999999999998</v>
      </c>
      <c r="Y20" s="97">
        <v>0.58699999999999997</v>
      </c>
      <c r="Z20" s="97">
        <v>0.59099999999999997</v>
      </c>
      <c r="AA20" s="94">
        <v>0.60699999999999998</v>
      </c>
      <c r="AB20" s="94">
        <v>0.60799999999999998</v>
      </c>
      <c r="AC20" s="96">
        <v>0.61099999999999999</v>
      </c>
      <c r="AD20" s="97">
        <v>0.59199999999999997</v>
      </c>
      <c r="AE20" s="27">
        <v>480</v>
      </c>
    </row>
    <row r="21" spans="2:31" x14ac:dyDescent="0.2">
      <c r="B21" s="2" t="s">
        <v>6</v>
      </c>
      <c r="C21" s="11">
        <v>0.114</v>
      </c>
      <c r="D21" s="11">
        <v>0.106</v>
      </c>
      <c r="E21" s="11">
        <v>0.10199999999999999</v>
      </c>
      <c r="F21" s="17">
        <v>0.20399999999999999</v>
      </c>
      <c r="G21" s="5">
        <v>0.42799999999999999</v>
      </c>
      <c r="H21" s="15">
        <v>0.36899999999999999</v>
      </c>
      <c r="I21" s="15">
        <v>0.38800000000000001</v>
      </c>
      <c r="J21" s="10">
        <v>0.122</v>
      </c>
      <c r="K21" s="11">
        <v>0.11700000000000001</v>
      </c>
      <c r="L21" s="18">
        <v>0.26800000000000002</v>
      </c>
      <c r="M21" s="11">
        <v>0.106</v>
      </c>
      <c r="N21" s="9">
        <v>0.151</v>
      </c>
      <c r="O21" s="12">
        <v>610</v>
      </c>
      <c r="R21" s="129" t="s">
        <v>4</v>
      </c>
      <c r="S21" s="82">
        <v>0.46100000000000002</v>
      </c>
      <c r="T21" s="82">
        <v>0.45900000000000002</v>
      </c>
      <c r="U21" s="82">
        <v>0.45900000000000002</v>
      </c>
      <c r="V21" s="108">
        <v>0.65500000000000003</v>
      </c>
      <c r="W21" s="100">
        <v>0.42499999999999999</v>
      </c>
      <c r="X21" s="109">
        <v>0.49099999999999999</v>
      </c>
      <c r="Y21" s="79">
        <v>0.61399999999999999</v>
      </c>
      <c r="Z21" s="100">
        <v>0.41699999999999998</v>
      </c>
      <c r="AA21" s="78">
        <v>0.54700000000000004</v>
      </c>
      <c r="AB21" s="82">
        <v>0.438</v>
      </c>
      <c r="AC21" s="78">
        <v>0.54200000000000004</v>
      </c>
      <c r="AD21" s="108">
        <v>0.65400000000000003</v>
      </c>
      <c r="AE21" s="27">
        <v>540</v>
      </c>
    </row>
    <row r="22" spans="2:31" x14ac:dyDescent="0.2">
      <c r="B22" s="2" t="s">
        <v>7</v>
      </c>
      <c r="C22" s="11">
        <v>0.10199999999999999</v>
      </c>
      <c r="D22" s="11">
        <v>0.10100000000000001</v>
      </c>
      <c r="E22" s="11">
        <v>0.10100000000000001</v>
      </c>
      <c r="F22" s="5">
        <v>0.42399999999999999</v>
      </c>
      <c r="G22" s="4">
        <v>0.40699999999999997</v>
      </c>
      <c r="H22" s="11">
        <v>9.2999999999999999E-2</v>
      </c>
      <c r="I22" s="11">
        <v>0.106</v>
      </c>
      <c r="J22" s="11">
        <v>0.105</v>
      </c>
      <c r="K22" s="6">
        <v>0.35899999999999999</v>
      </c>
      <c r="L22" s="11">
        <v>0.11799999999999999</v>
      </c>
      <c r="M22" s="14">
        <v>0.32300000000000001</v>
      </c>
      <c r="N22" s="7">
        <v>0.44400000000000001</v>
      </c>
      <c r="O22" s="12">
        <v>610</v>
      </c>
      <c r="R22" s="130"/>
      <c r="S22" s="111">
        <v>0.86399999999999999</v>
      </c>
      <c r="T22" s="89">
        <v>0.81399999999999995</v>
      </c>
      <c r="U22" s="83">
        <v>0.82599999999999996</v>
      </c>
      <c r="V22" s="87">
        <v>0.77400000000000002</v>
      </c>
      <c r="W22" s="83">
        <v>0.84399999999999997</v>
      </c>
      <c r="X22" s="84">
        <v>0.80100000000000005</v>
      </c>
      <c r="Y22" s="89">
        <v>0.80600000000000005</v>
      </c>
      <c r="Z22" s="89">
        <v>0.82199999999999995</v>
      </c>
      <c r="AA22" s="83">
        <v>0.83499999999999996</v>
      </c>
      <c r="AB22" s="84">
        <v>0.80300000000000005</v>
      </c>
      <c r="AC22" s="89">
        <v>0.82199999999999995</v>
      </c>
      <c r="AD22" s="87">
        <v>0.78400000000000003</v>
      </c>
      <c r="AE22" s="27">
        <v>440</v>
      </c>
    </row>
    <row r="23" spans="2:31" x14ac:dyDescent="0.2">
      <c r="R23" s="130"/>
      <c r="S23" s="83">
        <v>0.56399999999999995</v>
      </c>
      <c r="T23" s="87">
        <v>0.52700000000000002</v>
      </c>
      <c r="U23" s="87">
        <v>0.53</v>
      </c>
      <c r="V23" s="84">
        <v>0.54300000000000004</v>
      </c>
      <c r="W23" s="89">
        <v>0.55200000000000005</v>
      </c>
      <c r="X23" s="85">
        <v>0.52</v>
      </c>
      <c r="Y23" s="83">
        <v>0.57399999999999995</v>
      </c>
      <c r="Z23" s="87">
        <v>0.53100000000000003</v>
      </c>
      <c r="AA23" s="83">
        <v>0.57499999999999996</v>
      </c>
      <c r="AB23" s="91">
        <v>0.51100000000000001</v>
      </c>
      <c r="AC23" s="83">
        <v>0.56999999999999995</v>
      </c>
      <c r="AD23" s="89">
        <v>0.55800000000000005</v>
      </c>
      <c r="AE23" s="27">
        <v>380</v>
      </c>
    </row>
    <row r="24" spans="2:31" x14ac:dyDescent="0.2">
      <c r="B24" s="1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3"/>
      <c r="R24" s="131"/>
      <c r="S24" s="98">
        <v>0.64700000000000002</v>
      </c>
      <c r="T24" s="99">
        <v>0.61599999999999999</v>
      </c>
      <c r="U24" s="99">
        <v>0.623</v>
      </c>
      <c r="V24" s="112">
        <v>0.63500000000000001</v>
      </c>
      <c r="W24" s="93">
        <v>0.627</v>
      </c>
      <c r="X24" s="96">
        <v>0.61499999999999999</v>
      </c>
      <c r="Y24" s="98">
        <v>0.64500000000000002</v>
      </c>
      <c r="Z24" s="96">
        <v>0.61099999999999999</v>
      </c>
      <c r="AA24" s="98">
        <v>0.65</v>
      </c>
      <c r="AB24" s="94">
        <v>0.60599999999999998</v>
      </c>
      <c r="AC24" s="92">
        <v>0.64100000000000001</v>
      </c>
      <c r="AD24" s="92">
        <v>0.63900000000000001</v>
      </c>
      <c r="AE24" s="27">
        <v>480</v>
      </c>
    </row>
    <row r="25" spans="2:31" x14ac:dyDescent="0.2">
      <c r="B25" s="2" t="s">
        <v>0</v>
      </c>
      <c r="C25" s="6">
        <v>0.33900000000000002</v>
      </c>
      <c r="D25" s="10">
        <v>9.9000000000000005E-2</v>
      </c>
      <c r="E25" s="13">
        <v>0.219</v>
      </c>
      <c r="F25" s="7">
        <v>0.49199999999999999</v>
      </c>
      <c r="G25" s="9">
        <v>0.13300000000000001</v>
      </c>
      <c r="H25" s="5">
        <v>0.435</v>
      </c>
      <c r="I25" s="15">
        <v>0.374</v>
      </c>
      <c r="J25" s="9">
        <v>0.13200000000000001</v>
      </c>
      <c r="K25" s="16">
        <v>0.27600000000000002</v>
      </c>
      <c r="L25" s="9">
        <v>0.112</v>
      </c>
      <c r="M25" s="6">
        <v>0.35899999999999999</v>
      </c>
      <c r="N25" s="14">
        <v>0.32100000000000001</v>
      </c>
      <c r="O25" s="12">
        <v>610</v>
      </c>
      <c r="R25" s="129" t="s">
        <v>5</v>
      </c>
      <c r="S25" s="113">
        <v>0.33900000000000002</v>
      </c>
      <c r="T25" s="109">
        <v>0.49099999999999999</v>
      </c>
      <c r="U25" s="102">
        <v>0.39</v>
      </c>
      <c r="V25" s="82">
        <v>0.45700000000000002</v>
      </c>
      <c r="W25" s="102">
        <v>0.39200000000000002</v>
      </c>
      <c r="X25" s="101">
        <v>0.72399999999999998</v>
      </c>
      <c r="Y25" s="104">
        <v>0.53</v>
      </c>
      <c r="Z25" s="100">
        <v>0.41799999999999998</v>
      </c>
      <c r="AA25" s="81">
        <v>0.69099999999999995</v>
      </c>
      <c r="AB25" s="79">
        <v>0.63600000000000001</v>
      </c>
      <c r="AC25" s="108">
        <v>0.66200000000000003</v>
      </c>
      <c r="AD25" s="108">
        <v>0.66700000000000004</v>
      </c>
      <c r="AE25" s="27">
        <v>540</v>
      </c>
    </row>
    <row r="26" spans="2:31" x14ac:dyDescent="0.2">
      <c r="B26" s="2" t="s">
        <v>1</v>
      </c>
      <c r="C26" s="10">
        <v>0.104</v>
      </c>
      <c r="D26" s="10">
        <v>0.108</v>
      </c>
      <c r="E26" s="10">
        <v>0.105</v>
      </c>
      <c r="F26" s="4">
        <v>0.42</v>
      </c>
      <c r="G26" s="4">
        <v>0.41899999999999998</v>
      </c>
      <c r="H26" s="6">
        <v>0.36299999999999999</v>
      </c>
      <c r="I26" s="6">
        <v>0.35099999999999998</v>
      </c>
      <c r="J26" s="17">
        <v>0.20499999999999999</v>
      </c>
      <c r="K26" s="6">
        <v>0.34799999999999998</v>
      </c>
      <c r="L26" s="6">
        <v>0.34599999999999997</v>
      </c>
      <c r="M26" s="14">
        <v>0.309</v>
      </c>
      <c r="N26" s="14">
        <v>0.30499999999999999</v>
      </c>
      <c r="O26" s="12">
        <v>610</v>
      </c>
      <c r="R26" s="130"/>
      <c r="S26" s="106">
        <v>0.89600000000000002</v>
      </c>
      <c r="T26" s="84">
        <v>0.8</v>
      </c>
      <c r="U26" s="111">
        <v>0.86499999999999999</v>
      </c>
      <c r="V26" s="83">
        <v>0.83799999999999997</v>
      </c>
      <c r="W26" s="111">
        <v>0.874</v>
      </c>
      <c r="X26" s="91">
        <v>0.74</v>
      </c>
      <c r="Y26" s="89">
        <v>0.81599999999999995</v>
      </c>
      <c r="Z26" s="83">
        <v>0.83199999999999996</v>
      </c>
      <c r="AA26" s="87">
        <v>0.77300000000000002</v>
      </c>
      <c r="AB26" s="86">
        <v>0.72299999999999998</v>
      </c>
      <c r="AC26" s="87">
        <v>0.78300000000000003</v>
      </c>
      <c r="AD26" s="85">
        <v>0.753</v>
      </c>
      <c r="AE26" s="27">
        <v>440</v>
      </c>
    </row>
    <row r="27" spans="2:31" x14ac:dyDescent="0.2">
      <c r="B27" s="2" t="s">
        <v>2</v>
      </c>
      <c r="C27" s="15">
        <v>0.38400000000000001</v>
      </c>
      <c r="D27" s="15">
        <v>0.38600000000000001</v>
      </c>
      <c r="E27" s="14">
        <v>0.32700000000000001</v>
      </c>
      <c r="F27" s="15">
        <v>0.36899999999999999</v>
      </c>
      <c r="G27" s="10">
        <v>0.104</v>
      </c>
      <c r="H27" s="15">
        <v>0.38400000000000001</v>
      </c>
      <c r="I27" s="4">
        <v>0.4</v>
      </c>
      <c r="J27" s="15">
        <v>0.38500000000000001</v>
      </c>
      <c r="K27" s="5">
        <v>0.432</v>
      </c>
      <c r="L27" s="10">
        <v>0.10199999999999999</v>
      </c>
      <c r="M27" s="10">
        <v>0.107</v>
      </c>
      <c r="N27" s="16">
        <v>0.29499999999999998</v>
      </c>
      <c r="O27" s="12">
        <v>610</v>
      </c>
      <c r="R27" s="130"/>
      <c r="S27" s="111">
        <v>0.58899999999999997</v>
      </c>
      <c r="T27" s="85">
        <v>0.52200000000000002</v>
      </c>
      <c r="U27" s="83">
        <v>0.56499999999999995</v>
      </c>
      <c r="V27" s="89">
        <v>0.55600000000000005</v>
      </c>
      <c r="W27" s="90">
        <v>0.57999999999999996</v>
      </c>
      <c r="X27" s="87">
        <v>0.53600000000000003</v>
      </c>
      <c r="Y27" s="89">
        <v>0.56000000000000005</v>
      </c>
      <c r="Z27" s="84">
        <v>0.54900000000000004</v>
      </c>
      <c r="AA27" s="83">
        <v>0.57599999999999996</v>
      </c>
      <c r="AB27" s="86">
        <v>0.498</v>
      </c>
      <c r="AC27" s="89">
        <v>0.56299999999999994</v>
      </c>
      <c r="AD27" s="84">
        <v>0.54400000000000004</v>
      </c>
      <c r="AE27" s="27">
        <v>380</v>
      </c>
    </row>
    <row r="28" spans="2:31" x14ac:dyDescent="0.2">
      <c r="B28" s="2" t="s">
        <v>3</v>
      </c>
      <c r="C28" s="10">
        <v>0.10299999999999999</v>
      </c>
      <c r="D28" s="9">
        <v>0.11799999999999999</v>
      </c>
      <c r="E28" s="18">
        <v>0.26400000000000001</v>
      </c>
      <c r="F28" s="6">
        <v>0.35199999999999998</v>
      </c>
      <c r="G28" s="6">
        <v>0.36</v>
      </c>
      <c r="H28" s="8">
        <v>0.17100000000000001</v>
      </c>
      <c r="I28" s="16">
        <v>0.28999999999999998</v>
      </c>
      <c r="J28" s="6">
        <v>0.35699999999999998</v>
      </c>
      <c r="K28" s="9">
        <v>0.11799999999999999</v>
      </c>
      <c r="L28" s="10">
        <v>9.5000000000000001E-2</v>
      </c>
      <c r="M28" s="6">
        <v>0.33300000000000002</v>
      </c>
      <c r="N28" s="10">
        <v>9.9000000000000005E-2</v>
      </c>
      <c r="O28" s="12">
        <v>610</v>
      </c>
      <c r="R28" s="131"/>
      <c r="S28" s="92">
        <v>0.63800000000000001</v>
      </c>
      <c r="T28" s="96">
        <v>0.61499999999999999</v>
      </c>
      <c r="U28" s="112">
        <v>0.63200000000000001</v>
      </c>
      <c r="V28" s="112">
        <v>0.63100000000000001</v>
      </c>
      <c r="W28" s="92">
        <v>0.63800000000000001</v>
      </c>
      <c r="X28" s="93">
        <v>0.624</v>
      </c>
      <c r="Y28" s="112">
        <v>0.63400000000000001</v>
      </c>
      <c r="Z28" s="99">
        <v>0.62</v>
      </c>
      <c r="AA28" s="92">
        <v>0.63900000000000001</v>
      </c>
      <c r="AB28" s="95">
        <v>0.59699999999999998</v>
      </c>
      <c r="AC28" s="92">
        <v>0.64</v>
      </c>
      <c r="AD28" s="99">
        <v>0.621</v>
      </c>
      <c r="AE28" s="27">
        <v>480</v>
      </c>
    </row>
    <row r="29" spans="2:31" x14ac:dyDescent="0.2">
      <c r="K29" t="s">
        <v>8</v>
      </c>
      <c r="L29" t="s">
        <v>9</v>
      </c>
      <c r="M29" t="s">
        <v>10</v>
      </c>
      <c r="N29" t="s">
        <v>11</v>
      </c>
      <c r="R29" s="129" t="s">
        <v>6</v>
      </c>
      <c r="S29" s="81">
        <v>0.70599999999999996</v>
      </c>
      <c r="T29" s="104">
        <v>0.53</v>
      </c>
      <c r="U29" s="109">
        <v>0.48399999999999999</v>
      </c>
      <c r="V29" s="78">
        <v>0.53800000000000003</v>
      </c>
      <c r="W29" s="81">
        <v>0.70199999999999996</v>
      </c>
      <c r="X29" s="102">
        <v>0.378</v>
      </c>
      <c r="Y29" s="100">
        <v>0.40200000000000002</v>
      </c>
      <c r="Z29" s="81">
        <v>0.68600000000000005</v>
      </c>
      <c r="AA29" s="82">
        <v>0.45900000000000002</v>
      </c>
      <c r="AB29" s="113">
        <v>0.36599999999999999</v>
      </c>
      <c r="AC29" s="109">
        <v>0.47299999999999998</v>
      </c>
      <c r="AD29" s="109">
        <v>0.47299999999999998</v>
      </c>
      <c r="AE29" s="27">
        <v>540</v>
      </c>
    </row>
    <row r="30" spans="2:31" x14ac:dyDescent="0.2">
      <c r="R30" s="130"/>
      <c r="S30" s="91">
        <v>0.746</v>
      </c>
      <c r="T30" s="85">
        <v>0.76600000000000001</v>
      </c>
      <c r="U30" s="83">
        <v>0.83499999999999996</v>
      </c>
      <c r="V30" s="84">
        <v>0.80300000000000005</v>
      </c>
      <c r="W30" s="86">
        <v>0.72699999999999998</v>
      </c>
      <c r="X30" s="111">
        <v>0.88</v>
      </c>
      <c r="Y30" s="83">
        <v>0.83</v>
      </c>
      <c r="Z30" s="88">
        <v>0.70399999999999996</v>
      </c>
      <c r="AA30" s="84">
        <v>0.78800000000000003</v>
      </c>
      <c r="AB30" s="83">
        <v>0.84299999999999997</v>
      </c>
      <c r="AC30" s="85">
        <v>0.749</v>
      </c>
      <c r="AD30" s="89">
        <v>0.81799999999999995</v>
      </c>
      <c r="AE30" s="27">
        <v>440</v>
      </c>
    </row>
    <row r="31" spans="2:31" x14ac:dyDescent="0.2">
      <c r="R31" s="130"/>
      <c r="S31" s="84">
        <v>0.54700000000000004</v>
      </c>
      <c r="T31" s="85">
        <v>0.51400000000000001</v>
      </c>
      <c r="U31" s="89">
        <v>0.56100000000000005</v>
      </c>
      <c r="V31" s="89">
        <v>0.55400000000000005</v>
      </c>
      <c r="W31" s="85">
        <v>0.51500000000000001</v>
      </c>
      <c r="X31" s="90">
        <v>0.58699999999999997</v>
      </c>
      <c r="Y31" s="89">
        <v>0.55100000000000005</v>
      </c>
      <c r="Z31" s="91">
        <v>0.501</v>
      </c>
      <c r="AA31" s="85">
        <v>0.52500000000000002</v>
      </c>
      <c r="AB31" s="89">
        <v>0.55800000000000005</v>
      </c>
      <c r="AC31" s="86">
        <v>0.49199999999999999</v>
      </c>
      <c r="AD31" s="83">
        <v>0.56399999999999995</v>
      </c>
      <c r="AE31" s="27">
        <v>380</v>
      </c>
    </row>
    <row r="32" spans="2:31" x14ac:dyDescent="0.2">
      <c r="R32" s="131"/>
      <c r="S32" s="93">
        <v>0.626</v>
      </c>
      <c r="T32" s="94">
        <v>0.60299999999999998</v>
      </c>
      <c r="U32" s="112">
        <v>0.63600000000000001</v>
      </c>
      <c r="V32" s="93">
        <v>0.63</v>
      </c>
      <c r="W32" s="96">
        <v>0.61099999999999999</v>
      </c>
      <c r="X32" s="92">
        <v>0.63900000000000001</v>
      </c>
      <c r="Y32" s="96">
        <v>0.61499999999999999</v>
      </c>
      <c r="Z32" s="95">
        <v>0.59399999999999997</v>
      </c>
      <c r="AA32" s="94">
        <v>0.60199999999999998</v>
      </c>
      <c r="AB32" s="96">
        <v>0.61399999999999999</v>
      </c>
      <c r="AC32" s="107">
        <v>0.57799999999999996</v>
      </c>
      <c r="AD32" s="93">
        <v>0.626</v>
      </c>
      <c r="AE32" s="27">
        <v>480</v>
      </c>
    </row>
    <row r="33" spans="3:31" x14ac:dyDescent="0.2">
      <c r="C33" s="18">
        <v>0.28699999999999998</v>
      </c>
      <c r="D33" s="17">
        <v>0.20399999999999999</v>
      </c>
      <c r="E33" s="16">
        <v>0.32100000000000001</v>
      </c>
      <c r="F33" s="13">
        <v>0.255</v>
      </c>
      <c r="G33" s="17">
        <v>0.223</v>
      </c>
      <c r="H33" s="13">
        <v>0.25700000000000001</v>
      </c>
      <c r="I33" s="10">
        <v>0.122</v>
      </c>
      <c r="J33" s="10">
        <v>0.13100000000000001</v>
      </c>
      <c r="K33" s="17">
        <v>0.22800000000000001</v>
      </c>
      <c r="L33" s="11">
        <v>8.4000000000000005E-2</v>
      </c>
      <c r="M33" s="9">
        <v>0.14399999999999999</v>
      </c>
      <c r="N33" s="18">
        <v>0.26900000000000002</v>
      </c>
      <c r="R33" s="129" t="s">
        <v>7</v>
      </c>
      <c r="S33" s="102">
        <v>0.39300000000000002</v>
      </c>
      <c r="T33" s="79">
        <v>0.61599999999999999</v>
      </c>
      <c r="U33" s="102">
        <v>0.379</v>
      </c>
      <c r="V33" s="104">
        <v>0.51500000000000001</v>
      </c>
      <c r="W33" s="100">
        <v>0.434</v>
      </c>
      <c r="X33" s="102">
        <v>0.39300000000000002</v>
      </c>
      <c r="Y33" s="102">
        <v>0.36799999999999999</v>
      </c>
      <c r="Z33" s="109">
        <v>0.47899999999999998</v>
      </c>
      <c r="AA33" s="113">
        <v>0.36199999999999999</v>
      </c>
      <c r="AB33" s="102">
        <v>0.36599999999999999</v>
      </c>
      <c r="AC33" s="100">
        <v>0.41699999999999998</v>
      </c>
      <c r="AD33" s="81">
        <v>0.70199999999999996</v>
      </c>
      <c r="AE33" s="27">
        <v>540</v>
      </c>
    </row>
    <row r="34" spans="3:31" x14ac:dyDescent="0.2">
      <c r="C34" s="10">
        <v>0.128</v>
      </c>
      <c r="D34" s="10">
        <v>0.115</v>
      </c>
      <c r="E34" s="10">
        <v>0.11700000000000001</v>
      </c>
      <c r="F34" s="18">
        <v>0.29199999999999998</v>
      </c>
      <c r="G34" s="15">
        <v>0.40699999999999997</v>
      </c>
      <c r="H34" s="9">
        <v>0.14799999999999999</v>
      </c>
      <c r="I34" s="10">
        <v>0.105</v>
      </c>
      <c r="J34" s="14">
        <v>0.33400000000000002</v>
      </c>
      <c r="K34" s="18">
        <v>0.26400000000000001</v>
      </c>
      <c r="L34" s="13">
        <v>0.26100000000000001</v>
      </c>
      <c r="M34" s="17">
        <v>0.21</v>
      </c>
      <c r="N34" s="9">
        <v>0.152</v>
      </c>
      <c r="R34" s="130"/>
      <c r="S34" s="83">
        <v>0.83799999999999997</v>
      </c>
      <c r="T34" s="91">
        <v>0.74</v>
      </c>
      <c r="U34" s="106">
        <v>0.88700000000000001</v>
      </c>
      <c r="V34" s="89">
        <v>0.81200000000000006</v>
      </c>
      <c r="W34" s="90">
        <v>0.85599999999999998</v>
      </c>
      <c r="X34" s="114">
        <v>0.90400000000000003</v>
      </c>
      <c r="Y34" s="115">
        <v>0.92300000000000004</v>
      </c>
      <c r="Z34" s="111">
        <v>0.876</v>
      </c>
      <c r="AA34" s="115">
        <v>0.94099999999999995</v>
      </c>
      <c r="AB34" s="114">
        <v>0.91</v>
      </c>
      <c r="AC34" s="106">
        <v>0.89700000000000002</v>
      </c>
      <c r="AD34" s="84">
        <v>0.78700000000000003</v>
      </c>
      <c r="AE34" s="27">
        <v>440</v>
      </c>
    </row>
    <row r="35" spans="3:31" x14ac:dyDescent="0.2">
      <c r="C35" s="15">
        <v>0.41599999999999998</v>
      </c>
      <c r="D35" s="14">
        <v>0.33</v>
      </c>
      <c r="E35" s="13">
        <v>0.245</v>
      </c>
      <c r="F35" s="14">
        <v>0.34399999999999997</v>
      </c>
      <c r="G35" s="18">
        <v>0.27400000000000002</v>
      </c>
      <c r="H35" s="8">
        <v>0.193</v>
      </c>
      <c r="I35" s="8">
        <v>0.189</v>
      </c>
      <c r="J35" s="17">
        <v>0.217</v>
      </c>
      <c r="K35" s="16">
        <v>0.307</v>
      </c>
      <c r="L35" s="17">
        <v>0.223</v>
      </c>
      <c r="M35" s="17">
        <v>0.218</v>
      </c>
      <c r="N35" s="17">
        <v>0.22</v>
      </c>
      <c r="R35" s="130"/>
      <c r="S35" s="84">
        <v>0.55000000000000004</v>
      </c>
      <c r="T35" s="91">
        <v>0.50600000000000001</v>
      </c>
      <c r="U35" s="90">
        <v>0.58099999999999996</v>
      </c>
      <c r="V35" s="87">
        <v>0.53</v>
      </c>
      <c r="W35" s="89">
        <v>0.55200000000000005</v>
      </c>
      <c r="X35" s="111">
        <v>0.59199999999999997</v>
      </c>
      <c r="Y35" s="106">
        <v>0.60599999999999998</v>
      </c>
      <c r="Z35" s="111">
        <v>0.6</v>
      </c>
      <c r="AA35" s="115">
        <v>0.63800000000000001</v>
      </c>
      <c r="AB35" s="111">
        <v>0.59899999999999998</v>
      </c>
      <c r="AC35" s="106">
        <v>0.60099999999999998</v>
      </c>
      <c r="AD35" s="90">
        <v>0.58399999999999996</v>
      </c>
      <c r="AE35" s="27">
        <v>380</v>
      </c>
    </row>
    <row r="36" spans="3:31" x14ac:dyDescent="0.2">
      <c r="C36" s="6">
        <v>0.37</v>
      </c>
      <c r="D36" s="18">
        <v>0.27200000000000002</v>
      </c>
      <c r="E36" s="13">
        <v>0.25600000000000001</v>
      </c>
      <c r="F36" s="10">
        <v>0.121</v>
      </c>
      <c r="G36" s="6">
        <v>0.36899999999999999</v>
      </c>
      <c r="H36" s="6">
        <v>0.375</v>
      </c>
      <c r="I36" s="9">
        <v>0.13800000000000001</v>
      </c>
      <c r="J36" s="10">
        <v>0.128</v>
      </c>
      <c r="K36" s="13">
        <v>0.23599999999999999</v>
      </c>
      <c r="L36" s="8">
        <v>0.193</v>
      </c>
      <c r="M36" s="10">
        <v>0.121</v>
      </c>
      <c r="N36" s="10">
        <v>0.122</v>
      </c>
      <c r="R36" s="131"/>
      <c r="S36" s="99">
        <v>0.61599999999999999</v>
      </c>
      <c r="T36" s="94">
        <v>0.60199999999999998</v>
      </c>
      <c r="U36" s="92">
        <v>0.64400000000000002</v>
      </c>
      <c r="V36" s="93">
        <v>0.628</v>
      </c>
      <c r="W36" s="112">
        <v>0.63700000000000001</v>
      </c>
      <c r="X36" s="116">
        <v>0.65700000000000003</v>
      </c>
      <c r="Y36" s="117">
        <v>0.66500000000000004</v>
      </c>
      <c r="Z36" s="117">
        <v>0.66</v>
      </c>
      <c r="AA36" s="118">
        <v>0.67500000000000004</v>
      </c>
      <c r="AB36" s="116">
        <v>0.65600000000000003</v>
      </c>
      <c r="AC36" s="116">
        <v>0.66</v>
      </c>
      <c r="AD36" s="98">
        <v>0.65300000000000002</v>
      </c>
      <c r="AE36" s="27">
        <v>480</v>
      </c>
    </row>
    <row r="37" spans="3:31" x14ac:dyDescent="0.2">
      <c r="C37" s="6">
        <v>0.372</v>
      </c>
      <c r="D37" s="18">
        <v>0.29599999999999999</v>
      </c>
      <c r="E37" s="18">
        <v>0.28499999999999998</v>
      </c>
      <c r="F37" s="18">
        <v>0.29099999999999998</v>
      </c>
      <c r="G37" s="13">
        <v>0.23599999999999999</v>
      </c>
      <c r="H37" s="18">
        <v>0.27200000000000002</v>
      </c>
      <c r="I37" s="8">
        <v>0.17899999999999999</v>
      </c>
      <c r="J37" s="16">
        <v>0.30499999999999999</v>
      </c>
      <c r="K37" s="10">
        <v>0.111</v>
      </c>
      <c r="L37" s="8">
        <v>0.17799999999999999</v>
      </c>
      <c r="M37" s="11">
        <v>9.0999999999999998E-2</v>
      </c>
      <c r="N37" s="10">
        <v>0.13100000000000001</v>
      </c>
    </row>
    <row r="38" spans="3:31" x14ac:dyDescent="0.2">
      <c r="C38" s="16">
        <v>0.30399999999999999</v>
      </c>
      <c r="D38" s="13">
        <v>0.252</v>
      </c>
      <c r="E38" s="18">
        <v>0.26900000000000002</v>
      </c>
      <c r="F38" s="13">
        <v>0.248</v>
      </c>
      <c r="G38" s="18">
        <v>0.28399999999999997</v>
      </c>
      <c r="H38" s="10">
        <v>0.127</v>
      </c>
      <c r="I38" s="13">
        <v>0.23400000000000001</v>
      </c>
      <c r="J38" s="18">
        <v>0.28299999999999997</v>
      </c>
      <c r="K38" s="11">
        <v>7.3999999999999996E-2</v>
      </c>
      <c r="L38" s="9">
        <v>0.15</v>
      </c>
      <c r="M38" s="11">
        <v>6.6000000000000003E-2</v>
      </c>
      <c r="N38" s="10">
        <v>0.123</v>
      </c>
      <c r="R38" s="1"/>
      <c r="S38" s="2">
        <v>1</v>
      </c>
      <c r="T38" s="2">
        <v>2</v>
      </c>
      <c r="U38" s="2">
        <v>3</v>
      </c>
      <c r="V38" s="2">
        <v>4</v>
      </c>
      <c r="W38" s="2">
        <v>5</v>
      </c>
      <c r="X38" s="2">
        <v>6</v>
      </c>
      <c r="Y38" s="2">
        <v>7</v>
      </c>
      <c r="Z38" s="2">
        <v>8</v>
      </c>
      <c r="AA38" s="2">
        <v>9</v>
      </c>
      <c r="AB38" s="2">
        <v>10</v>
      </c>
      <c r="AC38" s="2">
        <v>11</v>
      </c>
      <c r="AD38" s="2">
        <v>12</v>
      </c>
      <c r="AE38" s="3"/>
    </row>
    <row r="39" spans="3:31" x14ac:dyDescent="0.2">
      <c r="C39" s="13">
        <v>0.253</v>
      </c>
      <c r="D39" s="13">
        <v>0.249</v>
      </c>
      <c r="E39" s="13">
        <v>0.255</v>
      </c>
      <c r="F39" s="18">
        <v>0.28199999999999997</v>
      </c>
      <c r="G39" s="10">
        <v>0.123</v>
      </c>
      <c r="H39" s="4">
        <v>0.43</v>
      </c>
      <c r="I39" s="7">
        <v>0.52600000000000002</v>
      </c>
      <c r="J39" s="9">
        <v>0.152</v>
      </c>
      <c r="K39" s="16">
        <v>0.30499999999999999</v>
      </c>
      <c r="L39" s="6">
        <v>0.36199999999999999</v>
      </c>
      <c r="M39" s="9">
        <v>0.13900000000000001</v>
      </c>
      <c r="N39" s="10">
        <v>0.123</v>
      </c>
      <c r="R39" s="126" t="s">
        <v>0</v>
      </c>
      <c r="S39" s="41">
        <v>0.41199999999999998</v>
      </c>
      <c r="T39" s="60">
        <v>0.312</v>
      </c>
      <c r="U39" s="60">
        <v>0.33300000000000002</v>
      </c>
      <c r="V39" s="37">
        <v>0.625</v>
      </c>
      <c r="W39" s="37">
        <v>0.64200000000000002</v>
      </c>
      <c r="X39" s="58">
        <v>0.57099999999999995</v>
      </c>
      <c r="Y39" s="59">
        <v>0.34599999999999997</v>
      </c>
      <c r="Z39" s="60">
        <v>0.30099999999999999</v>
      </c>
      <c r="AA39" s="38">
        <v>0.50700000000000001</v>
      </c>
      <c r="AB39" s="39">
        <v>0.66800000000000004</v>
      </c>
      <c r="AC39" s="60">
        <v>0.32600000000000001</v>
      </c>
      <c r="AD39" s="58">
        <v>0.55000000000000004</v>
      </c>
      <c r="AE39" s="12">
        <v>540</v>
      </c>
    </row>
    <row r="40" spans="3:31" x14ac:dyDescent="0.2">
      <c r="C40" s="16">
        <v>0.307</v>
      </c>
      <c r="D40" s="17">
        <v>0.23</v>
      </c>
      <c r="E40" s="14">
        <v>0.34399999999999997</v>
      </c>
      <c r="F40" s="14">
        <v>0.33700000000000002</v>
      </c>
      <c r="G40" s="5">
        <v>0.49</v>
      </c>
      <c r="H40" s="5">
        <v>0.47899999999999998</v>
      </c>
      <c r="I40" s="6">
        <v>0.37</v>
      </c>
      <c r="J40" s="14">
        <v>0.36</v>
      </c>
      <c r="K40" s="14">
        <v>0.36099999999999999</v>
      </c>
      <c r="L40" s="16">
        <v>0.307</v>
      </c>
      <c r="M40" s="17">
        <v>0.22900000000000001</v>
      </c>
      <c r="N40" s="17">
        <v>0.20799999999999999</v>
      </c>
      <c r="R40" s="127"/>
      <c r="S40" s="49">
        <v>0.80700000000000005</v>
      </c>
      <c r="T40" s="47">
        <v>0.90600000000000003</v>
      </c>
      <c r="U40" s="47">
        <v>0.91900000000000004</v>
      </c>
      <c r="V40" s="64">
        <v>0.69399999999999995</v>
      </c>
      <c r="W40" s="67">
        <v>0.73499999999999999</v>
      </c>
      <c r="X40" s="64">
        <v>0.70099999999999996</v>
      </c>
      <c r="Y40" s="42">
        <v>0.89</v>
      </c>
      <c r="Z40" s="48">
        <v>0.95399999999999996</v>
      </c>
      <c r="AA40" s="46">
        <v>0.85499999999999998</v>
      </c>
      <c r="AB40" s="44">
        <v>0.77100000000000002</v>
      </c>
      <c r="AC40" s="42">
        <v>0.879</v>
      </c>
      <c r="AD40" s="45">
        <v>0.75900000000000001</v>
      </c>
      <c r="AE40" s="12">
        <v>440</v>
      </c>
    </row>
    <row r="41" spans="3:31" x14ac:dyDescent="0.2">
      <c r="C41" s="4">
        <v>0.39200000000000002</v>
      </c>
      <c r="D41" s="4">
        <v>0.4</v>
      </c>
      <c r="E41" s="4">
        <v>0.40899999999999997</v>
      </c>
      <c r="F41" s="11">
        <v>0.11700000000000001</v>
      </c>
      <c r="G41" s="9">
        <v>0.16700000000000001</v>
      </c>
      <c r="H41" s="9">
        <v>0.16400000000000001</v>
      </c>
      <c r="I41" s="5">
        <v>0.42899999999999999</v>
      </c>
      <c r="J41" s="5">
        <v>0.42</v>
      </c>
      <c r="K41" s="15">
        <v>0.36399999999999999</v>
      </c>
      <c r="L41" s="10">
        <v>0.125</v>
      </c>
      <c r="M41" s="4">
        <v>0.40799999999999997</v>
      </c>
      <c r="N41" s="10">
        <v>0.125</v>
      </c>
      <c r="R41" s="127"/>
      <c r="S41" s="45">
        <v>0.52800000000000002</v>
      </c>
      <c r="T41" s="46">
        <v>0.61099999999999999</v>
      </c>
      <c r="U41" s="46">
        <v>0.61099999999999999</v>
      </c>
      <c r="V41" s="64">
        <v>0.48499999999999999</v>
      </c>
      <c r="W41" s="67">
        <v>0.50900000000000001</v>
      </c>
      <c r="X41" s="64">
        <v>0.48499999999999999</v>
      </c>
      <c r="Y41" s="43">
        <v>0.59199999999999997</v>
      </c>
      <c r="Z41" s="47">
        <v>0.66</v>
      </c>
      <c r="AA41" s="46">
        <v>0.63200000000000001</v>
      </c>
      <c r="AB41" s="44">
        <v>0.55700000000000005</v>
      </c>
      <c r="AC41" s="43">
        <v>0.60799999999999998</v>
      </c>
      <c r="AD41" s="44">
        <v>0.54800000000000004</v>
      </c>
      <c r="AE41" s="12">
        <v>380</v>
      </c>
    </row>
    <row r="42" spans="3:31" x14ac:dyDescent="0.2">
      <c r="C42" s="6">
        <v>0.34499999999999997</v>
      </c>
      <c r="D42" s="4">
        <v>0.39700000000000002</v>
      </c>
      <c r="E42" s="5">
        <v>0.43</v>
      </c>
      <c r="F42" s="7">
        <v>0.47</v>
      </c>
      <c r="G42" s="11">
        <v>0.11600000000000001</v>
      </c>
      <c r="H42" s="5">
        <v>0.432</v>
      </c>
      <c r="I42" s="5">
        <v>0.432</v>
      </c>
      <c r="J42" s="10">
        <v>0.14099999999999999</v>
      </c>
      <c r="K42" s="5">
        <v>0.41799999999999998</v>
      </c>
      <c r="L42" s="5">
        <v>0.41899999999999998</v>
      </c>
      <c r="M42" s="4">
        <v>0.40400000000000003</v>
      </c>
      <c r="N42" s="10">
        <v>0.126</v>
      </c>
      <c r="R42" s="128"/>
      <c r="S42" s="71">
        <v>0.60099999999999998</v>
      </c>
      <c r="T42" s="52">
        <v>0.64100000000000001</v>
      </c>
      <c r="U42" s="55">
        <v>0.65200000000000002</v>
      </c>
      <c r="V42" s="68">
        <v>0.57399999999999995</v>
      </c>
      <c r="W42" s="71">
        <v>0.60399999999999998</v>
      </c>
      <c r="X42" s="68">
        <v>0.57099999999999995</v>
      </c>
      <c r="Y42" s="52">
        <v>0.63700000000000001</v>
      </c>
      <c r="Z42" s="55">
        <v>0.66300000000000003</v>
      </c>
      <c r="AA42" s="55">
        <v>0.65700000000000003</v>
      </c>
      <c r="AB42" s="52">
        <v>0.63500000000000001</v>
      </c>
      <c r="AC42" s="53">
        <v>0.626</v>
      </c>
      <c r="AD42" s="71">
        <v>0.60399999999999998</v>
      </c>
      <c r="AE42" s="12">
        <v>480</v>
      </c>
    </row>
    <row r="43" spans="3:31" x14ac:dyDescent="0.2">
      <c r="C43" s="14">
        <v>0.317</v>
      </c>
      <c r="D43" s="10">
        <v>0.123</v>
      </c>
      <c r="E43" s="13">
        <v>0.22800000000000001</v>
      </c>
      <c r="F43" s="14">
        <v>0.33</v>
      </c>
      <c r="G43" s="10">
        <v>0.121</v>
      </c>
      <c r="H43" s="10">
        <v>0.122</v>
      </c>
      <c r="I43" s="10">
        <v>0.124</v>
      </c>
      <c r="J43" s="16">
        <v>0.28899999999999998</v>
      </c>
      <c r="K43" s="11">
        <v>0.11799999999999999</v>
      </c>
      <c r="L43" s="11">
        <v>0.11700000000000001</v>
      </c>
      <c r="M43" s="9">
        <v>0.153</v>
      </c>
      <c r="N43" s="16">
        <v>0.29899999999999999</v>
      </c>
      <c r="R43" s="126" t="s">
        <v>1</v>
      </c>
      <c r="S43" s="72">
        <v>0.39300000000000002</v>
      </c>
      <c r="T43" s="60">
        <v>0.33100000000000002</v>
      </c>
      <c r="U43" s="72">
        <v>0.379</v>
      </c>
      <c r="V43" s="60">
        <v>0.30199999999999999</v>
      </c>
      <c r="W43" s="40">
        <v>0.71499999999999997</v>
      </c>
      <c r="X43" s="60">
        <v>0.33</v>
      </c>
      <c r="Y43" s="59">
        <v>0.35299999999999998</v>
      </c>
      <c r="Z43" s="40">
        <v>0.73199999999999998</v>
      </c>
      <c r="AA43" s="37">
        <v>0.61099999999999999</v>
      </c>
      <c r="AB43" s="38">
        <v>0.52400000000000002</v>
      </c>
      <c r="AC43" s="62">
        <v>0.497</v>
      </c>
      <c r="AD43" s="57">
        <v>0.69799999999999995</v>
      </c>
      <c r="AE43" s="12">
        <v>540</v>
      </c>
    </row>
    <row r="44" spans="3:31" x14ac:dyDescent="0.2">
      <c r="C44" s="11">
        <v>0.108</v>
      </c>
      <c r="D44" s="8">
        <v>0.17899999999999999</v>
      </c>
      <c r="E44" s="10">
        <v>0.124</v>
      </c>
      <c r="F44" s="11">
        <v>0.11</v>
      </c>
      <c r="G44" s="11">
        <v>0.111</v>
      </c>
      <c r="H44" s="14">
        <v>0.316</v>
      </c>
      <c r="I44" s="4">
        <v>0.41299999999999998</v>
      </c>
      <c r="J44" s="11">
        <v>0.11799999999999999</v>
      </c>
      <c r="K44" s="14">
        <v>0.33200000000000002</v>
      </c>
      <c r="L44" s="11">
        <v>0.107</v>
      </c>
      <c r="M44" s="16">
        <v>0.28999999999999998</v>
      </c>
      <c r="N44" s="11">
        <v>0.105</v>
      </c>
      <c r="R44" s="127"/>
      <c r="S44" s="43">
        <v>0.83899999999999997</v>
      </c>
      <c r="T44" s="47">
        <v>0.9</v>
      </c>
      <c r="U44" s="42">
        <v>0.88800000000000001</v>
      </c>
      <c r="V44" s="50">
        <v>0.93</v>
      </c>
      <c r="W44" s="67">
        <v>0.71799999999999997</v>
      </c>
      <c r="X44" s="50">
        <v>0.92800000000000005</v>
      </c>
      <c r="Y44" s="50">
        <v>0.92600000000000005</v>
      </c>
      <c r="Z44" s="64">
        <v>0.70299999999999996</v>
      </c>
      <c r="AA44" s="44">
        <v>0.76500000000000001</v>
      </c>
      <c r="AB44" s="43">
        <v>0.83699999999999997</v>
      </c>
      <c r="AC44" s="47">
        <v>0.90300000000000002</v>
      </c>
      <c r="AD44" s="44">
        <v>0.77</v>
      </c>
      <c r="AE44" s="12">
        <v>440</v>
      </c>
    </row>
    <row r="45" spans="3:31" x14ac:dyDescent="0.2">
      <c r="C45" s="11">
        <v>0.11</v>
      </c>
      <c r="D45" s="11">
        <v>0.10299999999999999</v>
      </c>
      <c r="E45" s="11">
        <v>0.104</v>
      </c>
      <c r="F45" s="11">
        <v>0.10299999999999999</v>
      </c>
      <c r="G45" s="11">
        <v>0.1</v>
      </c>
      <c r="H45" s="6">
        <v>0.34100000000000003</v>
      </c>
      <c r="I45" s="9">
        <v>0.161</v>
      </c>
      <c r="J45" s="16">
        <v>0.28899999999999998</v>
      </c>
      <c r="K45" s="11">
        <v>9.7000000000000003E-2</v>
      </c>
      <c r="L45" s="15">
        <v>0.379</v>
      </c>
      <c r="M45" s="10">
        <v>0.13800000000000001</v>
      </c>
      <c r="N45" s="18">
        <v>0.27500000000000002</v>
      </c>
      <c r="R45" s="127"/>
      <c r="S45" s="44">
        <v>0.54200000000000004</v>
      </c>
      <c r="T45" s="43">
        <v>0.59699999999999998</v>
      </c>
      <c r="U45" s="49">
        <v>0.57599999999999996</v>
      </c>
      <c r="V45" s="46">
        <v>0.61399999999999999</v>
      </c>
      <c r="W45" s="67">
        <v>0.502</v>
      </c>
      <c r="X45" s="46">
        <v>0.621</v>
      </c>
      <c r="Y45" s="46">
        <v>0.61399999999999999</v>
      </c>
      <c r="Z45" s="64">
        <v>0.48499999999999999</v>
      </c>
      <c r="AA45" s="67">
        <v>0.51</v>
      </c>
      <c r="AB45" s="44">
        <v>0.55400000000000005</v>
      </c>
      <c r="AC45" s="42">
        <v>0.64200000000000002</v>
      </c>
      <c r="AD45" s="44">
        <v>0.55700000000000005</v>
      </c>
      <c r="AE45" s="12">
        <v>380</v>
      </c>
    </row>
    <row r="46" spans="3:31" x14ac:dyDescent="0.2">
      <c r="C46" s="11">
        <v>0.10199999999999999</v>
      </c>
      <c r="D46" s="11">
        <v>0.11</v>
      </c>
      <c r="E46" s="17">
        <v>0.217</v>
      </c>
      <c r="F46" s="11">
        <v>9.5000000000000001E-2</v>
      </c>
      <c r="G46" s="18">
        <v>0.27400000000000002</v>
      </c>
      <c r="H46" s="10">
        <v>0.14199999999999999</v>
      </c>
      <c r="I46" s="11">
        <v>0.106</v>
      </c>
      <c r="J46" s="4">
        <v>0.39100000000000001</v>
      </c>
      <c r="K46" s="14">
        <v>0.314</v>
      </c>
      <c r="L46" s="11">
        <v>9.8000000000000004E-2</v>
      </c>
      <c r="M46" s="10">
        <v>0.129</v>
      </c>
      <c r="N46" s="14">
        <v>0.32300000000000001</v>
      </c>
      <c r="R46" s="128"/>
      <c r="S46" s="53">
        <v>0.61699999999999999</v>
      </c>
      <c r="T46" s="52">
        <v>0.64100000000000001</v>
      </c>
      <c r="U46" s="52">
        <v>0.64500000000000002</v>
      </c>
      <c r="V46" s="55">
        <v>0.65</v>
      </c>
      <c r="W46" s="71">
        <v>0.60799999999999998</v>
      </c>
      <c r="X46" s="55">
        <v>0.65800000000000003</v>
      </c>
      <c r="Y46" s="55">
        <v>0.66200000000000003</v>
      </c>
      <c r="Z46" s="71">
        <v>0.60099999999999998</v>
      </c>
      <c r="AA46" s="53">
        <v>0.61899999999999999</v>
      </c>
      <c r="AB46" s="52">
        <v>0.64900000000000002</v>
      </c>
      <c r="AC46" s="54">
        <v>0.68400000000000005</v>
      </c>
      <c r="AD46" s="52">
        <v>0.64100000000000001</v>
      </c>
      <c r="AE46" s="12">
        <v>480</v>
      </c>
    </row>
    <row r="47" spans="3:31" x14ac:dyDescent="0.2">
      <c r="C47" s="11">
        <v>0.114</v>
      </c>
      <c r="D47" s="11">
        <v>0.106</v>
      </c>
      <c r="E47" s="11">
        <v>0.10199999999999999</v>
      </c>
      <c r="F47" s="17">
        <v>0.20399999999999999</v>
      </c>
      <c r="G47" s="5">
        <v>0.42799999999999999</v>
      </c>
      <c r="H47" s="15">
        <v>0.36899999999999999</v>
      </c>
      <c r="I47" s="15">
        <v>0.38800000000000001</v>
      </c>
      <c r="J47" s="10">
        <v>0.122</v>
      </c>
      <c r="K47" s="11">
        <v>0.11700000000000001</v>
      </c>
      <c r="L47" s="18">
        <v>0.26800000000000002</v>
      </c>
      <c r="M47" s="11">
        <v>0.106</v>
      </c>
      <c r="N47" s="9">
        <v>0.151</v>
      </c>
      <c r="R47" s="126" t="s">
        <v>2</v>
      </c>
      <c r="S47" s="61">
        <v>0.26400000000000001</v>
      </c>
      <c r="T47" s="40">
        <v>0.72299999999999998</v>
      </c>
      <c r="U47" s="36">
        <v>0.57699999999999996</v>
      </c>
      <c r="V47" s="38">
        <v>0.51800000000000002</v>
      </c>
      <c r="W47" s="57">
        <v>0.71399999999999997</v>
      </c>
      <c r="X47" s="57">
        <v>0.70199999999999996</v>
      </c>
      <c r="Y47" s="57">
        <v>0.69199999999999995</v>
      </c>
      <c r="Z47" s="38">
        <v>0.52600000000000002</v>
      </c>
      <c r="AA47" s="39">
        <v>0.67900000000000005</v>
      </c>
      <c r="AB47" s="36">
        <v>0.60799999999999998</v>
      </c>
      <c r="AC47" s="73">
        <v>0.46300000000000002</v>
      </c>
      <c r="AD47" s="72">
        <v>0.39100000000000001</v>
      </c>
      <c r="AE47" s="12">
        <v>540</v>
      </c>
    </row>
    <row r="48" spans="3:31" x14ac:dyDescent="0.2">
      <c r="C48" s="11">
        <v>0.10199999999999999</v>
      </c>
      <c r="D48" s="11">
        <v>0.10100000000000001</v>
      </c>
      <c r="E48" s="11">
        <v>0.10100000000000001</v>
      </c>
      <c r="F48" s="5">
        <v>0.42399999999999999</v>
      </c>
      <c r="G48" s="4">
        <v>0.40699999999999997</v>
      </c>
      <c r="H48" s="11">
        <v>9.2999999999999999E-2</v>
      </c>
      <c r="I48" s="11">
        <v>0.106</v>
      </c>
      <c r="J48" s="11">
        <v>0.105</v>
      </c>
      <c r="K48" s="6">
        <v>0.35899999999999999</v>
      </c>
      <c r="L48" s="11">
        <v>0.11799999999999999</v>
      </c>
      <c r="M48" s="14">
        <v>0.32300000000000001</v>
      </c>
      <c r="N48" s="7">
        <v>0.44400000000000001</v>
      </c>
      <c r="R48" s="127"/>
      <c r="S48" s="49">
        <v>0.79</v>
      </c>
      <c r="T48" s="67">
        <v>0.73499999999999999</v>
      </c>
      <c r="U48" s="43">
        <v>0.83</v>
      </c>
      <c r="V48" s="66">
        <v>0.999</v>
      </c>
      <c r="W48" s="67">
        <v>0.71599999999999997</v>
      </c>
      <c r="X48" s="67">
        <v>0.72399999999999998</v>
      </c>
      <c r="Y48" s="67">
        <v>0.72599999999999998</v>
      </c>
      <c r="Z48" s="49">
        <v>0.80300000000000005</v>
      </c>
      <c r="AA48" s="63">
        <v>0.66100000000000003</v>
      </c>
      <c r="AB48" s="65">
        <v>0.63700000000000001</v>
      </c>
      <c r="AC48" s="65">
        <v>0.63200000000000001</v>
      </c>
      <c r="AD48" s="45">
        <v>0.749</v>
      </c>
      <c r="AE48" s="12">
        <v>440</v>
      </c>
    </row>
    <row r="49" spans="1:31" x14ac:dyDescent="0.2">
      <c r="C49" s="6">
        <v>0.33900000000000002</v>
      </c>
      <c r="D49" s="10">
        <v>9.9000000000000005E-2</v>
      </c>
      <c r="E49" s="13">
        <v>0.219</v>
      </c>
      <c r="F49" s="7">
        <v>0.49199999999999999</v>
      </c>
      <c r="G49" s="9">
        <v>0.13300000000000001</v>
      </c>
      <c r="H49" s="5">
        <v>0.435</v>
      </c>
      <c r="I49" s="15">
        <v>0.374</v>
      </c>
      <c r="J49" s="9">
        <v>0.13200000000000001</v>
      </c>
      <c r="K49" s="16">
        <v>0.27600000000000002</v>
      </c>
      <c r="L49" s="9">
        <v>0.112</v>
      </c>
      <c r="M49" s="6">
        <v>0.35899999999999999</v>
      </c>
      <c r="N49" s="14">
        <v>0.32100000000000001</v>
      </c>
      <c r="R49" s="127"/>
      <c r="S49" s="43">
        <v>0.58699999999999997</v>
      </c>
      <c r="T49" s="45">
        <v>0.52</v>
      </c>
      <c r="U49" s="43">
        <v>0.59</v>
      </c>
      <c r="V49" s="66">
        <v>0.748</v>
      </c>
      <c r="W49" s="67">
        <v>0.504</v>
      </c>
      <c r="X49" s="67">
        <v>0.504</v>
      </c>
      <c r="Y49" s="45">
        <v>0.52100000000000002</v>
      </c>
      <c r="Z49" s="49">
        <v>0.56599999999999995</v>
      </c>
      <c r="AA49" s="64">
        <v>0.47099999999999997</v>
      </c>
      <c r="AB49" s="65">
        <v>0.439</v>
      </c>
      <c r="AC49" s="65">
        <v>0.42399999999999999</v>
      </c>
      <c r="AD49" s="64">
        <v>0.48599999999999999</v>
      </c>
      <c r="AE49" s="12">
        <v>380</v>
      </c>
    </row>
    <row r="50" spans="1:31" x14ac:dyDescent="0.2">
      <c r="C50" s="10">
        <v>0.104</v>
      </c>
      <c r="D50" s="10">
        <v>0.108</v>
      </c>
      <c r="E50" s="10">
        <v>0.105</v>
      </c>
      <c r="F50" s="4">
        <v>0.42</v>
      </c>
      <c r="G50" s="4">
        <v>0.41899999999999998</v>
      </c>
      <c r="H50" s="6">
        <v>0.36299999999999999</v>
      </c>
      <c r="I50" s="6">
        <v>0.35099999999999998</v>
      </c>
      <c r="J50" s="17">
        <v>0.20499999999999999</v>
      </c>
      <c r="K50" s="6">
        <v>0.34799999999999998</v>
      </c>
      <c r="L50" s="6">
        <v>0.34599999999999997</v>
      </c>
      <c r="M50" s="14">
        <v>0.309</v>
      </c>
      <c r="N50" s="14">
        <v>0.30499999999999999</v>
      </c>
      <c r="R50" s="128"/>
      <c r="S50" s="74">
        <v>0.55400000000000005</v>
      </c>
      <c r="T50" s="53">
        <v>0.621</v>
      </c>
      <c r="U50" s="55">
        <v>0.65300000000000002</v>
      </c>
      <c r="V50" s="76">
        <v>0.75</v>
      </c>
      <c r="W50" s="71">
        <v>0.60799999999999998</v>
      </c>
      <c r="X50" s="71">
        <v>0.60799999999999998</v>
      </c>
      <c r="Y50" s="71">
        <v>0.61</v>
      </c>
      <c r="Z50" s="53">
        <v>0.627</v>
      </c>
      <c r="AA50" s="74">
        <v>0.56499999999999995</v>
      </c>
      <c r="AB50" s="70">
        <v>0.53800000000000003</v>
      </c>
      <c r="AC50" s="75">
        <v>0.51600000000000001</v>
      </c>
      <c r="AD50" s="68">
        <v>0.58099999999999996</v>
      </c>
      <c r="AE50" s="12">
        <v>480</v>
      </c>
    </row>
    <row r="51" spans="1:31" x14ac:dyDescent="0.2">
      <c r="C51" s="15">
        <v>0.38400000000000001</v>
      </c>
      <c r="D51" s="15">
        <v>0.38600000000000001</v>
      </c>
      <c r="E51" s="14">
        <v>0.32700000000000001</v>
      </c>
      <c r="F51" s="15">
        <v>0.36899999999999999</v>
      </c>
      <c r="G51" s="10">
        <v>0.104</v>
      </c>
      <c r="H51" s="15">
        <v>0.38400000000000001</v>
      </c>
      <c r="I51" s="4">
        <v>0.4</v>
      </c>
      <c r="J51" s="15">
        <v>0.38500000000000001</v>
      </c>
      <c r="K51" s="5">
        <v>0.432</v>
      </c>
      <c r="L51" s="10">
        <v>0.10199999999999999</v>
      </c>
      <c r="M51" s="10">
        <v>0.107</v>
      </c>
      <c r="N51" s="16">
        <v>0.29499999999999998</v>
      </c>
      <c r="R51" s="126" t="s">
        <v>3</v>
      </c>
      <c r="S51" s="39">
        <v>0.64800000000000002</v>
      </c>
      <c r="T51" s="38">
        <v>0.52100000000000002</v>
      </c>
      <c r="U51" s="39">
        <v>0.67800000000000005</v>
      </c>
      <c r="V51" s="57">
        <v>0.70099999999999996</v>
      </c>
      <c r="W51" s="57">
        <v>0.7</v>
      </c>
      <c r="X51" s="73">
        <v>0.46100000000000002</v>
      </c>
      <c r="Y51" s="61">
        <v>0.28699999999999998</v>
      </c>
      <c r="Z51" s="57">
        <v>0.70299999999999996</v>
      </c>
      <c r="AA51" s="72">
        <v>0.39200000000000002</v>
      </c>
      <c r="AB51" s="40">
        <v>0.72599999999999998</v>
      </c>
      <c r="AC51" s="73">
        <v>0.442</v>
      </c>
      <c r="AD51" s="57">
        <v>0.69199999999999995</v>
      </c>
      <c r="AE51" s="12">
        <v>540</v>
      </c>
    </row>
    <row r="52" spans="1:31" x14ac:dyDescent="0.2">
      <c r="C52" s="10">
        <v>0.10299999999999999</v>
      </c>
      <c r="D52" s="9">
        <v>0.11799999999999999</v>
      </c>
      <c r="E52" s="18">
        <v>0.26400000000000001</v>
      </c>
      <c r="F52" s="6">
        <v>0.35199999999999998</v>
      </c>
      <c r="G52" s="6">
        <v>0.36</v>
      </c>
      <c r="H52" s="8">
        <v>0.17100000000000001</v>
      </c>
      <c r="I52" s="16">
        <v>0.28999999999999998</v>
      </c>
      <c r="J52" s="6">
        <v>0.35699999999999998</v>
      </c>
      <c r="K52" s="9">
        <v>0.11799999999999999</v>
      </c>
      <c r="L52" s="10">
        <v>9.5000000000000001E-2</v>
      </c>
      <c r="M52" s="6">
        <v>0.33300000000000002</v>
      </c>
      <c r="N52" s="10">
        <v>9.9000000000000005E-2</v>
      </c>
      <c r="R52" s="127"/>
      <c r="S52" s="45">
        <v>0.75800000000000001</v>
      </c>
      <c r="T52" s="45">
        <v>0.75900000000000001</v>
      </c>
      <c r="U52" s="45">
        <v>0.755</v>
      </c>
      <c r="V52" s="67">
        <v>0.72199999999999998</v>
      </c>
      <c r="W52" s="67">
        <v>0.72099999999999997</v>
      </c>
      <c r="X52" s="43">
        <v>0.82699999999999996</v>
      </c>
      <c r="Y52" s="48">
        <v>0.95599999999999996</v>
      </c>
      <c r="Z52" s="67">
        <v>0.71199999999999997</v>
      </c>
      <c r="AA52" s="42">
        <v>0.879</v>
      </c>
      <c r="AB52" s="63">
        <v>0.66</v>
      </c>
      <c r="AC52" s="46">
        <v>0.84699999999999998</v>
      </c>
      <c r="AD52" s="67">
        <v>0.72799999999999998</v>
      </c>
      <c r="AE52" s="12">
        <v>440</v>
      </c>
    </row>
    <row r="53" spans="1:31" x14ac:dyDescent="0.2">
      <c r="R53" s="127"/>
      <c r="S53" s="49">
        <v>0.56999999999999995</v>
      </c>
      <c r="T53" s="45">
        <v>0.52</v>
      </c>
      <c r="U53" s="45">
        <v>0.53400000000000003</v>
      </c>
      <c r="V53" s="67">
        <v>0.50800000000000001</v>
      </c>
      <c r="W53" s="67">
        <v>0.50600000000000001</v>
      </c>
      <c r="X53" s="44">
        <v>0.54100000000000004</v>
      </c>
      <c r="Y53" s="46">
        <v>0.625</v>
      </c>
      <c r="Z53" s="67">
        <v>0.502</v>
      </c>
      <c r="AA53" s="49">
        <v>0.58599999999999997</v>
      </c>
      <c r="AB53" s="63">
        <v>0.46100000000000002</v>
      </c>
      <c r="AC53" s="44">
        <v>0.56200000000000006</v>
      </c>
      <c r="AD53" s="67">
        <v>0.50900000000000001</v>
      </c>
      <c r="AE53" s="12">
        <v>380</v>
      </c>
    </row>
    <row r="54" spans="1:31" x14ac:dyDescent="0.2">
      <c r="R54" s="128"/>
      <c r="S54" s="53">
        <v>0.627</v>
      </c>
      <c r="T54" s="69">
        <v>0.59699999999999998</v>
      </c>
      <c r="U54" s="53">
        <v>0.627</v>
      </c>
      <c r="V54" s="71">
        <v>0.61</v>
      </c>
      <c r="W54" s="71">
        <v>0.60899999999999999</v>
      </c>
      <c r="X54" s="53">
        <v>0.627</v>
      </c>
      <c r="Y54" s="51">
        <v>0.66700000000000004</v>
      </c>
      <c r="Z54" s="71">
        <v>0.60499999999999998</v>
      </c>
      <c r="AA54" s="52">
        <v>0.64600000000000002</v>
      </c>
      <c r="AB54" s="68">
        <v>0.57399999999999995</v>
      </c>
      <c r="AC54" s="52">
        <v>0.63700000000000001</v>
      </c>
      <c r="AD54" s="71">
        <v>0.61299999999999999</v>
      </c>
      <c r="AE54" s="12">
        <v>480</v>
      </c>
    </row>
    <row r="55" spans="1:31" x14ac:dyDescent="0.2">
      <c r="A55" t="s">
        <v>28</v>
      </c>
      <c r="R55" s="126" t="s">
        <v>4</v>
      </c>
      <c r="S55" s="40">
        <v>0.71899999999999997</v>
      </c>
      <c r="T55" s="40">
        <v>0.72199999999999998</v>
      </c>
      <c r="U55" s="57">
        <v>0.68600000000000005</v>
      </c>
      <c r="V55" s="39">
        <v>0.67200000000000004</v>
      </c>
      <c r="W55" s="57">
        <v>0.69</v>
      </c>
      <c r="X55" s="60">
        <v>0.313</v>
      </c>
      <c r="Y55" s="37">
        <v>0.627</v>
      </c>
      <c r="Z55" s="39">
        <v>0.66900000000000004</v>
      </c>
      <c r="AA55" s="40">
        <v>0.749</v>
      </c>
      <c r="AB55" s="38">
        <v>0.54100000000000004</v>
      </c>
      <c r="AC55" s="57">
        <v>0.69199999999999995</v>
      </c>
      <c r="AD55" s="58">
        <v>0.55600000000000005</v>
      </c>
      <c r="AE55" s="12">
        <v>540</v>
      </c>
    </row>
    <row r="56" spans="1:31" x14ac:dyDescent="0.2">
      <c r="A56" s="3" t="s">
        <v>23</v>
      </c>
      <c r="B56" s="1"/>
      <c r="C56" s="2">
        <v>1</v>
      </c>
      <c r="D56" s="2">
        <v>2</v>
      </c>
      <c r="E56" s="2">
        <v>3</v>
      </c>
      <c r="F56" s="2">
        <v>4</v>
      </c>
      <c r="G56" s="2">
        <v>5</v>
      </c>
      <c r="H56" s="2">
        <v>6</v>
      </c>
      <c r="I56" s="2">
        <v>7</v>
      </c>
      <c r="J56" s="2">
        <v>8</v>
      </c>
      <c r="K56" s="2">
        <v>9</v>
      </c>
      <c r="L56" s="2">
        <v>10</v>
      </c>
      <c r="M56" s="2">
        <v>11</v>
      </c>
      <c r="N56" s="2">
        <v>12</v>
      </c>
      <c r="R56" s="127"/>
      <c r="S56" s="64">
        <v>0.70499999999999996</v>
      </c>
      <c r="T56" s="67">
        <v>0.72899999999999998</v>
      </c>
      <c r="U56" s="64">
        <v>0.70899999999999996</v>
      </c>
      <c r="V56" s="64">
        <v>0.70699999999999996</v>
      </c>
      <c r="W56" s="64">
        <v>0.70099999999999996</v>
      </c>
      <c r="X56" s="47">
        <v>0.91300000000000003</v>
      </c>
      <c r="Y56" s="49">
        <v>0.79400000000000004</v>
      </c>
      <c r="Z56" s="49">
        <v>0.79400000000000004</v>
      </c>
      <c r="AA56" s="67">
        <v>0.73299999999999998</v>
      </c>
      <c r="AB56" s="43">
        <v>0.83499999999999996</v>
      </c>
      <c r="AC56" s="44">
        <v>0.78</v>
      </c>
      <c r="AD56" s="42">
        <v>0.88600000000000001</v>
      </c>
      <c r="AE56" s="12">
        <v>440</v>
      </c>
    </row>
    <row r="57" spans="1:31" x14ac:dyDescent="0.2">
      <c r="A57" s="3"/>
      <c r="B57" s="2" t="s">
        <v>0</v>
      </c>
      <c r="C57" s="18">
        <v>2</v>
      </c>
      <c r="D57" s="17">
        <v>3</v>
      </c>
      <c r="E57" s="16">
        <v>4</v>
      </c>
      <c r="F57" s="18">
        <v>5</v>
      </c>
      <c r="G57" s="17">
        <v>6</v>
      </c>
      <c r="H57" s="16">
        <v>7</v>
      </c>
      <c r="I57" s="18">
        <v>8</v>
      </c>
      <c r="J57" s="17">
        <v>9</v>
      </c>
      <c r="K57" s="16">
        <v>10</v>
      </c>
      <c r="L57" s="18">
        <v>11</v>
      </c>
      <c r="M57" s="17">
        <v>12</v>
      </c>
      <c r="N57" s="16">
        <v>13</v>
      </c>
      <c r="R57" s="127"/>
      <c r="S57" s="67">
        <v>0.501</v>
      </c>
      <c r="T57" s="67">
        <v>0.51500000000000001</v>
      </c>
      <c r="U57" s="67">
        <v>0.496</v>
      </c>
      <c r="V57" s="67">
        <v>0.49399999999999999</v>
      </c>
      <c r="W57" s="64">
        <v>0.48499999999999999</v>
      </c>
      <c r="X57" s="43">
        <v>0.59399999999999997</v>
      </c>
      <c r="Y57" s="44">
        <v>0.56000000000000005</v>
      </c>
      <c r="Z57" s="44">
        <v>0.55600000000000005</v>
      </c>
      <c r="AA57" s="67">
        <v>0.51500000000000001</v>
      </c>
      <c r="AB57" s="44">
        <v>0.55600000000000005</v>
      </c>
      <c r="AC57" s="44">
        <v>0.56299999999999994</v>
      </c>
      <c r="AD57" s="42">
        <v>0.65400000000000003</v>
      </c>
      <c r="AE57" s="12">
        <v>380</v>
      </c>
    </row>
    <row r="58" spans="1:31" x14ac:dyDescent="0.2">
      <c r="A58" s="3"/>
      <c r="B58" s="2" t="s">
        <v>1</v>
      </c>
      <c r="C58" s="18">
        <v>14</v>
      </c>
      <c r="D58" s="17">
        <v>15</v>
      </c>
      <c r="E58" s="18">
        <v>16</v>
      </c>
      <c r="F58" s="17">
        <v>17</v>
      </c>
      <c r="G58" s="18">
        <v>18</v>
      </c>
      <c r="H58" s="17">
        <v>19</v>
      </c>
      <c r="I58" s="18">
        <v>20</v>
      </c>
      <c r="J58" s="17">
        <v>21</v>
      </c>
      <c r="K58" s="18">
        <v>22</v>
      </c>
      <c r="L58" s="17">
        <v>23</v>
      </c>
      <c r="M58" s="18">
        <v>24</v>
      </c>
      <c r="N58" s="17">
        <v>25</v>
      </c>
      <c r="R58" s="128"/>
      <c r="S58" s="69">
        <v>0.6</v>
      </c>
      <c r="T58" s="71">
        <v>0.61599999999999999</v>
      </c>
      <c r="U58" s="69">
        <v>0.59599999999999997</v>
      </c>
      <c r="V58" s="69">
        <v>0.59099999999999997</v>
      </c>
      <c r="W58" s="69">
        <v>0.59</v>
      </c>
      <c r="X58" s="52">
        <v>0.64100000000000001</v>
      </c>
      <c r="Y58" s="52">
        <v>0.64</v>
      </c>
      <c r="Z58" s="52">
        <v>0.65</v>
      </c>
      <c r="AA58" s="53">
        <v>0.623</v>
      </c>
      <c r="AB58" s="52">
        <v>0.64900000000000002</v>
      </c>
      <c r="AC58" s="52">
        <v>0.64500000000000002</v>
      </c>
      <c r="AD58" s="54">
        <v>0.68600000000000005</v>
      </c>
      <c r="AE58" s="12">
        <v>480</v>
      </c>
    </row>
    <row r="59" spans="1:31" x14ac:dyDescent="0.2">
      <c r="A59" s="3"/>
      <c r="B59" s="2" t="s">
        <v>2</v>
      </c>
      <c r="C59" s="18">
        <v>26</v>
      </c>
      <c r="D59" s="17">
        <v>27</v>
      </c>
      <c r="E59" s="16">
        <v>28</v>
      </c>
      <c r="F59" s="18">
        <v>29</v>
      </c>
      <c r="G59" s="17">
        <v>30</v>
      </c>
      <c r="H59" s="16">
        <v>31</v>
      </c>
      <c r="I59" s="18">
        <v>32</v>
      </c>
      <c r="J59" s="17">
        <v>33</v>
      </c>
      <c r="K59" s="16">
        <v>34</v>
      </c>
      <c r="L59" s="18">
        <v>35</v>
      </c>
      <c r="M59" s="17">
        <v>36</v>
      </c>
      <c r="N59" s="16">
        <v>37</v>
      </c>
      <c r="R59" s="126" t="s">
        <v>5</v>
      </c>
      <c r="S59" s="39">
        <v>0.67500000000000004</v>
      </c>
      <c r="T59" s="57">
        <v>0.69099999999999995</v>
      </c>
      <c r="U59" s="36">
        <v>0.59299999999999997</v>
      </c>
      <c r="V59" s="57">
        <v>0.69899999999999995</v>
      </c>
      <c r="W59" s="58">
        <v>0.56899999999999995</v>
      </c>
      <c r="X59" s="57">
        <v>0.68400000000000005</v>
      </c>
      <c r="Y59" s="40">
        <v>0.72199999999999998</v>
      </c>
      <c r="Z59" s="72">
        <v>0.39100000000000001</v>
      </c>
      <c r="AA59" s="62">
        <v>0.497</v>
      </c>
      <c r="AB59" s="40">
        <v>0.72199999999999998</v>
      </c>
      <c r="AC59" s="37">
        <v>0.63100000000000001</v>
      </c>
      <c r="AD59" s="60">
        <v>0.32400000000000001</v>
      </c>
      <c r="AE59" s="12">
        <v>540</v>
      </c>
    </row>
    <row r="60" spans="1:31" x14ac:dyDescent="0.2">
      <c r="A60" s="3"/>
      <c r="B60" s="2" t="s">
        <v>3</v>
      </c>
      <c r="C60" s="18">
        <v>38</v>
      </c>
      <c r="D60" s="17">
        <v>39</v>
      </c>
      <c r="E60" s="18">
        <v>40</v>
      </c>
      <c r="F60" s="17">
        <v>41</v>
      </c>
      <c r="G60" s="18">
        <v>42</v>
      </c>
      <c r="H60" s="17">
        <v>43</v>
      </c>
      <c r="I60" s="18">
        <v>44</v>
      </c>
      <c r="J60" s="17">
        <v>45</v>
      </c>
      <c r="K60" s="18">
        <v>46</v>
      </c>
      <c r="L60" s="17">
        <v>47</v>
      </c>
      <c r="M60" s="18">
        <v>48</v>
      </c>
      <c r="N60" s="17">
        <v>49</v>
      </c>
      <c r="R60" s="127"/>
      <c r="S60" s="67">
        <v>0.72299999999999998</v>
      </c>
      <c r="T60" s="45">
        <v>0.75800000000000001</v>
      </c>
      <c r="U60" s="49">
        <v>0.79200000000000004</v>
      </c>
      <c r="V60" s="45">
        <v>0.749</v>
      </c>
      <c r="W60" s="44">
        <v>0.78800000000000003</v>
      </c>
      <c r="X60" s="67">
        <v>0.72799999999999998</v>
      </c>
      <c r="Y60" s="64">
        <v>0.68500000000000005</v>
      </c>
      <c r="Z60" s="49">
        <v>0.81</v>
      </c>
      <c r="AA60" s="46">
        <v>0.86099999999999999</v>
      </c>
      <c r="AB60" s="67">
        <v>0.71599999999999997</v>
      </c>
      <c r="AC60" s="45">
        <v>0.748</v>
      </c>
      <c r="AD60" s="48">
        <v>0.96899999999999997</v>
      </c>
      <c r="AE60" s="12">
        <v>440</v>
      </c>
    </row>
    <row r="61" spans="1:31" x14ac:dyDescent="0.2">
      <c r="A61" s="3"/>
      <c r="B61" s="2" t="s">
        <v>4</v>
      </c>
      <c r="C61" s="18">
        <v>50</v>
      </c>
      <c r="D61" s="17">
        <v>51</v>
      </c>
      <c r="E61" s="16">
        <v>52</v>
      </c>
      <c r="F61" s="18">
        <v>53</v>
      </c>
      <c r="G61" s="17">
        <v>54</v>
      </c>
      <c r="H61" s="16">
        <v>55</v>
      </c>
      <c r="I61" s="18">
        <v>56</v>
      </c>
      <c r="J61" s="17">
        <v>57</v>
      </c>
      <c r="K61" s="16">
        <v>58</v>
      </c>
      <c r="L61" s="18">
        <v>59</v>
      </c>
      <c r="M61" s="17">
        <v>60</v>
      </c>
      <c r="N61" s="16">
        <v>61</v>
      </c>
      <c r="R61" s="127"/>
      <c r="S61" s="44">
        <v>0.55500000000000005</v>
      </c>
      <c r="T61" s="44">
        <v>0.55100000000000005</v>
      </c>
      <c r="U61" s="44">
        <v>0.54900000000000004</v>
      </c>
      <c r="V61" s="44">
        <v>0.54100000000000004</v>
      </c>
      <c r="W61" s="44">
        <v>0.54500000000000004</v>
      </c>
      <c r="X61" s="45">
        <v>0.52400000000000002</v>
      </c>
      <c r="Y61" s="64">
        <v>0.48099999999999998</v>
      </c>
      <c r="Z61" s="45">
        <v>0.52900000000000003</v>
      </c>
      <c r="AA61" s="43">
        <v>0.58899999999999997</v>
      </c>
      <c r="AB61" s="67">
        <v>0.50800000000000001</v>
      </c>
      <c r="AC61" s="45">
        <v>0.52</v>
      </c>
      <c r="AD61" s="47">
        <v>0.66600000000000004</v>
      </c>
      <c r="AE61" s="12">
        <v>380</v>
      </c>
    </row>
    <row r="62" spans="1:31" x14ac:dyDescent="0.2">
      <c r="A62" s="3"/>
      <c r="B62" s="2" t="s">
        <v>5</v>
      </c>
      <c r="C62" s="18">
        <v>62</v>
      </c>
      <c r="D62" s="17">
        <v>63</v>
      </c>
      <c r="E62" s="18">
        <v>64</v>
      </c>
      <c r="F62" s="17">
        <v>65</v>
      </c>
      <c r="G62" s="18">
        <v>66</v>
      </c>
      <c r="H62" s="17">
        <v>67</v>
      </c>
      <c r="I62" s="18">
        <v>68</v>
      </c>
      <c r="J62" s="17">
        <v>69</v>
      </c>
      <c r="K62" s="18">
        <v>70</v>
      </c>
      <c r="L62" s="17">
        <v>71</v>
      </c>
      <c r="M62" s="18">
        <v>72</v>
      </c>
      <c r="N62" s="17">
        <v>73</v>
      </c>
      <c r="R62" s="128"/>
      <c r="S62" s="71">
        <v>0.60699999999999998</v>
      </c>
      <c r="T62" s="53">
        <v>0.63200000000000001</v>
      </c>
      <c r="U62" s="53">
        <v>0.63100000000000001</v>
      </c>
      <c r="V62" s="53">
        <v>0.625</v>
      </c>
      <c r="W62" s="53">
        <v>0.623</v>
      </c>
      <c r="X62" s="71">
        <v>0.60799999999999998</v>
      </c>
      <c r="Y62" s="69">
        <v>0.58699999999999997</v>
      </c>
      <c r="Z62" s="71">
        <v>0.6</v>
      </c>
      <c r="AA62" s="55">
        <v>0.65300000000000002</v>
      </c>
      <c r="AB62" s="71">
        <v>0.60799999999999998</v>
      </c>
      <c r="AC62" s="71">
        <v>0.61099999999999999</v>
      </c>
      <c r="AD62" s="51">
        <v>0.68</v>
      </c>
      <c r="AE62" s="12">
        <v>480</v>
      </c>
    </row>
    <row r="63" spans="1:31" x14ac:dyDescent="0.2">
      <c r="A63" s="3"/>
      <c r="B63" s="2" t="s">
        <v>6</v>
      </c>
      <c r="C63" s="18">
        <v>74</v>
      </c>
      <c r="D63" s="17">
        <v>75</v>
      </c>
      <c r="E63" s="16">
        <v>76</v>
      </c>
      <c r="F63" s="18">
        <v>77</v>
      </c>
      <c r="G63" s="17">
        <v>78</v>
      </c>
      <c r="H63" s="16">
        <v>79</v>
      </c>
      <c r="I63" s="18">
        <v>80</v>
      </c>
      <c r="J63" s="17">
        <v>81</v>
      </c>
      <c r="K63" s="16">
        <v>82</v>
      </c>
      <c r="L63" s="18">
        <v>83</v>
      </c>
      <c r="M63" s="17">
        <v>84</v>
      </c>
      <c r="N63" s="16">
        <v>85</v>
      </c>
      <c r="R63" s="126" t="s">
        <v>6</v>
      </c>
      <c r="S63" s="37">
        <v>0.64100000000000001</v>
      </c>
      <c r="T63" s="57">
        <v>0.70299999999999996</v>
      </c>
      <c r="U63" s="40">
        <v>0.749</v>
      </c>
      <c r="V63" s="36">
        <v>0.57699999999999996</v>
      </c>
      <c r="W63" s="41">
        <v>0.41699999999999998</v>
      </c>
      <c r="X63" s="72">
        <v>0.38800000000000001</v>
      </c>
      <c r="Y63" s="73">
        <v>0.47</v>
      </c>
      <c r="Z63" s="40">
        <v>0.71599999999999997</v>
      </c>
      <c r="AA63" s="40">
        <v>0.72599999999999998</v>
      </c>
      <c r="AB63" s="36">
        <v>0.58799999999999997</v>
      </c>
      <c r="AC63" s="57">
        <v>0.71399999999999997</v>
      </c>
      <c r="AD63" s="39">
        <v>0.65400000000000003</v>
      </c>
      <c r="AE63" s="12">
        <v>540</v>
      </c>
    </row>
    <row r="64" spans="1:31" x14ac:dyDescent="0.2">
      <c r="A64" s="3"/>
      <c r="B64" s="2" t="s">
        <v>7</v>
      </c>
      <c r="C64" s="18">
        <v>86</v>
      </c>
      <c r="D64" s="17">
        <v>87</v>
      </c>
      <c r="E64" s="18">
        <v>88</v>
      </c>
      <c r="F64" s="17">
        <v>89</v>
      </c>
      <c r="G64" s="18">
        <v>90</v>
      </c>
      <c r="H64" s="17">
        <v>91</v>
      </c>
      <c r="I64" s="18">
        <v>92</v>
      </c>
      <c r="J64" s="17">
        <v>93</v>
      </c>
      <c r="K64" s="18">
        <v>94</v>
      </c>
      <c r="L64" s="17">
        <v>95</v>
      </c>
      <c r="M64" s="18">
        <v>96</v>
      </c>
      <c r="N64" s="17">
        <v>97</v>
      </c>
      <c r="R64" s="127"/>
      <c r="S64" s="45">
        <v>0.76200000000000001</v>
      </c>
      <c r="T64" s="45">
        <v>0.749</v>
      </c>
      <c r="U64" s="67">
        <v>0.71099999999999997</v>
      </c>
      <c r="V64" s="46">
        <v>0.85799999999999998</v>
      </c>
      <c r="W64" s="42">
        <v>0.87</v>
      </c>
      <c r="X64" s="47">
        <v>0.90100000000000002</v>
      </c>
      <c r="Y64" s="46">
        <v>0.85</v>
      </c>
      <c r="Z64" s="67">
        <v>0.71399999999999997</v>
      </c>
      <c r="AA64" s="63">
        <v>0.66800000000000004</v>
      </c>
      <c r="AB64" s="67">
        <v>0.73499999999999999</v>
      </c>
      <c r="AC64" s="67">
        <v>0.72799999999999998</v>
      </c>
      <c r="AD64" s="64">
        <v>0.70099999999999996</v>
      </c>
      <c r="AE64" s="12">
        <v>440</v>
      </c>
    </row>
    <row r="65" spans="1:31" x14ac:dyDescent="0.2">
      <c r="R65" s="127"/>
      <c r="S65" s="44">
        <v>0.54500000000000004</v>
      </c>
      <c r="T65" s="44">
        <v>0.55100000000000005</v>
      </c>
      <c r="U65" s="67">
        <v>0.51100000000000001</v>
      </c>
      <c r="V65" s="46">
        <v>0.61499999999999999</v>
      </c>
      <c r="W65" s="49">
        <v>0.57299999999999995</v>
      </c>
      <c r="X65" s="43">
        <v>0.59199999999999997</v>
      </c>
      <c r="Y65" s="49">
        <v>0.56399999999999995</v>
      </c>
      <c r="Z65" s="67">
        <v>0.5</v>
      </c>
      <c r="AA65" s="63">
        <v>0.46600000000000003</v>
      </c>
      <c r="AB65" s="64">
        <v>0.48899999999999999</v>
      </c>
      <c r="AC65" s="45">
        <v>0.52600000000000002</v>
      </c>
      <c r="AD65" s="67">
        <v>0.498</v>
      </c>
      <c r="AE65" s="12">
        <v>380</v>
      </c>
    </row>
    <row r="66" spans="1:31" x14ac:dyDescent="0.2">
      <c r="A66" s="3" t="s">
        <v>23</v>
      </c>
      <c r="B66" s="1"/>
      <c r="C66" s="2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  <c r="N66" s="2">
        <v>12</v>
      </c>
      <c r="R66" s="128"/>
      <c r="S66" s="53">
        <v>0.624</v>
      </c>
      <c r="T66" s="53">
        <v>0.628</v>
      </c>
      <c r="U66" s="71">
        <v>0.61</v>
      </c>
      <c r="V66" s="51">
        <v>0.67400000000000004</v>
      </c>
      <c r="W66" s="52">
        <v>0.64300000000000002</v>
      </c>
      <c r="X66" s="55">
        <v>0.65600000000000003</v>
      </c>
      <c r="Y66" s="52">
        <v>0.64500000000000002</v>
      </c>
      <c r="Z66" s="71">
        <v>0.60599999999999998</v>
      </c>
      <c r="AA66" s="68">
        <v>0.57799999999999996</v>
      </c>
      <c r="AB66" s="69">
        <v>0.59399999999999997</v>
      </c>
      <c r="AC66" s="71">
        <v>0.61399999999999999</v>
      </c>
      <c r="AD66" s="69">
        <v>0.58599999999999997</v>
      </c>
      <c r="AE66" s="12">
        <v>480</v>
      </c>
    </row>
    <row r="67" spans="1:31" x14ac:dyDescent="0.2">
      <c r="A67" s="3"/>
      <c r="B67" s="2" t="s">
        <v>0</v>
      </c>
      <c r="C67" s="18">
        <v>98</v>
      </c>
      <c r="D67" s="17">
        <v>99</v>
      </c>
      <c r="E67" s="18">
        <v>100</v>
      </c>
      <c r="F67" s="17">
        <v>101</v>
      </c>
      <c r="G67" s="18">
        <v>102</v>
      </c>
      <c r="H67" s="17">
        <v>103</v>
      </c>
      <c r="I67" s="18">
        <v>104</v>
      </c>
      <c r="J67" s="17">
        <v>105</v>
      </c>
      <c r="K67" s="18">
        <v>106</v>
      </c>
      <c r="L67" s="17">
        <v>107</v>
      </c>
      <c r="M67" s="18">
        <v>108</v>
      </c>
      <c r="N67" s="17">
        <v>109</v>
      </c>
      <c r="R67" s="126" t="s">
        <v>7</v>
      </c>
      <c r="S67" s="57">
        <v>0.69799999999999995</v>
      </c>
      <c r="T67" s="57">
        <v>0.68700000000000006</v>
      </c>
      <c r="U67" s="57">
        <v>0.68899999999999995</v>
      </c>
      <c r="V67" s="41">
        <v>0.40899999999999997</v>
      </c>
      <c r="W67" s="72">
        <v>0.379</v>
      </c>
      <c r="X67" s="40">
        <v>0.71599999999999997</v>
      </c>
      <c r="Y67" s="57">
        <v>0.71299999999999997</v>
      </c>
      <c r="Z67" s="57">
        <v>0.71</v>
      </c>
      <c r="AA67" s="36">
        <v>0.58699999999999997</v>
      </c>
      <c r="AB67" s="57">
        <v>0.70099999999999996</v>
      </c>
      <c r="AC67" s="60">
        <v>0.317</v>
      </c>
      <c r="AD67" s="72">
        <v>0.374</v>
      </c>
      <c r="AE67" s="12">
        <v>540</v>
      </c>
    </row>
    <row r="68" spans="1:31" x14ac:dyDescent="0.2">
      <c r="A68" s="3"/>
      <c r="B68" s="2" t="s">
        <v>1</v>
      </c>
      <c r="C68" s="18">
        <v>110</v>
      </c>
      <c r="D68" s="17">
        <v>111</v>
      </c>
      <c r="E68" s="18">
        <v>112</v>
      </c>
      <c r="F68" s="17">
        <v>113</v>
      </c>
      <c r="G68" s="18">
        <v>114</v>
      </c>
      <c r="H68" s="17">
        <v>115</v>
      </c>
      <c r="I68" s="18">
        <v>116</v>
      </c>
      <c r="J68" s="17">
        <v>117</v>
      </c>
      <c r="K68" s="18">
        <v>118</v>
      </c>
      <c r="L68" s="17">
        <v>119</v>
      </c>
      <c r="M68" s="18">
        <v>120</v>
      </c>
      <c r="N68" s="17">
        <v>121</v>
      </c>
      <c r="R68" s="127"/>
      <c r="S68" s="64">
        <v>0.69699999999999995</v>
      </c>
      <c r="T68" s="64">
        <v>0.70499999999999996</v>
      </c>
      <c r="U68" s="67">
        <v>0.72899999999999998</v>
      </c>
      <c r="V68" s="46">
        <v>0.84799999999999998</v>
      </c>
      <c r="W68" s="47">
        <v>0.90100000000000002</v>
      </c>
      <c r="X68" s="44">
        <v>0.77700000000000002</v>
      </c>
      <c r="Y68" s="63">
        <v>0.67800000000000005</v>
      </c>
      <c r="Z68" s="64">
        <v>0.70799999999999996</v>
      </c>
      <c r="AA68" s="49">
        <v>0.81100000000000005</v>
      </c>
      <c r="AB68" s="63">
        <v>0.67600000000000005</v>
      </c>
      <c r="AC68" s="48">
        <v>0.95399999999999996</v>
      </c>
      <c r="AD68" s="46">
        <v>0.85399999999999998</v>
      </c>
      <c r="AE68" s="12">
        <v>440</v>
      </c>
    </row>
    <row r="69" spans="1:31" x14ac:dyDescent="0.2">
      <c r="A69" s="3"/>
      <c r="B69" s="2" t="s">
        <v>2</v>
      </c>
      <c r="C69" s="18">
        <v>122</v>
      </c>
      <c r="D69" s="17">
        <v>123</v>
      </c>
      <c r="E69" s="18">
        <v>124</v>
      </c>
      <c r="F69" s="17">
        <v>125</v>
      </c>
      <c r="G69" s="18">
        <v>126</v>
      </c>
      <c r="H69" s="17">
        <v>127</v>
      </c>
      <c r="I69" s="18">
        <v>128</v>
      </c>
      <c r="J69" s="17">
        <v>129</v>
      </c>
      <c r="K69" s="18">
        <v>130</v>
      </c>
      <c r="L69" s="17">
        <v>131</v>
      </c>
      <c r="M69" s="18">
        <v>132</v>
      </c>
      <c r="N69" s="17">
        <v>133</v>
      </c>
      <c r="R69" s="127"/>
      <c r="S69" s="67">
        <v>0.5</v>
      </c>
      <c r="T69" s="67">
        <v>0.50600000000000001</v>
      </c>
      <c r="U69" s="45">
        <v>0.53</v>
      </c>
      <c r="V69" s="49">
        <v>0.56299999999999994</v>
      </c>
      <c r="W69" s="46">
        <v>0.61899999999999999</v>
      </c>
      <c r="X69" s="49">
        <v>0.58199999999999996</v>
      </c>
      <c r="Y69" s="64">
        <v>0.47599999999999998</v>
      </c>
      <c r="Z69" s="64">
        <v>0.48899999999999999</v>
      </c>
      <c r="AA69" s="49">
        <v>0.57299999999999995</v>
      </c>
      <c r="AB69" s="63">
        <v>0.46500000000000002</v>
      </c>
      <c r="AC69" s="47">
        <v>0.66400000000000003</v>
      </c>
      <c r="AD69" s="49">
        <v>0.56499999999999995</v>
      </c>
      <c r="AE69" s="12">
        <v>380</v>
      </c>
    </row>
    <row r="70" spans="1:31" x14ac:dyDescent="0.2">
      <c r="A70" s="3"/>
      <c r="B70" s="2" t="s">
        <v>3</v>
      </c>
      <c r="C70" s="18">
        <v>134</v>
      </c>
      <c r="D70" s="17">
        <v>135</v>
      </c>
      <c r="E70" s="18">
        <v>136</v>
      </c>
      <c r="F70" s="17">
        <v>137</v>
      </c>
      <c r="G70" s="18">
        <v>138</v>
      </c>
      <c r="H70" s="17">
        <v>139</v>
      </c>
      <c r="I70" s="18">
        <v>140</v>
      </c>
      <c r="J70" s="17">
        <v>141</v>
      </c>
      <c r="K70" s="18">
        <v>142</v>
      </c>
      <c r="L70" s="17">
        <v>143</v>
      </c>
      <c r="M70" s="18">
        <v>144</v>
      </c>
      <c r="N70" s="17">
        <v>145</v>
      </c>
      <c r="R70" s="128"/>
      <c r="S70" s="69">
        <v>0.59299999999999997</v>
      </c>
      <c r="T70" s="69">
        <v>0.59499999999999997</v>
      </c>
      <c r="U70" s="71">
        <v>0.61499999999999999</v>
      </c>
      <c r="V70" s="53">
        <v>0.63100000000000001</v>
      </c>
      <c r="W70" s="55">
        <v>0.65800000000000003</v>
      </c>
      <c r="X70" s="55">
        <v>0.65300000000000002</v>
      </c>
      <c r="Y70" s="69">
        <v>0.58499999999999996</v>
      </c>
      <c r="Z70" s="71">
        <v>0.6</v>
      </c>
      <c r="AA70" s="52">
        <v>0.64900000000000002</v>
      </c>
      <c r="AB70" s="68">
        <v>0.57599999999999996</v>
      </c>
      <c r="AC70" s="51">
        <v>0.67300000000000004</v>
      </c>
      <c r="AD70" s="53">
        <v>0.627</v>
      </c>
      <c r="AE70" s="12">
        <v>480</v>
      </c>
    </row>
    <row r="71" spans="1:31" x14ac:dyDescent="0.2">
      <c r="A71" s="3"/>
      <c r="B71" s="2" t="s">
        <v>4</v>
      </c>
      <c r="C71" s="18">
        <v>146</v>
      </c>
      <c r="D71" s="17">
        <v>147</v>
      </c>
      <c r="E71" s="18">
        <v>148</v>
      </c>
      <c r="F71" s="17">
        <v>149</v>
      </c>
      <c r="G71" s="18">
        <v>150</v>
      </c>
      <c r="H71" s="17">
        <v>151</v>
      </c>
      <c r="I71" s="18">
        <v>152</v>
      </c>
      <c r="J71" s="17">
        <v>153</v>
      </c>
      <c r="K71" s="18">
        <v>154</v>
      </c>
      <c r="L71" s="17">
        <v>155</v>
      </c>
      <c r="M71" s="18">
        <v>156</v>
      </c>
      <c r="N71" s="17">
        <v>157</v>
      </c>
    </row>
    <row r="72" spans="1:31" x14ac:dyDescent="0.2">
      <c r="A72" s="3"/>
      <c r="B72" s="2" t="s">
        <v>5</v>
      </c>
      <c r="C72" s="18">
        <v>158</v>
      </c>
      <c r="D72" s="17">
        <v>159</v>
      </c>
      <c r="E72" s="18">
        <v>160</v>
      </c>
      <c r="F72" s="17">
        <v>161</v>
      </c>
      <c r="G72" s="18">
        <v>162</v>
      </c>
      <c r="H72" s="17">
        <v>163</v>
      </c>
      <c r="I72" s="18">
        <v>164</v>
      </c>
      <c r="J72" s="17">
        <v>165</v>
      </c>
      <c r="K72" s="18">
        <v>166</v>
      </c>
      <c r="L72" s="17">
        <v>167</v>
      </c>
      <c r="M72" s="18">
        <v>168</v>
      </c>
      <c r="N72" s="17">
        <v>169</v>
      </c>
      <c r="R72" s="1"/>
      <c r="S72" s="2">
        <v>1</v>
      </c>
      <c r="T72" s="2">
        <v>2</v>
      </c>
      <c r="U72" s="2">
        <v>3</v>
      </c>
      <c r="V72" s="2">
        <v>4</v>
      </c>
      <c r="W72" s="2">
        <v>5</v>
      </c>
      <c r="X72" s="2">
        <v>6</v>
      </c>
      <c r="Y72" s="2">
        <v>7</v>
      </c>
      <c r="Z72" s="2">
        <v>8</v>
      </c>
      <c r="AA72" s="2">
        <v>9</v>
      </c>
      <c r="AB72" s="2">
        <v>10</v>
      </c>
      <c r="AC72" s="2">
        <v>11</v>
      </c>
      <c r="AD72" s="2">
        <v>12</v>
      </c>
      <c r="AE72" s="3"/>
    </row>
    <row r="73" spans="1:31" x14ac:dyDescent="0.2">
      <c r="A73" s="3"/>
      <c r="B73" s="2" t="s">
        <v>6</v>
      </c>
      <c r="C73" s="18">
        <v>170</v>
      </c>
      <c r="D73" s="17">
        <v>171</v>
      </c>
      <c r="E73" s="18">
        <v>172</v>
      </c>
      <c r="F73" s="17">
        <v>173</v>
      </c>
      <c r="G73" s="18">
        <v>174</v>
      </c>
      <c r="H73" s="17">
        <v>175</v>
      </c>
      <c r="I73" s="18">
        <v>176</v>
      </c>
      <c r="J73" s="17">
        <v>177</v>
      </c>
      <c r="K73" s="18">
        <v>178</v>
      </c>
      <c r="L73" s="17">
        <v>179</v>
      </c>
      <c r="M73" s="18">
        <v>180</v>
      </c>
      <c r="N73" s="17">
        <v>181</v>
      </c>
      <c r="R73" s="126" t="s">
        <v>0</v>
      </c>
      <c r="S73" s="37">
        <v>0.625</v>
      </c>
      <c r="T73" s="57">
        <v>0.73899999999999999</v>
      </c>
      <c r="U73" s="39">
        <v>0.66700000000000004</v>
      </c>
      <c r="V73" s="73">
        <v>0.36</v>
      </c>
      <c r="W73" s="39">
        <v>0.71199999999999997</v>
      </c>
      <c r="X73" s="62">
        <v>0.41399999999999998</v>
      </c>
      <c r="Y73" s="38">
        <v>0.441</v>
      </c>
      <c r="Z73" s="39">
        <v>0.69299999999999995</v>
      </c>
      <c r="AA73" s="36">
        <v>0.58399999999999996</v>
      </c>
      <c r="AB73" s="39">
        <v>0.71</v>
      </c>
      <c r="AC73" s="38">
        <v>0.46899999999999997</v>
      </c>
      <c r="AD73" s="73">
        <v>0.33300000000000002</v>
      </c>
      <c r="AE73" s="12">
        <v>540</v>
      </c>
    </row>
    <row r="74" spans="1:31" x14ac:dyDescent="0.2">
      <c r="A74" s="3"/>
      <c r="B74" s="2" t="s">
        <v>7</v>
      </c>
      <c r="C74" s="18">
        <v>182</v>
      </c>
      <c r="D74" s="17">
        <v>183</v>
      </c>
      <c r="E74" s="18">
        <v>184</v>
      </c>
      <c r="F74" s="17">
        <v>185</v>
      </c>
      <c r="G74" s="18">
        <v>186</v>
      </c>
      <c r="H74" s="17">
        <v>187</v>
      </c>
      <c r="I74" s="18">
        <v>188</v>
      </c>
      <c r="J74" s="17">
        <v>189</v>
      </c>
      <c r="K74" s="18">
        <v>190</v>
      </c>
      <c r="L74" s="17">
        <v>191</v>
      </c>
      <c r="M74" s="18">
        <v>192</v>
      </c>
      <c r="N74" s="17">
        <v>193</v>
      </c>
      <c r="R74" s="127"/>
      <c r="S74" s="50">
        <v>0.78500000000000003</v>
      </c>
      <c r="T74" s="47">
        <v>0.72799999999999998</v>
      </c>
      <c r="U74" s="50">
        <v>0.76600000000000001</v>
      </c>
      <c r="V74" s="66">
        <v>0.90100000000000002</v>
      </c>
      <c r="W74" s="47">
        <v>0.74199999999999999</v>
      </c>
      <c r="X74" s="66">
        <v>0.88400000000000001</v>
      </c>
      <c r="Y74" s="66">
        <v>0.89</v>
      </c>
      <c r="Z74" s="47">
        <v>0.74099999999999999</v>
      </c>
      <c r="AA74" s="50">
        <v>0.79</v>
      </c>
      <c r="AB74" s="50">
        <v>0.77400000000000002</v>
      </c>
      <c r="AC74" s="66">
        <v>0.89800000000000002</v>
      </c>
      <c r="AD74" s="48">
        <v>0.877</v>
      </c>
      <c r="AE74" s="12">
        <v>440</v>
      </c>
    </row>
    <row r="75" spans="1:31" x14ac:dyDescent="0.2">
      <c r="R75" s="127"/>
      <c r="S75" s="50">
        <v>0.54500000000000004</v>
      </c>
      <c r="T75" s="47">
        <v>0.50700000000000001</v>
      </c>
      <c r="U75" s="47">
        <v>0.52200000000000002</v>
      </c>
      <c r="V75" s="50">
        <v>0.57899999999999996</v>
      </c>
      <c r="W75" s="47">
        <v>0.51200000000000001</v>
      </c>
      <c r="X75" s="48">
        <v>0.58599999999999997</v>
      </c>
      <c r="Y75" s="48">
        <v>0.59299999999999997</v>
      </c>
      <c r="Z75" s="47">
        <v>0.51100000000000001</v>
      </c>
      <c r="AA75" s="47">
        <v>0.52900000000000003</v>
      </c>
      <c r="AB75" s="50">
        <v>0.55100000000000005</v>
      </c>
      <c r="AC75" s="48">
        <v>0.61699999999999999</v>
      </c>
      <c r="AD75" s="48">
        <v>0.60199999999999998</v>
      </c>
      <c r="AE75" s="12">
        <v>380</v>
      </c>
    </row>
    <row r="76" spans="1:31" x14ac:dyDescent="0.2">
      <c r="R76" s="128"/>
      <c r="S76" s="77">
        <v>0.63500000000000001</v>
      </c>
      <c r="T76" s="77">
        <v>0.62</v>
      </c>
      <c r="U76" s="77">
        <v>0.63</v>
      </c>
      <c r="V76" s="76">
        <v>0.64600000000000002</v>
      </c>
      <c r="W76" s="77">
        <v>0.621</v>
      </c>
      <c r="X76" s="76">
        <v>0.64900000000000002</v>
      </c>
      <c r="Y76" s="76">
        <v>0.65900000000000003</v>
      </c>
      <c r="Z76" s="77">
        <v>0.61799999999999999</v>
      </c>
      <c r="AA76" s="77">
        <v>0.628</v>
      </c>
      <c r="AB76" s="76">
        <v>0.64600000000000002</v>
      </c>
      <c r="AC76" s="76">
        <v>0.67300000000000004</v>
      </c>
      <c r="AD76" s="77">
        <v>0.63</v>
      </c>
      <c r="AE76" s="12">
        <v>480</v>
      </c>
    </row>
    <row r="77" spans="1:31" x14ac:dyDescent="0.2">
      <c r="A77" s="3" t="s">
        <v>23</v>
      </c>
      <c r="B77" s="1"/>
      <c r="C77" s="2">
        <v>1</v>
      </c>
      <c r="D77" s="2">
        <v>2</v>
      </c>
      <c r="E77" s="2">
        <v>3</v>
      </c>
      <c r="F77" s="2">
        <v>4</v>
      </c>
      <c r="G77" s="2">
        <v>5</v>
      </c>
      <c r="H77" s="2">
        <v>6</v>
      </c>
      <c r="I77" s="2">
        <v>7</v>
      </c>
      <c r="J77" s="2">
        <v>8</v>
      </c>
      <c r="K77" s="2">
        <v>9</v>
      </c>
      <c r="L77" s="2">
        <v>10</v>
      </c>
      <c r="M77" s="2">
        <v>11</v>
      </c>
      <c r="N77" s="2">
        <v>12</v>
      </c>
      <c r="R77" s="126" t="s">
        <v>1</v>
      </c>
      <c r="S77" s="39">
        <v>0.68899999999999995</v>
      </c>
      <c r="T77" s="57">
        <v>0.71699999999999997</v>
      </c>
      <c r="U77" s="39">
        <v>0.7</v>
      </c>
      <c r="V77" s="73">
        <v>0.36899999999999999</v>
      </c>
      <c r="W77" s="73">
        <v>0.38100000000000001</v>
      </c>
      <c r="X77" s="62">
        <v>0.435</v>
      </c>
      <c r="Y77" s="62">
        <v>0.39700000000000002</v>
      </c>
      <c r="Z77" s="37">
        <v>0.63100000000000001</v>
      </c>
      <c r="AA77" s="62">
        <v>0.40799999999999997</v>
      </c>
      <c r="AB77" s="36">
        <v>0.59099999999999997</v>
      </c>
      <c r="AC77" s="38">
        <v>0.46300000000000002</v>
      </c>
      <c r="AD77" s="73">
        <v>0.38100000000000001</v>
      </c>
      <c r="AE77" s="12">
        <v>540</v>
      </c>
    </row>
    <row r="78" spans="1:31" x14ac:dyDescent="0.2">
      <c r="A78" s="3"/>
      <c r="B78" s="2" t="s">
        <v>0</v>
      </c>
      <c r="C78" s="18">
        <v>194</v>
      </c>
      <c r="D78" s="17">
        <v>195</v>
      </c>
      <c r="E78" s="18">
        <v>196</v>
      </c>
      <c r="F78" s="17">
        <v>197</v>
      </c>
      <c r="G78" s="18">
        <v>198</v>
      </c>
      <c r="H78" s="17">
        <v>199</v>
      </c>
      <c r="I78" s="18">
        <v>200</v>
      </c>
      <c r="J78" s="17">
        <v>201</v>
      </c>
      <c r="K78" s="18">
        <v>202</v>
      </c>
      <c r="L78" s="17">
        <v>203</v>
      </c>
      <c r="M78" s="18">
        <v>204</v>
      </c>
      <c r="N78" s="17">
        <v>205</v>
      </c>
      <c r="R78" s="127"/>
      <c r="S78" s="47">
        <v>0.71699999999999997</v>
      </c>
      <c r="T78" s="47">
        <v>0.70199999999999996</v>
      </c>
      <c r="U78" s="47">
        <v>0.71799999999999997</v>
      </c>
      <c r="V78" s="48">
        <v>0.873</v>
      </c>
      <c r="W78" s="66">
        <v>0.89800000000000002</v>
      </c>
      <c r="X78" s="48">
        <v>0.873</v>
      </c>
      <c r="Y78" s="66">
        <v>0.88600000000000001</v>
      </c>
      <c r="Z78" s="50">
        <v>0.77200000000000002</v>
      </c>
      <c r="AA78" s="66">
        <v>0.88700000000000001</v>
      </c>
      <c r="AB78" s="48">
        <v>0.84899999999999998</v>
      </c>
      <c r="AC78" s="66">
        <v>0.89600000000000002</v>
      </c>
      <c r="AD78" s="66">
        <v>0.94</v>
      </c>
      <c r="AE78" s="12">
        <v>440</v>
      </c>
    </row>
    <row r="79" spans="1:31" x14ac:dyDescent="0.2">
      <c r="A79" s="3"/>
      <c r="B79" s="2" t="s">
        <v>1</v>
      </c>
      <c r="C79" s="18">
        <v>206</v>
      </c>
      <c r="D79" s="17">
        <v>207</v>
      </c>
      <c r="E79" s="18">
        <v>208</v>
      </c>
      <c r="F79" s="17">
        <v>209</v>
      </c>
      <c r="G79" s="18">
        <v>210</v>
      </c>
      <c r="H79" s="17">
        <v>211</v>
      </c>
      <c r="I79" s="18">
        <v>212</v>
      </c>
      <c r="J79" s="17">
        <v>213</v>
      </c>
      <c r="K79" s="18">
        <v>214</v>
      </c>
      <c r="L79" s="17">
        <v>215</v>
      </c>
      <c r="M79" s="18">
        <v>216</v>
      </c>
      <c r="N79" s="17">
        <v>217</v>
      </c>
      <c r="R79" s="127"/>
      <c r="S79" s="47">
        <v>0.50600000000000001</v>
      </c>
      <c r="T79" s="42">
        <v>0.495</v>
      </c>
      <c r="U79" s="47">
        <v>0.498</v>
      </c>
      <c r="V79" s="50">
        <v>0.57299999999999995</v>
      </c>
      <c r="W79" s="48">
        <v>0.59599999999999997</v>
      </c>
      <c r="X79" s="48">
        <v>0.58599999999999997</v>
      </c>
      <c r="Y79" s="48">
        <v>0.59</v>
      </c>
      <c r="Z79" s="47">
        <v>0.53100000000000003</v>
      </c>
      <c r="AA79" s="48">
        <v>0.59</v>
      </c>
      <c r="AB79" s="48">
        <v>0.60799999999999998</v>
      </c>
      <c r="AC79" s="48">
        <v>0.627</v>
      </c>
      <c r="AD79" s="66">
        <v>0.64400000000000002</v>
      </c>
      <c r="AE79" s="12">
        <v>380</v>
      </c>
    </row>
    <row r="80" spans="1:31" x14ac:dyDescent="0.2">
      <c r="A80" s="3"/>
      <c r="B80" s="2" t="s">
        <v>2</v>
      </c>
      <c r="C80" s="18">
        <v>218</v>
      </c>
      <c r="D80" s="17">
        <v>219</v>
      </c>
      <c r="E80" s="18">
        <v>220</v>
      </c>
      <c r="F80" s="17">
        <v>221</v>
      </c>
      <c r="G80" s="18">
        <v>222</v>
      </c>
      <c r="H80" s="17">
        <v>223</v>
      </c>
      <c r="I80" s="18">
        <v>224</v>
      </c>
      <c r="J80" s="17">
        <v>225</v>
      </c>
      <c r="K80" s="18">
        <v>226</v>
      </c>
      <c r="L80" s="17">
        <v>227</v>
      </c>
      <c r="M80" s="18">
        <v>228</v>
      </c>
      <c r="N80" s="17">
        <v>229</v>
      </c>
      <c r="R80" s="128"/>
      <c r="S80" s="77">
        <v>0.6</v>
      </c>
      <c r="T80" s="77">
        <v>0.6</v>
      </c>
      <c r="U80" s="77">
        <v>0.60499999999999998</v>
      </c>
      <c r="V80" s="77">
        <v>0.63100000000000001</v>
      </c>
      <c r="W80" s="76">
        <v>0.65200000000000002</v>
      </c>
      <c r="X80" s="76">
        <v>0.64700000000000002</v>
      </c>
      <c r="Y80" s="76">
        <v>0.64600000000000002</v>
      </c>
      <c r="Z80" s="77">
        <v>0.627</v>
      </c>
      <c r="AA80" s="76">
        <v>0.65100000000000002</v>
      </c>
      <c r="AB80" s="76">
        <v>0.67</v>
      </c>
      <c r="AC80" s="76">
        <v>0.67300000000000004</v>
      </c>
      <c r="AD80" s="76">
        <v>0.68100000000000005</v>
      </c>
      <c r="AE80" s="12">
        <v>480</v>
      </c>
    </row>
    <row r="81" spans="1:31" ht="84" x14ac:dyDescent="0.2">
      <c r="A81" s="3"/>
      <c r="B81" s="2" t="s">
        <v>3</v>
      </c>
      <c r="C81" s="18">
        <v>230</v>
      </c>
      <c r="D81" s="17">
        <v>231</v>
      </c>
      <c r="E81" s="18">
        <v>232</v>
      </c>
      <c r="F81" s="17">
        <v>233</v>
      </c>
      <c r="G81" s="18">
        <v>234</v>
      </c>
      <c r="H81" s="17">
        <v>235</v>
      </c>
      <c r="I81" s="18">
        <v>236</v>
      </c>
      <c r="J81" s="17">
        <v>237</v>
      </c>
      <c r="K81" s="18" t="s">
        <v>24</v>
      </c>
      <c r="L81" s="17" t="s">
        <v>25</v>
      </c>
      <c r="M81" s="17" t="s">
        <v>26</v>
      </c>
      <c r="N81" s="17" t="s">
        <v>27</v>
      </c>
      <c r="R81" s="126" t="s">
        <v>2</v>
      </c>
      <c r="S81" s="38">
        <v>0.46200000000000002</v>
      </c>
      <c r="T81" s="62">
        <v>0.41599999999999998</v>
      </c>
      <c r="U81" s="36">
        <v>0.56499999999999995</v>
      </c>
      <c r="V81" s="73">
        <v>0.36399999999999999</v>
      </c>
      <c r="W81" s="39">
        <v>0.70199999999999996</v>
      </c>
      <c r="X81" s="38">
        <v>0.44500000000000001</v>
      </c>
      <c r="Y81" s="73">
        <v>0.36499999999999999</v>
      </c>
      <c r="Z81" s="38">
        <v>0.45400000000000001</v>
      </c>
      <c r="AA81" s="73">
        <v>0.38</v>
      </c>
      <c r="AB81" s="39">
        <v>0.71199999999999997</v>
      </c>
      <c r="AC81" s="37">
        <v>0.64700000000000002</v>
      </c>
      <c r="AD81" s="62">
        <v>0.39800000000000002</v>
      </c>
      <c r="AE81" s="12">
        <v>540</v>
      </c>
    </row>
    <row r="82" spans="1:31" x14ac:dyDescent="0.2">
      <c r="A82" s="3"/>
      <c r="B82" s="2" t="s">
        <v>4</v>
      </c>
      <c r="C82" s="18"/>
      <c r="D82" s="17"/>
      <c r="E82" s="18"/>
      <c r="F82" s="17"/>
      <c r="G82" s="18"/>
      <c r="H82" s="17"/>
      <c r="I82" s="18"/>
      <c r="J82" s="17"/>
      <c r="K82" s="18"/>
      <c r="L82" s="17"/>
      <c r="M82" s="18"/>
      <c r="N82" s="17"/>
      <c r="R82" s="127"/>
      <c r="S82" s="48">
        <v>0.84199999999999997</v>
      </c>
      <c r="T82" s="48">
        <v>0.86399999999999999</v>
      </c>
      <c r="U82" s="50">
        <v>0.755</v>
      </c>
      <c r="V82" s="66">
        <v>0.90200000000000002</v>
      </c>
      <c r="W82" s="47">
        <v>0.72499999999999998</v>
      </c>
      <c r="X82" s="48">
        <v>0.84</v>
      </c>
      <c r="Y82" s="66">
        <v>0.91600000000000004</v>
      </c>
      <c r="Z82" s="48">
        <v>0.85699999999999998</v>
      </c>
      <c r="AA82" s="66">
        <v>0.90200000000000002</v>
      </c>
      <c r="AB82" s="47">
        <v>0.73199999999999998</v>
      </c>
      <c r="AC82" s="50">
        <v>0.77500000000000002</v>
      </c>
      <c r="AD82" s="66">
        <v>0.94399999999999995</v>
      </c>
      <c r="AE82" s="12">
        <v>440</v>
      </c>
    </row>
    <row r="83" spans="1:31" x14ac:dyDescent="0.2">
      <c r="A83" s="3"/>
      <c r="B83" s="2" t="s">
        <v>5</v>
      </c>
      <c r="C83" s="18"/>
      <c r="D83" s="17"/>
      <c r="E83" s="18"/>
      <c r="F83" s="17"/>
      <c r="G83" s="18"/>
      <c r="H83" s="17"/>
      <c r="I83" s="18"/>
      <c r="J83" s="17"/>
      <c r="K83" s="18"/>
      <c r="L83" s="17"/>
      <c r="M83" s="18"/>
      <c r="N83" s="17"/>
      <c r="R83" s="127"/>
      <c r="S83" s="50">
        <v>0.55700000000000005</v>
      </c>
      <c r="T83" s="50">
        <v>0.56699999999999995</v>
      </c>
      <c r="U83" s="47">
        <v>0.505</v>
      </c>
      <c r="V83" s="48">
        <v>0.59099999999999997</v>
      </c>
      <c r="W83" s="47">
        <v>0.505</v>
      </c>
      <c r="X83" s="50">
        <v>0.55400000000000005</v>
      </c>
      <c r="Y83" s="48">
        <v>0.60099999999999998</v>
      </c>
      <c r="Z83" s="50">
        <v>0.56299999999999994</v>
      </c>
      <c r="AA83" s="48">
        <v>0.59299999999999997</v>
      </c>
      <c r="AB83" s="47">
        <v>0.50800000000000001</v>
      </c>
      <c r="AC83" s="50">
        <v>0.55300000000000005</v>
      </c>
      <c r="AD83" s="66">
        <v>0.67300000000000004</v>
      </c>
      <c r="AE83" s="12">
        <v>380</v>
      </c>
    </row>
    <row r="84" spans="1:31" x14ac:dyDescent="0.2">
      <c r="A84" s="3"/>
      <c r="B84" s="2" t="s">
        <v>6</v>
      </c>
      <c r="C84" s="18"/>
      <c r="D84" s="17"/>
      <c r="E84" s="18"/>
      <c r="F84" s="17"/>
      <c r="G84" s="18"/>
      <c r="H84" s="17"/>
      <c r="I84" s="18"/>
      <c r="J84" s="17"/>
      <c r="K84" s="18"/>
      <c r="L84" s="17"/>
      <c r="M84" s="18"/>
      <c r="N84" s="17"/>
      <c r="R84" s="128"/>
      <c r="S84" s="77">
        <v>0.63200000000000001</v>
      </c>
      <c r="T84" s="77">
        <v>0.63700000000000001</v>
      </c>
      <c r="U84" s="77">
        <v>0.59699999999999998</v>
      </c>
      <c r="V84" s="76">
        <v>0.64700000000000002</v>
      </c>
      <c r="W84" s="77">
        <v>0.60899999999999999</v>
      </c>
      <c r="X84" s="77">
        <v>0.629</v>
      </c>
      <c r="Y84" s="76">
        <v>0.66</v>
      </c>
      <c r="Z84" s="77">
        <v>0.64100000000000001</v>
      </c>
      <c r="AA84" s="76">
        <v>0.65200000000000002</v>
      </c>
      <c r="AB84" s="77">
        <v>0.61699999999999999</v>
      </c>
      <c r="AC84" s="77">
        <v>0.63400000000000001</v>
      </c>
      <c r="AD84" s="76">
        <v>0.68899999999999995</v>
      </c>
      <c r="AE84" s="12">
        <v>480</v>
      </c>
    </row>
    <row r="85" spans="1:31" x14ac:dyDescent="0.2">
      <c r="A85" s="3"/>
      <c r="B85" s="2" t="s">
        <v>7</v>
      </c>
      <c r="C85" s="18"/>
      <c r="D85" s="17"/>
      <c r="E85" s="18"/>
      <c r="F85" s="17"/>
      <c r="G85" s="18"/>
      <c r="H85" s="17"/>
      <c r="I85" s="18"/>
      <c r="J85" s="17"/>
      <c r="K85" s="18"/>
      <c r="L85" s="17"/>
      <c r="M85" s="18"/>
      <c r="N85" s="17"/>
      <c r="R85" s="126" t="s">
        <v>3</v>
      </c>
      <c r="S85" s="39">
        <v>0.69699999999999995</v>
      </c>
      <c r="T85" s="57">
        <v>0.73499999999999999</v>
      </c>
      <c r="U85" s="40">
        <v>0.82499999999999996</v>
      </c>
      <c r="V85" s="73">
        <v>0.373</v>
      </c>
      <c r="W85" s="62">
        <v>0.39500000000000002</v>
      </c>
      <c r="X85" s="39">
        <v>0.69099999999999995</v>
      </c>
      <c r="Y85" s="36">
        <v>0.56399999999999995</v>
      </c>
      <c r="Z85" s="73">
        <v>0.33900000000000002</v>
      </c>
      <c r="AA85" s="40">
        <v>0.80900000000000005</v>
      </c>
      <c r="AB85" s="37">
        <v>0.628</v>
      </c>
      <c r="AC85" s="62">
        <v>0.38900000000000001</v>
      </c>
      <c r="AD85" s="36">
        <v>0.60199999999999998</v>
      </c>
      <c r="AE85" s="12">
        <v>540</v>
      </c>
    </row>
    <row r="86" spans="1:31" x14ac:dyDescent="0.2">
      <c r="R86" s="127"/>
      <c r="S86" s="42">
        <v>0.68899999999999995</v>
      </c>
      <c r="T86" s="42">
        <v>0.68799999999999994</v>
      </c>
      <c r="U86" s="46">
        <v>0.622</v>
      </c>
      <c r="V86" s="66">
        <v>0.88800000000000001</v>
      </c>
      <c r="W86" s="48">
        <v>0.873</v>
      </c>
      <c r="X86" s="47">
        <v>0.72499999999999998</v>
      </c>
      <c r="Y86" s="50">
        <v>0.77500000000000002</v>
      </c>
      <c r="Z86" s="66">
        <v>0.88300000000000001</v>
      </c>
      <c r="AA86" s="46">
        <v>0.58899999999999997</v>
      </c>
      <c r="AB86" s="47">
        <v>0.73</v>
      </c>
      <c r="AC86" s="66">
        <v>0.90700000000000003</v>
      </c>
      <c r="AD86" s="50">
        <v>0.78300000000000003</v>
      </c>
      <c r="AE86" s="12">
        <v>440</v>
      </c>
    </row>
    <row r="87" spans="1:31" x14ac:dyDescent="0.2">
      <c r="R87" s="127"/>
      <c r="S87" s="42">
        <v>0.47</v>
      </c>
      <c r="T87" s="42">
        <v>0.47799999999999998</v>
      </c>
      <c r="U87" s="46">
        <v>0.42899999999999999</v>
      </c>
      <c r="V87" s="50">
        <v>0.58499999999999996</v>
      </c>
      <c r="W87" s="50">
        <v>0.57399999999999995</v>
      </c>
      <c r="X87" s="47">
        <v>0.50600000000000001</v>
      </c>
      <c r="Y87" s="47">
        <v>0.52800000000000002</v>
      </c>
      <c r="Z87" s="48">
        <v>0.58599999999999997</v>
      </c>
      <c r="AA87" s="46">
        <v>0.41399999999999998</v>
      </c>
      <c r="AB87" s="47">
        <v>0.50900000000000001</v>
      </c>
      <c r="AC87" s="48">
        <v>0.61199999999999999</v>
      </c>
      <c r="AD87" s="50">
        <v>0.54700000000000004</v>
      </c>
      <c r="AE87" s="12">
        <v>380</v>
      </c>
    </row>
    <row r="88" spans="1:31" x14ac:dyDescent="0.2">
      <c r="R88" s="128"/>
      <c r="S88" s="56">
        <v>0.58599999999999997</v>
      </c>
      <c r="T88" s="56">
        <v>0.59299999999999997</v>
      </c>
      <c r="U88" s="56">
        <v>0.56399999999999995</v>
      </c>
      <c r="V88" s="76">
        <v>0.64600000000000002</v>
      </c>
      <c r="W88" s="77">
        <v>0.64200000000000002</v>
      </c>
      <c r="X88" s="77">
        <v>0.60899999999999999</v>
      </c>
      <c r="Y88" s="77">
        <v>0.61699999999999999</v>
      </c>
      <c r="Z88" s="77">
        <v>0.63500000000000001</v>
      </c>
      <c r="AA88" s="54">
        <v>0.54</v>
      </c>
      <c r="AB88" s="77">
        <v>0.60099999999999998</v>
      </c>
      <c r="AC88" s="76">
        <v>0.66400000000000003</v>
      </c>
      <c r="AD88" s="77">
        <v>0.63200000000000001</v>
      </c>
      <c r="AE88" s="12">
        <v>480</v>
      </c>
    </row>
    <row r="92" spans="1:31" x14ac:dyDescent="0.2">
      <c r="C92" t="s">
        <v>39</v>
      </c>
      <c r="S92" t="s">
        <v>34</v>
      </c>
      <c r="Y92" t="s">
        <v>40</v>
      </c>
    </row>
    <row r="94" spans="1:31" x14ac:dyDescent="0.2">
      <c r="C94">
        <v>0.28699999999999998</v>
      </c>
      <c r="D94">
        <v>0.20399999999999999</v>
      </c>
      <c r="E94">
        <v>0.32100000000000001</v>
      </c>
      <c r="F94">
        <v>0.255</v>
      </c>
      <c r="G94">
        <v>0.223</v>
      </c>
      <c r="H94">
        <v>0.25700000000000001</v>
      </c>
      <c r="I94">
        <v>0.122</v>
      </c>
      <c r="J94">
        <v>0.13100000000000001</v>
      </c>
      <c r="K94">
        <v>0.22800000000000001</v>
      </c>
      <c r="L94">
        <v>8.4000000000000005E-2</v>
      </c>
      <c r="M94">
        <v>0.14399999999999999</v>
      </c>
      <c r="N94">
        <v>0.26900000000000002</v>
      </c>
      <c r="S94">
        <f>S6/S5/S8*S7</f>
        <v>1.3966183574879223</v>
      </c>
      <c r="T94">
        <f t="shared" ref="T94:AD94" si="0">T6/T5/T8*T7</f>
        <v>1.2661952554744524</v>
      </c>
      <c r="U94">
        <f t="shared" si="0"/>
        <v>1.1235415841148242</v>
      </c>
      <c r="V94">
        <f t="shared" si="0"/>
        <v>0.96391277312005497</v>
      </c>
      <c r="W94">
        <f t="shared" si="0"/>
        <v>0.98606038671185259</v>
      </c>
      <c r="X94">
        <f t="shared" si="0"/>
        <v>1.0520601321215866</v>
      </c>
      <c r="Y94">
        <f t="shared" si="0"/>
        <v>1.1969289879931393</v>
      </c>
      <c r="Z94">
        <f t="shared" si="0"/>
        <v>1.0301443995670654</v>
      </c>
      <c r="AA94">
        <f t="shared" si="0"/>
        <v>1.1966292134831464</v>
      </c>
      <c r="AB94">
        <f t="shared" si="0"/>
        <v>0.84175381439709507</v>
      </c>
      <c r="AC94">
        <f t="shared" si="0"/>
        <v>1.0139705882352938</v>
      </c>
      <c r="AD94">
        <f t="shared" si="0"/>
        <v>1.5921799027552674</v>
      </c>
    </row>
    <row r="95" spans="1:31" x14ac:dyDescent="0.2">
      <c r="C95">
        <v>0.128</v>
      </c>
      <c r="D95">
        <v>0.115</v>
      </c>
      <c r="E95">
        <v>0.11700000000000001</v>
      </c>
      <c r="F95">
        <v>0.29199999999999998</v>
      </c>
      <c r="G95">
        <v>0.40699999999999997</v>
      </c>
      <c r="H95">
        <v>0.14799999999999999</v>
      </c>
      <c r="I95">
        <v>0.105</v>
      </c>
      <c r="J95">
        <v>0.33400000000000002</v>
      </c>
      <c r="K95">
        <v>0.26400000000000001</v>
      </c>
      <c r="L95">
        <v>0.26100000000000001</v>
      </c>
      <c r="M95">
        <v>0.21</v>
      </c>
      <c r="N95">
        <v>0.152</v>
      </c>
      <c r="S95">
        <f t="shared" ref="S95:AD95" si="1">S10/S9/S12*S11</f>
        <v>0.89473698680603875</v>
      </c>
      <c r="T95">
        <f t="shared" si="1"/>
        <v>0.83877687884365693</v>
      </c>
      <c r="U95">
        <f t="shared" si="1"/>
        <v>0.86224881869164993</v>
      </c>
      <c r="V95">
        <f t="shared" si="1"/>
        <v>1.1008874727524096</v>
      </c>
      <c r="W95">
        <f t="shared" si="1"/>
        <v>1.7766708433734941</v>
      </c>
      <c r="X95">
        <f t="shared" si="1"/>
        <v>0.86594838386369344</v>
      </c>
      <c r="Y95">
        <f t="shared" si="1"/>
        <v>0.79582916189931341</v>
      </c>
      <c r="Z95">
        <f t="shared" si="1"/>
        <v>0.81967198106773231</v>
      </c>
      <c r="AA95">
        <f t="shared" si="1"/>
        <v>1.8824690047959147</v>
      </c>
      <c r="AB95">
        <f t="shared" si="1"/>
        <v>3.01829268292683</v>
      </c>
      <c r="AC95">
        <f t="shared" si="1"/>
        <v>1.1063011063011066</v>
      </c>
      <c r="AD95">
        <f t="shared" si="1"/>
        <v>1.2809104951652424</v>
      </c>
    </row>
    <row r="96" spans="1:31" x14ac:dyDescent="0.2">
      <c r="C96">
        <v>0.41599999999999998</v>
      </c>
      <c r="D96">
        <v>0.33</v>
      </c>
      <c r="E96">
        <v>0.245</v>
      </c>
      <c r="F96">
        <v>0.34399999999999997</v>
      </c>
      <c r="G96">
        <v>0.27400000000000002</v>
      </c>
      <c r="H96">
        <v>0.193</v>
      </c>
      <c r="I96">
        <v>0.189</v>
      </c>
      <c r="J96">
        <v>0.217</v>
      </c>
      <c r="K96">
        <v>0.307</v>
      </c>
      <c r="L96">
        <v>0.223</v>
      </c>
      <c r="M96">
        <v>0.218</v>
      </c>
      <c r="N96">
        <v>0.22</v>
      </c>
      <c r="S96">
        <f>S14/S13/S16*S15</f>
        <v>2.2110485794562291</v>
      </c>
      <c r="T96">
        <f t="shared" ref="T96:AD96" si="2">T14/T13/T16*T15</f>
        <v>1.6527352223427327</v>
      </c>
      <c r="U96">
        <f t="shared" si="2"/>
        <v>1.0263201386112224</v>
      </c>
      <c r="V96">
        <f t="shared" si="2"/>
        <v>1.5713395638629284</v>
      </c>
      <c r="W96">
        <f t="shared" si="2"/>
        <v>1.0409451584043345</v>
      </c>
      <c r="X96">
        <f t="shared" si="2"/>
        <v>0.89529465509364992</v>
      </c>
      <c r="Y96">
        <f t="shared" si="2"/>
        <v>0.86609926708778728</v>
      </c>
      <c r="Z96">
        <f t="shared" si="2"/>
        <v>1.9017599999999999</v>
      </c>
      <c r="AA96">
        <f t="shared" si="2"/>
        <v>1.7378096684648825</v>
      </c>
      <c r="AB96">
        <f t="shared" si="2"/>
        <v>1.3666520746797841</v>
      </c>
      <c r="AC96">
        <f t="shared" si="2"/>
        <v>1.5025628856193642</v>
      </c>
      <c r="AD96">
        <f t="shared" si="2"/>
        <v>1.7178962712183194</v>
      </c>
    </row>
    <row r="97" spans="3:30" x14ac:dyDescent="0.2">
      <c r="C97">
        <v>0.37</v>
      </c>
      <c r="D97">
        <v>0.27200000000000002</v>
      </c>
      <c r="E97">
        <v>0.25600000000000001</v>
      </c>
      <c r="F97">
        <v>0.121</v>
      </c>
      <c r="G97">
        <v>0.36899999999999999</v>
      </c>
      <c r="H97">
        <v>0.375</v>
      </c>
      <c r="I97">
        <v>0.13800000000000001</v>
      </c>
      <c r="J97">
        <v>0.128</v>
      </c>
      <c r="K97">
        <v>0.23599999999999999</v>
      </c>
      <c r="L97">
        <v>0.193</v>
      </c>
      <c r="M97">
        <v>0.121</v>
      </c>
      <c r="N97">
        <v>0.122</v>
      </c>
      <c r="S97">
        <f t="shared" ref="S97:AD97" si="3">S18/S17/S20*S19</f>
        <v>1.7385581687486913</v>
      </c>
      <c r="T97">
        <f t="shared" si="3"/>
        <v>1.0242348044741179</v>
      </c>
      <c r="U97">
        <f t="shared" si="3"/>
        <v>1.0549540370811679</v>
      </c>
      <c r="V97">
        <f t="shared" si="3"/>
        <v>0.72210182546263735</v>
      </c>
      <c r="W97">
        <f t="shared" si="3"/>
        <v>1.7635506979032158</v>
      </c>
      <c r="X97">
        <f t="shared" si="3"/>
        <v>1.3116566094479272</v>
      </c>
      <c r="Y97">
        <f t="shared" si="3"/>
        <v>0.7720325026522411</v>
      </c>
      <c r="Z97">
        <f t="shared" si="3"/>
        <v>0.74594561178159557</v>
      </c>
      <c r="AA97">
        <f t="shared" si="3"/>
        <v>1.2178516557762435</v>
      </c>
      <c r="AB97">
        <f t="shared" si="3"/>
        <v>1.6897268408551069</v>
      </c>
      <c r="AC97">
        <f t="shared" si="3"/>
        <v>0.90505682651150821</v>
      </c>
      <c r="AD97">
        <f t="shared" si="3"/>
        <v>0.80729028467457653</v>
      </c>
    </row>
    <row r="98" spans="3:30" x14ac:dyDescent="0.2">
      <c r="C98">
        <v>0.372</v>
      </c>
      <c r="D98">
        <v>0.29599999999999999</v>
      </c>
      <c r="E98">
        <v>0.28499999999999998</v>
      </c>
      <c r="F98">
        <v>0.29099999999999998</v>
      </c>
      <c r="G98">
        <v>0.23599999999999999</v>
      </c>
      <c r="H98">
        <v>0.27200000000000002</v>
      </c>
      <c r="I98">
        <v>0.17899999999999999</v>
      </c>
      <c r="J98">
        <v>0.30499999999999999</v>
      </c>
      <c r="K98">
        <v>0.111</v>
      </c>
      <c r="L98">
        <v>0.17799999999999999</v>
      </c>
      <c r="M98">
        <v>9.0999999999999998E-2</v>
      </c>
      <c r="N98">
        <v>0.13100000000000001</v>
      </c>
      <c r="S98">
        <f t="shared" ref="S98:AD98" si="4">S22/S21/S24*S23</f>
        <v>1.6337576734938826</v>
      </c>
      <c r="T98">
        <f t="shared" si="4"/>
        <v>1.5171957671957672</v>
      </c>
      <c r="U98">
        <f t="shared" si="4"/>
        <v>1.5309294754106384</v>
      </c>
      <c r="V98">
        <f t="shared" si="4"/>
        <v>1.0104754462944041</v>
      </c>
      <c r="W98">
        <f t="shared" si="4"/>
        <v>1.748336616943428</v>
      </c>
      <c r="X98">
        <f t="shared" si="4"/>
        <v>1.3793651582137003</v>
      </c>
      <c r="Y98">
        <f t="shared" si="4"/>
        <v>1.1682044289574021</v>
      </c>
      <c r="Z98">
        <f t="shared" si="4"/>
        <v>1.7131250809499701</v>
      </c>
      <c r="AA98">
        <f t="shared" si="4"/>
        <v>1.3503726620728447</v>
      </c>
      <c r="AB98">
        <f t="shared" si="4"/>
        <v>1.545929592959296</v>
      </c>
      <c r="AC98">
        <f t="shared" si="4"/>
        <v>1.3486192584234731</v>
      </c>
      <c r="AD98">
        <f t="shared" si="4"/>
        <v>1.0468191411465737</v>
      </c>
    </row>
    <row r="99" spans="3:30" x14ac:dyDescent="0.2">
      <c r="C99">
        <v>0.30399999999999999</v>
      </c>
      <c r="D99">
        <v>0.252</v>
      </c>
      <c r="E99">
        <v>0.26900000000000002</v>
      </c>
      <c r="F99">
        <v>0.248</v>
      </c>
      <c r="G99">
        <v>0.28399999999999997</v>
      </c>
      <c r="H99">
        <v>0.127</v>
      </c>
      <c r="I99">
        <v>0.23400000000000001</v>
      </c>
      <c r="J99">
        <v>0.28299999999999997</v>
      </c>
      <c r="K99">
        <v>7.3999999999999996E-2</v>
      </c>
      <c r="L99">
        <v>0.15</v>
      </c>
      <c r="M99">
        <v>6.6000000000000003E-2</v>
      </c>
      <c r="N99">
        <v>0.123</v>
      </c>
      <c r="S99">
        <f t="shared" ref="S99:AD99" si="5">S26/S25/S28*S27</f>
        <v>2.4400736076048859</v>
      </c>
      <c r="T99">
        <f t="shared" si="5"/>
        <v>1.3829417316576427</v>
      </c>
      <c r="U99">
        <f t="shared" si="5"/>
        <v>1.9828180785459266</v>
      </c>
      <c r="V99">
        <f t="shared" si="5"/>
        <v>1.6157466006859313</v>
      </c>
      <c r="W99">
        <f t="shared" si="5"/>
        <v>2.026901669758812</v>
      </c>
      <c r="X99">
        <f t="shared" si="5"/>
        <v>0.87795721773622326</v>
      </c>
      <c r="Y99">
        <f t="shared" si="5"/>
        <v>1.359919052437355</v>
      </c>
      <c r="Z99">
        <f t="shared" si="5"/>
        <v>1.762494212069764</v>
      </c>
      <c r="AA99">
        <f t="shared" si="5"/>
        <v>1.0083773261857687</v>
      </c>
      <c r="AB99">
        <f t="shared" si="5"/>
        <v>0.9482791315065896</v>
      </c>
      <c r="AC99">
        <f t="shared" si="5"/>
        <v>1.0404763028700905</v>
      </c>
      <c r="AD99">
        <f t="shared" si="5"/>
        <v>0.98895479796333718</v>
      </c>
    </row>
    <row r="100" spans="3:30" x14ac:dyDescent="0.2">
      <c r="C100">
        <v>0.253</v>
      </c>
      <c r="D100">
        <v>0.249</v>
      </c>
      <c r="E100">
        <v>0.255</v>
      </c>
      <c r="F100">
        <v>0.28199999999999997</v>
      </c>
      <c r="G100">
        <v>0.123</v>
      </c>
      <c r="H100">
        <v>0.43</v>
      </c>
      <c r="I100">
        <v>0.52600000000000002</v>
      </c>
      <c r="J100">
        <v>0.152</v>
      </c>
      <c r="K100">
        <v>0.30499999999999999</v>
      </c>
      <c r="L100">
        <v>0.36199999999999999</v>
      </c>
      <c r="M100">
        <v>0.13900000000000001</v>
      </c>
      <c r="N100">
        <v>0.123</v>
      </c>
      <c r="S100">
        <f t="shared" ref="S100:AD100" si="6">S30/S29/S32*S31</f>
        <v>0.92330910769397878</v>
      </c>
      <c r="T100">
        <f t="shared" si="6"/>
        <v>1.2319659563816139</v>
      </c>
      <c r="U100">
        <f t="shared" si="6"/>
        <v>1.5217624356775303</v>
      </c>
      <c r="V100">
        <f t="shared" si="6"/>
        <v>1.3125095887177671</v>
      </c>
      <c r="W100">
        <f t="shared" si="6"/>
        <v>0.87289763640009155</v>
      </c>
      <c r="X100">
        <f t="shared" si="6"/>
        <v>2.1385928741171307</v>
      </c>
      <c r="Y100">
        <f t="shared" si="6"/>
        <v>1.8498159608461757</v>
      </c>
      <c r="Z100">
        <f t="shared" si="6"/>
        <v>0.86556527372853886</v>
      </c>
      <c r="AA100">
        <f t="shared" si="6"/>
        <v>1.4971880224958201</v>
      </c>
      <c r="AB100">
        <f t="shared" si="6"/>
        <v>2.0932076680728358</v>
      </c>
      <c r="AC100">
        <f t="shared" si="6"/>
        <v>1.3479008317666081</v>
      </c>
      <c r="AD100">
        <f t="shared" si="6"/>
        <v>1.5581057622814067</v>
      </c>
    </row>
    <row r="101" spans="3:30" x14ac:dyDescent="0.2">
      <c r="C101">
        <v>0.307</v>
      </c>
      <c r="D101">
        <v>0.23</v>
      </c>
      <c r="E101">
        <v>0.34399999999999997</v>
      </c>
      <c r="F101">
        <v>0.33700000000000002</v>
      </c>
      <c r="G101">
        <v>0.49</v>
      </c>
      <c r="H101">
        <v>0.47899999999999998</v>
      </c>
      <c r="I101">
        <v>0.37</v>
      </c>
      <c r="J101">
        <v>0.36</v>
      </c>
      <c r="K101">
        <v>0.36099999999999999</v>
      </c>
      <c r="L101">
        <v>0.307</v>
      </c>
      <c r="M101">
        <v>0.22900000000000001</v>
      </c>
      <c r="N101">
        <v>0.20799999999999999</v>
      </c>
      <c r="S101">
        <f t="shared" ref="S101:AD101" si="7">S34/S33/S36*S35</f>
        <v>1.9038531443111593</v>
      </c>
      <c r="T101">
        <f t="shared" si="7"/>
        <v>1.0097294731846227</v>
      </c>
      <c r="U101">
        <f t="shared" si="7"/>
        <v>2.111420213376161</v>
      </c>
      <c r="V101">
        <f t="shared" si="7"/>
        <v>1.330653639230722</v>
      </c>
      <c r="W101">
        <f t="shared" si="7"/>
        <v>1.7091637789465308</v>
      </c>
      <c r="X101">
        <f t="shared" si="7"/>
        <v>2.0726798114647114</v>
      </c>
      <c r="Y101">
        <f t="shared" si="7"/>
        <v>2.2856243870545927</v>
      </c>
      <c r="Z101">
        <f t="shared" si="7"/>
        <v>1.6625545644334787</v>
      </c>
      <c r="AA101">
        <f t="shared" si="7"/>
        <v>2.4569592797217106</v>
      </c>
      <c r="AB101">
        <f t="shared" si="7"/>
        <v>2.2703002132480341</v>
      </c>
      <c r="AC101">
        <f t="shared" si="7"/>
        <v>1.958785698713756</v>
      </c>
      <c r="AD101">
        <f t="shared" si="7"/>
        <v>1.002622129727796</v>
      </c>
    </row>
    <row r="102" spans="3:30" x14ac:dyDescent="0.2">
      <c r="C102">
        <v>0.39200000000000002</v>
      </c>
      <c r="D102">
        <v>0.4</v>
      </c>
      <c r="E102">
        <v>0.40899999999999997</v>
      </c>
      <c r="F102">
        <v>0.11700000000000001</v>
      </c>
      <c r="G102">
        <v>0.16700000000000001</v>
      </c>
      <c r="H102">
        <v>0.16400000000000001</v>
      </c>
      <c r="I102">
        <v>0.42899999999999999</v>
      </c>
      <c r="J102">
        <v>0.42</v>
      </c>
      <c r="K102">
        <v>0.36399999999999999</v>
      </c>
      <c r="L102">
        <v>0.125</v>
      </c>
      <c r="M102">
        <v>0.40799999999999997</v>
      </c>
      <c r="N102">
        <v>0.125</v>
      </c>
      <c r="S102">
        <f t="shared" ref="S102:AD102" si="8">S40/S39/S42*S41</f>
        <v>1.7208212849134941</v>
      </c>
      <c r="T102">
        <f t="shared" si="8"/>
        <v>2.7679407176287047</v>
      </c>
      <c r="U102">
        <f t="shared" si="8"/>
        <v>2.5862165846828424</v>
      </c>
      <c r="V102">
        <f t="shared" si="8"/>
        <v>0.93822996515679424</v>
      </c>
      <c r="W102">
        <f t="shared" si="8"/>
        <v>0.96479080274803497</v>
      </c>
      <c r="X102">
        <f t="shared" si="8"/>
        <v>1.0427676273842861</v>
      </c>
      <c r="Y102">
        <f t="shared" si="8"/>
        <v>2.3905409206813002</v>
      </c>
      <c r="Z102">
        <f t="shared" si="8"/>
        <v>3.1550938801280797</v>
      </c>
      <c r="AA102">
        <f t="shared" si="8"/>
        <v>1.6222204209559321</v>
      </c>
      <c r="AB102">
        <f t="shared" si="8"/>
        <v>1.0124168984864916</v>
      </c>
      <c r="AC102">
        <f t="shared" si="8"/>
        <v>2.6187890785785681</v>
      </c>
      <c r="AD102">
        <f t="shared" si="8"/>
        <v>1.2520529801324505</v>
      </c>
    </row>
    <row r="103" spans="3:30" x14ac:dyDescent="0.2">
      <c r="C103">
        <v>0.34499999999999997</v>
      </c>
      <c r="D103">
        <v>0.39700000000000002</v>
      </c>
      <c r="E103">
        <v>0.43</v>
      </c>
      <c r="F103">
        <v>0.47</v>
      </c>
      <c r="G103">
        <v>0.11600000000000001</v>
      </c>
      <c r="H103">
        <v>0.432</v>
      </c>
      <c r="I103">
        <v>0.432</v>
      </c>
      <c r="J103">
        <v>0.14099999999999999</v>
      </c>
      <c r="K103">
        <v>0.41799999999999998</v>
      </c>
      <c r="L103">
        <v>0.41899999999999998</v>
      </c>
      <c r="M103">
        <v>0.40400000000000003</v>
      </c>
      <c r="N103">
        <v>0.126</v>
      </c>
      <c r="S103">
        <f t="shared" ref="S103:AD103" si="9">S44/S43/S46*S45</f>
        <v>1.8753551824679049</v>
      </c>
      <c r="T103">
        <f t="shared" si="9"/>
        <v>2.532391325864515</v>
      </c>
      <c r="U103">
        <f t="shared" si="9"/>
        <v>2.0923605571577588</v>
      </c>
      <c r="V103">
        <f t="shared" si="9"/>
        <v>2.9089149261334692</v>
      </c>
      <c r="W103">
        <f t="shared" si="9"/>
        <v>0.8291221935958778</v>
      </c>
      <c r="X103">
        <f t="shared" si="9"/>
        <v>2.6539928156949428</v>
      </c>
      <c r="Y103">
        <f t="shared" si="9"/>
        <v>2.4330255128676943</v>
      </c>
      <c r="Z103">
        <f t="shared" si="9"/>
        <v>0.7750175027049635</v>
      </c>
      <c r="AA103">
        <f t="shared" si="9"/>
        <v>1.0315724903426413</v>
      </c>
      <c r="AB103">
        <f t="shared" si="9"/>
        <v>1.3635128618308849</v>
      </c>
      <c r="AC103">
        <f t="shared" si="9"/>
        <v>1.7053372868791696</v>
      </c>
      <c r="AD103">
        <f t="shared" si="9"/>
        <v>0.95858905989477405</v>
      </c>
    </row>
    <row r="104" spans="3:30" x14ac:dyDescent="0.2">
      <c r="C104">
        <v>0.317</v>
      </c>
      <c r="D104">
        <v>0.123</v>
      </c>
      <c r="E104">
        <v>0.22800000000000001</v>
      </c>
      <c r="F104">
        <v>0.33</v>
      </c>
      <c r="G104">
        <v>0.121</v>
      </c>
      <c r="H104">
        <v>0.122</v>
      </c>
      <c r="I104">
        <v>0.124</v>
      </c>
      <c r="J104">
        <v>0.28899999999999998</v>
      </c>
      <c r="K104">
        <v>0.11799999999999999</v>
      </c>
      <c r="L104">
        <v>0.11700000000000001</v>
      </c>
      <c r="M104">
        <v>0.153</v>
      </c>
      <c r="N104">
        <v>0.29899999999999999</v>
      </c>
      <c r="S104">
        <f t="shared" ref="S104:AD104" si="10">S48/S47/S50*S49</f>
        <v>3.1706733398971663</v>
      </c>
      <c r="T104">
        <f t="shared" si="10"/>
        <v>0.85125717454781147</v>
      </c>
      <c r="U104">
        <f t="shared" si="10"/>
        <v>1.299693986692535</v>
      </c>
      <c r="V104">
        <f t="shared" si="10"/>
        <v>1.9234285714285715</v>
      </c>
      <c r="W104">
        <f t="shared" si="10"/>
        <v>0.83126934984520129</v>
      </c>
      <c r="X104">
        <f t="shared" si="10"/>
        <v>0.85492577597840758</v>
      </c>
      <c r="Y104">
        <f t="shared" si="10"/>
        <v>0.89606273097697353</v>
      </c>
      <c r="Z104">
        <f t="shared" si="10"/>
        <v>1.378093522780335</v>
      </c>
      <c r="AA104">
        <f t="shared" si="10"/>
        <v>0.81152918789995698</v>
      </c>
      <c r="AB104">
        <f t="shared" si="10"/>
        <v>0.85490547348855406</v>
      </c>
      <c r="AC104">
        <f t="shared" si="10"/>
        <v>1.1216367806854521</v>
      </c>
      <c r="AD104">
        <f t="shared" si="10"/>
        <v>1.6023788247619635</v>
      </c>
    </row>
    <row r="105" spans="3:30" x14ac:dyDescent="0.2">
      <c r="C105">
        <v>0.108</v>
      </c>
      <c r="D105">
        <v>0.17899999999999999</v>
      </c>
      <c r="E105">
        <v>0.124</v>
      </c>
      <c r="F105">
        <v>0.11</v>
      </c>
      <c r="G105">
        <v>0.111</v>
      </c>
      <c r="H105">
        <v>0.316</v>
      </c>
      <c r="I105">
        <v>0.41299999999999998</v>
      </c>
      <c r="J105">
        <v>0.11799999999999999</v>
      </c>
      <c r="K105">
        <v>0.33200000000000002</v>
      </c>
      <c r="L105">
        <v>0.107</v>
      </c>
      <c r="M105">
        <v>0.28999999999999998</v>
      </c>
      <c r="N105">
        <v>0.105</v>
      </c>
      <c r="S105">
        <f t="shared" ref="S105:AD105" si="11">S52/S51/S54*S53</f>
        <v>1.06341189674523</v>
      </c>
      <c r="T105">
        <f t="shared" si="11"/>
        <v>1.2689165597662015</v>
      </c>
      <c r="U105">
        <f t="shared" si="11"/>
        <v>0.94839875231118831</v>
      </c>
      <c r="V105">
        <f t="shared" si="11"/>
        <v>0.85773485185098575</v>
      </c>
      <c r="W105">
        <f t="shared" si="11"/>
        <v>0.85579638752052556</v>
      </c>
      <c r="X105">
        <f t="shared" si="11"/>
        <v>1.5478693776444663</v>
      </c>
      <c r="Y105">
        <f t="shared" si="11"/>
        <v>3.1212616688171595</v>
      </c>
      <c r="Z105">
        <f t="shared" si="11"/>
        <v>0.84037478104463748</v>
      </c>
      <c r="AA105">
        <f t="shared" si="11"/>
        <v>2.0340794212421809</v>
      </c>
      <c r="AB105">
        <f t="shared" si="11"/>
        <v>0.730123535001584</v>
      </c>
      <c r="AC105">
        <f t="shared" si="11"/>
        <v>1.6906667992640843</v>
      </c>
      <c r="AD105">
        <f t="shared" si="11"/>
        <v>0.87353959018944083</v>
      </c>
    </row>
    <row r="106" spans="3:30" x14ac:dyDescent="0.2">
      <c r="C106">
        <v>0.11</v>
      </c>
      <c r="D106">
        <v>0.10299999999999999</v>
      </c>
      <c r="E106">
        <v>0.104</v>
      </c>
      <c r="F106">
        <v>0.10299999999999999</v>
      </c>
      <c r="G106">
        <v>0.1</v>
      </c>
      <c r="H106">
        <v>0.34100000000000003</v>
      </c>
      <c r="I106">
        <v>0.161</v>
      </c>
      <c r="J106">
        <v>0.28899999999999998</v>
      </c>
      <c r="K106">
        <v>9.7000000000000003E-2</v>
      </c>
      <c r="L106">
        <v>0.379</v>
      </c>
      <c r="M106">
        <v>0.13800000000000001</v>
      </c>
      <c r="N106">
        <v>0.27500000000000002</v>
      </c>
      <c r="S106">
        <f t="shared" ref="S106:AD106" si="12">S56/S55/S58*S57</f>
        <v>0.8187413073713492</v>
      </c>
      <c r="T106">
        <f t="shared" si="12"/>
        <v>0.8441446019354607</v>
      </c>
      <c r="U106">
        <f t="shared" si="12"/>
        <v>0.8601170094116265</v>
      </c>
      <c r="V106">
        <f t="shared" si="12"/>
        <v>0.87940637337845462</v>
      </c>
      <c r="W106">
        <f t="shared" si="12"/>
        <v>0.83513878653893392</v>
      </c>
      <c r="X106">
        <f t="shared" si="12"/>
        <v>2.7030548314584339</v>
      </c>
      <c r="Y106">
        <f t="shared" si="12"/>
        <v>1.1080542264752793</v>
      </c>
      <c r="Z106">
        <f t="shared" si="12"/>
        <v>1.0152098424744167</v>
      </c>
      <c r="AA106">
        <f t="shared" si="12"/>
        <v>0.80898662100564267</v>
      </c>
      <c r="AB106">
        <f t="shared" si="12"/>
        <v>1.3222674440131126</v>
      </c>
      <c r="AC106">
        <f t="shared" si="12"/>
        <v>0.98386879956983453</v>
      </c>
      <c r="AD106">
        <f t="shared" si="12"/>
        <v>1.5191916437695321</v>
      </c>
    </row>
    <row r="107" spans="3:30" x14ac:dyDescent="0.2">
      <c r="C107">
        <v>0.10199999999999999</v>
      </c>
      <c r="D107">
        <v>0.11</v>
      </c>
      <c r="E107">
        <v>0.217</v>
      </c>
      <c r="F107">
        <v>9.5000000000000001E-2</v>
      </c>
      <c r="G107">
        <v>0.27400000000000002</v>
      </c>
      <c r="H107">
        <v>0.14199999999999999</v>
      </c>
      <c r="I107">
        <v>0.106</v>
      </c>
      <c r="J107">
        <v>0.39100000000000001</v>
      </c>
      <c r="K107">
        <v>0.314</v>
      </c>
      <c r="L107">
        <v>9.8000000000000004E-2</v>
      </c>
      <c r="M107">
        <v>0.129</v>
      </c>
      <c r="N107">
        <v>0.32300000000000001</v>
      </c>
      <c r="S107">
        <f t="shared" ref="S107:AD107" si="13">S60/S59/S62*S61</f>
        <v>0.97935200439319048</v>
      </c>
      <c r="T107">
        <f t="shared" si="13"/>
        <v>0.95636941508362505</v>
      </c>
      <c r="U107">
        <f t="shared" si="13"/>
        <v>1.1620196534850598</v>
      </c>
      <c r="V107">
        <f t="shared" si="13"/>
        <v>0.92751702432045791</v>
      </c>
      <c r="W107">
        <f t="shared" si="13"/>
        <v>1.211497177611591</v>
      </c>
      <c r="X107">
        <f t="shared" si="13"/>
        <v>0.91728224068944286</v>
      </c>
      <c r="Y107">
        <f t="shared" si="13"/>
        <v>0.77742830581339939</v>
      </c>
      <c r="Z107">
        <f t="shared" si="13"/>
        <v>1.8264705882352943</v>
      </c>
      <c r="AA107">
        <f t="shared" si="13"/>
        <v>1.5626038004443197</v>
      </c>
      <c r="AB107">
        <f t="shared" si="13"/>
        <v>0.82858288380230349</v>
      </c>
      <c r="AC107">
        <f t="shared" si="13"/>
        <v>1.0088680581313014</v>
      </c>
      <c r="AD107">
        <f t="shared" si="13"/>
        <v>2.9291666666666663</v>
      </c>
    </row>
    <row r="108" spans="3:30" x14ac:dyDescent="0.2">
      <c r="C108">
        <v>0.114</v>
      </c>
      <c r="D108">
        <v>0.106</v>
      </c>
      <c r="E108">
        <v>0.10199999999999999</v>
      </c>
      <c r="F108">
        <v>0.20399999999999999</v>
      </c>
      <c r="G108">
        <v>0.42799999999999999</v>
      </c>
      <c r="H108">
        <v>0.36899999999999999</v>
      </c>
      <c r="I108">
        <v>0.38800000000000001</v>
      </c>
      <c r="J108">
        <v>0.122</v>
      </c>
      <c r="K108">
        <v>0.11700000000000001</v>
      </c>
      <c r="L108">
        <v>0.26800000000000002</v>
      </c>
      <c r="M108">
        <v>0.106</v>
      </c>
      <c r="N108">
        <v>0.151</v>
      </c>
      <c r="S108">
        <f t="shared" ref="S108:AD108" si="14">S64/S63/S66*S65</f>
        <v>1.0382665306612264</v>
      </c>
      <c r="T108">
        <f t="shared" si="14"/>
        <v>0.9347994491306596</v>
      </c>
      <c r="U108">
        <f t="shared" si="14"/>
        <v>0.79520453500842658</v>
      </c>
      <c r="V108">
        <f t="shared" si="14"/>
        <v>1.3568339256051714</v>
      </c>
      <c r="W108">
        <f t="shared" si="14"/>
        <v>1.8592031506987254</v>
      </c>
      <c r="X108">
        <f t="shared" si="14"/>
        <v>2.0956122705556952</v>
      </c>
      <c r="Y108">
        <f t="shared" si="14"/>
        <v>1.5813953488372092</v>
      </c>
      <c r="Z108">
        <f t="shared" si="14"/>
        <v>0.82277780850710769</v>
      </c>
      <c r="AA108">
        <f t="shared" si="14"/>
        <v>0.74181894439837204</v>
      </c>
      <c r="AB108">
        <f t="shared" si="14"/>
        <v>1.0290404040404042</v>
      </c>
      <c r="AC108">
        <f t="shared" si="14"/>
        <v>0.87347512294820207</v>
      </c>
      <c r="AD108">
        <f t="shared" si="14"/>
        <v>0.91090271471960405</v>
      </c>
    </row>
    <row r="109" spans="3:30" x14ac:dyDescent="0.2">
      <c r="C109">
        <v>0.10199999999999999</v>
      </c>
      <c r="D109">
        <v>0.10100000000000001</v>
      </c>
      <c r="E109">
        <v>0.10100000000000001</v>
      </c>
      <c r="F109">
        <v>0.42399999999999999</v>
      </c>
      <c r="G109">
        <v>0.40699999999999997</v>
      </c>
      <c r="H109">
        <v>9.2999999999999999E-2</v>
      </c>
      <c r="I109">
        <v>0.106</v>
      </c>
      <c r="J109">
        <v>0.105</v>
      </c>
      <c r="K109">
        <v>0.35899999999999999</v>
      </c>
      <c r="L109">
        <v>0.11799999999999999</v>
      </c>
      <c r="M109">
        <v>0.32300000000000001</v>
      </c>
      <c r="N109">
        <v>0.44400000000000001</v>
      </c>
      <c r="S109">
        <f t="shared" ref="S109:AD109" si="15">S68/S67/S70*S69</f>
        <v>0.84196234000299586</v>
      </c>
      <c r="T109">
        <f t="shared" si="15"/>
        <v>0.87270191919562579</v>
      </c>
      <c r="U109">
        <f t="shared" si="15"/>
        <v>0.91181988742964359</v>
      </c>
      <c r="V109">
        <f t="shared" si="15"/>
        <v>1.8499141735670084</v>
      </c>
      <c r="W109">
        <f t="shared" si="15"/>
        <v>2.236404391656174</v>
      </c>
      <c r="X109">
        <f t="shared" si="15"/>
        <v>0.96720336735479573</v>
      </c>
      <c r="Y109">
        <f t="shared" si="15"/>
        <v>0.77373323263926364</v>
      </c>
      <c r="Z109">
        <f t="shared" si="15"/>
        <v>0.81270422535211262</v>
      </c>
      <c r="AA109">
        <f t="shared" si="15"/>
        <v>1.2198113727579842</v>
      </c>
      <c r="AB109">
        <f t="shared" si="15"/>
        <v>0.77850095102234929</v>
      </c>
      <c r="AC109">
        <f t="shared" si="15"/>
        <v>2.9692182937175695</v>
      </c>
      <c r="AD109">
        <f t="shared" si="15"/>
        <v>2.0576294893773075</v>
      </c>
    </row>
    <row r="110" spans="3:30" x14ac:dyDescent="0.2">
      <c r="C110">
        <v>0.33900000000000002</v>
      </c>
      <c r="D110">
        <v>9.9000000000000005E-2</v>
      </c>
      <c r="E110">
        <v>0.219</v>
      </c>
      <c r="F110">
        <v>0.49199999999999999</v>
      </c>
      <c r="G110">
        <v>0.13300000000000001</v>
      </c>
      <c r="H110">
        <v>0.435</v>
      </c>
      <c r="I110">
        <v>0.374</v>
      </c>
      <c r="J110">
        <v>0.13200000000000001</v>
      </c>
      <c r="K110">
        <v>0.27600000000000002</v>
      </c>
      <c r="L110">
        <v>0.112</v>
      </c>
      <c r="M110">
        <v>0.35899999999999999</v>
      </c>
      <c r="N110">
        <v>0.32100000000000001</v>
      </c>
      <c r="S110">
        <f t="shared" ref="S110:AD110" si="16">S74/S73/S76*S75</f>
        <v>1.0779842519685041</v>
      </c>
      <c r="T110">
        <f t="shared" si="16"/>
        <v>0.80556986337247372</v>
      </c>
      <c r="U110">
        <f t="shared" si="16"/>
        <v>0.95155279503105594</v>
      </c>
      <c r="V110">
        <f t="shared" si="16"/>
        <v>2.2432017543859648</v>
      </c>
      <c r="W110">
        <f t="shared" si="16"/>
        <v>0.85921583527836587</v>
      </c>
      <c r="X110">
        <f t="shared" si="16"/>
        <v>1.9279902935024527</v>
      </c>
      <c r="Y110">
        <f t="shared" si="16"/>
        <v>1.8160202877306713</v>
      </c>
      <c r="Z110">
        <f t="shared" si="16"/>
        <v>0.88413258801608319</v>
      </c>
      <c r="AA110">
        <f t="shared" si="16"/>
        <v>1.1394893552046073</v>
      </c>
      <c r="AB110">
        <f t="shared" si="16"/>
        <v>0.92982601491300754</v>
      </c>
      <c r="AC110">
        <f t="shared" si="16"/>
        <v>1.755389894087195</v>
      </c>
      <c r="AD110">
        <f t="shared" si="16"/>
        <v>2.5165832499165832</v>
      </c>
    </row>
    <row r="111" spans="3:30" x14ac:dyDescent="0.2">
      <c r="C111">
        <v>0.104</v>
      </c>
      <c r="D111">
        <v>0.108</v>
      </c>
      <c r="E111">
        <v>0.105</v>
      </c>
      <c r="F111">
        <v>0.42</v>
      </c>
      <c r="G111">
        <v>0.41899999999999998</v>
      </c>
      <c r="H111">
        <v>0.36299999999999999</v>
      </c>
      <c r="I111">
        <v>0.35099999999999998</v>
      </c>
      <c r="J111">
        <v>0.20499999999999999</v>
      </c>
      <c r="K111">
        <v>0.34799999999999998</v>
      </c>
      <c r="L111">
        <v>0.34599999999999997</v>
      </c>
      <c r="M111">
        <v>0.309</v>
      </c>
      <c r="N111">
        <v>0.30499999999999999</v>
      </c>
      <c r="S111">
        <f t="shared" ref="S111:AD111" si="17">S78/S77/S80*S79</f>
        <v>0.87760522496371574</v>
      </c>
      <c r="T111">
        <f t="shared" si="17"/>
        <v>0.80774058577405861</v>
      </c>
      <c r="U111">
        <f t="shared" si="17"/>
        <v>0.84430696576151132</v>
      </c>
      <c r="V111">
        <f t="shared" si="17"/>
        <v>2.148390089289165</v>
      </c>
      <c r="W111">
        <f t="shared" si="17"/>
        <v>2.1545174951290598</v>
      </c>
      <c r="X111">
        <f t="shared" si="17"/>
        <v>1.817683739274103</v>
      </c>
      <c r="Y111">
        <f t="shared" si="17"/>
        <v>2.0382746761703485</v>
      </c>
      <c r="Z111">
        <f t="shared" si="17"/>
        <v>1.0361316054868479</v>
      </c>
      <c r="AA111">
        <f t="shared" si="17"/>
        <v>1.9703096292280353</v>
      </c>
      <c r="AB111">
        <f t="shared" si="17"/>
        <v>1.3036139101447077</v>
      </c>
      <c r="AC111">
        <f t="shared" si="17"/>
        <v>1.8029326153164802</v>
      </c>
      <c r="AD111">
        <f t="shared" si="17"/>
        <v>2.3331444802879817</v>
      </c>
    </row>
    <row r="112" spans="3:30" x14ac:dyDescent="0.2">
      <c r="C112">
        <v>0.38400000000000001</v>
      </c>
      <c r="D112">
        <v>0.38600000000000001</v>
      </c>
      <c r="E112">
        <v>0.32700000000000001</v>
      </c>
      <c r="F112">
        <v>0.36899999999999999</v>
      </c>
      <c r="G112">
        <v>0.104</v>
      </c>
      <c r="H112">
        <v>0.38400000000000001</v>
      </c>
      <c r="I112">
        <v>0.4</v>
      </c>
      <c r="J112">
        <v>0.38500000000000001</v>
      </c>
      <c r="K112">
        <v>0.432</v>
      </c>
      <c r="L112">
        <v>0.10199999999999999</v>
      </c>
      <c r="M112">
        <v>0.107</v>
      </c>
      <c r="N112">
        <v>0.29499999999999998</v>
      </c>
      <c r="S112">
        <f t="shared" ref="S112:AD112" si="18">S82/S81/S84*S83</f>
        <v>1.6062318483204561</v>
      </c>
      <c r="T112">
        <f t="shared" si="18"/>
        <v>1.8486897717666948</v>
      </c>
      <c r="U112">
        <f t="shared" si="18"/>
        <v>1.1303567987429777</v>
      </c>
      <c r="V112">
        <f t="shared" si="18"/>
        <v>2.2635409412843721</v>
      </c>
      <c r="W112">
        <f t="shared" si="18"/>
        <v>0.85639668973002303</v>
      </c>
      <c r="X112">
        <f t="shared" si="18"/>
        <v>1.6625640842428684</v>
      </c>
      <c r="Y112">
        <f t="shared" si="18"/>
        <v>2.2852469904524702</v>
      </c>
      <c r="Z112">
        <f t="shared" si="18"/>
        <v>1.6579649089047259</v>
      </c>
      <c r="AA112">
        <f t="shared" si="18"/>
        <v>2.1588876331934128</v>
      </c>
      <c r="AB112">
        <f t="shared" si="18"/>
        <v>0.84646622839764718</v>
      </c>
      <c r="AC112">
        <f t="shared" si="18"/>
        <v>1.0448003159449828</v>
      </c>
      <c r="AD112">
        <f t="shared" si="18"/>
        <v>2.3167798353159119</v>
      </c>
    </row>
    <row r="113" spans="3:30" x14ac:dyDescent="0.2">
      <c r="C113">
        <v>0.10299999999999999</v>
      </c>
      <c r="D113">
        <v>0.11799999999999999</v>
      </c>
      <c r="E113">
        <v>0.26400000000000001</v>
      </c>
      <c r="F113">
        <v>0.35199999999999998</v>
      </c>
      <c r="G113">
        <v>0.36</v>
      </c>
      <c r="H113">
        <v>0.17100000000000001</v>
      </c>
      <c r="I113">
        <v>0.28999999999999998</v>
      </c>
      <c r="J113">
        <v>0.35699999999999998</v>
      </c>
      <c r="K113">
        <v>0.11799999999999999</v>
      </c>
      <c r="L113">
        <v>9.5000000000000001E-2</v>
      </c>
      <c r="M113">
        <v>0.33300000000000002</v>
      </c>
      <c r="N113">
        <v>9.9000000000000005E-2</v>
      </c>
      <c r="S113">
        <f t="shared" ref="S113:AD113" si="19">S86/S85/S88*S87</f>
        <v>0.79284206815165925</v>
      </c>
      <c r="T113">
        <f t="shared" si="19"/>
        <v>0.7545261612233426</v>
      </c>
      <c r="U113">
        <f t="shared" si="19"/>
        <v>0.57347517730496467</v>
      </c>
      <c r="V113">
        <f t="shared" si="19"/>
        <v>2.1558943882336341</v>
      </c>
      <c r="W113">
        <f t="shared" si="19"/>
        <v>1.9760321779249965</v>
      </c>
      <c r="X113">
        <f t="shared" si="19"/>
        <v>0.87175246364826675</v>
      </c>
      <c r="Y113">
        <f t="shared" si="19"/>
        <v>1.1759026173316323</v>
      </c>
      <c r="Z113">
        <f t="shared" si="19"/>
        <v>2.403725640489629</v>
      </c>
      <c r="AA113">
        <f t="shared" si="19"/>
        <v>0.55817882159044074</v>
      </c>
      <c r="AB113">
        <f t="shared" si="19"/>
        <v>0.98447915893892357</v>
      </c>
      <c r="AC113">
        <f t="shared" si="19"/>
        <v>2.1490228265246074</v>
      </c>
      <c r="AD113">
        <f t="shared" si="19"/>
        <v>1.1257333151099711</v>
      </c>
    </row>
    <row r="116" spans="3:30" x14ac:dyDescent="0.2">
      <c r="C116" t="s">
        <v>15</v>
      </c>
      <c r="D116" t="s">
        <v>16</v>
      </c>
      <c r="E116" t="s">
        <v>14</v>
      </c>
    </row>
    <row r="117" spans="3:30" x14ac:dyDescent="0.2">
      <c r="C117" t="s">
        <v>17</v>
      </c>
      <c r="D117" t="s">
        <v>19</v>
      </c>
      <c r="S117" t="s">
        <v>18</v>
      </c>
      <c r="T117" t="s">
        <v>19</v>
      </c>
    </row>
    <row r="118" spans="3:30" x14ac:dyDescent="0.2">
      <c r="C118" s="119">
        <f>(C94-0.066)*2.12738130434</f>
        <v>0.47015126825913994</v>
      </c>
      <c r="D118" s="119">
        <f t="shared" ref="D118:N118" si="20">(D94-0.066)*2.12738130434</f>
        <v>0.29357861999891999</v>
      </c>
      <c r="E118" s="119">
        <f t="shared" si="20"/>
        <v>0.54248223260670003</v>
      </c>
      <c r="F118" s="119">
        <f t="shared" si="20"/>
        <v>0.40207506652026004</v>
      </c>
      <c r="G118" s="119">
        <f t="shared" si="20"/>
        <v>0.33399886478138002</v>
      </c>
      <c r="H118" s="119">
        <f t="shared" si="20"/>
        <v>0.40632982912894</v>
      </c>
      <c r="I118" s="119">
        <f t="shared" si="20"/>
        <v>0.11913335304303999</v>
      </c>
      <c r="J118" s="119">
        <f t="shared" si="20"/>
        <v>0.13827978478210001</v>
      </c>
      <c r="K118" s="119">
        <f t="shared" si="20"/>
        <v>0.34463577130308004</v>
      </c>
      <c r="L118" s="119">
        <f t="shared" si="20"/>
        <v>3.8292863478120005E-2</v>
      </c>
      <c r="M118" s="119">
        <f t="shared" si="20"/>
        <v>0.16593574173851997</v>
      </c>
      <c r="N118" s="119">
        <f t="shared" si="20"/>
        <v>0.43185840478102006</v>
      </c>
      <c r="S118" s="119">
        <f>(S94-0.573475)*0.385030328839002</f>
        <v>0.3169351576152149</v>
      </c>
      <c r="T118" s="119">
        <f t="shared" ref="T118:AD118" si="21">(T94-0.573475)*0.385030328839002</f>
        <v>0.26671830775876593</v>
      </c>
      <c r="U118" s="119">
        <f t="shared" si="21"/>
        <v>0.21179231776507734</v>
      </c>
      <c r="V118" s="119">
        <f t="shared" si="21"/>
        <v>0.15033038417558245</v>
      </c>
      <c r="W118" s="119">
        <f t="shared" si="21"/>
        <v>0.15885788711983143</v>
      </c>
      <c r="X118" s="119">
        <f t="shared" si="21"/>
        <v>0.18426979079823172</v>
      </c>
      <c r="Y118" s="119">
        <f t="shared" si="21"/>
        <v>0.24004869401298565</v>
      </c>
      <c r="Z118" s="119">
        <f t="shared" si="21"/>
        <v>0.1758315690860168</v>
      </c>
      <c r="AA118" s="119">
        <f t="shared" si="21"/>
        <v>0.23993327173482554</v>
      </c>
      <c r="AB118" s="119">
        <f t="shared" si="21"/>
        <v>0.10329548012785111</v>
      </c>
      <c r="AC118" s="119">
        <f t="shared" si="21"/>
        <v>0.16960416119036484</v>
      </c>
      <c r="AD118" s="119">
        <f t="shared" si="21"/>
        <v>0.39223228369776419</v>
      </c>
    </row>
    <row r="119" spans="3:30" x14ac:dyDescent="0.2">
      <c r="C119" s="119">
        <f t="shared" ref="C119:N119" si="22">(C95-0.066)*2.12738130434</f>
        <v>0.13189764086908001</v>
      </c>
      <c r="D119" s="119">
        <f t="shared" si="22"/>
        <v>0.10424168391266</v>
      </c>
      <c r="E119" s="119">
        <f t="shared" si="22"/>
        <v>0.10849644652134001</v>
      </c>
      <c r="F119" s="119">
        <f t="shared" si="22"/>
        <v>0.48078817478083996</v>
      </c>
      <c r="G119" s="119">
        <f t="shared" si="22"/>
        <v>0.72543702477993999</v>
      </c>
      <c r="H119" s="119">
        <f t="shared" si="22"/>
        <v>0.17444526695587997</v>
      </c>
      <c r="I119" s="119">
        <f t="shared" si="22"/>
        <v>8.2967870869259983E-2</v>
      </c>
      <c r="J119" s="119">
        <f t="shared" si="22"/>
        <v>0.57013818956312001</v>
      </c>
      <c r="K119" s="119">
        <f t="shared" si="22"/>
        <v>0.42122149825932004</v>
      </c>
      <c r="L119" s="119">
        <f t="shared" si="22"/>
        <v>0.41483935434630004</v>
      </c>
      <c r="M119" s="119">
        <f t="shared" si="22"/>
        <v>0.30634290782495999</v>
      </c>
      <c r="N119" s="119">
        <f t="shared" si="22"/>
        <v>0.18295479217323998</v>
      </c>
      <c r="S119" s="119">
        <f t="shared" ref="S119:AD119" si="23">(S95-0.573475)*0.385030328839002</f>
        <v>0.12369560842340024</v>
      </c>
      <c r="T119" s="119">
        <f t="shared" si="23"/>
        <v>0.10214926965277832</v>
      </c>
      <c r="U119" s="119">
        <f t="shared" si="23"/>
        <v>0.11118667837094033</v>
      </c>
      <c r="V119" s="119">
        <f t="shared" si="23"/>
        <v>0.20306979781765147</v>
      </c>
      <c r="W119" s="119">
        <f t="shared" si="23"/>
        <v>0.4632668912318168</v>
      </c>
      <c r="X119" s="119">
        <f t="shared" si="23"/>
        <v>0.11261112316569356</v>
      </c>
      <c r="Y119" s="119">
        <f t="shared" si="23"/>
        <v>8.561309607481335E-2</v>
      </c>
      <c r="Z119" s="119">
        <f t="shared" si="23"/>
        <v>9.4793304579678536E-2</v>
      </c>
      <c r="AA119" s="119">
        <f t="shared" si="23"/>
        <v>0.5040023921148532</v>
      </c>
      <c r="AB119" s="119">
        <f t="shared" si="23"/>
        <v>0.94132895640872438</v>
      </c>
      <c r="AC119" s="119">
        <f t="shared" si="23"/>
        <v>0.20515421092312011</v>
      </c>
      <c r="AD119" s="119">
        <f t="shared" si="23"/>
        <v>0.27238412133585549</v>
      </c>
    </row>
    <row r="120" spans="3:30" x14ac:dyDescent="0.2">
      <c r="C120" s="119">
        <f t="shared" ref="C120:N120" si="24">(C96-0.066)*2.12738130434</f>
        <v>0.74458345651899993</v>
      </c>
      <c r="D120" s="119">
        <f t="shared" si="24"/>
        <v>0.56162866434576009</v>
      </c>
      <c r="E120" s="119">
        <f t="shared" si="24"/>
        <v>0.38080125347686</v>
      </c>
      <c r="F120" s="119">
        <f t="shared" si="24"/>
        <v>0.59141200260651994</v>
      </c>
      <c r="G120" s="119">
        <f t="shared" si="24"/>
        <v>0.44249531130272007</v>
      </c>
      <c r="H120" s="119">
        <f t="shared" si="24"/>
        <v>0.27017742565118003</v>
      </c>
      <c r="I120" s="119">
        <f t="shared" si="24"/>
        <v>0.26166790043381999</v>
      </c>
      <c r="J120" s="119">
        <f t="shared" si="24"/>
        <v>0.32123457695534002</v>
      </c>
      <c r="K120" s="119">
        <f t="shared" si="24"/>
        <v>0.51269889434593996</v>
      </c>
      <c r="L120" s="119">
        <f t="shared" si="24"/>
        <v>0.33399886478138002</v>
      </c>
      <c r="M120" s="119">
        <f t="shared" si="24"/>
        <v>0.32336195825968</v>
      </c>
      <c r="N120" s="119">
        <f t="shared" si="24"/>
        <v>0.32761672086836002</v>
      </c>
      <c r="S120" s="119">
        <f t="shared" ref="S120:AD120" si="25">(S96-0.573475)*0.385030328839002</f>
        <v>0.63051549379609351</v>
      </c>
      <c r="T120" s="119">
        <f t="shared" si="25"/>
        <v>0.4155479183114768</v>
      </c>
      <c r="U120" s="119">
        <f t="shared" si="25"/>
        <v>0.17435911263262244</v>
      </c>
      <c r="V120" s="119">
        <f t="shared" si="25"/>
        <v>0.38420812116093067</v>
      </c>
      <c r="W120" s="119">
        <f t="shared" si="25"/>
        <v>0.17999018881284132</v>
      </c>
      <c r="X120" s="119">
        <f t="shared" si="25"/>
        <v>0.12391032762756225</v>
      </c>
      <c r="Y120" s="119">
        <f t="shared" si="25"/>
        <v>0.11266921778308271</v>
      </c>
      <c r="Z120" s="119">
        <f t="shared" si="25"/>
        <v>0.51143001034191371</v>
      </c>
      <c r="AA120" s="119">
        <f t="shared" si="25"/>
        <v>0.44830416027768411</v>
      </c>
      <c r="AB120" s="119">
        <f t="shared" si="25"/>
        <v>0.30539722989151497</v>
      </c>
      <c r="AC120" s="119">
        <f t="shared" si="25"/>
        <v>0.3577270141203569</v>
      </c>
      <c r="AD120" s="119">
        <f t="shared" si="25"/>
        <v>0.44063689838753828</v>
      </c>
    </row>
    <row r="121" spans="3:30" x14ac:dyDescent="0.2">
      <c r="C121" s="119">
        <f t="shared" ref="C121:N121" si="26">(C97-0.066)*2.12738130434</f>
        <v>0.64672391651936001</v>
      </c>
      <c r="D121" s="119">
        <f t="shared" si="26"/>
        <v>0.43824054869404006</v>
      </c>
      <c r="E121" s="119">
        <f t="shared" si="26"/>
        <v>0.40420244782460002</v>
      </c>
      <c r="F121" s="119">
        <f t="shared" si="26"/>
        <v>0.11700597173869999</v>
      </c>
      <c r="G121" s="119">
        <f t="shared" si="26"/>
        <v>0.64459653521502003</v>
      </c>
      <c r="H121" s="119">
        <f t="shared" si="26"/>
        <v>0.65736082304106003</v>
      </c>
      <c r="I121" s="119">
        <f t="shared" si="26"/>
        <v>0.15317145391248002</v>
      </c>
      <c r="J121" s="119">
        <f t="shared" si="26"/>
        <v>0.13189764086908001</v>
      </c>
      <c r="K121" s="119">
        <f t="shared" si="26"/>
        <v>0.3616548217378</v>
      </c>
      <c r="L121" s="119">
        <f t="shared" si="26"/>
        <v>0.27017742565118003</v>
      </c>
      <c r="M121" s="119">
        <f t="shared" si="26"/>
        <v>0.11700597173869999</v>
      </c>
      <c r="N121" s="119">
        <f t="shared" si="26"/>
        <v>0.11913335304303999</v>
      </c>
      <c r="S121" s="119">
        <f t="shared" ref="S121:AD121" si="27">(S97-0.573475)*0.385030328839002</f>
        <v>0.44859235558809507</v>
      </c>
      <c r="T121" s="119">
        <f t="shared" si="27"/>
        <v>0.17355619574407385</v>
      </c>
      <c r="U121" s="119">
        <f t="shared" si="27"/>
        <v>0.18538403197644812</v>
      </c>
      <c r="V121" s="119">
        <f t="shared" si="27"/>
        <v>5.7225835482176232E-2</v>
      </c>
      <c r="W121" s="119">
        <f t="shared" si="27"/>
        <v>0.45821523730698005</v>
      </c>
      <c r="X121" s="119">
        <f t="shared" si="27"/>
        <v>0.28422230782863916</v>
      </c>
      <c r="Y121" s="119">
        <f t="shared" si="27"/>
        <v>7.6450660539643417E-2</v>
      </c>
      <c r="Z121" s="119">
        <f t="shared" si="27"/>
        <v>6.6406416369331617E-2</v>
      </c>
      <c r="AA121" s="119">
        <f t="shared" si="27"/>
        <v>0.24810455566970346</v>
      </c>
      <c r="AB121" s="119">
        <f t="shared" si="27"/>
        <v>0.4297908133515832</v>
      </c>
      <c r="AC121" s="119">
        <f t="shared" si="27"/>
        <v>0.12766905969876294</v>
      </c>
      <c r="AD121" s="119">
        <f t="shared" si="27"/>
        <v>9.0025975945837083E-2</v>
      </c>
    </row>
    <row r="122" spans="3:30" x14ac:dyDescent="0.2">
      <c r="C122" s="119">
        <f t="shared" ref="C122:N122" si="28">(C98-0.066)*2.12738130434</f>
        <v>0.65097867912803997</v>
      </c>
      <c r="D122" s="119">
        <f t="shared" si="28"/>
        <v>0.4892976999982</v>
      </c>
      <c r="E122" s="119">
        <f t="shared" si="28"/>
        <v>0.46589650565045998</v>
      </c>
      <c r="F122" s="119">
        <f t="shared" si="28"/>
        <v>0.47866079347649998</v>
      </c>
      <c r="G122" s="119">
        <f t="shared" si="28"/>
        <v>0.3616548217378</v>
      </c>
      <c r="H122" s="119">
        <f t="shared" si="28"/>
        <v>0.43824054869404006</v>
      </c>
      <c r="I122" s="119">
        <f t="shared" si="28"/>
        <v>0.24039408739041998</v>
      </c>
      <c r="J122" s="119">
        <f t="shared" si="28"/>
        <v>0.50844413173726</v>
      </c>
      <c r="K122" s="119">
        <f t="shared" si="28"/>
        <v>9.5732158695299996E-2</v>
      </c>
      <c r="L122" s="119">
        <f t="shared" si="28"/>
        <v>0.23826670608607997</v>
      </c>
      <c r="M122" s="119">
        <f t="shared" si="28"/>
        <v>5.3184532608499986E-2</v>
      </c>
      <c r="N122" s="119">
        <f t="shared" si="28"/>
        <v>0.13827978478210001</v>
      </c>
      <c r="S122" s="119">
        <f t="shared" ref="S122:AD122" si="29">(S98-0.573475)*0.385030328839002</f>
        <v>0.40824098643764584</v>
      </c>
      <c r="T122" s="119">
        <f t="shared" si="29"/>
        <v>0.36336111732558152</v>
      </c>
      <c r="U122" s="119">
        <f t="shared" si="29"/>
        <v>0.36864901151573226</v>
      </c>
      <c r="V122" s="119">
        <f t="shared" si="29"/>
        <v>0.16825842553952508</v>
      </c>
      <c r="W122" s="119">
        <f t="shared" si="29"/>
        <v>0.45235735471204974</v>
      </c>
      <c r="X122" s="119">
        <f t="shared" si="29"/>
        <v>0.31029215262513643</v>
      </c>
      <c r="Y122" s="119">
        <f t="shared" si="29"/>
        <v>0.22898886760170042</v>
      </c>
      <c r="Z122" s="119">
        <f t="shared" si="29"/>
        <v>0.43879984542956224</v>
      </c>
      <c r="AA122" s="119">
        <f t="shared" si="29"/>
        <v>0.29912916230215925</v>
      </c>
      <c r="AB122" s="119">
        <f t="shared" si="29"/>
        <v>0.37442451170811558</v>
      </c>
      <c r="AC122" s="119">
        <f t="shared" si="29"/>
        <v>0.29845404871845421</v>
      </c>
      <c r="AD122" s="119">
        <f t="shared" si="29"/>
        <v>0.18225185031968028</v>
      </c>
    </row>
    <row r="123" spans="3:30" x14ac:dyDescent="0.2">
      <c r="C123" s="119">
        <f t="shared" ref="C123:N123" si="30">(C99-0.066)*2.12738130434</f>
        <v>0.50631675043292002</v>
      </c>
      <c r="D123" s="119">
        <f t="shared" si="30"/>
        <v>0.39569292260723998</v>
      </c>
      <c r="E123" s="119">
        <f t="shared" si="30"/>
        <v>0.43185840478102006</v>
      </c>
      <c r="F123" s="119">
        <f t="shared" si="30"/>
        <v>0.38718339738988</v>
      </c>
      <c r="G123" s="119">
        <f t="shared" si="30"/>
        <v>0.46376912434611994</v>
      </c>
      <c r="H123" s="119">
        <f t="shared" si="30"/>
        <v>0.12977025956474</v>
      </c>
      <c r="I123" s="119">
        <f t="shared" si="30"/>
        <v>0.35740005912912004</v>
      </c>
      <c r="J123" s="119">
        <f t="shared" si="30"/>
        <v>0.46164174304177996</v>
      </c>
      <c r="K123" s="119">
        <f t="shared" si="30"/>
        <v>1.7019050434719987E-2</v>
      </c>
      <c r="L123" s="119">
        <f t="shared" si="30"/>
        <v>0.17870002956455999</v>
      </c>
      <c r="M123" s="119">
        <f t="shared" si="30"/>
        <v>0</v>
      </c>
      <c r="N123" s="119">
        <f t="shared" si="30"/>
        <v>0.12126073434737999</v>
      </c>
      <c r="S123" s="119">
        <f t="shared" ref="S123:AD123" si="31">(S99-0.573475)*0.385030328839002</f>
        <v>0.71869707569653252</v>
      </c>
      <c r="T123" s="119">
        <f t="shared" si="31"/>
        <v>0.31166924187437439</v>
      </c>
      <c r="U123" s="119">
        <f t="shared" si="31"/>
        <v>0.54263982897950958</v>
      </c>
      <c r="V123" s="119">
        <f t="shared" si="31"/>
        <v>0.40130617715165717</v>
      </c>
      <c r="W123" s="119">
        <f t="shared" si="31"/>
        <v>0.55961334860061096</v>
      </c>
      <c r="X123" s="119">
        <f t="shared" si="31"/>
        <v>0.11723488842060667</v>
      </c>
      <c r="Y123" s="119">
        <f t="shared" si="31"/>
        <v>0.30280481212343213</v>
      </c>
      <c r="Z123" s="119">
        <f t="shared" si="31"/>
        <v>0.45780845821911231</v>
      </c>
      <c r="AA123" s="119">
        <f t="shared" si="31"/>
        <v>0.16745058566415344</v>
      </c>
      <c r="AB123" s="119">
        <f t="shared" si="31"/>
        <v>0.14431095800419877</v>
      </c>
      <c r="AC123" s="119">
        <f t="shared" si="31"/>
        <v>0.17980966521231334</v>
      </c>
      <c r="AD123" s="119">
        <f t="shared" si="31"/>
        <v>0.15997232323578586</v>
      </c>
    </row>
    <row r="124" spans="3:30" x14ac:dyDescent="0.2">
      <c r="C124" s="119">
        <f t="shared" ref="C124:N124" si="32">(C100-0.066)*2.12738130434</f>
        <v>0.39782030391158002</v>
      </c>
      <c r="D124" s="119">
        <f t="shared" si="32"/>
        <v>0.38931077869421998</v>
      </c>
      <c r="E124" s="119">
        <f t="shared" si="32"/>
        <v>0.40207506652026004</v>
      </c>
      <c r="F124" s="119">
        <f t="shared" si="32"/>
        <v>0.45951436173743992</v>
      </c>
      <c r="G124" s="119">
        <f t="shared" si="32"/>
        <v>0.12126073434737999</v>
      </c>
      <c r="H124" s="119">
        <f t="shared" si="32"/>
        <v>0.77436679477976</v>
      </c>
      <c r="I124" s="119">
        <f>(I100-0.066)*2.12738130434</f>
        <v>0.97859539999640011</v>
      </c>
      <c r="J124" s="119">
        <f t="shared" si="32"/>
        <v>0.18295479217323998</v>
      </c>
      <c r="K124" s="119">
        <f t="shared" si="32"/>
        <v>0.50844413173726</v>
      </c>
      <c r="L124" s="119">
        <f t="shared" si="32"/>
        <v>0.62970486608463994</v>
      </c>
      <c r="M124" s="119">
        <f t="shared" si="32"/>
        <v>0.15529883521682003</v>
      </c>
      <c r="N124" s="119">
        <f t="shared" si="32"/>
        <v>0.12126073434737999</v>
      </c>
      <c r="S124" s="119">
        <f t="shared" ref="S124:AD124" si="33">(S100-0.573475)*0.385030328839002</f>
        <v>0.1346967415245115</v>
      </c>
      <c r="T124" s="119">
        <f t="shared" si="33"/>
        <v>0.25353898947312176</v>
      </c>
      <c r="U124" s="119">
        <f t="shared" si="33"/>
        <v>0.36511942319281349</v>
      </c>
      <c r="V124" s="119">
        <f t="shared" si="33"/>
        <v>0.2845507307173985</v>
      </c>
      <c r="W124" s="119">
        <f t="shared" si="33"/>
        <v>0.1152867961549682</v>
      </c>
      <c r="X124" s="119">
        <f t="shared" si="33"/>
        <v>0.60261784974311861</v>
      </c>
      <c r="Y124" s="119">
        <f t="shared" si="33"/>
        <v>0.49142997986529086</v>
      </c>
      <c r="Z124" s="119">
        <f t="shared" si="33"/>
        <v>0.11246361414437345</v>
      </c>
      <c r="AA124" s="119">
        <f t="shared" si="33"/>
        <v>0.35565752880443408</v>
      </c>
      <c r="AB124" s="119">
        <f t="shared" si="33"/>
        <v>0.58514316893545781</v>
      </c>
      <c r="AC124" s="119">
        <f t="shared" si="33"/>
        <v>0.29817743266651481</v>
      </c>
      <c r="AD124" s="119">
        <f t="shared" si="33"/>
        <v>0.37911270618620729</v>
      </c>
    </row>
    <row r="125" spans="3:30" x14ac:dyDescent="0.2">
      <c r="C125" s="119">
        <f t="shared" ref="C125:N125" si="34">(C101-0.066)*2.12738130434</f>
        <v>0.51269889434593996</v>
      </c>
      <c r="D125" s="119">
        <f t="shared" si="34"/>
        <v>0.34889053391176</v>
      </c>
      <c r="E125" s="119">
        <f t="shared" si="34"/>
        <v>0.59141200260651994</v>
      </c>
      <c r="F125" s="119">
        <f t="shared" si="34"/>
        <v>0.57652033347614007</v>
      </c>
      <c r="G125" s="119">
        <f t="shared" si="34"/>
        <v>0.90200967304016</v>
      </c>
      <c r="H125" s="119">
        <f t="shared" si="34"/>
        <v>0.87860847869241998</v>
      </c>
      <c r="I125" s="119">
        <f t="shared" si="34"/>
        <v>0.64672391651936001</v>
      </c>
      <c r="J125" s="119">
        <f t="shared" si="34"/>
        <v>0.62545010347595997</v>
      </c>
      <c r="K125" s="119">
        <f t="shared" si="34"/>
        <v>0.62757748478029995</v>
      </c>
      <c r="L125" s="119">
        <f t="shared" si="34"/>
        <v>0.51269889434593996</v>
      </c>
      <c r="M125" s="119">
        <f t="shared" si="34"/>
        <v>0.34676315260742002</v>
      </c>
      <c r="N125" s="119">
        <f t="shared" si="34"/>
        <v>0.30208814521627997</v>
      </c>
      <c r="S125" s="119">
        <f t="shared" ref="S125:AD125" si="35">(S101-0.573475)*0.385030328839002</f>
        <v>0.51223593438434689</v>
      </c>
      <c r="T125" s="119">
        <f t="shared" si="35"/>
        <v>0.16797120326776088</v>
      </c>
      <c r="U125" s="119">
        <f t="shared" si="35"/>
        <v>0.59215555124259245</v>
      </c>
      <c r="V125" s="119">
        <f t="shared" si="35"/>
        <v>0.29153674045287298</v>
      </c>
      <c r="W125" s="119">
        <f t="shared" si="35"/>
        <v>0.43727462401654743</v>
      </c>
      <c r="X125" s="119">
        <f t="shared" si="35"/>
        <v>0.5772393215552718</v>
      </c>
      <c r="Y125" s="119">
        <f t="shared" si="35"/>
        <v>0.65922944151912555</v>
      </c>
      <c r="Z125" s="119">
        <f t="shared" si="35"/>
        <v>0.41932866282565939</v>
      </c>
      <c r="AA125" s="119">
        <f t="shared" si="35"/>
        <v>0.72519857158434109</v>
      </c>
      <c r="AB125" s="119">
        <f t="shared" si="35"/>
        <v>0.65332916983920031</v>
      </c>
      <c r="AC125" s="119">
        <f>(AC101-0.573475)*0.385030328839002</f>
        <v>0.53338663386994511</v>
      </c>
      <c r="AD125" s="119">
        <f t="shared" si="35"/>
        <v>0.16523466047940716</v>
      </c>
    </row>
    <row r="126" spans="3:30" x14ac:dyDescent="0.2">
      <c r="C126" s="119">
        <f t="shared" ref="C126:N126" si="36">(C102-0.066)*2.12738130434</f>
        <v>0.69352630521484004</v>
      </c>
      <c r="D126" s="119">
        <f t="shared" si="36"/>
        <v>0.71054535564956001</v>
      </c>
      <c r="E126" s="119">
        <f t="shared" si="36"/>
        <v>0.72969178738861995</v>
      </c>
      <c r="F126" s="119">
        <f t="shared" si="36"/>
        <v>0.10849644652134001</v>
      </c>
      <c r="G126" s="119">
        <f t="shared" si="36"/>
        <v>0.21486551173834001</v>
      </c>
      <c r="H126" s="119">
        <f t="shared" si="36"/>
        <v>0.20848336782532001</v>
      </c>
      <c r="I126" s="119">
        <f t="shared" si="36"/>
        <v>0.77223941347542002</v>
      </c>
      <c r="J126" s="119">
        <f t="shared" si="36"/>
        <v>0.75309298173635997</v>
      </c>
      <c r="K126" s="119">
        <f t="shared" si="36"/>
        <v>0.63395962869332001</v>
      </c>
      <c r="L126" s="119">
        <f t="shared" si="36"/>
        <v>0.12551549695605999</v>
      </c>
      <c r="M126" s="119">
        <f t="shared" si="36"/>
        <v>0.72756440608427997</v>
      </c>
      <c r="N126" s="119">
        <f t="shared" si="36"/>
        <v>0.12551549695605999</v>
      </c>
      <c r="S126" s="119">
        <f t="shared" ref="S126:AD126" si="37">(S102-0.573475)*0.385030328839002</f>
        <v>0.44176311737244994</v>
      </c>
      <c r="T126" s="119">
        <f t="shared" si="37"/>
        <v>0.84493585688449679</v>
      </c>
      <c r="U126" s="119">
        <f t="shared" si="37"/>
        <v>0.77496655421836891</v>
      </c>
      <c r="V126" s="119">
        <f t="shared" si="37"/>
        <v>0.14044172417997922</v>
      </c>
      <c r="W126" s="119">
        <f t="shared" si="37"/>
        <v>0.15066845221197397</v>
      </c>
      <c r="X126" s="119">
        <f t="shared" si="37"/>
        <v>0.18069189464349092</v>
      </c>
      <c r="Y126" s="119">
        <f t="shared" si="37"/>
        <v>0.699625488962065</v>
      </c>
      <c r="Z126" s="119">
        <f t="shared" si="37"/>
        <v>0.99400156635269055</v>
      </c>
      <c r="AA126" s="119">
        <f t="shared" si="37"/>
        <v>0.40379879429906013</v>
      </c>
      <c r="AB126" s="119">
        <f t="shared" si="37"/>
        <v>0.16900594351546974</v>
      </c>
      <c r="AC126" s="119">
        <f t="shared" si="37"/>
        <v>0.78750795225414638</v>
      </c>
      <c r="AD126" s="119">
        <f t="shared" si="37"/>
        <v>0.26127310283330318</v>
      </c>
    </row>
    <row r="127" spans="3:30" x14ac:dyDescent="0.2">
      <c r="C127" s="119">
        <f t="shared" ref="C127:N127" si="38">(C103-0.066)*2.12738130434</f>
        <v>0.59353938391085992</v>
      </c>
      <c r="D127" s="119">
        <f t="shared" si="38"/>
        <v>0.70416321173654006</v>
      </c>
      <c r="E127" s="119">
        <f t="shared" si="38"/>
        <v>0.77436679477976</v>
      </c>
      <c r="F127" s="119">
        <f t="shared" si="38"/>
        <v>0.85946204695335993</v>
      </c>
      <c r="G127" s="119">
        <f t="shared" si="38"/>
        <v>0.10636906521700001</v>
      </c>
      <c r="H127" s="119">
        <f t="shared" si="38"/>
        <v>0.77862155738843997</v>
      </c>
      <c r="I127" s="119">
        <f t="shared" si="38"/>
        <v>0.77862155738843997</v>
      </c>
      <c r="J127" s="119">
        <f t="shared" si="38"/>
        <v>0.15955359782549997</v>
      </c>
      <c r="K127" s="119">
        <f t="shared" si="38"/>
        <v>0.74883821912768</v>
      </c>
      <c r="L127" s="119">
        <f t="shared" si="38"/>
        <v>0.75096560043201999</v>
      </c>
      <c r="M127" s="119">
        <f t="shared" si="38"/>
        <v>0.71905488086692004</v>
      </c>
      <c r="N127" s="119">
        <f t="shared" si="38"/>
        <v>0.12764287826039999</v>
      </c>
      <c r="S127" s="119">
        <f t="shared" ref="S127:AD127" si="39">(S103-0.573475)*0.385030328839002</f>
        <v>0.50126335476459738</v>
      </c>
      <c r="T127" s="119">
        <f t="shared" si="39"/>
        <v>0.75424219711570384</v>
      </c>
      <c r="U127" s="119">
        <f t="shared" si="39"/>
        <v>0.5848170055412627</v>
      </c>
      <c r="V127" s="119">
        <f t="shared" si="39"/>
        <v>0.89921520274290434</v>
      </c>
      <c r="W127" s="119">
        <f t="shared" si="39"/>
        <v>9.8431923016988859E-2</v>
      </c>
      <c r="X127" s="119">
        <f t="shared" si="39"/>
        <v>0.8010624587324261</v>
      </c>
      <c r="Y127" s="119">
        <f t="shared" si="39"/>
        <v>0.71598334546218323</v>
      </c>
      <c r="Z127" s="119">
        <f t="shared" si="39"/>
        <v>7.7599976091527564E-2</v>
      </c>
      <c r="AA127" s="119">
        <f t="shared" si="39"/>
        <v>0.17638142734694875</v>
      </c>
      <c r="AB127" s="119">
        <f t="shared" si="39"/>
        <v>0.30418853773600768</v>
      </c>
      <c r="AC127" s="119">
        <f t="shared" si="39"/>
        <v>0.43580130851755156</v>
      </c>
      <c r="AD127" s="119">
        <f t="shared" si="39"/>
        <v>0.148280593121808</v>
      </c>
    </row>
    <row r="128" spans="3:30" x14ac:dyDescent="0.2">
      <c r="C128" s="119">
        <f t="shared" ref="C128:N128" si="40">(C104-0.066)*2.12738130434</f>
        <v>0.53397270738934</v>
      </c>
      <c r="D128" s="119">
        <f t="shared" si="40"/>
        <v>0.12126073434737999</v>
      </c>
      <c r="E128" s="119">
        <f t="shared" si="40"/>
        <v>0.34463577130308004</v>
      </c>
      <c r="F128" s="119">
        <f t="shared" si="40"/>
        <v>0.56162866434576009</v>
      </c>
      <c r="G128" s="119">
        <f t="shared" si="40"/>
        <v>0.11700597173869999</v>
      </c>
      <c r="H128" s="119">
        <f t="shared" si="40"/>
        <v>0.11913335304303999</v>
      </c>
      <c r="I128" s="119">
        <f t="shared" si="40"/>
        <v>0.12338811565171999</v>
      </c>
      <c r="J128" s="119">
        <f t="shared" si="40"/>
        <v>0.47440603086781996</v>
      </c>
      <c r="K128" s="119">
        <f t="shared" si="40"/>
        <v>0.11062382782567998</v>
      </c>
      <c r="L128" s="119">
        <f t="shared" si="40"/>
        <v>0.10849644652134001</v>
      </c>
      <c r="M128" s="119">
        <f t="shared" si="40"/>
        <v>0.18508217347757999</v>
      </c>
      <c r="N128" s="119">
        <f t="shared" si="40"/>
        <v>0.49567984391122</v>
      </c>
      <c r="S128" s="119">
        <f t="shared" ref="S128:AD128" si="41">(S104-0.573475)*0.385030328839002</f>
        <v>1.000000130870716</v>
      </c>
      <c r="T128" s="119">
        <f t="shared" si="41"/>
        <v>0.10695456201175692</v>
      </c>
      <c r="U128" s="119">
        <f t="shared" si="41"/>
        <v>0.27961633525535357</v>
      </c>
      <c r="V128" s="119">
        <f t="shared" si="41"/>
        <v>0.51977306752452812</v>
      </c>
      <c r="W128" s="119">
        <f t="shared" si="41"/>
        <v>9.92586432937346E-2</v>
      </c>
      <c r="X128" s="119">
        <f t="shared" si="41"/>
        <v>0.10836708482695857</v>
      </c>
      <c r="Y128" s="119">
        <f t="shared" si="41"/>
        <v>0.12420606013749165</v>
      </c>
      <c r="Z128" s="119">
        <f t="shared" si="41"/>
        <v>0.30980253441606442</v>
      </c>
      <c r="AA128" s="119">
        <f t="shared" si="41"/>
        <v>9.1658082248622028E-2</v>
      </c>
      <c r="AB128" s="119">
        <f t="shared" si="41"/>
        <v>0.10835926775261402</v>
      </c>
      <c r="AC128" s="119">
        <f t="shared" si="41"/>
        <v>0.21105891067429255</v>
      </c>
      <c r="AD128" s="119">
        <f t="shared" si="41"/>
        <v>0.39615917799180572</v>
      </c>
    </row>
    <row r="129" spans="3:30" x14ac:dyDescent="0.2">
      <c r="C129" s="119">
        <f t="shared" ref="C129:N129" si="42">(C105-0.066)*2.12738130434</f>
        <v>8.9350014782279996E-2</v>
      </c>
      <c r="D129" s="119">
        <f t="shared" si="42"/>
        <v>0.24039408739041998</v>
      </c>
      <c r="E129" s="119">
        <f t="shared" si="42"/>
        <v>0.12338811565171999</v>
      </c>
      <c r="F129" s="119">
        <f t="shared" si="42"/>
        <v>9.3604777390960001E-2</v>
      </c>
      <c r="G129" s="119">
        <f t="shared" si="42"/>
        <v>9.5732158695299996E-2</v>
      </c>
      <c r="H129" s="119">
        <f t="shared" si="42"/>
        <v>0.53184532608500001</v>
      </c>
      <c r="I129" s="119">
        <f t="shared" si="42"/>
        <v>0.73820131260597999</v>
      </c>
      <c r="J129" s="119">
        <f t="shared" si="42"/>
        <v>0.11062382782567998</v>
      </c>
      <c r="K129" s="119">
        <f t="shared" si="42"/>
        <v>0.56588342695444005</v>
      </c>
      <c r="L129" s="119">
        <f t="shared" si="42"/>
        <v>8.7222633477939987E-2</v>
      </c>
      <c r="M129" s="119">
        <f t="shared" si="42"/>
        <v>0.47653341217215994</v>
      </c>
      <c r="N129" s="119">
        <f t="shared" si="42"/>
        <v>8.2967870869259983E-2</v>
      </c>
      <c r="S129" s="119">
        <f t="shared" ref="S129:AD129" si="43">(S105-0.573475)*0.385030328839002</f>
        <v>0.18864056446417607</v>
      </c>
      <c r="T129" s="119">
        <f t="shared" si="43"/>
        <v>0.26776609244508909</v>
      </c>
      <c r="U129" s="119">
        <f t="shared" si="43"/>
        <v>0.1443570156419294</v>
      </c>
      <c r="V129" s="119">
        <f t="shared" si="43"/>
        <v>0.10944866423391106</v>
      </c>
      <c r="W129" s="119">
        <f t="shared" si="43"/>
        <v>0.1087022966753113</v>
      </c>
      <c r="X129" s="119">
        <f t="shared" si="43"/>
        <v>0.37517138764332358</v>
      </c>
      <c r="Y129" s="119">
        <f t="shared" si="43"/>
        <v>0.9809751389062964</v>
      </c>
      <c r="Z129" s="119">
        <f t="shared" si="43"/>
        <v>0.10276451046267442</v>
      </c>
      <c r="AA129" s="119">
        <f t="shared" si="43"/>
        <v>0.56237700061457718</v>
      </c>
      <c r="AB129" s="119">
        <f t="shared" si="43"/>
        <v>6.0314436943807823E-2</v>
      </c>
      <c r="AC129" s="119">
        <f t="shared" si="43"/>
        <v>0.43015272584688669</v>
      </c>
      <c r="AD129" s="119">
        <f t="shared" si="43"/>
        <v>0.11553396783358079</v>
      </c>
    </row>
    <row r="130" spans="3:30" x14ac:dyDescent="0.2">
      <c r="C130" s="119">
        <f t="shared" ref="C130:N130" si="44">(C106-0.066)*2.12738130434</f>
        <v>9.3604777390960001E-2</v>
      </c>
      <c r="D130" s="119">
        <f t="shared" si="44"/>
        <v>7.8713108260579978E-2</v>
      </c>
      <c r="E130" s="119">
        <f t="shared" si="44"/>
        <v>8.0840489564919987E-2</v>
      </c>
      <c r="F130" s="119">
        <f t="shared" si="44"/>
        <v>7.8713108260579978E-2</v>
      </c>
      <c r="G130" s="119">
        <f t="shared" si="44"/>
        <v>7.2330964347560006E-2</v>
      </c>
      <c r="H130" s="119">
        <f t="shared" si="44"/>
        <v>0.5850298586935001</v>
      </c>
      <c r="I130" s="119">
        <f>(I106-0.066)*2.12738130434</f>
        <v>0.20210122391230001</v>
      </c>
      <c r="J130" s="119">
        <f t="shared" si="44"/>
        <v>0.47440603086781996</v>
      </c>
      <c r="K130" s="119">
        <f t="shared" si="44"/>
        <v>6.5948820434540006E-2</v>
      </c>
      <c r="L130" s="119">
        <f t="shared" si="44"/>
        <v>0.66587034825842006</v>
      </c>
      <c r="M130" s="119">
        <f t="shared" si="44"/>
        <v>0.15317145391248002</v>
      </c>
      <c r="N130" s="119">
        <f t="shared" si="44"/>
        <v>0.44462269260706005</v>
      </c>
      <c r="S130" s="119">
        <f t="shared" ref="S130:AD130" si="45">(S106-0.573475)*0.385030328839002</f>
        <v>9.4434966980318349E-2</v>
      </c>
      <c r="T130" s="119">
        <f t="shared" si="45"/>
        <v>0.10421600583993222</v>
      </c>
      <c r="U130" s="119">
        <f t="shared" si="45"/>
        <v>0.11036586714283088</v>
      </c>
      <c r="V130" s="119">
        <f t="shared" si="45"/>
        <v>0.1177928572940739</v>
      </c>
      <c r="W130" s="119">
        <f t="shared" si="45"/>
        <v>0.10074849377634418</v>
      </c>
      <c r="X130" s="119">
        <f t="shared" si="45"/>
        <v>0.81995282279534742</v>
      </c>
      <c r="Y130" s="119">
        <f t="shared" si="45"/>
        <v>0.20582921536027612</v>
      </c>
      <c r="Z130" s="119">
        <f t="shared" si="45"/>
        <v>0.17008131165756943</v>
      </c>
      <c r="AA130" s="119">
        <f t="shared" si="45"/>
        <v>9.0679116881209026E-2</v>
      </c>
      <c r="AB130" s="119">
        <f t="shared" si="45"/>
        <v>0.28830780095052877</v>
      </c>
      <c r="AC130" s="119">
        <f t="shared" si="45"/>
        <v>0.15801405960186088</v>
      </c>
      <c r="AD130" s="119">
        <f t="shared" si="45"/>
        <v>0.36412959033910025</v>
      </c>
    </row>
    <row r="131" spans="3:30" x14ac:dyDescent="0.2">
      <c r="C131" s="119">
        <f t="shared" ref="C131:N131" si="46">(C107-0.066)*2.12738130434</f>
        <v>7.6585726956239983E-2</v>
      </c>
      <c r="D131" s="119">
        <f t="shared" si="46"/>
        <v>9.3604777390960001E-2</v>
      </c>
      <c r="E131" s="119">
        <f t="shared" si="46"/>
        <v>0.32123457695534002</v>
      </c>
      <c r="F131" s="119">
        <f t="shared" si="46"/>
        <v>6.1694057825859995E-2</v>
      </c>
      <c r="G131" s="119">
        <f t="shared" si="46"/>
        <v>0.44249531130272007</v>
      </c>
      <c r="H131" s="119">
        <f t="shared" si="46"/>
        <v>0.16168097912983997</v>
      </c>
      <c r="I131" s="119">
        <f t="shared" si="46"/>
        <v>8.5095252173599992E-2</v>
      </c>
      <c r="J131" s="119">
        <f t="shared" si="46"/>
        <v>0.69139892391050006</v>
      </c>
      <c r="K131" s="119">
        <f t="shared" si="46"/>
        <v>0.52759056347632005</v>
      </c>
      <c r="L131" s="119">
        <f t="shared" si="46"/>
        <v>6.8076201738880002E-2</v>
      </c>
      <c r="M131" s="119">
        <f t="shared" si="46"/>
        <v>0.13402502217341999</v>
      </c>
      <c r="N131" s="119">
        <f t="shared" si="46"/>
        <v>0.54673699521538</v>
      </c>
      <c r="S131" s="119">
        <f t="shared" ref="S131:AD131" si="47">(S107-0.573475)*0.385030328839002</f>
        <v>0.15627495646969922</v>
      </c>
      <c r="T131" s="119">
        <f t="shared" si="47"/>
        <v>0.14742596255026549</v>
      </c>
      <c r="U131" s="119">
        <f t="shared" si="47"/>
        <v>0.22660754146778905</v>
      </c>
      <c r="V131" s="119">
        <f t="shared" si="47"/>
        <v>0.13631691704693188</v>
      </c>
      <c r="W131" s="119">
        <f t="shared" si="47"/>
        <v>0.24565788885236706</v>
      </c>
      <c r="X131" s="119">
        <f t="shared" si="47"/>
        <v>0.13237621493988611</v>
      </c>
      <c r="Y131" s="119">
        <f t="shared" si="47"/>
        <v>7.852820840513472E-2</v>
      </c>
      <c r="Z131" s="119">
        <f t="shared" si="47"/>
        <v>0.48244130337205415</v>
      </c>
      <c r="AA131" s="119">
        <f t="shared" si="47"/>
        <v>0.38084458729920401</v>
      </c>
      <c r="AB131" s="119">
        <f t="shared" si="47"/>
        <v>9.8224272389822842E-2</v>
      </c>
      <c r="AC131" s="119">
        <f t="shared" si="47"/>
        <v>0.16763953234651371</v>
      </c>
      <c r="AD131" s="119">
        <f t="shared" si="47"/>
        <v>0.9070127370599631</v>
      </c>
    </row>
    <row r="132" spans="3:30" x14ac:dyDescent="0.2">
      <c r="C132" s="119">
        <f t="shared" ref="C132:N132" si="48">(C108-0.066)*2.12738130434</f>
        <v>0.10211430260832001</v>
      </c>
      <c r="D132" s="119">
        <f t="shared" si="48"/>
        <v>8.5095252173599992E-2</v>
      </c>
      <c r="E132" s="119">
        <f t="shared" si="48"/>
        <v>7.6585726956239983E-2</v>
      </c>
      <c r="F132" s="119">
        <f t="shared" si="48"/>
        <v>0.29357861999891999</v>
      </c>
      <c r="G132" s="119">
        <f t="shared" si="48"/>
        <v>0.77011203217108004</v>
      </c>
      <c r="H132" s="119">
        <f t="shared" si="48"/>
        <v>0.64459653521502003</v>
      </c>
      <c r="I132" s="119">
        <f t="shared" si="48"/>
        <v>0.68501677999748001</v>
      </c>
      <c r="J132" s="119">
        <f t="shared" si="48"/>
        <v>0.11913335304303999</v>
      </c>
      <c r="K132" s="119">
        <f t="shared" si="48"/>
        <v>0.10849644652134001</v>
      </c>
      <c r="L132" s="119">
        <f t="shared" si="48"/>
        <v>0.42973102347668002</v>
      </c>
      <c r="M132" s="119">
        <f t="shared" si="48"/>
        <v>8.5095252173599992E-2</v>
      </c>
      <c r="N132" s="119">
        <f t="shared" si="48"/>
        <v>0.1808274108689</v>
      </c>
      <c r="S132" s="119">
        <f t="shared" ref="S132:AD132" si="49">(S108-0.573475)*0.385030328839002</f>
        <v>0.17895883589207512</v>
      </c>
      <c r="T132" s="119">
        <f t="shared" si="49"/>
        <v>0.13912087146634913</v>
      </c>
      <c r="U132" s="119">
        <f t="shared" si="49"/>
        <v>8.5372595777613511E-2</v>
      </c>
      <c r="V132" s="119">
        <f t="shared" si="49"/>
        <v>0.30161694472472644</v>
      </c>
      <c r="W132" s="119">
        <f t="shared" si="49"/>
        <v>0.49504433266109221</v>
      </c>
      <c r="X132" s="119">
        <f t="shared" si="49"/>
        <v>0.5860690138201603</v>
      </c>
      <c r="Y132" s="119">
        <f t="shared" si="49"/>
        <v>0.38807990335631232</v>
      </c>
      <c r="Z132" s="119">
        <f t="shared" si="49"/>
        <v>9.5989142339978434E-2</v>
      </c>
      <c r="AA132" s="119">
        <f t="shared" si="49"/>
        <v>6.4817524269759869E-2</v>
      </c>
      <c r="AB132" s="119">
        <f t="shared" si="49"/>
        <v>0.17540649732534966</v>
      </c>
      <c r="AC132" s="119">
        <f t="shared" si="49"/>
        <v>0.1155091459904873</v>
      </c>
      <c r="AD132" s="119">
        <f t="shared" si="49"/>
        <v>0.12991990395788211</v>
      </c>
    </row>
    <row r="133" spans="3:30" x14ac:dyDescent="0.2">
      <c r="C133" s="119">
        <f t="shared" ref="C133:N133" si="50">(C109-0.066)*2.12738130434</f>
        <v>7.6585726956239983E-2</v>
      </c>
      <c r="D133" s="119">
        <f t="shared" si="50"/>
        <v>7.4458345651900015E-2</v>
      </c>
      <c r="E133" s="119">
        <f t="shared" si="50"/>
        <v>7.4458345651900015E-2</v>
      </c>
      <c r="F133" s="119">
        <f t="shared" si="50"/>
        <v>0.76160250695372</v>
      </c>
      <c r="G133" s="119">
        <f t="shared" si="50"/>
        <v>0.72543702477993999</v>
      </c>
      <c r="H133" s="119">
        <f t="shared" si="50"/>
        <v>5.7439295217179991E-2</v>
      </c>
      <c r="I133" s="119">
        <f t="shared" si="50"/>
        <v>8.5095252173599992E-2</v>
      </c>
      <c r="J133" s="119">
        <f t="shared" si="50"/>
        <v>8.2967870869259983E-2</v>
      </c>
      <c r="K133" s="119">
        <f t="shared" si="50"/>
        <v>0.62332272217161999</v>
      </c>
      <c r="L133" s="119">
        <f t="shared" si="50"/>
        <v>0.11062382782567998</v>
      </c>
      <c r="M133" s="119">
        <f t="shared" si="50"/>
        <v>0.54673699521538</v>
      </c>
      <c r="N133" s="119">
        <f t="shared" si="50"/>
        <v>0.80415013304052008</v>
      </c>
      <c r="S133" s="119">
        <f t="shared" ref="S133:AD133" si="51">(S109-0.573475)*0.385030328839002</f>
        <v>0.10337576881046245</v>
      </c>
      <c r="T133" s="119">
        <f t="shared" si="51"/>
        <v>0.11521143909537329</v>
      </c>
      <c r="U133" s="119">
        <f t="shared" si="51"/>
        <v>0.1302730432680308</v>
      </c>
      <c r="V133" s="119">
        <f t="shared" si="51"/>
        <v>0.49146779474148922</v>
      </c>
      <c r="W133" s="119">
        <f t="shared" si="51"/>
        <v>0.64027825050541831</v>
      </c>
      <c r="X133" s="119">
        <f t="shared" si="51"/>
        <v>0.15159736275586039</v>
      </c>
      <c r="Y133" s="119">
        <f t="shared" si="51"/>
        <v>7.7105493165813055E-2</v>
      </c>
      <c r="Z133" s="119">
        <f t="shared" si="51"/>
        <v>9.211050730522366E-2</v>
      </c>
      <c r="AA133" s="119">
        <f t="shared" si="51"/>
        <v>0.24885910614361448</v>
      </c>
      <c r="AB133" s="119">
        <f t="shared" si="51"/>
        <v>7.8941209342664284E-2</v>
      </c>
      <c r="AC133" s="119">
        <f t="shared" si="51"/>
        <v>0.92243382819390962</v>
      </c>
      <c r="AD133" s="119">
        <f t="shared" si="51"/>
        <v>0.5714444910928258</v>
      </c>
    </row>
    <row r="134" spans="3:30" x14ac:dyDescent="0.2">
      <c r="C134" s="119">
        <f t="shared" ref="C134:N134" si="52">(C110-0.066)*2.12738130434</f>
        <v>0.58077509608482003</v>
      </c>
      <c r="D134" s="119">
        <f t="shared" si="52"/>
        <v>7.0203583043220011E-2</v>
      </c>
      <c r="E134" s="119">
        <f t="shared" si="52"/>
        <v>0.32548933956401999</v>
      </c>
      <c r="F134" s="119">
        <f t="shared" si="52"/>
        <v>0.90626443564883996</v>
      </c>
      <c r="G134" s="119">
        <f t="shared" si="52"/>
        <v>0.14253454739078</v>
      </c>
      <c r="H134" s="119">
        <f t="shared" si="52"/>
        <v>0.78500370130146002</v>
      </c>
      <c r="I134" s="119">
        <f t="shared" si="52"/>
        <v>0.65523344173672005</v>
      </c>
      <c r="J134" s="119">
        <f t="shared" si="52"/>
        <v>0.14040716608644002</v>
      </c>
      <c r="K134" s="119">
        <f t="shared" si="52"/>
        <v>0.44675007391140004</v>
      </c>
      <c r="L134" s="119">
        <f t="shared" si="52"/>
        <v>9.7859539999640005E-2</v>
      </c>
      <c r="M134" s="119">
        <f>(M110-0.066)*2.12738130434</f>
        <v>0.62332272217161999</v>
      </c>
      <c r="N134" s="119">
        <f t="shared" si="52"/>
        <v>0.54248223260670003</v>
      </c>
      <c r="S134" s="119">
        <f t="shared" ref="S134:AD134" si="53">(S110-0.573475)*0.385030328839002</f>
        <v>0.19425136318775207</v>
      </c>
      <c r="T134" s="119">
        <f t="shared" si="53"/>
        <v>8.9363561566146818E-2</v>
      </c>
      <c r="U134" s="119">
        <f t="shared" si="53"/>
        <v>0.14557141774753229</v>
      </c>
      <c r="V134" s="119">
        <f t="shared" si="53"/>
        <v>0.64289544131250764</v>
      </c>
      <c r="W134" s="119">
        <f t="shared" si="53"/>
        <v>0.11001888776996033</v>
      </c>
      <c r="X134" s="119">
        <f t="shared" si="53"/>
        <v>0.52152946887470664</v>
      </c>
      <c r="Y134" s="119">
        <f t="shared" si="53"/>
        <v>0.47841762073229277</v>
      </c>
      <c r="Z134" s="119">
        <f t="shared" si="53"/>
        <v>0.11961259327016374</v>
      </c>
      <c r="AA134" s="119">
        <f t="shared" si="53"/>
        <v>0.21793269331202564</v>
      </c>
      <c r="AB134" s="119">
        <f t="shared" si="53"/>
        <v>0.13720594845406742</v>
      </c>
      <c r="AC134" s="119">
        <f t="shared" si="53"/>
        <v>0.45507308033010696</v>
      </c>
      <c r="AD134" s="119">
        <f t="shared" si="53"/>
        <v>0.74815560843515971</v>
      </c>
    </row>
    <row r="135" spans="3:30" x14ac:dyDescent="0.2">
      <c r="C135" s="119">
        <f t="shared" ref="C135:N135" si="54">(C111-0.066)*2.12738130434</f>
        <v>8.0840489564919987E-2</v>
      </c>
      <c r="D135" s="119">
        <f t="shared" si="54"/>
        <v>8.9350014782279996E-2</v>
      </c>
      <c r="E135" s="119">
        <f t="shared" si="54"/>
        <v>8.2967870869259983E-2</v>
      </c>
      <c r="F135" s="119">
        <f t="shared" si="54"/>
        <v>0.75309298173635997</v>
      </c>
      <c r="G135" s="119">
        <f t="shared" si="54"/>
        <v>0.75096560043201999</v>
      </c>
      <c r="H135" s="119">
        <f t="shared" si="54"/>
        <v>0.63183224738898003</v>
      </c>
      <c r="I135" s="119">
        <f t="shared" si="54"/>
        <v>0.60630367173689992</v>
      </c>
      <c r="J135" s="119">
        <f t="shared" si="54"/>
        <v>0.29570600130325997</v>
      </c>
      <c r="K135" s="119">
        <f t="shared" si="54"/>
        <v>0.59992152782387997</v>
      </c>
      <c r="L135" s="119">
        <f t="shared" si="54"/>
        <v>0.5956667652151999</v>
      </c>
      <c r="M135" s="119">
        <f t="shared" si="54"/>
        <v>0.51695365695462003</v>
      </c>
      <c r="N135" s="119">
        <f t="shared" si="54"/>
        <v>0.50844413173726</v>
      </c>
      <c r="S135" s="119">
        <f t="shared" ref="S135:AD135" si="55">(S111-0.573475)*0.385030328839002</f>
        <v>0.11709936052765914</v>
      </c>
      <c r="T135" s="119">
        <f t="shared" si="55"/>
        <v>9.0199355526247235E-2</v>
      </c>
      <c r="U135" s="119">
        <f t="shared" si="55"/>
        <v>0.10427852083726806</v>
      </c>
      <c r="V135" s="119">
        <f t="shared" si="55"/>
        <v>0.60639007472251338</v>
      </c>
      <c r="W135" s="119">
        <f t="shared" si="55"/>
        <v>0.60874931180797809</v>
      </c>
      <c r="X135" s="119">
        <f t="shared" si="55"/>
        <v>0.479058100027068</v>
      </c>
      <c r="Y135" s="119">
        <f t="shared" si="55"/>
        <v>0.563992300999133</v>
      </c>
      <c r="Z135" s="119">
        <f t="shared" si="55"/>
        <v>0.1781368249501375</v>
      </c>
      <c r="AA135" s="119">
        <f t="shared" si="55"/>
        <v>0.53782369662537588</v>
      </c>
      <c r="AB135" s="119">
        <f t="shared" si="55"/>
        <v>0.28112562467116736</v>
      </c>
      <c r="AC135" s="119">
        <f t="shared" si="55"/>
        <v>0.47337846991891963</v>
      </c>
      <c r="AD135" s="119">
        <f t="shared" si="55"/>
        <v>0.67752611864323742</v>
      </c>
    </row>
    <row r="136" spans="3:30" x14ac:dyDescent="0.2">
      <c r="C136" s="119">
        <f t="shared" ref="C136:N136" si="56">(C112-0.066)*2.12738130434</f>
        <v>0.67650725478012008</v>
      </c>
      <c r="D136" s="119">
        <f t="shared" si="56"/>
        <v>0.68076201738880004</v>
      </c>
      <c r="E136" s="119">
        <f t="shared" si="56"/>
        <v>0.55524652043274003</v>
      </c>
      <c r="F136" s="119">
        <f t="shared" si="56"/>
        <v>0.64459653521502003</v>
      </c>
      <c r="G136" s="119">
        <f t="shared" si="56"/>
        <v>8.0840489564919987E-2</v>
      </c>
      <c r="H136" s="119">
        <f t="shared" si="56"/>
        <v>0.67650725478012008</v>
      </c>
      <c r="I136" s="119">
        <f t="shared" si="56"/>
        <v>0.71054535564956001</v>
      </c>
      <c r="J136" s="119">
        <f t="shared" si="56"/>
        <v>0.67863463608446006</v>
      </c>
      <c r="K136" s="119">
        <f t="shared" si="56"/>
        <v>0.77862155738843997</v>
      </c>
      <c r="L136" s="119">
        <f t="shared" si="56"/>
        <v>7.6585726956239983E-2</v>
      </c>
      <c r="M136" s="119">
        <f t="shared" si="56"/>
        <v>8.7222633477939987E-2</v>
      </c>
      <c r="N136" s="119">
        <f t="shared" si="56"/>
        <v>0.48717031869385996</v>
      </c>
      <c r="S136" s="119">
        <f t="shared" ref="S136:AD136" si="57">(S112-0.573475)*0.385030328839002</f>
        <v>0.39764270891955655</v>
      </c>
      <c r="T136" s="119">
        <f t="shared" si="57"/>
        <v>0.49099636291368343</v>
      </c>
      <c r="U136" s="119">
        <f t="shared" si="57"/>
        <v>0.21441638209446365</v>
      </c>
      <c r="V136" s="119">
        <f t="shared" si="57"/>
        <v>0.65072664513231926</v>
      </c>
      <c r="W136" s="119">
        <f t="shared" si="57"/>
        <v>0.10893343123243689</v>
      </c>
      <c r="X136" s="119">
        <f t="shared" si="57"/>
        <v>0.4193323282409992</v>
      </c>
      <c r="Y136" s="119">
        <f t="shared" si="57"/>
        <v>0.65908413238130759</v>
      </c>
      <c r="Z136" s="119">
        <f t="shared" si="57"/>
        <v>0.41756150624816596</v>
      </c>
      <c r="AA136" s="119">
        <f t="shared" si="57"/>
        <v>0.61043194750396779</v>
      </c>
      <c r="AB136" s="119">
        <f t="shared" si="57"/>
        <v>0.10510990244010922</v>
      </c>
      <c r="AC136" s="119">
        <f t="shared" si="57"/>
        <v>0.18147454138844327</v>
      </c>
      <c r="AD136" s="119">
        <f t="shared" si="57"/>
        <v>0.6712252340083078</v>
      </c>
    </row>
    <row r="137" spans="3:30" x14ac:dyDescent="0.2">
      <c r="C137" s="119">
        <f t="shared" ref="C137:N137" si="58">(C113-0.066)*2.12738130434</f>
        <v>7.8713108260579978E-2</v>
      </c>
      <c r="D137" s="119">
        <f t="shared" si="58"/>
        <v>0.11062382782567998</v>
      </c>
      <c r="E137" s="119">
        <f t="shared" si="58"/>
        <v>0.42122149825932004</v>
      </c>
      <c r="F137" s="119">
        <f t="shared" si="58"/>
        <v>0.60843105304124001</v>
      </c>
      <c r="G137" s="119">
        <f t="shared" si="58"/>
        <v>0.62545010347595997</v>
      </c>
      <c r="H137" s="119">
        <f t="shared" si="58"/>
        <v>0.22337503695570002</v>
      </c>
      <c r="I137" s="119">
        <f t="shared" si="58"/>
        <v>0.47653341217215994</v>
      </c>
      <c r="J137" s="119">
        <f t="shared" si="58"/>
        <v>0.61906795956294003</v>
      </c>
      <c r="K137" s="119">
        <f t="shared" si="58"/>
        <v>0.11062382782567998</v>
      </c>
      <c r="L137" s="119">
        <f t="shared" si="58"/>
        <v>6.1694057825859995E-2</v>
      </c>
      <c r="M137" s="119">
        <f t="shared" si="58"/>
        <v>0.56801080825878003</v>
      </c>
      <c r="N137" s="119">
        <f t="shared" si="58"/>
        <v>7.0203583043220011E-2</v>
      </c>
      <c r="S137" s="119">
        <f t="shared" ref="S137:AD137" si="59">(S113-0.573475)*0.385030328839002</f>
        <v>8.4462974386881148E-2</v>
      </c>
      <c r="T137" s="119">
        <f t="shared" si="59"/>
        <v>6.971018814250679E-2</v>
      </c>
      <c r="U137" s="119">
        <f t="shared" si="59"/>
        <v>6.8267788867173417E-8</v>
      </c>
      <c r="V137" s="119">
        <f t="shared" si="59"/>
        <v>0.60927945741280853</v>
      </c>
      <c r="W137" s="119">
        <f t="shared" si="59"/>
        <v>0.54002705143196406</v>
      </c>
      <c r="X137" s="119">
        <f t="shared" si="59"/>
        <v>0.11484586991375563</v>
      </c>
      <c r="Y137" s="119">
        <f t="shared" si="59"/>
        <v>0.23195290360289486</v>
      </c>
      <c r="Z137" s="119">
        <f t="shared" si="59"/>
        <v>0.70470200596551591</v>
      </c>
      <c r="AA137" s="119">
        <f t="shared" si="59"/>
        <v>-5.8894926030126265E-3</v>
      </c>
      <c r="AB137" s="119">
        <f t="shared" si="59"/>
        <v>0.1582490664704512</v>
      </c>
      <c r="AC137" s="119">
        <f t="shared" si="59"/>
        <v>0.60663369774834452</v>
      </c>
      <c r="AD137" s="119">
        <f t="shared" si="59"/>
        <v>0.21263620067086539</v>
      </c>
    </row>
    <row r="141" spans="3:30" x14ac:dyDescent="0.2">
      <c r="C141" t="s">
        <v>20</v>
      </c>
    </row>
    <row r="142" spans="3:30" x14ac:dyDescent="0.2">
      <c r="C142" s="119">
        <f>S118-C118</f>
        <v>-0.15321611064392504</v>
      </c>
      <c r="D142" s="119">
        <f t="shared" ref="D142:N142" si="60">T118-D118</f>
        <v>-2.6860312240154061E-2</v>
      </c>
      <c r="E142" s="119">
        <f t="shared" si="60"/>
        <v>-0.33068991484162269</v>
      </c>
      <c r="F142" s="119">
        <f t="shared" si="60"/>
        <v>-0.25174468234467762</v>
      </c>
      <c r="G142" s="119">
        <f t="shared" si="60"/>
        <v>-0.1751409776615486</v>
      </c>
      <c r="H142" s="119">
        <f t="shared" si="60"/>
        <v>-0.22206003833070828</v>
      </c>
      <c r="I142" s="119">
        <f t="shared" si="60"/>
        <v>0.12091534096994566</v>
      </c>
      <c r="J142" s="119">
        <f t="shared" si="60"/>
        <v>3.7551784303916785E-2</v>
      </c>
      <c r="K142" s="119">
        <f t="shared" si="60"/>
        <v>-0.1047024995682545</v>
      </c>
      <c r="L142" s="119">
        <f t="shared" si="60"/>
        <v>6.5002616649731115E-2</v>
      </c>
      <c r="M142" s="119">
        <f t="shared" si="60"/>
        <v>3.6684194518448732E-3</v>
      </c>
      <c r="N142" s="119">
        <f t="shared" si="60"/>
        <v>-3.9626121083255861E-2</v>
      </c>
      <c r="O142">
        <v>12</v>
      </c>
    </row>
    <row r="143" spans="3:30" x14ac:dyDescent="0.2">
      <c r="C143" s="119">
        <f t="shared" ref="C143:C161" si="61">S119-C119</f>
        <v>-8.2020324456797689E-3</v>
      </c>
      <c r="D143" s="119">
        <f t="shared" ref="D143:D161" si="62">T119-D119</f>
        <v>-2.0924142598816864E-3</v>
      </c>
      <c r="E143" s="119">
        <f t="shared" ref="E143:E161" si="63">U119-E119</f>
        <v>2.6902318496003219E-3</v>
      </c>
      <c r="F143" s="119">
        <f t="shared" ref="F143:F161" si="64">V119-F119</f>
        <v>-0.27771837696318846</v>
      </c>
      <c r="G143" s="119">
        <f t="shared" ref="G143:G161" si="65">W119-G119</f>
        <v>-0.26217013354812319</v>
      </c>
      <c r="H143" s="119">
        <f t="shared" ref="H143:H161" si="66">X119-H119</f>
        <v>-6.183414379018641E-2</v>
      </c>
      <c r="I143" s="119">
        <f t="shared" ref="I143:I161" si="67">Y119-I119</f>
        <v>2.645225205553367E-3</v>
      </c>
      <c r="J143" s="119">
        <f t="shared" ref="J143:J161" si="68">Z119-J119</f>
        <v>-0.47534488498344146</v>
      </c>
      <c r="K143" s="119">
        <f t="shared" ref="K143:K161" si="69">AA119-K119</f>
        <v>8.2780893855533166E-2</v>
      </c>
      <c r="L143" s="119">
        <f>AB119-L119</f>
        <v>0.52648960206242434</v>
      </c>
      <c r="M143" s="119">
        <f t="shared" ref="M143:M161" si="70">AC119-M119</f>
        <v>-0.10118869690183988</v>
      </c>
      <c r="N143" s="119">
        <f t="shared" ref="N143:N161" si="71">AD119-N119</f>
        <v>8.9429329162615506E-2</v>
      </c>
      <c r="O143">
        <v>24</v>
      </c>
    </row>
    <row r="144" spans="3:30" x14ac:dyDescent="0.2">
      <c r="C144" s="119">
        <f t="shared" si="61"/>
        <v>-0.11406796272290642</v>
      </c>
      <c r="D144" s="119">
        <f t="shared" si="62"/>
        <v>-0.14608074603428328</v>
      </c>
      <c r="E144" s="119">
        <f t="shared" si="63"/>
        <v>-0.20644214084423756</v>
      </c>
      <c r="F144" s="119">
        <f t="shared" si="64"/>
        <v>-0.20720388144558927</v>
      </c>
      <c r="G144" s="119">
        <f t="shared" si="65"/>
        <v>-0.26250512248987878</v>
      </c>
      <c r="H144" s="119">
        <f t="shared" si="66"/>
        <v>-0.14626709802361776</v>
      </c>
      <c r="I144" s="119">
        <f t="shared" si="67"/>
        <v>-0.14899868265073729</v>
      </c>
      <c r="J144" s="119">
        <f t="shared" si="68"/>
        <v>0.19019543338657369</v>
      </c>
      <c r="K144" s="119">
        <f t="shared" si="69"/>
        <v>-6.4394734068255854E-2</v>
      </c>
      <c r="L144" s="119">
        <f t="shared" ref="L144:L161" si="72">AB120-L120</f>
        <v>-2.8601634889865057E-2</v>
      </c>
      <c r="M144" s="119">
        <f t="shared" si="70"/>
        <v>3.4365055860676896E-2</v>
      </c>
      <c r="N144" s="119">
        <f t="shared" si="71"/>
        <v>0.11302017751917826</v>
      </c>
      <c r="O144">
        <v>36</v>
      </c>
      <c r="T144">
        <v>38</v>
      </c>
      <c r="V144">
        <v>73</v>
      </c>
      <c r="X144">
        <v>152</v>
      </c>
      <c r="Z144">
        <v>161</v>
      </c>
      <c r="AB144">
        <v>178</v>
      </c>
    </row>
    <row r="145" spans="3:28" x14ac:dyDescent="0.2">
      <c r="C145" s="119">
        <f t="shared" si="61"/>
        <v>-0.19813156093126494</v>
      </c>
      <c r="D145" s="119">
        <f t="shared" si="62"/>
        <v>-0.26468435294996617</v>
      </c>
      <c r="E145" s="119">
        <f t="shared" si="63"/>
        <v>-0.2188184158481519</v>
      </c>
      <c r="F145" s="119">
        <f t="shared" si="64"/>
        <v>-5.9780136256523758E-2</v>
      </c>
      <c r="G145" s="119">
        <f t="shared" si="65"/>
        <v>-0.18638129790803998</v>
      </c>
      <c r="H145" s="119">
        <f t="shared" si="66"/>
        <v>-0.37313851521242086</v>
      </c>
      <c r="I145" s="119">
        <f t="shared" si="67"/>
        <v>-7.6720793372836604E-2</v>
      </c>
      <c r="J145" s="119">
        <f t="shared" si="68"/>
        <v>-6.5491224499748396E-2</v>
      </c>
      <c r="K145" s="119">
        <f t="shared" si="69"/>
        <v>-0.11355026606809654</v>
      </c>
      <c r="L145" s="119">
        <f t="shared" si="72"/>
        <v>0.15961338770040318</v>
      </c>
      <c r="M145" s="119">
        <f t="shared" si="70"/>
        <v>1.0663087960062947E-2</v>
      </c>
      <c r="N145" s="119">
        <f t="shared" si="71"/>
        <v>-2.9107377097202902E-2</v>
      </c>
      <c r="O145">
        <v>48</v>
      </c>
      <c r="T145">
        <v>-0.26468435294996617</v>
      </c>
      <c r="V145">
        <v>-0.26312356238706852</v>
      </c>
      <c r="X145">
        <v>-0.3043247192102505</v>
      </c>
      <c r="Z145">
        <v>-0.19683742245035302</v>
      </c>
      <c r="AB145">
        <v>-0.25432452615133039</v>
      </c>
    </row>
    <row r="146" spans="3:28" x14ac:dyDescent="0.2">
      <c r="C146" s="119">
        <f t="shared" si="61"/>
        <v>-0.24273769269039414</v>
      </c>
      <c r="D146" s="119">
        <f t="shared" si="62"/>
        <v>-0.12593658267261848</v>
      </c>
      <c r="E146" s="119">
        <f t="shared" si="63"/>
        <v>-9.7247494134727719E-2</v>
      </c>
      <c r="F146" s="119">
        <f t="shared" si="64"/>
        <v>-0.3104023679369749</v>
      </c>
      <c r="G146" s="119">
        <f t="shared" si="65"/>
        <v>9.0702532974249739E-2</v>
      </c>
      <c r="H146" s="119">
        <f t="shared" si="66"/>
        <v>-0.12794839606890362</v>
      </c>
      <c r="I146" s="119">
        <f t="shared" si="67"/>
        <v>-1.1405219788719556E-2</v>
      </c>
      <c r="J146" s="119">
        <f t="shared" si="68"/>
        <v>-6.9644286307697756E-2</v>
      </c>
      <c r="K146" s="119">
        <f t="shared" si="69"/>
        <v>0.20339700360685925</v>
      </c>
      <c r="L146" s="119">
        <f t="shared" si="72"/>
        <v>0.13615780562203561</v>
      </c>
      <c r="M146" s="119">
        <f t="shared" si="70"/>
        <v>0.24526951610995423</v>
      </c>
      <c r="N146" s="119">
        <f t="shared" si="71"/>
        <v>4.3972065537580263E-2</v>
      </c>
      <c r="O146">
        <v>60</v>
      </c>
    </row>
    <row r="147" spans="3:28" x14ac:dyDescent="0.2">
      <c r="C147" s="119">
        <f t="shared" si="61"/>
        <v>0.2123803252636125</v>
      </c>
      <c r="D147" s="119">
        <f t="shared" si="62"/>
        <v>-8.4023680732865591E-2</v>
      </c>
      <c r="E147" s="119">
        <f t="shared" si="63"/>
        <v>0.11078142419848952</v>
      </c>
      <c r="F147" s="119">
        <f t="shared" si="64"/>
        <v>1.4122779761777171E-2</v>
      </c>
      <c r="G147" s="119">
        <f t="shared" si="65"/>
        <v>9.5844224254491017E-2</v>
      </c>
      <c r="H147" s="119">
        <f t="shared" si="66"/>
        <v>-1.2535371144133334E-2</v>
      </c>
      <c r="I147" s="119">
        <f t="shared" si="67"/>
        <v>-5.4595247005687908E-2</v>
      </c>
      <c r="J147" s="119">
        <f t="shared" si="68"/>
        <v>-3.8332848226676486E-3</v>
      </c>
      <c r="K147" s="119">
        <f t="shared" si="69"/>
        <v>0.15043153522943345</v>
      </c>
      <c r="L147" s="119">
        <f t="shared" si="72"/>
        <v>-3.4389071560361223E-2</v>
      </c>
      <c r="M147" s="119">
        <f t="shared" si="70"/>
        <v>0.17980966521231334</v>
      </c>
      <c r="N147" s="119">
        <f t="shared" si="71"/>
        <v>3.8711588888405868E-2</v>
      </c>
      <c r="O147">
        <v>72</v>
      </c>
      <c r="T147">
        <v>193</v>
      </c>
      <c r="V147">
        <v>219</v>
      </c>
      <c r="X147">
        <v>231</v>
      </c>
    </row>
    <row r="148" spans="3:28" x14ac:dyDescent="0.2">
      <c r="C148" s="119">
        <f t="shared" si="61"/>
        <v>-0.26312356238706852</v>
      </c>
      <c r="D148" s="119">
        <f t="shared" si="62"/>
        <v>-0.13577178922109823</v>
      </c>
      <c r="E148" s="119">
        <f t="shared" si="63"/>
        <v>-3.6955643327446552E-2</v>
      </c>
      <c r="F148" s="119">
        <f t="shared" si="64"/>
        <v>-0.17496363102004142</v>
      </c>
      <c r="G148" s="119">
        <f t="shared" si="65"/>
        <v>-5.9739381924117929E-3</v>
      </c>
      <c r="H148" s="119">
        <f t="shared" si="66"/>
        <v>-0.1717489450366414</v>
      </c>
      <c r="I148" s="119">
        <f t="shared" si="67"/>
        <v>-0.48716542013110925</v>
      </c>
      <c r="J148" s="119">
        <f t="shared" si="68"/>
        <v>-7.0491178028866536E-2</v>
      </c>
      <c r="K148" s="119">
        <f t="shared" si="69"/>
        <v>-0.15278660293282592</v>
      </c>
      <c r="L148" s="119">
        <f t="shared" si="72"/>
        <v>-4.4561697149182122E-2</v>
      </c>
      <c r="M148" s="119">
        <f t="shared" si="70"/>
        <v>0.14287859744969478</v>
      </c>
      <c r="N148" s="119">
        <f t="shared" si="71"/>
        <v>0.2578519718388273</v>
      </c>
      <c r="O148">
        <v>84</v>
      </c>
      <c r="T148">
        <v>-0.38652373289706798</v>
      </c>
      <c r="V148">
        <v>-0.34083013833827636</v>
      </c>
      <c r="X148">
        <v>-0.42122142999153117</v>
      </c>
    </row>
    <row r="149" spans="3:28" x14ac:dyDescent="0.2">
      <c r="C149" s="119">
        <f t="shared" si="61"/>
        <v>-4.6295996159306796E-4</v>
      </c>
      <c r="D149" s="119">
        <f t="shared" si="62"/>
        <v>-0.18091933064399912</v>
      </c>
      <c r="E149" s="119">
        <f t="shared" si="63"/>
        <v>7.4354863607251076E-4</v>
      </c>
      <c r="F149" s="119">
        <f t="shared" si="64"/>
        <v>-0.28498359302326709</v>
      </c>
      <c r="G149" s="119">
        <f t="shared" si="65"/>
        <v>-0.46473504902361257</v>
      </c>
      <c r="H149" s="119">
        <f t="shared" si="66"/>
        <v>-0.30136915713714818</v>
      </c>
      <c r="I149" s="119">
        <f t="shared" si="67"/>
        <v>1.2505524999765538E-2</v>
      </c>
      <c r="J149" s="119">
        <f t="shared" si="68"/>
        <v>-0.20612144065030058</v>
      </c>
      <c r="K149" s="119">
        <f t="shared" si="69"/>
        <v>9.7621086804041135E-2</v>
      </c>
      <c r="L149" s="119">
        <f t="shared" si="72"/>
        <v>0.14063027549326035</v>
      </c>
      <c r="M149" s="119">
        <f t="shared" si="70"/>
        <v>0.18662348126252509</v>
      </c>
      <c r="N149" s="119">
        <f t="shared" si="71"/>
        <v>-0.13685348473687281</v>
      </c>
      <c r="O149">
        <v>96</v>
      </c>
    </row>
    <row r="150" spans="3:28" x14ac:dyDescent="0.2">
      <c r="C150" s="119">
        <f t="shared" si="61"/>
        <v>-0.2517631878423901</v>
      </c>
      <c r="D150" s="119">
        <f t="shared" si="62"/>
        <v>0.13439050123493679</v>
      </c>
      <c r="E150" s="119">
        <f t="shared" si="63"/>
        <v>4.5274766829748958E-2</v>
      </c>
      <c r="F150" s="119">
        <f t="shared" si="64"/>
        <v>3.1945277658639207E-2</v>
      </c>
      <c r="G150" s="119">
        <f t="shared" si="65"/>
        <v>-6.4197059526366035E-2</v>
      </c>
      <c r="H150" s="119">
        <f t="shared" si="66"/>
        <v>-2.7791473181829091E-2</v>
      </c>
      <c r="I150" s="119">
        <f t="shared" si="67"/>
        <v>-7.2613924513355022E-2</v>
      </c>
      <c r="J150" s="119">
        <f t="shared" si="68"/>
        <v>0.24090858461633058</v>
      </c>
      <c r="K150" s="119">
        <f t="shared" si="69"/>
        <v>-0.23016083439425988</v>
      </c>
      <c r="L150" s="119">
        <f t="shared" si="72"/>
        <v>4.3490446559409757E-2</v>
      </c>
      <c r="M150" s="119">
        <f t="shared" si="70"/>
        <v>5.9943546169866413E-2</v>
      </c>
      <c r="N150" s="119">
        <f t="shared" si="71"/>
        <v>0.1357576058772432</v>
      </c>
      <c r="O150">
        <v>108</v>
      </c>
    </row>
    <row r="151" spans="3:28" x14ac:dyDescent="0.2">
      <c r="C151" s="119">
        <f t="shared" si="61"/>
        <v>-9.2276029146262539E-2</v>
      </c>
      <c r="D151" s="119">
        <f t="shared" si="62"/>
        <v>5.0078985379163776E-2</v>
      </c>
      <c r="E151" s="119">
        <f t="shared" si="63"/>
        <v>-0.1895497892384973</v>
      </c>
      <c r="F151" s="119">
        <f t="shared" si="64"/>
        <v>3.9753155789544414E-2</v>
      </c>
      <c r="G151" s="119">
        <f t="shared" si="65"/>
        <v>-7.9371422000111547E-3</v>
      </c>
      <c r="H151" s="119">
        <f t="shared" si="66"/>
        <v>2.244090134398613E-2</v>
      </c>
      <c r="I151" s="119">
        <f t="shared" si="67"/>
        <v>-6.2638211926256737E-2</v>
      </c>
      <c r="J151" s="119">
        <f t="shared" si="68"/>
        <v>-8.1953621733972401E-2</v>
      </c>
      <c r="K151" s="119">
        <f>AA127-K127</f>
        <v>-0.57245679178073128</v>
      </c>
      <c r="L151" s="119">
        <f t="shared" si="72"/>
        <v>-0.44677706269601231</v>
      </c>
      <c r="M151" s="119">
        <f t="shared" si="70"/>
        <v>-0.28325357234936849</v>
      </c>
      <c r="N151" s="119">
        <f t="shared" si="71"/>
        <v>2.0637714861408002E-2</v>
      </c>
      <c r="O151">
        <v>120</v>
      </c>
    </row>
    <row r="152" spans="3:28" x14ac:dyDescent="0.2">
      <c r="C152" s="119">
        <f t="shared" si="61"/>
        <v>0.46602742348137605</v>
      </c>
      <c r="D152" s="119">
        <f t="shared" si="62"/>
        <v>-1.4306172335623077E-2</v>
      </c>
      <c r="E152" s="119">
        <f t="shared" si="63"/>
        <v>-6.5019436047726475E-2</v>
      </c>
      <c r="F152" s="119">
        <f t="shared" si="64"/>
        <v>-4.1855596821231966E-2</v>
      </c>
      <c r="G152" s="119">
        <f t="shared" si="65"/>
        <v>-1.7747328444965391E-2</v>
      </c>
      <c r="H152" s="119">
        <f t="shared" si="66"/>
        <v>-1.0766268216081412E-2</v>
      </c>
      <c r="I152" s="119">
        <f t="shared" si="67"/>
        <v>8.1794448577166001E-4</v>
      </c>
      <c r="J152" s="119">
        <f t="shared" si="68"/>
        <v>-0.16460349645175554</v>
      </c>
      <c r="K152" s="119">
        <f t="shared" si="69"/>
        <v>-1.8965745577057949E-2</v>
      </c>
      <c r="L152" s="119">
        <f t="shared" si="72"/>
        <v>-1.3717876872598733E-4</v>
      </c>
      <c r="M152" s="119">
        <f t="shared" si="70"/>
        <v>2.5976737196712563E-2</v>
      </c>
      <c r="N152" s="119">
        <f t="shared" si="71"/>
        <v>-9.9520665919414275E-2</v>
      </c>
      <c r="O152">
        <v>132</v>
      </c>
    </row>
    <row r="153" spans="3:28" x14ac:dyDescent="0.2">
      <c r="C153" s="119">
        <f t="shared" si="61"/>
        <v>9.9290549681896073E-2</v>
      </c>
      <c r="D153" s="119">
        <f t="shared" si="62"/>
        <v>2.7372005054669107E-2</v>
      </c>
      <c r="E153" s="119">
        <f t="shared" si="63"/>
        <v>2.0968899990209414E-2</v>
      </c>
      <c r="F153" s="119">
        <f t="shared" si="64"/>
        <v>1.5843886842951058E-2</v>
      </c>
      <c r="G153" s="119">
        <f t="shared" si="65"/>
        <v>1.2970137980011301E-2</v>
      </c>
      <c r="H153" s="119">
        <f t="shared" si="66"/>
        <v>-0.15667393844167643</v>
      </c>
      <c r="I153" s="119">
        <f t="shared" si="67"/>
        <v>0.24277382630031641</v>
      </c>
      <c r="J153" s="119">
        <f t="shared" si="68"/>
        <v>-7.8593173630055607E-3</v>
      </c>
      <c r="K153" s="119">
        <f t="shared" si="69"/>
        <v>-3.506426339862867E-3</v>
      </c>
      <c r="L153" s="119">
        <f t="shared" si="72"/>
        <v>-2.6908196534132164E-2</v>
      </c>
      <c r="M153" s="119">
        <f t="shared" si="70"/>
        <v>-4.6380686325273257E-2</v>
      </c>
      <c r="N153" s="119">
        <f t="shared" si="71"/>
        <v>3.2566096964320806E-2</v>
      </c>
      <c r="O153">
        <v>144</v>
      </c>
    </row>
    <row r="154" spans="3:28" x14ac:dyDescent="0.2">
      <c r="C154" s="119">
        <f t="shared" si="61"/>
        <v>8.3018958935834886E-4</v>
      </c>
      <c r="D154" s="119">
        <f t="shared" si="62"/>
        <v>2.5502897579352243E-2</v>
      </c>
      <c r="E154" s="119">
        <f t="shared" si="63"/>
        <v>2.9525377577910891E-2</v>
      </c>
      <c r="F154" s="119">
        <f t="shared" si="64"/>
        <v>3.9079749033493927E-2</v>
      </c>
      <c r="G154" s="119">
        <f t="shared" si="65"/>
        <v>2.8417529428784172E-2</v>
      </c>
      <c r="H154" s="119">
        <f t="shared" si="66"/>
        <v>0.23492296410184732</v>
      </c>
      <c r="I154" s="119">
        <f t="shared" si="67"/>
        <v>3.7279914479761145E-3</v>
      </c>
      <c r="J154" s="119">
        <f t="shared" si="68"/>
        <v>-0.3043247192102505</v>
      </c>
      <c r="K154" s="119">
        <f>AA130-K130</f>
        <v>2.473029644666902E-2</v>
      </c>
      <c r="L154" s="119">
        <f t="shared" si="72"/>
        <v>-0.37756254730789129</v>
      </c>
      <c r="M154" s="119">
        <f t="shared" si="70"/>
        <v>4.8426056893808578E-3</v>
      </c>
      <c r="N154" s="119">
        <f t="shared" si="71"/>
        <v>-8.0493102267959804E-2</v>
      </c>
      <c r="O154">
        <v>156</v>
      </c>
    </row>
    <row r="155" spans="3:28" x14ac:dyDescent="0.2">
      <c r="C155" s="119">
        <f t="shared" si="61"/>
        <v>7.9689229513459234E-2</v>
      </c>
      <c r="D155" s="119">
        <f t="shared" si="62"/>
        <v>5.3821185159305493E-2</v>
      </c>
      <c r="E155" s="119">
        <f t="shared" si="63"/>
        <v>-9.462703548755097E-2</v>
      </c>
      <c r="F155" s="119">
        <f t="shared" si="64"/>
        <v>7.4622859221071897E-2</v>
      </c>
      <c r="G155" s="119">
        <f t="shared" si="65"/>
        <v>-0.19683742245035302</v>
      </c>
      <c r="H155" s="119">
        <f t="shared" si="66"/>
        <v>-2.9304764189953869E-2</v>
      </c>
      <c r="I155" s="119">
        <f t="shared" si="67"/>
        <v>-6.5670437684652722E-3</v>
      </c>
      <c r="J155" s="119">
        <f t="shared" si="68"/>
        <v>-0.20895762053844591</v>
      </c>
      <c r="K155" s="119">
        <f t="shared" si="69"/>
        <v>-0.14674597617711604</v>
      </c>
      <c r="L155" s="119">
        <f t="shared" si="72"/>
        <v>3.014807065094284E-2</v>
      </c>
      <c r="M155" s="119">
        <f t="shared" si="70"/>
        <v>3.361451017309372E-2</v>
      </c>
      <c r="N155" s="119">
        <f t="shared" si="71"/>
        <v>0.36027574184458311</v>
      </c>
      <c r="O155">
        <v>168</v>
      </c>
    </row>
    <row r="156" spans="3:28" x14ac:dyDescent="0.2">
      <c r="C156" s="119">
        <f t="shared" si="61"/>
        <v>7.6844533283755109E-2</v>
      </c>
      <c r="D156" s="119">
        <f t="shared" si="62"/>
        <v>5.4025619292749141E-2</v>
      </c>
      <c r="E156" s="119">
        <f t="shared" si="63"/>
        <v>8.786868821373528E-3</v>
      </c>
      <c r="F156" s="119">
        <f t="shared" si="64"/>
        <v>8.0383247258064561E-3</v>
      </c>
      <c r="G156" s="119">
        <f t="shared" si="65"/>
        <v>-0.27506769950998783</v>
      </c>
      <c r="H156" s="119">
        <f t="shared" si="66"/>
        <v>-5.8527521394859727E-2</v>
      </c>
      <c r="I156" s="119">
        <f t="shared" si="67"/>
        <v>-0.29693687664116769</v>
      </c>
      <c r="J156" s="119">
        <f t="shared" si="68"/>
        <v>-2.3144210703061552E-2</v>
      </c>
      <c r="K156" s="119">
        <f t="shared" si="69"/>
        <v>-4.3678922251580141E-2</v>
      </c>
      <c r="L156" s="119">
        <f t="shared" si="72"/>
        <v>-0.25432452615133039</v>
      </c>
      <c r="M156" s="119">
        <f t="shared" si="70"/>
        <v>3.0413893816887305E-2</v>
      </c>
      <c r="N156" s="119">
        <f t="shared" si="71"/>
        <v>-5.0907506911017891E-2</v>
      </c>
      <c r="O156">
        <v>180</v>
      </c>
    </row>
    <row r="157" spans="3:28" x14ac:dyDescent="0.2">
      <c r="C157" s="119">
        <f t="shared" si="61"/>
        <v>2.6790041854222471E-2</v>
      </c>
      <c r="D157" s="119">
        <f t="shared" si="62"/>
        <v>4.0753093443473276E-2</v>
      </c>
      <c r="E157" s="119">
        <f t="shared" si="63"/>
        <v>5.5814697616130782E-2</v>
      </c>
      <c r="F157" s="119">
        <f t="shared" si="64"/>
        <v>-0.27013471221223079</v>
      </c>
      <c r="G157" s="119">
        <f t="shared" si="65"/>
        <v>-8.5158774274521676E-2</v>
      </c>
      <c r="H157" s="119">
        <f t="shared" si="66"/>
        <v>9.415806753868039E-2</v>
      </c>
      <c r="I157" s="119">
        <f t="shared" si="67"/>
        <v>-7.9897590077869368E-3</v>
      </c>
      <c r="J157" s="119">
        <f t="shared" si="68"/>
        <v>9.1426364359636775E-3</v>
      </c>
      <c r="K157" s="119">
        <f t="shared" si="69"/>
        <v>-0.37446361602800549</v>
      </c>
      <c r="L157" s="119">
        <f t="shared" si="72"/>
        <v>-3.1682618483015693E-2</v>
      </c>
      <c r="M157" s="119">
        <f t="shared" si="70"/>
        <v>0.37569683297852963</v>
      </c>
      <c r="N157" s="119">
        <f t="shared" si="71"/>
        <v>-0.23270564194769428</v>
      </c>
      <c r="O157">
        <v>192</v>
      </c>
    </row>
    <row r="158" spans="3:28" x14ac:dyDescent="0.2">
      <c r="C158" s="119">
        <f t="shared" si="61"/>
        <v>-0.38652373289706798</v>
      </c>
      <c r="D158" s="119">
        <f t="shared" si="62"/>
        <v>1.9159978522926807E-2</v>
      </c>
      <c r="E158" s="119">
        <f t="shared" si="63"/>
        <v>-0.17991792181648769</v>
      </c>
      <c r="F158" s="119">
        <f t="shared" si="64"/>
        <v>-0.26336899433633232</v>
      </c>
      <c r="G158" s="119">
        <f t="shared" si="65"/>
        <v>-3.2515659620819676E-2</v>
      </c>
      <c r="H158" s="119">
        <f t="shared" si="66"/>
        <v>-0.26347423242675339</v>
      </c>
      <c r="I158" s="119">
        <f t="shared" si="67"/>
        <v>-0.17681582100442728</v>
      </c>
      <c r="J158" s="119">
        <f t="shared" si="68"/>
        <v>-2.079457281627628E-2</v>
      </c>
      <c r="K158" s="119">
        <f t="shared" si="69"/>
        <v>-0.2288173805993744</v>
      </c>
      <c r="L158" s="119">
        <f t="shared" si="72"/>
        <v>3.9346408454427412E-2</v>
      </c>
      <c r="M158" s="119">
        <f t="shared" si="70"/>
        <v>-0.16824964184151303</v>
      </c>
      <c r="N158" s="119">
        <f t="shared" si="71"/>
        <v>0.20567337582845968</v>
      </c>
      <c r="O158">
        <v>204</v>
      </c>
    </row>
    <row r="159" spans="3:28" x14ac:dyDescent="0.2">
      <c r="C159" s="119">
        <f t="shared" si="61"/>
        <v>3.6258870962739151E-2</v>
      </c>
      <c r="D159" s="119">
        <f t="shared" si="62"/>
        <v>8.4934074396723902E-4</v>
      </c>
      <c r="E159" s="119">
        <f t="shared" si="63"/>
        <v>2.1310649968008077E-2</v>
      </c>
      <c r="F159" s="119">
        <f t="shared" si="64"/>
        <v>-0.14670290701384658</v>
      </c>
      <c r="G159" s="119">
        <f t="shared" si="65"/>
        <v>-0.1422162886240419</v>
      </c>
      <c r="H159" s="119">
        <f t="shared" si="66"/>
        <v>-0.15277414736191203</v>
      </c>
      <c r="I159" s="119">
        <f t="shared" si="67"/>
        <v>-4.2311370737766918E-2</v>
      </c>
      <c r="J159" s="119">
        <f t="shared" si="68"/>
        <v>-0.11756917635312247</v>
      </c>
      <c r="K159" s="119">
        <f t="shared" si="69"/>
        <v>-6.2097831198504094E-2</v>
      </c>
      <c r="L159" s="119">
        <f t="shared" si="72"/>
        <v>-0.31454114054403254</v>
      </c>
      <c r="M159" s="119">
        <f t="shared" si="70"/>
        <v>-4.3575187035700402E-2</v>
      </c>
      <c r="N159" s="119">
        <f t="shared" si="71"/>
        <v>0.16908198690597742</v>
      </c>
      <c r="O159">
        <v>216</v>
      </c>
    </row>
    <row r="160" spans="3:28" x14ac:dyDescent="0.2">
      <c r="C160" s="119">
        <f t="shared" si="61"/>
        <v>-0.27886454586056353</v>
      </c>
      <c r="D160" s="119">
        <f t="shared" si="62"/>
        <v>-0.18976565447511662</v>
      </c>
      <c r="E160" s="119">
        <f t="shared" si="63"/>
        <v>-0.34083013833827636</v>
      </c>
      <c r="F160" s="119">
        <f t="shared" si="64"/>
        <v>6.1301099172992313E-3</v>
      </c>
      <c r="G160" s="119">
        <f t="shared" si="65"/>
        <v>2.8092941667516899E-2</v>
      </c>
      <c r="H160" s="119">
        <f t="shared" si="66"/>
        <v>-0.25717492653912088</v>
      </c>
      <c r="I160" s="119">
        <f t="shared" si="67"/>
        <v>-5.1461223268252421E-2</v>
      </c>
      <c r="J160" s="119">
        <f t="shared" si="68"/>
        <v>-0.2610731298362941</v>
      </c>
      <c r="K160" s="119">
        <f t="shared" si="69"/>
        <v>-0.16818960988447218</v>
      </c>
      <c r="L160" s="119">
        <f t="shared" si="72"/>
        <v>2.8524175483869235E-2</v>
      </c>
      <c r="M160" s="119">
        <f t="shared" si="70"/>
        <v>9.425190791050328E-2</v>
      </c>
      <c r="N160" s="119">
        <f t="shared" si="71"/>
        <v>0.18405491531444784</v>
      </c>
      <c r="O160">
        <v>228</v>
      </c>
    </row>
    <row r="161" spans="3:31" x14ac:dyDescent="0.2">
      <c r="C161" s="119">
        <f t="shared" si="61"/>
        <v>5.7498661263011702E-3</v>
      </c>
      <c r="D161" s="119">
        <f t="shared" si="62"/>
        <v>-4.0913639683173186E-2</v>
      </c>
      <c r="E161" s="119">
        <f t="shared" si="63"/>
        <v>-0.42122142999153117</v>
      </c>
      <c r="F161" s="119">
        <f t="shared" si="64"/>
        <v>8.48404371568523E-4</v>
      </c>
      <c r="G161" s="119">
        <f t="shared" si="65"/>
        <v>-8.5423052043995917E-2</v>
      </c>
      <c r="H161" s="119">
        <f t="shared" si="66"/>
        <v>-0.10852916704194439</v>
      </c>
      <c r="I161" s="119">
        <f t="shared" si="67"/>
        <v>-0.24458050856926508</v>
      </c>
      <c r="J161" s="119">
        <f t="shared" si="68"/>
        <v>8.5634046402575881E-2</v>
      </c>
      <c r="K161" s="119">
        <f t="shared" si="69"/>
        <v>-0.1165133204286926</v>
      </c>
      <c r="L161" s="119">
        <f t="shared" si="72"/>
        <v>9.6555008644591211E-2</v>
      </c>
      <c r="M161" s="119">
        <f t="shared" si="70"/>
        <v>3.8622889489564494E-2</v>
      </c>
      <c r="N161" s="119">
        <f t="shared" si="71"/>
        <v>0.14243261762764536</v>
      </c>
      <c r="O161">
        <v>240</v>
      </c>
    </row>
    <row r="162" spans="3:31" x14ac:dyDescent="0.2"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</row>
    <row r="163" spans="3:31" x14ac:dyDescent="0.2"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</row>
    <row r="164" spans="3:31" x14ac:dyDescent="0.2"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</row>
    <row r="165" spans="3:31" x14ac:dyDescent="0.2">
      <c r="C165" s="119" t="s">
        <v>29</v>
      </c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S165" t="s">
        <v>30</v>
      </c>
    </row>
    <row r="166" spans="3:31" x14ac:dyDescent="0.2">
      <c r="C166" s="119">
        <f>IF(C118&gt;0.2, 1,0)</f>
        <v>1</v>
      </c>
      <c r="D166" s="119">
        <f t="shared" ref="D166:N166" si="73">IF(D118&gt;0.2, 1,0)</f>
        <v>1</v>
      </c>
      <c r="E166" s="119">
        <f t="shared" si="73"/>
        <v>1</v>
      </c>
      <c r="F166" s="119">
        <f t="shared" si="73"/>
        <v>1</v>
      </c>
      <c r="G166" s="119">
        <f t="shared" si="73"/>
        <v>1</v>
      </c>
      <c r="H166" s="119">
        <f t="shared" si="73"/>
        <v>1</v>
      </c>
      <c r="I166" s="119">
        <f t="shared" si="73"/>
        <v>0</v>
      </c>
      <c r="J166" s="119">
        <f t="shared" si="73"/>
        <v>0</v>
      </c>
      <c r="K166" s="119">
        <f t="shared" si="73"/>
        <v>1</v>
      </c>
      <c r="L166" s="119">
        <f t="shared" si="73"/>
        <v>0</v>
      </c>
      <c r="M166" s="119">
        <f t="shared" si="73"/>
        <v>0</v>
      </c>
      <c r="N166" s="119">
        <f t="shared" si="73"/>
        <v>1</v>
      </c>
      <c r="O166" s="119"/>
      <c r="P166" s="119"/>
      <c r="Q166" s="119"/>
      <c r="R166" s="119"/>
      <c r="S166" s="119">
        <f>IF(S118&gt;0.5, 1,0)</f>
        <v>0</v>
      </c>
      <c r="T166" s="119">
        <f t="shared" ref="T166:AD166" si="74">IF(T118&gt;0.5, 1,0)</f>
        <v>0</v>
      </c>
      <c r="U166" s="119">
        <f t="shared" si="74"/>
        <v>0</v>
      </c>
      <c r="V166" s="119">
        <f t="shared" si="74"/>
        <v>0</v>
      </c>
      <c r="W166" s="119">
        <f t="shared" si="74"/>
        <v>0</v>
      </c>
      <c r="X166" s="119">
        <f t="shared" si="74"/>
        <v>0</v>
      </c>
      <c r="Y166" s="119">
        <f t="shared" si="74"/>
        <v>0</v>
      </c>
      <c r="Z166" s="119">
        <f t="shared" si="74"/>
        <v>0</v>
      </c>
      <c r="AA166" s="119">
        <f t="shared" si="74"/>
        <v>0</v>
      </c>
      <c r="AB166" s="119">
        <f t="shared" si="74"/>
        <v>0</v>
      </c>
      <c r="AC166" s="119">
        <f t="shared" si="74"/>
        <v>0</v>
      </c>
      <c r="AD166" s="119">
        <f t="shared" si="74"/>
        <v>0</v>
      </c>
      <c r="AE166" s="119"/>
    </row>
    <row r="167" spans="3:31" x14ac:dyDescent="0.2">
      <c r="C167" s="119">
        <f t="shared" ref="C167:N167" si="75">IF(C119&gt;0.2, 1,0)</f>
        <v>0</v>
      </c>
      <c r="D167" s="119">
        <f t="shared" si="75"/>
        <v>0</v>
      </c>
      <c r="E167" s="119">
        <f t="shared" si="75"/>
        <v>0</v>
      </c>
      <c r="F167" s="119">
        <f t="shared" si="75"/>
        <v>1</v>
      </c>
      <c r="G167" s="119">
        <f t="shared" si="75"/>
        <v>1</v>
      </c>
      <c r="H167" s="119">
        <f t="shared" si="75"/>
        <v>0</v>
      </c>
      <c r="I167" s="119">
        <f t="shared" si="75"/>
        <v>0</v>
      </c>
      <c r="J167" s="119">
        <f t="shared" si="75"/>
        <v>1</v>
      </c>
      <c r="K167" s="119">
        <f t="shared" si="75"/>
        <v>1</v>
      </c>
      <c r="L167" s="119">
        <f t="shared" si="75"/>
        <v>1</v>
      </c>
      <c r="M167" s="119">
        <f t="shared" si="75"/>
        <v>1</v>
      </c>
      <c r="N167" s="119">
        <f t="shared" si="75"/>
        <v>0</v>
      </c>
      <c r="S167" s="119">
        <f t="shared" ref="S167:AD167" si="76">IF(S119&gt;0.5, 1,0)</f>
        <v>0</v>
      </c>
      <c r="T167" s="119">
        <f t="shared" si="76"/>
        <v>0</v>
      </c>
      <c r="U167" s="119">
        <f t="shared" si="76"/>
        <v>0</v>
      </c>
      <c r="V167" s="119">
        <f t="shared" si="76"/>
        <v>0</v>
      </c>
      <c r="W167" s="119">
        <f t="shared" si="76"/>
        <v>0</v>
      </c>
      <c r="X167" s="119">
        <f t="shared" si="76"/>
        <v>0</v>
      </c>
      <c r="Y167" s="119">
        <f t="shared" si="76"/>
        <v>0</v>
      </c>
      <c r="Z167" s="119">
        <f t="shared" si="76"/>
        <v>0</v>
      </c>
      <c r="AA167" s="119">
        <f t="shared" si="76"/>
        <v>1</v>
      </c>
      <c r="AB167" s="119">
        <f t="shared" si="76"/>
        <v>1</v>
      </c>
      <c r="AC167" s="119">
        <f t="shared" si="76"/>
        <v>0</v>
      </c>
      <c r="AD167" s="119">
        <f t="shared" si="76"/>
        <v>0</v>
      </c>
    </row>
    <row r="168" spans="3:31" x14ac:dyDescent="0.2">
      <c r="C168" s="119">
        <f t="shared" ref="C168:N168" si="77">IF(C120&gt;0.2, 1,0)</f>
        <v>1</v>
      </c>
      <c r="D168" s="119">
        <f t="shared" si="77"/>
        <v>1</v>
      </c>
      <c r="E168" s="119">
        <f t="shared" si="77"/>
        <v>1</v>
      </c>
      <c r="F168" s="119">
        <f t="shared" si="77"/>
        <v>1</v>
      </c>
      <c r="G168" s="119">
        <f t="shared" si="77"/>
        <v>1</v>
      </c>
      <c r="H168" s="119">
        <f t="shared" si="77"/>
        <v>1</v>
      </c>
      <c r="I168" s="119">
        <f t="shared" si="77"/>
        <v>1</v>
      </c>
      <c r="J168" s="119">
        <f t="shared" si="77"/>
        <v>1</v>
      </c>
      <c r="K168" s="119">
        <f t="shared" si="77"/>
        <v>1</v>
      </c>
      <c r="L168" s="119">
        <f t="shared" si="77"/>
        <v>1</v>
      </c>
      <c r="M168" s="119">
        <f t="shared" si="77"/>
        <v>1</v>
      </c>
      <c r="N168" s="119">
        <f t="shared" si="77"/>
        <v>1</v>
      </c>
      <c r="S168" s="119">
        <f t="shared" ref="S168:AD168" si="78">IF(S120&gt;0.5, 1,0)</f>
        <v>1</v>
      </c>
      <c r="T168" s="119">
        <f t="shared" si="78"/>
        <v>0</v>
      </c>
      <c r="U168" s="119">
        <f t="shared" si="78"/>
        <v>0</v>
      </c>
      <c r="V168" s="119">
        <f t="shared" si="78"/>
        <v>0</v>
      </c>
      <c r="W168" s="119">
        <f t="shared" si="78"/>
        <v>0</v>
      </c>
      <c r="X168" s="119">
        <f t="shared" si="78"/>
        <v>0</v>
      </c>
      <c r="Y168" s="119">
        <f t="shared" si="78"/>
        <v>0</v>
      </c>
      <c r="Z168" s="119">
        <f t="shared" si="78"/>
        <v>1</v>
      </c>
      <c r="AA168" s="119">
        <f t="shared" si="78"/>
        <v>0</v>
      </c>
      <c r="AB168" s="119">
        <f t="shared" si="78"/>
        <v>0</v>
      </c>
      <c r="AC168" s="119">
        <f t="shared" si="78"/>
        <v>0</v>
      </c>
      <c r="AD168" s="119">
        <f t="shared" si="78"/>
        <v>0</v>
      </c>
    </row>
    <row r="169" spans="3:31" x14ac:dyDescent="0.2">
      <c r="C169" s="119">
        <f t="shared" ref="C169:N169" si="79">IF(C121&gt;0.2, 1,0)</f>
        <v>1</v>
      </c>
      <c r="D169" s="119">
        <f t="shared" si="79"/>
        <v>1</v>
      </c>
      <c r="E169" s="119">
        <f t="shared" si="79"/>
        <v>1</v>
      </c>
      <c r="F169" s="119">
        <f t="shared" si="79"/>
        <v>0</v>
      </c>
      <c r="G169" s="119">
        <f t="shared" si="79"/>
        <v>1</v>
      </c>
      <c r="H169" s="119">
        <f t="shared" si="79"/>
        <v>1</v>
      </c>
      <c r="I169" s="119">
        <f t="shared" si="79"/>
        <v>0</v>
      </c>
      <c r="J169" s="119">
        <f t="shared" si="79"/>
        <v>0</v>
      </c>
      <c r="K169" s="119">
        <f t="shared" si="79"/>
        <v>1</v>
      </c>
      <c r="L169" s="119">
        <f t="shared" si="79"/>
        <v>1</v>
      </c>
      <c r="M169" s="119">
        <f t="shared" si="79"/>
        <v>0</v>
      </c>
      <c r="N169" s="119">
        <f t="shared" si="79"/>
        <v>0</v>
      </c>
      <c r="S169" s="119">
        <f t="shared" ref="S169:AD169" si="80">IF(S121&gt;0.5, 1,0)</f>
        <v>0</v>
      </c>
      <c r="T169" s="119">
        <f t="shared" si="80"/>
        <v>0</v>
      </c>
      <c r="U169" s="119">
        <f t="shared" si="80"/>
        <v>0</v>
      </c>
      <c r="V169" s="119">
        <f t="shared" si="80"/>
        <v>0</v>
      </c>
      <c r="W169" s="119">
        <f t="shared" si="80"/>
        <v>0</v>
      </c>
      <c r="X169" s="119">
        <f t="shared" si="80"/>
        <v>0</v>
      </c>
      <c r="Y169" s="119">
        <f t="shared" si="80"/>
        <v>0</v>
      </c>
      <c r="Z169" s="119">
        <f t="shared" si="80"/>
        <v>0</v>
      </c>
      <c r="AA169" s="119">
        <f t="shared" si="80"/>
        <v>0</v>
      </c>
      <c r="AB169" s="119">
        <f t="shared" si="80"/>
        <v>0</v>
      </c>
      <c r="AC169" s="119">
        <f t="shared" si="80"/>
        <v>0</v>
      </c>
      <c r="AD169" s="119">
        <f t="shared" si="80"/>
        <v>0</v>
      </c>
    </row>
    <row r="170" spans="3:31" x14ac:dyDescent="0.2">
      <c r="C170" s="119">
        <f t="shared" ref="C170:N170" si="81">IF(C122&gt;0.2, 1,0)</f>
        <v>1</v>
      </c>
      <c r="D170" s="119">
        <f t="shared" si="81"/>
        <v>1</v>
      </c>
      <c r="E170" s="119">
        <f t="shared" si="81"/>
        <v>1</v>
      </c>
      <c r="F170" s="119">
        <f t="shared" si="81"/>
        <v>1</v>
      </c>
      <c r="G170" s="119">
        <f t="shared" si="81"/>
        <v>1</v>
      </c>
      <c r="H170" s="119">
        <f t="shared" si="81"/>
        <v>1</v>
      </c>
      <c r="I170" s="119">
        <f t="shared" si="81"/>
        <v>1</v>
      </c>
      <c r="J170" s="119">
        <f t="shared" si="81"/>
        <v>1</v>
      </c>
      <c r="K170" s="119">
        <f t="shared" si="81"/>
        <v>0</v>
      </c>
      <c r="L170" s="119">
        <f t="shared" si="81"/>
        <v>1</v>
      </c>
      <c r="M170" s="119">
        <f t="shared" si="81"/>
        <v>0</v>
      </c>
      <c r="N170" s="119">
        <f t="shared" si="81"/>
        <v>0</v>
      </c>
      <c r="S170" s="119">
        <f t="shared" ref="S170:AD170" si="82">IF(S122&gt;0.5, 1,0)</f>
        <v>0</v>
      </c>
      <c r="T170" s="119">
        <f t="shared" si="82"/>
        <v>0</v>
      </c>
      <c r="U170" s="119">
        <f t="shared" si="82"/>
        <v>0</v>
      </c>
      <c r="V170" s="119">
        <f t="shared" si="82"/>
        <v>0</v>
      </c>
      <c r="W170" s="119">
        <f t="shared" si="82"/>
        <v>0</v>
      </c>
      <c r="X170" s="119">
        <f t="shared" si="82"/>
        <v>0</v>
      </c>
      <c r="Y170" s="119">
        <f t="shared" si="82"/>
        <v>0</v>
      </c>
      <c r="Z170" s="119">
        <f t="shared" si="82"/>
        <v>0</v>
      </c>
      <c r="AA170" s="119">
        <f t="shared" si="82"/>
        <v>0</v>
      </c>
      <c r="AB170" s="119">
        <f t="shared" si="82"/>
        <v>0</v>
      </c>
      <c r="AC170" s="119">
        <f t="shared" si="82"/>
        <v>0</v>
      </c>
      <c r="AD170" s="119">
        <f t="shared" si="82"/>
        <v>0</v>
      </c>
    </row>
    <row r="171" spans="3:31" x14ac:dyDescent="0.2">
      <c r="C171" s="119">
        <f t="shared" ref="C171:N171" si="83">IF(C123&gt;0.2, 1,0)</f>
        <v>1</v>
      </c>
      <c r="D171" s="119">
        <f t="shared" si="83"/>
        <v>1</v>
      </c>
      <c r="E171" s="119">
        <f t="shared" si="83"/>
        <v>1</v>
      </c>
      <c r="F171" s="119">
        <f t="shared" si="83"/>
        <v>1</v>
      </c>
      <c r="G171" s="119">
        <f t="shared" si="83"/>
        <v>1</v>
      </c>
      <c r="H171" s="119">
        <f t="shared" si="83"/>
        <v>0</v>
      </c>
      <c r="I171" s="119">
        <f t="shared" si="83"/>
        <v>1</v>
      </c>
      <c r="J171" s="119">
        <f t="shared" si="83"/>
        <v>1</v>
      </c>
      <c r="K171" s="119">
        <f t="shared" si="83"/>
        <v>0</v>
      </c>
      <c r="L171" s="119">
        <f t="shared" si="83"/>
        <v>0</v>
      </c>
      <c r="M171" s="119">
        <f t="shared" si="83"/>
        <v>0</v>
      </c>
      <c r="N171" s="119">
        <f t="shared" si="83"/>
        <v>0</v>
      </c>
      <c r="S171" s="119">
        <f t="shared" ref="S171:AD171" si="84">IF(S123&gt;0.5, 1,0)</f>
        <v>1</v>
      </c>
      <c r="T171" s="119">
        <f t="shared" si="84"/>
        <v>0</v>
      </c>
      <c r="U171" s="119">
        <f t="shared" si="84"/>
        <v>1</v>
      </c>
      <c r="V171" s="119">
        <f t="shared" si="84"/>
        <v>0</v>
      </c>
      <c r="W171" s="119">
        <f t="shared" si="84"/>
        <v>1</v>
      </c>
      <c r="X171" s="119">
        <f t="shared" si="84"/>
        <v>0</v>
      </c>
      <c r="Y171" s="119">
        <f t="shared" si="84"/>
        <v>0</v>
      </c>
      <c r="Z171" s="119">
        <f t="shared" si="84"/>
        <v>0</v>
      </c>
      <c r="AA171" s="119">
        <f t="shared" si="84"/>
        <v>0</v>
      </c>
      <c r="AB171" s="119">
        <f t="shared" si="84"/>
        <v>0</v>
      </c>
      <c r="AC171" s="119">
        <f t="shared" si="84"/>
        <v>0</v>
      </c>
      <c r="AD171" s="119">
        <f t="shared" si="84"/>
        <v>0</v>
      </c>
    </row>
    <row r="172" spans="3:31" x14ac:dyDescent="0.2">
      <c r="C172" s="119">
        <f t="shared" ref="C172:N172" si="85">IF(C124&gt;0.2, 1,0)</f>
        <v>1</v>
      </c>
      <c r="D172" s="119">
        <f t="shared" si="85"/>
        <v>1</v>
      </c>
      <c r="E172" s="119">
        <f t="shared" si="85"/>
        <v>1</v>
      </c>
      <c r="F172" s="119">
        <f t="shared" si="85"/>
        <v>1</v>
      </c>
      <c r="G172" s="119">
        <f t="shared" si="85"/>
        <v>0</v>
      </c>
      <c r="H172" s="119">
        <f t="shared" si="85"/>
        <v>1</v>
      </c>
      <c r="I172" s="119">
        <f t="shared" si="85"/>
        <v>1</v>
      </c>
      <c r="J172" s="119">
        <f t="shared" si="85"/>
        <v>0</v>
      </c>
      <c r="K172" s="119">
        <f t="shared" si="85"/>
        <v>1</v>
      </c>
      <c r="L172" s="119">
        <f t="shared" si="85"/>
        <v>1</v>
      </c>
      <c r="M172" s="119">
        <f t="shared" si="85"/>
        <v>0</v>
      </c>
      <c r="N172" s="119">
        <f t="shared" si="85"/>
        <v>0</v>
      </c>
      <c r="S172" s="119">
        <f t="shared" ref="S172:AD172" si="86">IF(S124&gt;0.5, 1,0)</f>
        <v>0</v>
      </c>
      <c r="T172" s="119">
        <f t="shared" si="86"/>
        <v>0</v>
      </c>
      <c r="U172" s="119">
        <f t="shared" si="86"/>
        <v>0</v>
      </c>
      <c r="V172" s="119">
        <f t="shared" si="86"/>
        <v>0</v>
      </c>
      <c r="W172" s="119">
        <f t="shared" si="86"/>
        <v>0</v>
      </c>
      <c r="X172" s="119">
        <f t="shared" si="86"/>
        <v>1</v>
      </c>
      <c r="Y172" s="119">
        <f t="shared" si="86"/>
        <v>0</v>
      </c>
      <c r="Z172" s="119">
        <f t="shared" si="86"/>
        <v>0</v>
      </c>
      <c r="AA172" s="119">
        <f t="shared" si="86"/>
        <v>0</v>
      </c>
      <c r="AB172" s="119">
        <f t="shared" si="86"/>
        <v>1</v>
      </c>
      <c r="AC172" s="119">
        <f t="shared" si="86"/>
        <v>0</v>
      </c>
      <c r="AD172" s="119">
        <f t="shared" si="86"/>
        <v>0</v>
      </c>
    </row>
    <row r="173" spans="3:31" x14ac:dyDescent="0.2">
      <c r="C173" s="119">
        <f t="shared" ref="C173:N173" si="87">IF(C125&gt;0.2, 1,0)</f>
        <v>1</v>
      </c>
      <c r="D173" s="119">
        <f t="shared" si="87"/>
        <v>1</v>
      </c>
      <c r="E173" s="119">
        <f t="shared" si="87"/>
        <v>1</v>
      </c>
      <c r="F173" s="119">
        <f t="shared" si="87"/>
        <v>1</v>
      </c>
      <c r="G173" s="119">
        <f t="shared" si="87"/>
        <v>1</v>
      </c>
      <c r="H173" s="119">
        <f t="shared" si="87"/>
        <v>1</v>
      </c>
      <c r="I173" s="119">
        <f t="shared" si="87"/>
        <v>1</v>
      </c>
      <c r="J173" s="119">
        <f t="shared" si="87"/>
        <v>1</v>
      </c>
      <c r="K173" s="119">
        <f t="shared" si="87"/>
        <v>1</v>
      </c>
      <c r="L173" s="119">
        <f t="shared" si="87"/>
        <v>1</v>
      </c>
      <c r="M173" s="119">
        <f t="shared" si="87"/>
        <v>1</v>
      </c>
      <c r="N173" s="119">
        <f t="shared" si="87"/>
        <v>1</v>
      </c>
      <c r="S173" s="119">
        <f t="shared" ref="S173:AD173" si="88">IF(S125&gt;0.5, 1,0)</f>
        <v>1</v>
      </c>
      <c r="T173" s="119">
        <f t="shared" si="88"/>
        <v>0</v>
      </c>
      <c r="U173" s="119">
        <f t="shared" si="88"/>
        <v>1</v>
      </c>
      <c r="V173" s="119">
        <f t="shared" si="88"/>
        <v>0</v>
      </c>
      <c r="W173" s="119">
        <f t="shared" si="88"/>
        <v>0</v>
      </c>
      <c r="X173" s="119">
        <f t="shared" si="88"/>
        <v>1</v>
      </c>
      <c r="Y173" s="119">
        <f t="shared" si="88"/>
        <v>1</v>
      </c>
      <c r="Z173" s="119">
        <f t="shared" si="88"/>
        <v>0</v>
      </c>
      <c r="AA173" s="119">
        <f t="shared" si="88"/>
        <v>1</v>
      </c>
      <c r="AB173" s="119">
        <f t="shared" si="88"/>
        <v>1</v>
      </c>
      <c r="AC173" s="119">
        <f t="shared" si="88"/>
        <v>1</v>
      </c>
      <c r="AD173" s="119">
        <f t="shared" si="88"/>
        <v>0</v>
      </c>
    </row>
    <row r="174" spans="3:31" x14ac:dyDescent="0.2">
      <c r="C174" s="119">
        <f t="shared" ref="C174:N174" si="89">IF(C126&gt;0.2, 1,0)</f>
        <v>1</v>
      </c>
      <c r="D174" s="119">
        <f t="shared" si="89"/>
        <v>1</v>
      </c>
      <c r="E174" s="119">
        <f t="shared" si="89"/>
        <v>1</v>
      </c>
      <c r="F174" s="119">
        <f t="shared" si="89"/>
        <v>0</v>
      </c>
      <c r="G174" s="119">
        <f t="shared" si="89"/>
        <v>1</v>
      </c>
      <c r="H174" s="119">
        <f t="shared" si="89"/>
        <v>1</v>
      </c>
      <c r="I174" s="119">
        <f t="shared" si="89"/>
        <v>1</v>
      </c>
      <c r="J174" s="119">
        <f t="shared" si="89"/>
        <v>1</v>
      </c>
      <c r="K174" s="119">
        <f t="shared" si="89"/>
        <v>1</v>
      </c>
      <c r="L174" s="119">
        <f t="shared" si="89"/>
        <v>0</v>
      </c>
      <c r="M174" s="119">
        <f t="shared" si="89"/>
        <v>1</v>
      </c>
      <c r="N174" s="119">
        <f t="shared" si="89"/>
        <v>0</v>
      </c>
      <c r="S174" s="119">
        <f t="shared" ref="S174:AD174" si="90">IF(S126&gt;0.5, 1,0)</f>
        <v>0</v>
      </c>
      <c r="T174" s="119">
        <f t="shared" si="90"/>
        <v>1</v>
      </c>
      <c r="U174" s="119">
        <f t="shared" si="90"/>
        <v>1</v>
      </c>
      <c r="V174" s="119">
        <f t="shared" si="90"/>
        <v>0</v>
      </c>
      <c r="W174" s="119">
        <f t="shared" si="90"/>
        <v>0</v>
      </c>
      <c r="X174" s="119">
        <f t="shared" si="90"/>
        <v>0</v>
      </c>
      <c r="Y174" s="119">
        <f t="shared" si="90"/>
        <v>1</v>
      </c>
      <c r="Z174" s="119">
        <f t="shared" si="90"/>
        <v>1</v>
      </c>
      <c r="AA174" s="119">
        <f t="shared" si="90"/>
        <v>0</v>
      </c>
      <c r="AB174" s="119">
        <f t="shared" si="90"/>
        <v>0</v>
      </c>
      <c r="AC174" s="119">
        <f t="shared" si="90"/>
        <v>1</v>
      </c>
      <c r="AD174" s="119">
        <f t="shared" si="90"/>
        <v>0</v>
      </c>
    </row>
    <row r="175" spans="3:31" x14ac:dyDescent="0.2">
      <c r="C175" s="119">
        <f t="shared" ref="C175:N175" si="91">IF(C127&gt;0.2, 1,0)</f>
        <v>1</v>
      </c>
      <c r="D175" s="119">
        <f t="shared" si="91"/>
        <v>1</v>
      </c>
      <c r="E175" s="119">
        <f t="shared" si="91"/>
        <v>1</v>
      </c>
      <c r="F175" s="119">
        <f t="shared" si="91"/>
        <v>1</v>
      </c>
      <c r="G175" s="119">
        <f t="shared" si="91"/>
        <v>0</v>
      </c>
      <c r="H175" s="119">
        <f t="shared" si="91"/>
        <v>1</v>
      </c>
      <c r="I175" s="119">
        <f t="shared" si="91"/>
        <v>1</v>
      </c>
      <c r="J175" s="119">
        <f t="shared" si="91"/>
        <v>0</v>
      </c>
      <c r="K175" s="119">
        <f t="shared" si="91"/>
        <v>1</v>
      </c>
      <c r="L175" s="119">
        <f t="shared" si="91"/>
        <v>1</v>
      </c>
      <c r="M175" s="119">
        <f t="shared" si="91"/>
        <v>1</v>
      </c>
      <c r="N175" s="119">
        <f t="shared" si="91"/>
        <v>0</v>
      </c>
      <c r="S175" s="119">
        <f t="shared" ref="S175:AD175" si="92">IF(S127&gt;0.5, 1,0)</f>
        <v>1</v>
      </c>
      <c r="T175" s="119">
        <f t="shared" si="92"/>
        <v>1</v>
      </c>
      <c r="U175" s="119">
        <f t="shared" si="92"/>
        <v>1</v>
      </c>
      <c r="V175" s="119">
        <f t="shared" si="92"/>
        <v>1</v>
      </c>
      <c r="W175" s="119">
        <f t="shared" si="92"/>
        <v>0</v>
      </c>
      <c r="X175" s="119">
        <f t="shared" si="92"/>
        <v>1</v>
      </c>
      <c r="Y175" s="119">
        <f t="shared" si="92"/>
        <v>1</v>
      </c>
      <c r="Z175" s="119">
        <f t="shared" si="92"/>
        <v>0</v>
      </c>
      <c r="AA175" s="119">
        <f t="shared" si="92"/>
        <v>0</v>
      </c>
      <c r="AB175" s="119">
        <f t="shared" si="92"/>
        <v>0</v>
      </c>
      <c r="AC175" s="119">
        <f t="shared" si="92"/>
        <v>0</v>
      </c>
      <c r="AD175" s="119">
        <f t="shared" si="92"/>
        <v>0</v>
      </c>
    </row>
    <row r="176" spans="3:31" x14ac:dyDescent="0.2">
      <c r="C176" s="119">
        <f t="shared" ref="C176:N176" si="93">IF(C128&gt;0.2, 1,0)</f>
        <v>1</v>
      </c>
      <c r="D176" s="119">
        <f t="shared" si="93"/>
        <v>0</v>
      </c>
      <c r="E176" s="119">
        <f t="shared" si="93"/>
        <v>1</v>
      </c>
      <c r="F176" s="119">
        <f t="shared" si="93"/>
        <v>1</v>
      </c>
      <c r="G176" s="119">
        <f t="shared" si="93"/>
        <v>0</v>
      </c>
      <c r="H176" s="119">
        <f t="shared" si="93"/>
        <v>0</v>
      </c>
      <c r="I176" s="119">
        <f t="shared" si="93"/>
        <v>0</v>
      </c>
      <c r="J176" s="119">
        <f t="shared" si="93"/>
        <v>1</v>
      </c>
      <c r="K176" s="119">
        <f t="shared" si="93"/>
        <v>0</v>
      </c>
      <c r="L176" s="119">
        <f t="shared" si="93"/>
        <v>0</v>
      </c>
      <c r="M176" s="119">
        <f t="shared" si="93"/>
        <v>0</v>
      </c>
      <c r="N176" s="119">
        <f t="shared" si="93"/>
        <v>1</v>
      </c>
      <c r="S176" s="119">
        <f t="shared" ref="S176:AD176" si="94">IF(S128&gt;0.5, 1,0)</f>
        <v>1</v>
      </c>
      <c r="T176" s="119">
        <f t="shared" si="94"/>
        <v>0</v>
      </c>
      <c r="U176" s="119">
        <f t="shared" si="94"/>
        <v>0</v>
      </c>
      <c r="V176" s="119">
        <f t="shared" si="94"/>
        <v>1</v>
      </c>
      <c r="W176" s="119">
        <f t="shared" si="94"/>
        <v>0</v>
      </c>
      <c r="X176" s="119">
        <f t="shared" si="94"/>
        <v>0</v>
      </c>
      <c r="Y176" s="119">
        <f t="shared" si="94"/>
        <v>0</v>
      </c>
      <c r="Z176" s="119">
        <f t="shared" si="94"/>
        <v>0</v>
      </c>
      <c r="AA176" s="119">
        <f t="shared" si="94"/>
        <v>0</v>
      </c>
      <c r="AB176" s="119">
        <f t="shared" si="94"/>
        <v>0</v>
      </c>
      <c r="AC176" s="119">
        <f t="shared" si="94"/>
        <v>0</v>
      </c>
      <c r="AD176" s="119">
        <f t="shared" si="94"/>
        <v>0</v>
      </c>
    </row>
    <row r="177" spans="3:30" x14ac:dyDescent="0.2">
      <c r="C177" s="119">
        <f t="shared" ref="C177:N177" si="95">IF(C129&gt;0.2, 1,0)</f>
        <v>0</v>
      </c>
      <c r="D177" s="119">
        <f t="shared" si="95"/>
        <v>1</v>
      </c>
      <c r="E177" s="119">
        <f t="shared" si="95"/>
        <v>0</v>
      </c>
      <c r="F177" s="119">
        <f t="shared" si="95"/>
        <v>0</v>
      </c>
      <c r="G177" s="119">
        <f t="shared" si="95"/>
        <v>0</v>
      </c>
      <c r="H177" s="119">
        <f t="shared" si="95"/>
        <v>1</v>
      </c>
      <c r="I177" s="119">
        <f t="shared" si="95"/>
        <v>1</v>
      </c>
      <c r="J177" s="119">
        <f t="shared" si="95"/>
        <v>0</v>
      </c>
      <c r="K177" s="119">
        <f t="shared" si="95"/>
        <v>1</v>
      </c>
      <c r="L177" s="119">
        <f t="shared" si="95"/>
        <v>0</v>
      </c>
      <c r="M177" s="119">
        <f t="shared" si="95"/>
        <v>1</v>
      </c>
      <c r="N177" s="119">
        <f t="shared" si="95"/>
        <v>0</v>
      </c>
      <c r="S177" s="119">
        <f t="shared" ref="S177:AD177" si="96">IF(S129&gt;0.5, 1,0)</f>
        <v>0</v>
      </c>
      <c r="T177" s="119">
        <f t="shared" si="96"/>
        <v>0</v>
      </c>
      <c r="U177" s="119">
        <f t="shared" si="96"/>
        <v>0</v>
      </c>
      <c r="V177" s="119">
        <f t="shared" si="96"/>
        <v>0</v>
      </c>
      <c r="W177" s="119">
        <f t="shared" si="96"/>
        <v>0</v>
      </c>
      <c r="X177" s="119">
        <f t="shared" si="96"/>
        <v>0</v>
      </c>
      <c r="Y177" s="119">
        <f t="shared" si="96"/>
        <v>1</v>
      </c>
      <c r="Z177" s="119">
        <f t="shared" si="96"/>
        <v>0</v>
      </c>
      <c r="AA177" s="119">
        <f t="shared" si="96"/>
        <v>1</v>
      </c>
      <c r="AB177" s="119">
        <f t="shared" si="96"/>
        <v>0</v>
      </c>
      <c r="AC177" s="119">
        <f t="shared" si="96"/>
        <v>0</v>
      </c>
      <c r="AD177" s="119">
        <f t="shared" si="96"/>
        <v>0</v>
      </c>
    </row>
    <row r="178" spans="3:30" x14ac:dyDescent="0.2">
      <c r="C178" s="119">
        <f t="shared" ref="C178:N178" si="97">IF(C130&gt;0.2, 1,0)</f>
        <v>0</v>
      </c>
      <c r="D178" s="119">
        <f t="shared" si="97"/>
        <v>0</v>
      </c>
      <c r="E178" s="119">
        <f t="shared" si="97"/>
        <v>0</v>
      </c>
      <c r="F178" s="119">
        <f t="shared" si="97"/>
        <v>0</v>
      </c>
      <c r="G178" s="119">
        <f t="shared" si="97"/>
        <v>0</v>
      </c>
      <c r="H178" s="119">
        <f t="shared" si="97"/>
        <v>1</v>
      </c>
      <c r="I178" s="119">
        <f t="shared" si="97"/>
        <v>1</v>
      </c>
      <c r="J178" s="119">
        <f t="shared" si="97"/>
        <v>1</v>
      </c>
      <c r="K178" s="119">
        <f t="shared" si="97"/>
        <v>0</v>
      </c>
      <c r="L178" s="119">
        <f t="shared" si="97"/>
        <v>1</v>
      </c>
      <c r="M178" s="119">
        <f t="shared" si="97"/>
        <v>0</v>
      </c>
      <c r="N178" s="119">
        <f t="shared" si="97"/>
        <v>1</v>
      </c>
      <c r="S178" s="119">
        <f t="shared" ref="S178:AD178" si="98">IF(S130&gt;0.5, 1,0)</f>
        <v>0</v>
      </c>
      <c r="T178" s="119">
        <f t="shared" si="98"/>
        <v>0</v>
      </c>
      <c r="U178" s="119">
        <f t="shared" si="98"/>
        <v>0</v>
      </c>
      <c r="V178" s="119">
        <f t="shared" si="98"/>
        <v>0</v>
      </c>
      <c r="W178" s="119">
        <f t="shared" si="98"/>
        <v>0</v>
      </c>
      <c r="X178" s="119">
        <f t="shared" si="98"/>
        <v>1</v>
      </c>
      <c r="Y178" s="119">
        <f t="shared" si="98"/>
        <v>0</v>
      </c>
      <c r="Z178" s="119">
        <f t="shared" si="98"/>
        <v>0</v>
      </c>
      <c r="AA178" s="119">
        <f t="shared" si="98"/>
        <v>0</v>
      </c>
      <c r="AB178" s="119">
        <f t="shared" si="98"/>
        <v>0</v>
      </c>
      <c r="AC178" s="119">
        <f t="shared" si="98"/>
        <v>0</v>
      </c>
      <c r="AD178" s="119">
        <f t="shared" si="98"/>
        <v>0</v>
      </c>
    </row>
    <row r="179" spans="3:30" x14ac:dyDescent="0.2">
      <c r="C179" s="119">
        <f t="shared" ref="C179:N179" si="99">IF(C131&gt;0.2, 1,0)</f>
        <v>0</v>
      </c>
      <c r="D179" s="119">
        <f t="shared" si="99"/>
        <v>0</v>
      </c>
      <c r="E179" s="119">
        <f t="shared" si="99"/>
        <v>1</v>
      </c>
      <c r="F179" s="119">
        <f t="shared" si="99"/>
        <v>0</v>
      </c>
      <c r="G179" s="119">
        <f t="shared" si="99"/>
        <v>1</v>
      </c>
      <c r="H179" s="119">
        <f t="shared" si="99"/>
        <v>0</v>
      </c>
      <c r="I179" s="119">
        <f t="shared" si="99"/>
        <v>0</v>
      </c>
      <c r="J179" s="119">
        <f t="shared" si="99"/>
        <v>1</v>
      </c>
      <c r="K179" s="119">
        <f t="shared" si="99"/>
        <v>1</v>
      </c>
      <c r="L179" s="119">
        <f t="shared" si="99"/>
        <v>0</v>
      </c>
      <c r="M179" s="119">
        <f t="shared" si="99"/>
        <v>0</v>
      </c>
      <c r="N179" s="119">
        <f t="shared" si="99"/>
        <v>1</v>
      </c>
      <c r="S179" s="119">
        <f t="shared" ref="S179:AD179" si="100">IF(S131&gt;0.5, 1,0)</f>
        <v>0</v>
      </c>
      <c r="T179" s="119">
        <f t="shared" si="100"/>
        <v>0</v>
      </c>
      <c r="U179" s="119">
        <f t="shared" si="100"/>
        <v>0</v>
      </c>
      <c r="V179" s="119">
        <f t="shared" si="100"/>
        <v>0</v>
      </c>
      <c r="W179" s="119">
        <f t="shared" si="100"/>
        <v>0</v>
      </c>
      <c r="X179" s="119">
        <f t="shared" si="100"/>
        <v>0</v>
      </c>
      <c r="Y179" s="119">
        <f t="shared" si="100"/>
        <v>0</v>
      </c>
      <c r="Z179" s="119">
        <f t="shared" si="100"/>
        <v>0</v>
      </c>
      <c r="AA179" s="119">
        <f t="shared" si="100"/>
        <v>0</v>
      </c>
      <c r="AB179" s="119">
        <f t="shared" si="100"/>
        <v>0</v>
      </c>
      <c r="AC179" s="119">
        <f t="shared" si="100"/>
        <v>0</v>
      </c>
      <c r="AD179" s="119">
        <f t="shared" si="100"/>
        <v>1</v>
      </c>
    </row>
    <row r="180" spans="3:30" x14ac:dyDescent="0.2">
      <c r="C180" s="119">
        <f t="shared" ref="C180:N180" si="101">IF(C132&gt;0.2, 1,0)</f>
        <v>0</v>
      </c>
      <c r="D180" s="119">
        <f t="shared" si="101"/>
        <v>0</v>
      </c>
      <c r="E180" s="119">
        <f t="shared" si="101"/>
        <v>0</v>
      </c>
      <c r="F180" s="119">
        <f t="shared" si="101"/>
        <v>1</v>
      </c>
      <c r="G180" s="119">
        <f t="shared" si="101"/>
        <v>1</v>
      </c>
      <c r="H180" s="119">
        <f t="shared" si="101"/>
        <v>1</v>
      </c>
      <c r="I180" s="119">
        <f t="shared" si="101"/>
        <v>1</v>
      </c>
      <c r="J180" s="119">
        <f t="shared" si="101"/>
        <v>0</v>
      </c>
      <c r="K180" s="119">
        <f t="shared" si="101"/>
        <v>0</v>
      </c>
      <c r="L180" s="119">
        <f t="shared" si="101"/>
        <v>1</v>
      </c>
      <c r="M180" s="119">
        <f t="shared" si="101"/>
        <v>0</v>
      </c>
      <c r="N180" s="119">
        <f t="shared" si="101"/>
        <v>0</v>
      </c>
      <c r="S180" s="119">
        <f t="shared" ref="S180:AD180" si="102">IF(S132&gt;0.5, 1,0)</f>
        <v>0</v>
      </c>
      <c r="T180" s="119">
        <f t="shared" si="102"/>
        <v>0</v>
      </c>
      <c r="U180" s="119">
        <f t="shared" si="102"/>
        <v>0</v>
      </c>
      <c r="V180" s="119">
        <f t="shared" si="102"/>
        <v>0</v>
      </c>
      <c r="W180" s="119">
        <f t="shared" si="102"/>
        <v>0</v>
      </c>
      <c r="X180" s="119">
        <f t="shared" si="102"/>
        <v>1</v>
      </c>
      <c r="Y180" s="119">
        <f t="shared" si="102"/>
        <v>0</v>
      </c>
      <c r="Z180" s="119">
        <f t="shared" si="102"/>
        <v>0</v>
      </c>
      <c r="AA180" s="119">
        <f t="shared" si="102"/>
        <v>0</v>
      </c>
      <c r="AB180" s="119">
        <f t="shared" si="102"/>
        <v>0</v>
      </c>
      <c r="AC180" s="119">
        <f t="shared" si="102"/>
        <v>0</v>
      </c>
      <c r="AD180" s="119">
        <f t="shared" si="102"/>
        <v>0</v>
      </c>
    </row>
    <row r="181" spans="3:30" x14ac:dyDescent="0.2">
      <c r="C181" s="119">
        <f t="shared" ref="C181:N181" si="103">IF(C133&gt;0.2, 1,0)</f>
        <v>0</v>
      </c>
      <c r="D181" s="119">
        <f t="shared" si="103"/>
        <v>0</v>
      </c>
      <c r="E181" s="119">
        <f t="shared" si="103"/>
        <v>0</v>
      </c>
      <c r="F181" s="119">
        <f t="shared" si="103"/>
        <v>1</v>
      </c>
      <c r="G181" s="119">
        <f t="shared" si="103"/>
        <v>1</v>
      </c>
      <c r="H181" s="119">
        <f t="shared" si="103"/>
        <v>0</v>
      </c>
      <c r="I181" s="119">
        <f t="shared" si="103"/>
        <v>0</v>
      </c>
      <c r="J181" s="119">
        <f t="shared" si="103"/>
        <v>0</v>
      </c>
      <c r="K181" s="119">
        <f t="shared" si="103"/>
        <v>1</v>
      </c>
      <c r="L181" s="119">
        <f t="shared" si="103"/>
        <v>0</v>
      </c>
      <c r="M181" s="119">
        <f t="shared" si="103"/>
        <v>1</v>
      </c>
      <c r="N181" s="119">
        <f t="shared" si="103"/>
        <v>1</v>
      </c>
      <c r="S181" s="119">
        <f t="shared" ref="S181:AD181" si="104">IF(S133&gt;0.5, 1,0)</f>
        <v>0</v>
      </c>
      <c r="T181" s="119">
        <f t="shared" si="104"/>
        <v>0</v>
      </c>
      <c r="U181" s="119">
        <f t="shared" si="104"/>
        <v>0</v>
      </c>
      <c r="V181" s="119">
        <f t="shared" si="104"/>
        <v>0</v>
      </c>
      <c r="W181" s="119">
        <f t="shared" si="104"/>
        <v>1</v>
      </c>
      <c r="X181" s="119">
        <f t="shared" si="104"/>
        <v>0</v>
      </c>
      <c r="Y181" s="119">
        <f t="shared" si="104"/>
        <v>0</v>
      </c>
      <c r="Z181" s="119">
        <f t="shared" si="104"/>
        <v>0</v>
      </c>
      <c r="AA181" s="119">
        <f t="shared" si="104"/>
        <v>0</v>
      </c>
      <c r="AB181" s="119">
        <f t="shared" si="104"/>
        <v>0</v>
      </c>
      <c r="AC181" s="119">
        <f t="shared" si="104"/>
        <v>1</v>
      </c>
      <c r="AD181" s="119">
        <f t="shared" si="104"/>
        <v>1</v>
      </c>
    </row>
    <row r="182" spans="3:30" x14ac:dyDescent="0.2">
      <c r="C182" s="119">
        <f t="shared" ref="C182:N182" si="105">IF(C134&gt;0.2, 1,0)</f>
        <v>1</v>
      </c>
      <c r="D182" s="119">
        <f t="shared" si="105"/>
        <v>0</v>
      </c>
      <c r="E182" s="119">
        <f t="shared" si="105"/>
        <v>1</v>
      </c>
      <c r="F182" s="119">
        <f t="shared" si="105"/>
        <v>1</v>
      </c>
      <c r="G182" s="119">
        <f t="shared" si="105"/>
        <v>0</v>
      </c>
      <c r="H182" s="119">
        <f t="shared" si="105"/>
        <v>1</v>
      </c>
      <c r="I182" s="119">
        <f t="shared" si="105"/>
        <v>1</v>
      </c>
      <c r="J182" s="119">
        <f t="shared" si="105"/>
        <v>0</v>
      </c>
      <c r="K182" s="119">
        <f t="shared" si="105"/>
        <v>1</v>
      </c>
      <c r="L182" s="119">
        <f t="shared" si="105"/>
        <v>0</v>
      </c>
      <c r="M182" s="119">
        <f t="shared" si="105"/>
        <v>1</v>
      </c>
      <c r="N182" s="119">
        <f t="shared" si="105"/>
        <v>1</v>
      </c>
      <c r="S182" s="119">
        <f t="shared" ref="S182:AD182" si="106">IF(S134&gt;0.5, 1,0)</f>
        <v>0</v>
      </c>
      <c r="T182" s="119">
        <f t="shared" si="106"/>
        <v>0</v>
      </c>
      <c r="U182" s="119">
        <f t="shared" si="106"/>
        <v>0</v>
      </c>
      <c r="V182" s="119">
        <f t="shared" si="106"/>
        <v>1</v>
      </c>
      <c r="W182" s="119">
        <f t="shared" si="106"/>
        <v>0</v>
      </c>
      <c r="X182" s="119">
        <f t="shared" si="106"/>
        <v>1</v>
      </c>
      <c r="Y182" s="119">
        <f t="shared" si="106"/>
        <v>0</v>
      </c>
      <c r="Z182" s="119">
        <f t="shared" si="106"/>
        <v>0</v>
      </c>
      <c r="AA182" s="119">
        <f t="shared" si="106"/>
        <v>0</v>
      </c>
      <c r="AB182" s="119">
        <f t="shared" si="106"/>
        <v>0</v>
      </c>
      <c r="AC182" s="119">
        <f t="shared" si="106"/>
        <v>0</v>
      </c>
      <c r="AD182" s="119">
        <f t="shared" si="106"/>
        <v>1</v>
      </c>
    </row>
    <row r="183" spans="3:30" x14ac:dyDescent="0.2">
      <c r="C183" s="119">
        <f t="shared" ref="C183:N183" si="107">IF(C135&gt;0.2, 1,0)</f>
        <v>0</v>
      </c>
      <c r="D183" s="119">
        <f t="shared" si="107"/>
        <v>0</v>
      </c>
      <c r="E183" s="119">
        <f t="shared" si="107"/>
        <v>0</v>
      </c>
      <c r="F183" s="119">
        <f t="shared" si="107"/>
        <v>1</v>
      </c>
      <c r="G183" s="119">
        <f t="shared" si="107"/>
        <v>1</v>
      </c>
      <c r="H183" s="119">
        <f t="shared" si="107"/>
        <v>1</v>
      </c>
      <c r="I183" s="119">
        <f t="shared" si="107"/>
        <v>1</v>
      </c>
      <c r="J183" s="119">
        <f t="shared" si="107"/>
        <v>1</v>
      </c>
      <c r="K183" s="119">
        <f t="shared" si="107"/>
        <v>1</v>
      </c>
      <c r="L183" s="119">
        <f t="shared" si="107"/>
        <v>1</v>
      </c>
      <c r="M183" s="119">
        <f t="shared" si="107"/>
        <v>1</v>
      </c>
      <c r="N183" s="119">
        <f t="shared" si="107"/>
        <v>1</v>
      </c>
      <c r="S183" s="119">
        <f t="shared" ref="S183:AD183" si="108">IF(S135&gt;0.5, 1,0)</f>
        <v>0</v>
      </c>
      <c r="T183" s="119">
        <f t="shared" si="108"/>
        <v>0</v>
      </c>
      <c r="U183" s="119">
        <f t="shared" si="108"/>
        <v>0</v>
      </c>
      <c r="V183" s="119">
        <f t="shared" si="108"/>
        <v>1</v>
      </c>
      <c r="W183" s="119">
        <f t="shared" si="108"/>
        <v>1</v>
      </c>
      <c r="X183" s="119">
        <f t="shared" si="108"/>
        <v>0</v>
      </c>
      <c r="Y183" s="119">
        <f t="shared" si="108"/>
        <v>1</v>
      </c>
      <c r="Z183" s="119">
        <f t="shared" si="108"/>
        <v>0</v>
      </c>
      <c r="AA183" s="119">
        <f t="shared" si="108"/>
        <v>1</v>
      </c>
      <c r="AB183" s="119">
        <f t="shared" si="108"/>
        <v>0</v>
      </c>
      <c r="AC183" s="119">
        <f t="shared" si="108"/>
        <v>0</v>
      </c>
      <c r="AD183" s="119">
        <f t="shared" si="108"/>
        <v>1</v>
      </c>
    </row>
    <row r="184" spans="3:30" x14ac:dyDescent="0.2">
      <c r="C184" s="119">
        <f t="shared" ref="C184:N184" si="109">IF(C136&gt;0.2, 1,0)</f>
        <v>1</v>
      </c>
      <c r="D184" s="119">
        <f t="shared" si="109"/>
        <v>1</v>
      </c>
      <c r="E184" s="119">
        <f t="shared" si="109"/>
        <v>1</v>
      </c>
      <c r="F184" s="119">
        <f t="shared" si="109"/>
        <v>1</v>
      </c>
      <c r="G184" s="119">
        <f t="shared" si="109"/>
        <v>0</v>
      </c>
      <c r="H184" s="119">
        <f t="shared" si="109"/>
        <v>1</v>
      </c>
      <c r="I184" s="119">
        <f t="shared" si="109"/>
        <v>1</v>
      </c>
      <c r="J184" s="119">
        <f t="shared" si="109"/>
        <v>1</v>
      </c>
      <c r="K184" s="119">
        <f t="shared" si="109"/>
        <v>1</v>
      </c>
      <c r="L184" s="119">
        <f t="shared" si="109"/>
        <v>0</v>
      </c>
      <c r="M184" s="119">
        <f t="shared" si="109"/>
        <v>0</v>
      </c>
      <c r="N184" s="119">
        <f t="shared" si="109"/>
        <v>1</v>
      </c>
      <c r="S184" s="119">
        <f t="shared" ref="S184:AD184" si="110">IF(S136&gt;0.5, 1,0)</f>
        <v>0</v>
      </c>
      <c r="T184" s="119">
        <f t="shared" si="110"/>
        <v>0</v>
      </c>
      <c r="U184" s="119">
        <f t="shared" si="110"/>
        <v>0</v>
      </c>
      <c r="V184" s="119">
        <f t="shared" si="110"/>
        <v>1</v>
      </c>
      <c r="W184" s="119">
        <f t="shared" si="110"/>
        <v>0</v>
      </c>
      <c r="X184" s="119">
        <f t="shared" si="110"/>
        <v>0</v>
      </c>
      <c r="Y184" s="119">
        <f t="shared" si="110"/>
        <v>1</v>
      </c>
      <c r="Z184" s="119">
        <f t="shared" si="110"/>
        <v>0</v>
      </c>
      <c r="AA184" s="119">
        <f t="shared" si="110"/>
        <v>1</v>
      </c>
      <c r="AB184" s="119">
        <f t="shared" si="110"/>
        <v>0</v>
      </c>
      <c r="AC184" s="119">
        <f t="shared" si="110"/>
        <v>0</v>
      </c>
      <c r="AD184" s="119">
        <f t="shared" si="110"/>
        <v>1</v>
      </c>
    </row>
    <row r="185" spans="3:30" x14ac:dyDescent="0.2">
      <c r="C185" s="119">
        <f t="shared" ref="C185:N185" si="111">IF(C137&gt;0.2, 1,0)</f>
        <v>0</v>
      </c>
      <c r="D185" s="119">
        <f t="shared" si="111"/>
        <v>0</v>
      </c>
      <c r="E185" s="119">
        <f t="shared" si="111"/>
        <v>1</v>
      </c>
      <c r="F185" s="119">
        <f t="shared" si="111"/>
        <v>1</v>
      </c>
      <c r="G185" s="119">
        <f t="shared" si="111"/>
        <v>1</v>
      </c>
      <c r="H185" s="119">
        <f t="shared" si="111"/>
        <v>1</v>
      </c>
      <c r="I185" s="119">
        <f t="shared" si="111"/>
        <v>1</v>
      </c>
      <c r="J185" s="119">
        <f t="shared" si="111"/>
        <v>1</v>
      </c>
      <c r="K185" s="119">
        <f t="shared" si="111"/>
        <v>0</v>
      </c>
      <c r="L185" s="119">
        <f t="shared" si="111"/>
        <v>0</v>
      </c>
      <c r="M185" s="119">
        <f t="shared" si="111"/>
        <v>1</v>
      </c>
      <c r="N185" s="119">
        <f t="shared" si="111"/>
        <v>0</v>
      </c>
      <c r="S185" s="119">
        <f t="shared" ref="S185:AD185" si="112">IF(S137&gt;0.5, 1,0)</f>
        <v>0</v>
      </c>
      <c r="T185" s="119">
        <f t="shared" si="112"/>
        <v>0</v>
      </c>
      <c r="U185" s="119">
        <f t="shared" si="112"/>
        <v>0</v>
      </c>
      <c r="V185" s="119">
        <f t="shared" si="112"/>
        <v>1</v>
      </c>
      <c r="W185" s="119">
        <f t="shared" si="112"/>
        <v>1</v>
      </c>
      <c r="X185" s="119">
        <f t="shared" si="112"/>
        <v>0</v>
      </c>
      <c r="Y185" s="119">
        <f t="shared" si="112"/>
        <v>0</v>
      </c>
      <c r="Z185" s="119">
        <f t="shared" si="112"/>
        <v>1</v>
      </c>
      <c r="AA185" s="119">
        <f t="shared" si="112"/>
        <v>0</v>
      </c>
      <c r="AB185" s="119">
        <f t="shared" si="112"/>
        <v>0</v>
      </c>
      <c r="AC185" s="119">
        <f t="shared" si="112"/>
        <v>1</v>
      </c>
      <c r="AD185" s="119">
        <f t="shared" si="112"/>
        <v>0</v>
      </c>
    </row>
    <row r="187" spans="3:30" x14ac:dyDescent="0.2">
      <c r="C187" t="s">
        <v>31</v>
      </c>
    </row>
    <row r="188" spans="3:30" x14ac:dyDescent="0.2">
      <c r="C188" t="s">
        <v>21</v>
      </c>
      <c r="G188" t="s">
        <v>22</v>
      </c>
    </row>
    <row r="189" spans="3:30" x14ac:dyDescent="0.2">
      <c r="C189" s="119">
        <f>S166-C166</f>
        <v>-1</v>
      </c>
      <c r="D189" s="119">
        <f t="shared" ref="D189:N189" si="113">T166-D166</f>
        <v>-1</v>
      </c>
      <c r="E189" s="119">
        <f t="shared" si="113"/>
        <v>-1</v>
      </c>
      <c r="F189" s="119">
        <f t="shared" si="113"/>
        <v>-1</v>
      </c>
      <c r="G189" s="119">
        <f t="shared" si="113"/>
        <v>-1</v>
      </c>
      <c r="H189" s="119">
        <f t="shared" si="113"/>
        <v>-1</v>
      </c>
      <c r="I189" s="119">
        <f t="shared" si="113"/>
        <v>0</v>
      </c>
      <c r="J189" s="119">
        <f t="shared" si="113"/>
        <v>0</v>
      </c>
      <c r="K189" s="119">
        <f t="shared" si="113"/>
        <v>-1</v>
      </c>
      <c r="L189" s="119">
        <f t="shared" si="113"/>
        <v>0</v>
      </c>
      <c r="M189" s="119">
        <f t="shared" si="113"/>
        <v>0</v>
      </c>
      <c r="N189" s="119">
        <f t="shared" si="113"/>
        <v>-1</v>
      </c>
      <c r="O189">
        <v>12</v>
      </c>
    </row>
    <row r="190" spans="3:30" x14ac:dyDescent="0.2">
      <c r="C190" s="119">
        <f t="shared" ref="C190:C208" si="114">S167-C167</f>
        <v>0</v>
      </c>
      <c r="D190" s="119">
        <f t="shared" ref="D190:D208" si="115">T167-D167</f>
        <v>0</v>
      </c>
      <c r="E190" s="119">
        <f t="shared" ref="E190:E208" si="116">U167-E167</f>
        <v>0</v>
      </c>
      <c r="F190" s="119">
        <f t="shared" ref="F190:F208" si="117">V167-F167</f>
        <v>-1</v>
      </c>
      <c r="G190" s="119">
        <f t="shared" ref="G190:G208" si="118">W167-G167</f>
        <v>-1</v>
      </c>
      <c r="H190" s="119">
        <f t="shared" ref="H190:H208" si="119">X167-H167</f>
        <v>0</v>
      </c>
      <c r="I190" s="119">
        <f t="shared" ref="I190:I208" si="120">Y167-I167</f>
        <v>0</v>
      </c>
      <c r="J190" s="119">
        <f t="shared" ref="J190:J208" si="121">Z167-J167</f>
        <v>-1</v>
      </c>
      <c r="K190" s="119">
        <f t="shared" ref="K190:K208" si="122">AA167-K167</f>
        <v>0</v>
      </c>
      <c r="L190" s="119">
        <f t="shared" ref="L190:L208" si="123">AB167-L167</f>
        <v>0</v>
      </c>
      <c r="M190" s="119">
        <f t="shared" ref="M190:M208" si="124">AC167-M167</f>
        <v>-1</v>
      </c>
      <c r="N190" s="119">
        <f t="shared" ref="N190:N208" si="125">AD167-N167</f>
        <v>0</v>
      </c>
      <c r="O190">
        <v>24</v>
      </c>
    </row>
    <row r="191" spans="3:30" x14ac:dyDescent="0.2">
      <c r="C191" s="119">
        <f t="shared" si="114"/>
        <v>0</v>
      </c>
      <c r="D191" s="119">
        <f t="shared" si="115"/>
        <v>-1</v>
      </c>
      <c r="E191" s="119">
        <f t="shared" si="116"/>
        <v>-1</v>
      </c>
      <c r="F191" s="119">
        <f t="shared" si="117"/>
        <v>-1</v>
      </c>
      <c r="G191" s="119">
        <f t="shared" si="118"/>
        <v>-1</v>
      </c>
      <c r="H191" s="119">
        <f t="shared" si="119"/>
        <v>-1</v>
      </c>
      <c r="I191" s="119">
        <f t="shared" si="120"/>
        <v>-1</v>
      </c>
      <c r="J191" s="119">
        <f t="shared" si="121"/>
        <v>0</v>
      </c>
      <c r="K191" s="119">
        <f t="shared" si="122"/>
        <v>-1</v>
      </c>
      <c r="L191" s="119">
        <f t="shared" si="123"/>
        <v>-1</v>
      </c>
      <c r="M191" s="119">
        <f t="shared" si="124"/>
        <v>-1</v>
      </c>
      <c r="N191" s="119">
        <f t="shared" si="125"/>
        <v>-1</v>
      </c>
      <c r="O191">
        <v>36</v>
      </c>
    </row>
    <row r="192" spans="3:30" x14ac:dyDescent="0.2">
      <c r="C192" s="119">
        <f t="shared" si="114"/>
        <v>-1</v>
      </c>
      <c r="D192" s="119">
        <f t="shared" si="115"/>
        <v>-1</v>
      </c>
      <c r="E192" s="119">
        <f t="shared" si="116"/>
        <v>-1</v>
      </c>
      <c r="F192" s="119">
        <f t="shared" si="117"/>
        <v>0</v>
      </c>
      <c r="G192" s="119">
        <f t="shared" si="118"/>
        <v>-1</v>
      </c>
      <c r="H192" s="119">
        <f t="shared" si="119"/>
        <v>-1</v>
      </c>
      <c r="I192" s="119">
        <f t="shared" si="120"/>
        <v>0</v>
      </c>
      <c r="J192" s="119">
        <f t="shared" si="121"/>
        <v>0</v>
      </c>
      <c r="K192" s="119">
        <f t="shared" si="122"/>
        <v>-1</v>
      </c>
      <c r="L192" s="119">
        <f t="shared" si="123"/>
        <v>-1</v>
      </c>
      <c r="M192" s="119">
        <f t="shared" si="124"/>
        <v>0</v>
      </c>
      <c r="N192" s="119">
        <f t="shared" si="125"/>
        <v>0</v>
      </c>
      <c r="O192">
        <v>48</v>
      </c>
    </row>
    <row r="193" spans="3:15" x14ac:dyDescent="0.2">
      <c r="C193" s="119">
        <f t="shared" si="114"/>
        <v>-1</v>
      </c>
      <c r="D193" s="119">
        <f t="shared" si="115"/>
        <v>-1</v>
      </c>
      <c r="E193" s="119">
        <f t="shared" si="116"/>
        <v>-1</v>
      </c>
      <c r="F193" s="119">
        <f t="shared" si="117"/>
        <v>-1</v>
      </c>
      <c r="G193" s="119">
        <f t="shared" si="118"/>
        <v>-1</v>
      </c>
      <c r="H193" s="119">
        <f t="shared" si="119"/>
        <v>-1</v>
      </c>
      <c r="I193" s="119">
        <f t="shared" si="120"/>
        <v>-1</v>
      </c>
      <c r="J193" s="119">
        <f t="shared" si="121"/>
        <v>-1</v>
      </c>
      <c r="K193" s="119">
        <f t="shared" si="122"/>
        <v>0</v>
      </c>
      <c r="L193" s="119">
        <f t="shared" si="123"/>
        <v>-1</v>
      </c>
      <c r="M193" s="119">
        <f t="shared" si="124"/>
        <v>0</v>
      </c>
      <c r="N193" s="119">
        <f t="shared" si="125"/>
        <v>0</v>
      </c>
      <c r="O193">
        <v>60</v>
      </c>
    </row>
    <row r="194" spans="3:15" x14ac:dyDescent="0.2">
      <c r="C194" s="119">
        <f t="shared" si="114"/>
        <v>0</v>
      </c>
      <c r="D194" s="119">
        <f t="shared" si="115"/>
        <v>-1</v>
      </c>
      <c r="E194" s="119">
        <f t="shared" si="116"/>
        <v>0</v>
      </c>
      <c r="F194" s="119">
        <f t="shared" si="117"/>
        <v>-1</v>
      </c>
      <c r="G194" s="119">
        <f t="shared" si="118"/>
        <v>0</v>
      </c>
      <c r="H194" s="119">
        <f t="shared" si="119"/>
        <v>0</v>
      </c>
      <c r="I194" s="119">
        <f t="shared" si="120"/>
        <v>-1</v>
      </c>
      <c r="J194" s="119">
        <f t="shared" si="121"/>
        <v>-1</v>
      </c>
      <c r="K194" s="119">
        <f t="shared" si="122"/>
        <v>0</v>
      </c>
      <c r="L194" s="119">
        <f t="shared" si="123"/>
        <v>0</v>
      </c>
      <c r="M194" s="119">
        <f t="shared" si="124"/>
        <v>0</v>
      </c>
      <c r="N194" s="119">
        <f t="shared" si="125"/>
        <v>0</v>
      </c>
      <c r="O194">
        <v>72</v>
      </c>
    </row>
    <row r="195" spans="3:15" x14ac:dyDescent="0.2">
      <c r="C195" s="119">
        <f t="shared" si="114"/>
        <v>-1</v>
      </c>
      <c r="D195" s="119">
        <f t="shared" si="115"/>
        <v>-1</v>
      </c>
      <c r="E195" s="119">
        <f t="shared" si="116"/>
        <v>-1</v>
      </c>
      <c r="F195" s="119">
        <f t="shared" si="117"/>
        <v>-1</v>
      </c>
      <c r="G195" s="119">
        <f t="shared" si="118"/>
        <v>0</v>
      </c>
      <c r="H195" s="119">
        <f t="shared" si="119"/>
        <v>0</v>
      </c>
      <c r="I195" s="119">
        <f t="shared" si="120"/>
        <v>-1</v>
      </c>
      <c r="J195" s="119">
        <f t="shared" si="121"/>
        <v>0</v>
      </c>
      <c r="K195" s="119">
        <f t="shared" si="122"/>
        <v>-1</v>
      </c>
      <c r="L195" s="119">
        <f t="shared" si="123"/>
        <v>0</v>
      </c>
      <c r="M195" s="119">
        <f t="shared" si="124"/>
        <v>0</v>
      </c>
      <c r="N195" s="119">
        <f t="shared" si="125"/>
        <v>0</v>
      </c>
      <c r="O195">
        <v>84</v>
      </c>
    </row>
    <row r="196" spans="3:15" x14ac:dyDescent="0.2">
      <c r="C196" s="119">
        <f t="shared" si="114"/>
        <v>0</v>
      </c>
      <c r="D196" s="119">
        <f t="shared" si="115"/>
        <v>-1</v>
      </c>
      <c r="E196" s="119">
        <f t="shared" si="116"/>
        <v>0</v>
      </c>
      <c r="F196" s="119">
        <f t="shared" si="117"/>
        <v>-1</v>
      </c>
      <c r="G196" s="119">
        <f t="shared" si="118"/>
        <v>-1</v>
      </c>
      <c r="H196" s="119">
        <f t="shared" si="119"/>
        <v>0</v>
      </c>
      <c r="I196" s="119">
        <f t="shared" si="120"/>
        <v>0</v>
      </c>
      <c r="J196" s="119">
        <f t="shared" si="121"/>
        <v>-1</v>
      </c>
      <c r="K196" s="119">
        <f t="shared" si="122"/>
        <v>0</v>
      </c>
      <c r="L196" s="119">
        <f t="shared" si="123"/>
        <v>0</v>
      </c>
      <c r="M196" s="119">
        <f t="shared" si="124"/>
        <v>0</v>
      </c>
      <c r="N196" s="119">
        <f t="shared" si="125"/>
        <v>-1</v>
      </c>
      <c r="O196">
        <v>96</v>
      </c>
    </row>
    <row r="197" spans="3:15" x14ac:dyDescent="0.2">
      <c r="C197" s="119">
        <f t="shared" si="114"/>
        <v>-1</v>
      </c>
      <c r="D197" s="119">
        <f t="shared" si="115"/>
        <v>0</v>
      </c>
      <c r="E197" s="119">
        <f t="shared" si="116"/>
        <v>0</v>
      </c>
      <c r="F197" s="119">
        <f t="shared" si="117"/>
        <v>0</v>
      </c>
      <c r="G197" s="119">
        <f t="shared" si="118"/>
        <v>-1</v>
      </c>
      <c r="H197" s="119">
        <f t="shared" si="119"/>
        <v>-1</v>
      </c>
      <c r="I197" s="119">
        <f t="shared" si="120"/>
        <v>0</v>
      </c>
      <c r="J197" s="119">
        <f t="shared" si="121"/>
        <v>0</v>
      </c>
      <c r="K197" s="119">
        <f t="shared" si="122"/>
        <v>-1</v>
      </c>
      <c r="L197" s="119">
        <f t="shared" si="123"/>
        <v>0</v>
      </c>
      <c r="M197" s="119">
        <f t="shared" si="124"/>
        <v>0</v>
      </c>
      <c r="N197" s="119">
        <f t="shared" si="125"/>
        <v>0</v>
      </c>
      <c r="O197">
        <v>108</v>
      </c>
    </row>
    <row r="198" spans="3:15" x14ac:dyDescent="0.2">
      <c r="C198" s="119">
        <f t="shared" si="114"/>
        <v>0</v>
      </c>
      <c r="D198" s="119">
        <f t="shared" si="115"/>
        <v>0</v>
      </c>
      <c r="E198" s="119">
        <f t="shared" si="116"/>
        <v>0</v>
      </c>
      <c r="F198" s="119">
        <f t="shared" si="117"/>
        <v>0</v>
      </c>
      <c r="G198" s="119">
        <f t="shared" si="118"/>
        <v>0</v>
      </c>
      <c r="H198" s="119">
        <f t="shared" si="119"/>
        <v>0</v>
      </c>
      <c r="I198" s="119">
        <f t="shared" si="120"/>
        <v>0</v>
      </c>
      <c r="J198" s="119">
        <f t="shared" si="121"/>
        <v>0</v>
      </c>
      <c r="K198" s="119">
        <f>AA175-K175</f>
        <v>-1</v>
      </c>
      <c r="L198" s="119">
        <f t="shared" si="123"/>
        <v>-1</v>
      </c>
      <c r="M198" s="119">
        <f t="shared" si="124"/>
        <v>-1</v>
      </c>
      <c r="N198" s="119">
        <f t="shared" si="125"/>
        <v>0</v>
      </c>
      <c r="O198">
        <v>120</v>
      </c>
    </row>
    <row r="199" spans="3:15" x14ac:dyDescent="0.2">
      <c r="C199" s="119">
        <f t="shared" si="114"/>
        <v>0</v>
      </c>
      <c r="D199" s="119">
        <f t="shared" si="115"/>
        <v>0</v>
      </c>
      <c r="E199" s="119">
        <f t="shared" si="116"/>
        <v>-1</v>
      </c>
      <c r="F199" s="119">
        <f t="shared" si="117"/>
        <v>0</v>
      </c>
      <c r="G199" s="119">
        <f t="shared" si="118"/>
        <v>0</v>
      </c>
      <c r="H199" s="119">
        <f t="shared" si="119"/>
        <v>0</v>
      </c>
      <c r="I199" s="119">
        <f t="shared" si="120"/>
        <v>0</v>
      </c>
      <c r="J199" s="119">
        <f t="shared" si="121"/>
        <v>-1</v>
      </c>
      <c r="K199" s="119">
        <f t="shared" si="122"/>
        <v>0</v>
      </c>
      <c r="L199" s="119">
        <f t="shared" si="123"/>
        <v>0</v>
      </c>
      <c r="M199" s="119">
        <f t="shared" si="124"/>
        <v>0</v>
      </c>
      <c r="N199" s="119">
        <f t="shared" si="125"/>
        <v>-1</v>
      </c>
      <c r="O199">
        <v>132</v>
      </c>
    </row>
    <row r="200" spans="3:15" x14ac:dyDescent="0.2">
      <c r="C200" s="119">
        <f t="shared" si="114"/>
        <v>0</v>
      </c>
      <c r="D200" s="119">
        <f t="shared" si="115"/>
        <v>-1</v>
      </c>
      <c r="E200" s="119">
        <f t="shared" si="116"/>
        <v>0</v>
      </c>
      <c r="F200" s="119">
        <f t="shared" si="117"/>
        <v>0</v>
      </c>
      <c r="G200" s="119">
        <f t="shared" si="118"/>
        <v>0</v>
      </c>
      <c r="H200" s="119">
        <f t="shared" si="119"/>
        <v>-1</v>
      </c>
      <c r="I200" s="119">
        <f t="shared" si="120"/>
        <v>0</v>
      </c>
      <c r="J200" s="119">
        <f t="shared" si="121"/>
        <v>0</v>
      </c>
      <c r="K200" s="119">
        <f t="shared" si="122"/>
        <v>0</v>
      </c>
      <c r="L200" s="119">
        <f t="shared" si="123"/>
        <v>0</v>
      </c>
      <c r="M200" s="119">
        <f t="shared" si="124"/>
        <v>-1</v>
      </c>
      <c r="N200" s="119">
        <f t="shared" si="125"/>
        <v>0</v>
      </c>
      <c r="O200">
        <v>144</v>
      </c>
    </row>
    <row r="201" spans="3:15" x14ac:dyDescent="0.2">
      <c r="C201" s="119">
        <f t="shared" si="114"/>
        <v>0</v>
      </c>
      <c r="D201" s="119">
        <f t="shared" si="115"/>
        <v>0</v>
      </c>
      <c r="E201" s="119">
        <f t="shared" si="116"/>
        <v>0</v>
      </c>
      <c r="F201" s="119">
        <f t="shared" si="117"/>
        <v>0</v>
      </c>
      <c r="G201" s="119">
        <f t="shared" si="118"/>
        <v>0</v>
      </c>
      <c r="H201" s="119">
        <f t="shared" si="119"/>
        <v>0</v>
      </c>
      <c r="I201" s="119">
        <f t="shared" si="120"/>
        <v>-1</v>
      </c>
      <c r="J201" s="119">
        <f>Z178-J178</f>
        <v>-1</v>
      </c>
      <c r="K201" s="119">
        <f t="shared" si="122"/>
        <v>0</v>
      </c>
      <c r="L201" s="119">
        <f t="shared" si="123"/>
        <v>-1</v>
      </c>
      <c r="M201" s="119">
        <f t="shared" si="124"/>
        <v>0</v>
      </c>
      <c r="N201" s="119">
        <f t="shared" si="125"/>
        <v>-1</v>
      </c>
      <c r="O201">
        <v>156</v>
      </c>
    </row>
    <row r="202" spans="3:15" x14ac:dyDescent="0.2">
      <c r="C202" s="119">
        <f t="shared" si="114"/>
        <v>0</v>
      </c>
      <c r="D202" s="119">
        <f t="shared" si="115"/>
        <v>0</v>
      </c>
      <c r="E202" s="119">
        <f t="shared" si="116"/>
        <v>-1</v>
      </c>
      <c r="F202" s="119">
        <f t="shared" si="117"/>
        <v>0</v>
      </c>
      <c r="G202" s="119">
        <f t="shared" si="118"/>
        <v>-1</v>
      </c>
      <c r="H202" s="119">
        <f t="shared" si="119"/>
        <v>0</v>
      </c>
      <c r="I202" s="119">
        <f t="shared" si="120"/>
        <v>0</v>
      </c>
      <c r="J202" s="119">
        <f t="shared" si="121"/>
        <v>-1</v>
      </c>
      <c r="K202" s="119">
        <f t="shared" si="122"/>
        <v>-1</v>
      </c>
      <c r="L202" s="119">
        <f t="shared" si="123"/>
        <v>0</v>
      </c>
      <c r="M202" s="119">
        <f t="shared" si="124"/>
        <v>0</v>
      </c>
      <c r="N202" s="119">
        <f t="shared" si="125"/>
        <v>0</v>
      </c>
      <c r="O202">
        <v>168</v>
      </c>
    </row>
    <row r="203" spans="3:15" x14ac:dyDescent="0.2">
      <c r="C203" s="119">
        <f t="shared" si="114"/>
        <v>0</v>
      </c>
      <c r="D203" s="119">
        <f t="shared" si="115"/>
        <v>0</v>
      </c>
      <c r="E203" s="119">
        <f t="shared" si="116"/>
        <v>0</v>
      </c>
      <c r="F203" s="119">
        <f t="shared" si="117"/>
        <v>-1</v>
      </c>
      <c r="G203" s="119">
        <f t="shared" si="118"/>
        <v>-1</v>
      </c>
      <c r="H203" s="119">
        <f t="shared" si="119"/>
        <v>0</v>
      </c>
      <c r="I203" s="119">
        <f t="shared" si="120"/>
        <v>-1</v>
      </c>
      <c r="J203" s="119">
        <f t="shared" si="121"/>
        <v>0</v>
      </c>
      <c r="K203" s="119">
        <f t="shared" si="122"/>
        <v>0</v>
      </c>
      <c r="L203" s="119">
        <f t="shared" si="123"/>
        <v>-1</v>
      </c>
      <c r="M203" s="119">
        <f t="shared" si="124"/>
        <v>0</v>
      </c>
      <c r="N203" s="119">
        <f t="shared" si="125"/>
        <v>0</v>
      </c>
      <c r="O203">
        <v>180</v>
      </c>
    </row>
    <row r="204" spans="3:15" x14ac:dyDescent="0.2">
      <c r="C204" s="119">
        <f t="shared" si="114"/>
        <v>0</v>
      </c>
      <c r="D204" s="119">
        <f t="shared" si="115"/>
        <v>0</v>
      </c>
      <c r="E204" s="119">
        <f t="shared" si="116"/>
        <v>0</v>
      </c>
      <c r="F204" s="119">
        <f t="shared" si="117"/>
        <v>-1</v>
      </c>
      <c r="G204" s="119">
        <f t="shared" si="118"/>
        <v>0</v>
      </c>
      <c r="H204" s="119">
        <f t="shared" si="119"/>
        <v>0</v>
      </c>
      <c r="I204" s="119">
        <f t="shared" si="120"/>
        <v>0</v>
      </c>
      <c r="J204" s="119">
        <f t="shared" si="121"/>
        <v>0</v>
      </c>
      <c r="K204" s="119">
        <f t="shared" si="122"/>
        <v>-1</v>
      </c>
      <c r="L204" s="119">
        <f t="shared" si="123"/>
        <v>0</v>
      </c>
      <c r="M204" s="119">
        <f t="shared" si="124"/>
        <v>0</v>
      </c>
      <c r="N204" s="119">
        <f t="shared" si="125"/>
        <v>0</v>
      </c>
      <c r="O204">
        <v>192</v>
      </c>
    </row>
    <row r="205" spans="3:15" x14ac:dyDescent="0.2">
      <c r="C205" s="119">
        <f t="shared" si="114"/>
        <v>-1</v>
      </c>
      <c r="D205" s="119">
        <f t="shared" si="115"/>
        <v>0</v>
      </c>
      <c r="E205" s="119">
        <f t="shared" si="116"/>
        <v>-1</v>
      </c>
      <c r="F205" s="119">
        <f t="shared" si="117"/>
        <v>0</v>
      </c>
      <c r="G205" s="119">
        <f t="shared" si="118"/>
        <v>0</v>
      </c>
      <c r="H205" s="119">
        <f t="shared" si="119"/>
        <v>0</v>
      </c>
      <c r="I205" s="119">
        <f t="shared" si="120"/>
        <v>-1</v>
      </c>
      <c r="J205" s="119">
        <f t="shared" si="121"/>
        <v>0</v>
      </c>
      <c r="K205" s="119">
        <f t="shared" si="122"/>
        <v>-1</v>
      </c>
      <c r="L205" s="119">
        <f t="shared" si="123"/>
        <v>0</v>
      </c>
      <c r="M205" s="119">
        <f t="shared" si="124"/>
        <v>-1</v>
      </c>
      <c r="N205" s="119">
        <f t="shared" si="125"/>
        <v>0</v>
      </c>
      <c r="O205">
        <v>204</v>
      </c>
    </row>
    <row r="206" spans="3:15" x14ac:dyDescent="0.2">
      <c r="C206" s="119">
        <f t="shared" si="114"/>
        <v>0</v>
      </c>
      <c r="D206" s="119">
        <f t="shared" si="115"/>
        <v>0</v>
      </c>
      <c r="E206" s="119">
        <f t="shared" si="116"/>
        <v>0</v>
      </c>
      <c r="F206" s="119">
        <f t="shared" si="117"/>
        <v>0</v>
      </c>
      <c r="G206" s="119">
        <f t="shared" si="118"/>
        <v>0</v>
      </c>
      <c r="H206" s="119">
        <f t="shared" si="119"/>
        <v>-1</v>
      </c>
      <c r="I206" s="119">
        <f t="shared" si="120"/>
        <v>0</v>
      </c>
      <c r="J206" s="119">
        <f t="shared" si="121"/>
        <v>-1</v>
      </c>
      <c r="K206" s="119">
        <f t="shared" si="122"/>
        <v>0</v>
      </c>
      <c r="L206" s="119">
        <f t="shared" si="123"/>
        <v>-1</v>
      </c>
      <c r="M206" s="119">
        <f t="shared" si="124"/>
        <v>-1</v>
      </c>
      <c r="N206" s="119">
        <f t="shared" si="125"/>
        <v>0</v>
      </c>
      <c r="O206">
        <v>216</v>
      </c>
    </row>
    <row r="207" spans="3:15" x14ac:dyDescent="0.2">
      <c r="C207" s="119">
        <f t="shared" si="114"/>
        <v>-1</v>
      </c>
      <c r="D207" s="119">
        <f t="shared" si="115"/>
        <v>-1</v>
      </c>
      <c r="E207" s="119">
        <f t="shared" si="116"/>
        <v>-1</v>
      </c>
      <c r="F207" s="119">
        <f t="shared" si="117"/>
        <v>0</v>
      </c>
      <c r="G207" s="119">
        <f t="shared" si="118"/>
        <v>0</v>
      </c>
      <c r="H207" s="119">
        <f t="shared" si="119"/>
        <v>-1</v>
      </c>
      <c r="I207" s="119">
        <f t="shared" si="120"/>
        <v>0</v>
      </c>
      <c r="J207" s="119">
        <f t="shared" si="121"/>
        <v>-1</v>
      </c>
      <c r="K207" s="119">
        <f t="shared" si="122"/>
        <v>0</v>
      </c>
      <c r="L207" s="119">
        <f t="shared" si="123"/>
        <v>0</v>
      </c>
      <c r="M207" s="119">
        <f t="shared" si="124"/>
        <v>0</v>
      </c>
      <c r="N207" s="119">
        <f t="shared" si="125"/>
        <v>0</v>
      </c>
      <c r="O207">
        <v>228</v>
      </c>
    </row>
    <row r="208" spans="3:15" x14ac:dyDescent="0.2">
      <c r="C208" s="119">
        <f t="shared" si="114"/>
        <v>0</v>
      </c>
      <c r="D208" s="119">
        <f t="shared" si="115"/>
        <v>0</v>
      </c>
      <c r="E208" s="119">
        <f t="shared" si="116"/>
        <v>-1</v>
      </c>
      <c r="F208" s="119">
        <f t="shared" si="117"/>
        <v>0</v>
      </c>
      <c r="G208" s="119">
        <f t="shared" si="118"/>
        <v>0</v>
      </c>
      <c r="H208" s="119">
        <f t="shared" si="119"/>
        <v>-1</v>
      </c>
      <c r="I208" s="119">
        <f t="shared" si="120"/>
        <v>-1</v>
      </c>
      <c r="J208" s="119">
        <f t="shared" si="121"/>
        <v>0</v>
      </c>
      <c r="K208" s="119">
        <f t="shared" si="122"/>
        <v>0</v>
      </c>
      <c r="L208" s="119">
        <f t="shared" si="123"/>
        <v>0</v>
      </c>
      <c r="M208" s="119">
        <f t="shared" si="124"/>
        <v>0</v>
      </c>
      <c r="N208" s="119">
        <f t="shared" si="125"/>
        <v>0</v>
      </c>
      <c r="O208">
        <v>240</v>
      </c>
    </row>
    <row r="209" spans="3:15" x14ac:dyDescent="0.2"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</row>
    <row r="210" spans="3:15" x14ac:dyDescent="0.2"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</row>
    <row r="211" spans="3:15" x14ac:dyDescent="0.2">
      <c r="C211" s="119" t="s">
        <v>32</v>
      </c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</row>
    <row r="212" spans="3:15" x14ac:dyDescent="0.2">
      <c r="C212">
        <f>C189*C142</f>
        <v>0.15321611064392504</v>
      </c>
      <c r="D212">
        <f t="shared" ref="D212:N212" si="126">D189*D142</f>
        <v>2.6860312240154061E-2</v>
      </c>
      <c r="E212">
        <f t="shared" si="126"/>
        <v>0.33068991484162269</v>
      </c>
      <c r="F212">
        <f t="shared" si="126"/>
        <v>0.25174468234467762</v>
      </c>
      <c r="G212">
        <f t="shared" si="126"/>
        <v>0.1751409776615486</v>
      </c>
      <c r="H212">
        <f t="shared" si="126"/>
        <v>0.22206003833070828</v>
      </c>
      <c r="I212">
        <f t="shared" si="126"/>
        <v>0</v>
      </c>
      <c r="J212">
        <f t="shared" si="126"/>
        <v>0</v>
      </c>
      <c r="K212">
        <f t="shared" si="126"/>
        <v>0.1047024995682545</v>
      </c>
      <c r="L212">
        <f t="shared" si="126"/>
        <v>0</v>
      </c>
      <c r="M212">
        <f t="shared" si="126"/>
        <v>0</v>
      </c>
      <c r="N212">
        <f t="shared" si="126"/>
        <v>3.9626121083255861E-2</v>
      </c>
      <c r="O212">
        <v>13</v>
      </c>
    </row>
    <row r="213" spans="3:15" x14ac:dyDescent="0.2">
      <c r="C213">
        <f t="shared" ref="C213:N213" si="127">C190*C143</f>
        <v>0</v>
      </c>
      <c r="D213">
        <f t="shared" si="127"/>
        <v>0</v>
      </c>
      <c r="E213">
        <f t="shared" si="127"/>
        <v>0</v>
      </c>
      <c r="F213">
        <f t="shared" si="127"/>
        <v>0.27771837696318846</v>
      </c>
      <c r="G213">
        <f t="shared" si="127"/>
        <v>0.26217013354812319</v>
      </c>
      <c r="H213">
        <f t="shared" si="127"/>
        <v>0</v>
      </c>
      <c r="I213">
        <f t="shared" si="127"/>
        <v>0</v>
      </c>
      <c r="J213">
        <f t="shared" si="127"/>
        <v>0.47534488498344146</v>
      </c>
      <c r="K213">
        <f t="shared" si="127"/>
        <v>0</v>
      </c>
      <c r="L213">
        <f t="shared" si="127"/>
        <v>0</v>
      </c>
      <c r="M213">
        <f t="shared" si="127"/>
        <v>0.10118869690183988</v>
      </c>
      <c r="N213">
        <f t="shared" si="127"/>
        <v>0</v>
      </c>
      <c r="O213">
        <v>25</v>
      </c>
    </row>
    <row r="214" spans="3:15" x14ac:dyDescent="0.2">
      <c r="C214">
        <f t="shared" ref="C214:N214" si="128">C191*C144</f>
        <v>0</v>
      </c>
      <c r="D214">
        <f t="shared" si="128"/>
        <v>0.14608074603428328</v>
      </c>
      <c r="E214">
        <f t="shared" si="128"/>
        <v>0.20644214084423756</v>
      </c>
      <c r="F214">
        <f t="shared" si="128"/>
        <v>0.20720388144558927</v>
      </c>
      <c r="G214">
        <f t="shared" si="128"/>
        <v>0.26250512248987878</v>
      </c>
      <c r="H214">
        <f t="shared" si="128"/>
        <v>0.14626709802361776</v>
      </c>
      <c r="I214">
        <f t="shared" si="128"/>
        <v>0.14899868265073729</v>
      </c>
      <c r="J214">
        <f t="shared" si="128"/>
        <v>0</v>
      </c>
      <c r="K214">
        <f t="shared" si="128"/>
        <v>6.4394734068255854E-2</v>
      </c>
      <c r="L214">
        <f t="shared" si="128"/>
        <v>2.8601634889865057E-2</v>
      </c>
      <c r="M214">
        <f t="shared" si="128"/>
        <v>-3.4365055860676896E-2</v>
      </c>
      <c r="N214">
        <f t="shared" si="128"/>
        <v>-0.11302017751917826</v>
      </c>
      <c r="O214">
        <v>37</v>
      </c>
    </row>
    <row r="215" spans="3:15" x14ac:dyDescent="0.2">
      <c r="C215">
        <f t="shared" ref="C215:N215" si="129">C192*C145</f>
        <v>0.19813156093126494</v>
      </c>
      <c r="D215">
        <f t="shared" si="129"/>
        <v>0.26468435294996617</v>
      </c>
      <c r="E215">
        <f t="shared" si="129"/>
        <v>0.2188184158481519</v>
      </c>
      <c r="F215">
        <f t="shared" si="129"/>
        <v>0</v>
      </c>
      <c r="G215">
        <f t="shared" si="129"/>
        <v>0.18638129790803998</v>
      </c>
      <c r="H215">
        <f t="shared" si="129"/>
        <v>0.37313851521242086</v>
      </c>
      <c r="I215">
        <f t="shared" si="129"/>
        <v>0</v>
      </c>
      <c r="J215">
        <f t="shared" si="129"/>
        <v>0</v>
      </c>
      <c r="K215">
        <f t="shared" si="129"/>
        <v>0.11355026606809654</v>
      </c>
      <c r="L215">
        <f t="shared" si="129"/>
        <v>-0.15961338770040318</v>
      </c>
      <c r="M215">
        <f t="shared" si="129"/>
        <v>0</v>
      </c>
      <c r="N215">
        <f t="shared" si="129"/>
        <v>0</v>
      </c>
      <c r="O215">
        <v>49</v>
      </c>
    </row>
    <row r="216" spans="3:15" x14ac:dyDescent="0.2">
      <c r="C216">
        <f t="shared" ref="C216:N216" si="130">C193*C146</f>
        <v>0.24273769269039414</v>
      </c>
      <c r="D216">
        <f t="shared" si="130"/>
        <v>0.12593658267261848</v>
      </c>
      <c r="E216">
        <f t="shared" si="130"/>
        <v>9.7247494134727719E-2</v>
      </c>
      <c r="F216">
        <f t="shared" si="130"/>
        <v>0.3104023679369749</v>
      </c>
      <c r="G216">
        <f t="shared" si="130"/>
        <v>-9.0702532974249739E-2</v>
      </c>
      <c r="H216">
        <f t="shared" si="130"/>
        <v>0.12794839606890362</v>
      </c>
      <c r="I216">
        <f t="shared" si="130"/>
        <v>1.1405219788719556E-2</v>
      </c>
      <c r="J216">
        <f t="shared" si="130"/>
        <v>6.9644286307697756E-2</v>
      </c>
      <c r="K216">
        <f t="shared" si="130"/>
        <v>0</v>
      </c>
      <c r="L216">
        <f t="shared" si="130"/>
        <v>-0.13615780562203561</v>
      </c>
      <c r="M216">
        <f t="shared" si="130"/>
        <v>0</v>
      </c>
      <c r="N216">
        <f t="shared" si="130"/>
        <v>0</v>
      </c>
      <c r="O216">
        <v>61</v>
      </c>
    </row>
    <row r="217" spans="3:15" x14ac:dyDescent="0.2">
      <c r="C217">
        <f t="shared" ref="C217:N217" si="131">C194*C147</f>
        <v>0</v>
      </c>
      <c r="D217">
        <f t="shared" si="131"/>
        <v>8.4023680732865591E-2</v>
      </c>
      <c r="E217">
        <f t="shared" si="131"/>
        <v>0</v>
      </c>
      <c r="F217">
        <f t="shared" si="131"/>
        <v>-1.4122779761777171E-2</v>
      </c>
      <c r="G217">
        <f t="shared" si="131"/>
        <v>0</v>
      </c>
      <c r="H217">
        <f t="shared" si="131"/>
        <v>0</v>
      </c>
      <c r="I217">
        <f t="shared" si="131"/>
        <v>5.4595247005687908E-2</v>
      </c>
      <c r="J217">
        <f t="shared" si="131"/>
        <v>3.8332848226676486E-3</v>
      </c>
      <c r="K217">
        <f t="shared" si="131"/>
        <v>0</v>
      </c>
      <c r="L217">
        <f t="shared" si="131"/>
        <v>0</v>
      </c>
      <c r="M217">
        <f t="shared" si="131"/>
        <v>0</v>
      </c>
      <c r="N217">
        <f t="shared" si="131"/>
        <v>0</v>
      </c>
      <c r="O217">
        <v>73</v>
      </c>
    </row>
    <row r="218" spans="3:15" x14ac:dyDescent="0.2">
      <c r="C218">
        <f t="shared" ref="C218:N218" si="132">C195*C148</f>
        <v>0.26312356238706852</v>
      </c>
      <c r="D218">
        <f t="shared" si="132"/>
        <v>0.13577178922109823</v>
      </c>
      <c r="E218">
        <f t="shared" si="132"/>
        <v>3.6955643327446552E-2</v>
      </c>
      <c r="F218">
        <f t="shared" si="132"/>
        <v>0.17496363102004142</v>
      </c>
      <c r="G218">
        <f t="shared" si="132"/>
        <v>0</v>
      </c>
      <c r="H218">
        <f t="shared" si="132"/>
        <v>0</v>
      </c>
      <c r="I218">
        <f t="shared" si="132"/>
        <v>0.48716542013110925</v>
      </c>
      <c r="J218">
        <f t="shared" si="132"/>
        <v>0</v>
      </c>
      <c r="K218">
        <f t="shared" si="132"/>
        <v>0.15278660293282592</v>
      </c>
      <c r="L218">
        <f t="shared" si="132"/>
        <v>0</v>
      </c>
      <c r="M218">
        <f t="shared" si="132"/>
        <v>0</v>
      </c>
      <c r="N218">
        <f t="shared" si="132"/>
        <v>0</v>
      </c>
      <c r="O218">
        <v>85</v>
      </c>
    </row>
    <row r="219" spans="3:15" x14ac:dyDescent="0.2">
      <c r="C219">
        <f t="shared" ref="C219:N219" si="133">C196*C149</f>
        <v>0</v>
      </c>
      <c r="D219">
        <f t="shared" si="133"/>
        <v>0.18091933064399912</v>
      </c>
      <c r="E219">
        <f t="shared" si="133"/>
        <v>0</v>
      </c>
      <c r="F219">
        <f t="shared" si="133"/>
        <v>0.28498359302326709</v>
      </c>
      <c r="G219">
        <f t="shared" si="133"/>
        <v>0.46473504902361257</v>
      </c>
      <c r="H219">
        <f t="shared" si="133"/>
        <v>0</v>
      </c>
      <c r="I219">
        <f t="shared" si="133"/>
        <v>0</v>
      </c>
      <c r="J219">
        <f t="shared" si="133"/>
        <v>0.20612144065030058</v>
      </c>
      <c r="K219">
        <f t="shared" si="133"/>
        <v>0</v>
      </c>
      <c r="L219">
        <f t="shared" si="133"/>
        <v>0</v>
      </c>
      <c r="M219">
        <f t="shared" si="133"/>
        <v>0</v>
      </c>
      <c r="N219">
        <f t="shared" si="133"/>
        <v>0.13685348473687281</v>
      </c>
      <c r="O219">
        <v>97</v>
      </c>
    </row>
    <row r="220" spans="3:15" x14ac:dyDescent="0.2">
      <c r="C220">
        <f t="shared" ref="C220:N220" si="134">C197*C150</f>
        <v>0.2517631878423901</v>
      </c>
      <c r="D220">
        <f t="shared" si="134"/>
        <v>0</v>
      </c>
      <c r="E220">
        <f t="shared" si="134"/>
        <v>0</v>
      </c>
      <c r="F220">
        <f t="shared" si="134"/>
        <v>0</v>
      </c>
      <c r="G220">
        <f t="shared" si="134"/>
        <v>6.4197059526366035E-2</v>
      </c>
      <c r="H220">
        <f t="shared" si="134"/>
        <v>2.7791473181829091E-2</v>
      </c>
      <c r="I220">
        <f t="shared" si="134"/>
        <v>0</v>
      </c>
      <c r="J220">
        <f t="shared" si="134"/>
        <v>0</v>
      </c>
      <c r="K220">
        <f t="shared" si="134"/>
        <v>0.23016083439425988</v>
      </c>
      <c r="L220">
        <f t="shared" si="134"/>
        <v>0</v>
      </c>
      <c r="M220">
        <f t="shared" si="134"/>
        <v>0</v>
      </c>
      <c r="N220">
        <f t="shared" si="134"/>
        <v>0</v>
      </c>
      <c r="O220">
        <v>109</v>
      </c>
    </row>
    <row r="221" spans="3:15" x14ac:dyDescent="0.2">
      <c r="C221">
        <f t="shared" ref="C221:N221" si="135">C198*C151</f>
        <v>0</v>
      </c>
      <c r="D221">
        <f t="shared" si="135"/>
        <v>0</v>
      </c>
      <c r="E221">
        <f t="shared" si="135"/>
        <v>0</v>
      </c>
      <c r="F221">
        <f t="shared" si="135"/>
        <v>0</v>
      </c>
      <c r="G221">
        <f t="shared" si="135"/>
        <v>0</v>
      </c>
      <c r="H221">
        <f t="shared" si="135"/>
        <v>0</v>
      </c>
      <c r="I221">
        <f t="shared" si="135"/>
        <v>0</v>
      </c>
      <c r="J221">
        <f t="shared" si="135"/>
        <v>0</v>
      </c>
      <c r="K221">
        <f t="shared" si="135"/>
        <v>0.57245679178073128</v>
      </c>
      <c r="L221">
        <f t="shared" si="135"/>
        <v>0.44677706269601231</v>
      </c>
      <c r="M221">
        <f t="shared" si="135"/>
        <v>0.28325357234936849</v>
      </c>
      <c r="N221">
        <f t="shared" si="135"/>
        <v>0</v>
      </c>
      <c r="O221">
        <v>121</v>
      </c>
    </row>
    <row r="222" spans="3:15" x14ac:dyDescent="0.2">
      <c r="C222">
        <f t="shared" ref="C222:N222" si="136">C199*C152</f>
        <v>0</v>
      </c>
      <c r="D222">
        <f t="shared" si="136"/>
        <v>0</v>
      </c>
      <c r="E222">
        <f t="shared" si="136"/>
        <v>6.5019436047726475E-2</v>
      </c>
      <c r="F222">
        <f t="shared" si="136"/>
        <v>0</v>
      </c>
      <c r="G222">
        <f t="shared" si="136"/>
        <v>0</v>
      </c>
      <c r="H222">
        <f t="shared" si="136"/>
        <v>0</v>
      </c>
      <c r="I222">
        <f t="shared" si="136"/>
        <v>0</v>
      </c>
      <c r="J222">
        <f t="shared" si="136"/>
        <v>0.16460349645175554</v>
      </c>
      <c r="K222">
        <f t="shared" si="136"/>
        <v>0</v>
      </c>
      <c r="L222">
        <f t="shared" si="136"/>
        <v>0</v>
      </c>
      <c r="M222">
        <f t="shared" si="136"/>
        <v>0</v>
      </c>
      <c r="N222">
        <f t="shared" si="136"/>
        <v>9.9520665919414275E-2</v>
      </c>
      <c r="O222">
        <v>133</v>
      </c>
    </row>
    <row r="223" spans="3:15" x14ac:dyDescent="0.2">
      <c r="C223">
        <f t="shared" ref="C223:N223" si="137">C200*C153</f>
        <v>0</v>
      </c>
      <c r="D223">
        <f t="shared" si="137"/>
        <v>-2.7372005054669107E-2</v>
      </c>
      <c r="E223">
        <f t="shared" si="137"/>
        <v>0</v>
      </c>
      <c r="F223">
        <f t="shared" si="137"/>
        <v>0</v>
      </c>
      <c r="G223">
        <f t="shared" si="137"/>
        <v>0</v>
      </c>
      <c r="H223">
        <f t="shared" si="137"/>
        <v>0.15667393844167643</v>
      </c>
      <c r="I223">
        <f t="shared" si="137"/>
        <v>0</v>
      </c>
      <c r="J223">
        <f t="shared" si="137"/>
        <v>0</v>
      </c>
      <c r="K223">
        <f t="shared" si="137"/>
        <v>0</v>
      </c>
      <c r="L223">
        <f t="shared" si="137"/>
        <v>0</v>
      </c>
      <c r="M223">
        <f t="shared" si="137"/>
        <v>4.6380686325273257E-2</v>
      </c>
      <c r="N223">
        <f t="shared" si="137"/>
        <v>0</v>
      </c>
      <c r="O223">
        <v>145</v>
      </c>
    </row>
    <row r="224" spans="3:15" x14ac:dyDescent="0.2">
      <c r="C224">
        <f t="shared" ref="C224:N224" si="138">C201*C154</f>
        <v>0</v>
      </c>
      <c r="D224">
        <f t="shared" si="138"/>
        <v>0</v>
      </c>
      <c r="E224">
        <f t="shared" si="138"/>
        <v>0</v>
      </c>
      <c r="F224">
        <f t="shared" si="138"/>
        <v>0</v>
      </c>
      <c r="G224">
        <f t="shared" si="138"/>
        <v>0</v>
      </c>
      <c r="H224">
        <f t="shared" si="138"/>
        <v>0</v>
      </c>
      <c r="I224">
        <f t="shared" si="138"/>
        <v>-3.7279914479761145E-3</v>
      </c>
      <c r="J224">
        <f t="shared" si="138"/>
        <v>0.3043247192102505</v>
      </c>
      <c r="K224">
        <f t="shared" si="138"/>
        <v>0</v>
      </c>
      <c r="L224">
        <f t="shared" si="138"/>
        <v>0.37756254730789129</v>
      </c>
      <c r="M224">
        <f t="shared" si="138"/>
        <v>0</v>
      </c>
      <c r="N224">
        <f t="shared" si="138"/>
        <v>8.0493102267959804E-2</v>
      </c>
      <c r="O224">
        <v>157</v>
      </c>
    </row>
    <row r="225" spans="3:15" x14ac:dyDescent="0.2">
      <c r="C225">
        <f t="shared" ref="C225:N225" si="139">C202*C155</f>
        <v>0</v>
      </c>
      <c r="D225">
        <f t="shared" si="139"/>
        <v>0</v>
      </c>
      <c r="E225">
        <f t="shared" si="139"/>
        <v>9.462703548755097E-2</v>
      </c>
      <c r="F225">
        <f t="shared" si="139"/>
        <v>0</v>
      </c>
      <c r="G225">
        <f t="shared" si="139"/>
        <v>0.19683742245035302</v>
      </c>
      <c r="H225">
        <f t="shared" si="139"/>
        <v>0</v>
      </c>
      <c r="I225">
        <f t="shared" si="139"/>
        <v>0</v>
      </c>
      <c r="J225">
        <f t="shared" si="139"/>
        <v>0.20895762053844591</v>
      </c>
      <c r="K225">
        <f t="shared" si="139"/>
        <v>0.14674597617711604</v>
      </c>
      <c r="L225">
        <f t="shared" si="139"/>
        <v>0</v>
      </c>
      <c r="M225">
        <f t="shared" si="139"/>
        <v>0</v>
      </c>
      <c r="N225">
        <f t="shared" si="139"/>
        <v>0</v>
      </c>
      <c r="O225">
        <v>169</v>
      </c>
    </row>
    <row r="226" spans="3:15" x14ac:dyDescent="0.2">
      <c r="C226">
        <f t="shared" ref="C226:N226" si="140">C203*C156</f>
        <v>0</v>
      </c>
      <c r="D226">
        <f t="shared" si="140"/>
        <v>0</v>
      </c>
      <c r="E226">
        <f t="shared" si="140"/>
        <v>0</v>
      </c>
      <c r="F226">
        <f t="shared" si="140"/>
        <v>-8.0383247258064561E-3</v>
      </c>
      <c r="G226">
        <f t="shared" si="140"/>
        <v>0.27506769950998783</v>
      </c>
      <c r="H226">
        <f t="shared" si="140"/>
        <v>0</v>
      </c>
      <c r="I226">
        <f t="shared" si="140"/>
        <v>0.29693687664116769</v>
      </c>
      <c r="J226">
        <f t="shared" si="140"/>
        <v>0</v>
      </c>
      <c r="K226">
        <f t="shared" si="140"/>
        <v>0</v>
      </c>
      <c r="L226">
        <f t="shared" si="140"/>
        <v>0.25432452615133039</v>
      </c>
      <c r="M226">
        <f t="shared" si="140"/>
        <v>0</v>
      </c>
      <c r="N226">
        <f t="shared" si="140"/>
        <v>0</v>
      </c>
      <c r="O226">
        <v>181</v>
      </c>
    </row>
    <row r="227" spans="3:15" x14ac:dyDescent="0.2">
      <c r="C227">
        <f t="shared" ref="C227:N227" si="141">C204*C157</f>
        <v>0</v>
      </c>
      <c r="D227">
        <f t="shared" si="141"/>
        <v>0</v>
      </c>
      <c r="E227">
        <f t="shared" si="141"/>
        <v>0</v>
      </c>
      <c r="F227">
        <f t="shared" si="141"/>
        <v>0.27013471221223079</v>
      </c>
      <c r="G227">
        <f t="shared" si="141"/>
        <v>0</v>
      </c>
      <c r="H227">
        <f t="shared" si="141"/>
        <v>0</v>
      </c>
      <c r="I227">
        <f t="shared" si="141"/>
        <v>0</v>
      </c>
      <c r="J227">
        <f t="shared" si="141"/>
        <v>0</v>
      </c>
      <c r="K227">
        <f t="shared" si="141"/>
        <v>0.37446361602800549</v>
      </c>
      <c r="L227">
        <f t="shared" si="141"/>
        <v>0</v>
      </c>
      <c r="M227">
        <f t="shared" si="141"/>
        <v>0</v>
      </c>
      <c r="N227">
        <f t="shared" si="141"/>
        <v>0</v>
      </c>
      <c r="O227">
        <v>193</v>
      </c>
    </row>
    <row r="228" spans="3:15" x14ac:dyDescent="0.2">
      <c r="C228">
        <f t="shared" ref="C228:N228" si="142">C205*C158</f>
        <v>0.38652373289706798</v>
      </c>
      <c r="D228">
        <f t="shared" si="142"/>
        <v>0</v>
      </c>
      <c r="E228">
        <f t="shared" si="142"/>
        <v>0.17991792181648769</v>
      </c>
      <c r="F228">
        <f t="shared" si="142"/>
        <v>0</v>
      </c>
      <c r="G228">
        <f t="shared" si="142"/>
        <v>0</v>
      </c>
      <c r="H228">
        <f t="shared" si="142"/>
        <v>0</v>
      </c>
      <c r="I228">
        <f t="shared" si="142"/>
        <v>0.17681582100442728</v>
      </c>
      <c r="J228">
        <f t="shared" si="142"/>
        <v>0</v>
      </c>
      <c r="K228">
        <f t="shared" si="142"/>
        <v>0.2288173805993744</v>
      </c>
      <c r="L228">
        <f t="shared" si="142"/>
        <v>0</v>
      </c>
      <c r="M228">
        <f t="shared" si="142"/>
        <v>0.16824964184151303</v>
      </c>
      <c r="N228">
        <f t="shared" si="142"/>
        <v>0</v>
      </c>
      <c r="O228">
        <v>205</v>
      </c>
    </row>
    <row r="229" spans="3:15" x14ac:dyDescent="0.2">
      <c r="C229">
        <f t="shared" ref="C229:N229" si="143">C206*C159</f>
        <v>0</v>
      </c>
      <c r="D229">
        <f t="shared" si="143"/>
        <v>0</v>
      </c>
      <c r="E229">
        <f t="shared" si="143"/>
        <v>0</v>
      </c>
      <c r="F229">
        <f t="shared" si="143"/>
        <v>0</v>
      </c>
      <c r="G229">
        <f t="shared" si="143"/>
        <v>0</v>
      </c>
      <c r="H229">
        <f t="shared" si="143"/>
        <v>0.15277414736191203</v>
      </c>
      <c r="I229">
        <f t="shared" si="143"/>
        <v>0</v>
      </c>
      <c r="J229">
        <f t="shared" si="143"/>
        <v>0.11756917635312247</v>
      </c>
      <c r="K229">
        <f t="shared" si="143"/>
        <v>0</v>
      </c>
      <c r="L229">
        <f t="shared" si="143"/>
        <v>0.31454114054403254</v>
      </c>
      <c r="M229">
        <f t="shared" si="143"/>
        <v>4.3575187035700402E-2</v>
      </c>
      <c r="N229">
        <f t="shared" si="143"/>
        <v>0</v>
      </c>
      <c r="O229">
        <v>217</v>
      </c>
    </row>
    <row r="230" spans="3:15" x14ac:dyDescent="0.2">
      <c r="C230">
        <f t="shared" ref="C230:N230" si="144">C207*C160</f>
        <v>0.27886454586056353</v>
      </c>
      <c r="D230">
        <f t="shared" si="144"/>
        <v>0.18976565447511662</v>
      </c>
      <c r="E230">
        <f t="shared" si="144"/>
        <v>0.34083013833827636</v>
      </c>
      <c r="F230">
        <f t="shared" si="144"/>
        <v>0</v>
      </c>
      <c r="G230">
        <f t="shared" si="144"/>
        <v>0</v>
      </c>
      <c r="H230">
        <f t="shared" si="144"/>
        <v>0.25717492653912088</v>
      </c>
      <c r="I230">
        <f t="shared" si="144"/>
        <v>0</v>
      </c>
      <c r="J230">
        <f t="shared" si="144"/>
        <v>0.2610731298362941</v>
      </c>
      <c r="K230">
        <f t="shared" si="144"/>
        <v>0</v>
      </c>
      <c r="L230">
        <f t="shared" si="144"/>
        <v>0</v>
      </c>
      <c r="M230">
        <f t="shared" si="144"/>
        <v>0</v>
      </c>
      <c r="N230">
        <f t="shared" si="144"/>
        <v>0</v>
      </c>
      <c r="O230">
        <v>229</v>
      </c>
    </row>
    <row r="231" spans="3:15" x14ac:dyDescent="0.2">
      <c r="C231">
        <f t="shared" ref="C231:N231" si="145">C208*C161</f>
        <v>0</v>
      </c>
      <c r="D231">
        <f t="shared" si="145"/>
        <v>0</v>
      </c>
      <c r="E231">
        <f t="shared" si="145"/>
        <v>0.42122142999153117</v>
      </c>
      <c r="F231">
        <f t="shared" si="145"/>
        <v>0</v>
      </c>
      <c r="G231">
        <f t="shared" si="145"/>
        <v>0</v>
      </c>
      <c r="H231">
        <f t="shared" si="145"/>
        <v>0.10852916704194439</v>
      </c>
      <c r="I231">
        <f t="shared" si="145"/>
        <v>0.24458050856926508</v>
      </c>
      <c r="J231">
        <f t="shared" si="145"/>
        <v>0</v>
      </c>
      <c r="K231">
        <f t="shared" si="145"/>
        <v>0</v>
      </c>
      <c r="L231">
        <f t="shared" si="145"/>
        <v>0</v>
      </c>
      <c r="M231">
        <f t="shared" si="145"/>
        <v>0</v>
      </c>
      <c r="N231">
        <f t="shared" si="145"/>
        <v>0</v>
      </c>
      <c r="O231">
        <v>241</v>
      </c>
    </row>
    <row r="236" spans="3:15" x14ac:dyDescent="0.2">
      <c r="C236" s="119" t="s">
        <v>33</v>
      </c>
    </row>
    <row r="238" spans="3:15" x14ac:dyDescent="0.2">
      <c r="C238" s="119">
        <f>C212/$K$221</f>
        <v>0.26764659419502801</v>
      </c>
      <c r="D238" s="119">
        <f t="shared" ref="D238:N238" si="146">D212/$K$221</f>
        <v>4.6921117236813907E-2</v>
      </c>
      <c r="E238" s="119">
        <f t="shared" si="146"/>
        <v>0.57766790365601461</v>
      </c>
      <c r="F238" s="119">
        <f t="shared" si="146"/>
        <v>0.43976189287855222</v>
      </c>
      <c r="G238" s="119">
        <f t="shared" si="146"/>
        <v>0.30594619572376919</v>
      </c>
      <c r="H238" s="119">
        <f t="shared" si="146"/>
        <v>0.38790707267172081</v>
      </c>
      <c r="I238" s="119">
        <f t="shared" si="146"/>
        <v>0</v>
      </c>
      <c r="J238" s="119">
        <f t="shared" si="146"/>
        <v>0</v>
      </c>
      <c r="K238" s="119">
        <f t="shared" si="146"/>
        <v>0.18290026613634591</v>
      </c>
      <c r="L238" s="119">
        <f t="shared" si="146"/>
        <v>0</v>
      </c>
      <c r="M238" s="119">
        <f t="shared" si="146"/>
        <v>0</v>
      </c>
      <c r="N238" s="119">
        <f t="shared" si="146"/>
        <v>6.9221156342632567E-2</v>
      </c>
      <c r="O238">
        <v>13</v>
      </c>
    </row>
    <row r="239" spans="3:15" x14ac:dyDescent="0.2">
      <c r="C239" s="119">
        <f t="shared" ref="C239:N239" si="147">C213/$K$221</f>
        <v>0</v>
      </c>
      <c r="D239" s="119">
        <f t="shared" si="147"/>
        <v>0</v>
      </c>
      <c r="E239" s="119">
        <f t="shared" si="147"/>
        <v>0</v>
      </c>
      <c r="F239" s="119">
        <f t="shared" si="147"/>
        <v>0.48513421615506525</v>
      </c>
      <c r="G239" s="119">
        <f t="shared" si="147"/>
        <v>0.45797366248829918</v>
      </c>
      <c r="H239" s="119">
        <f t="shared" si="147"/>
        <v>0</v>
      </c>
      <c r="I239" s="119">
        <f t="shared" si="147"/>
        <v>0</v>
      </c>
      <c r="J239" s="119">
        <f t="shared" si="147"/>
        <v>0.83035941193883733</v>
      </c>
      <c r="K239" s="119">
        <f t="shared" si="147"/>
        <v>0</v>
      </c>
      <c r="L239" s="119">
        <f t="shared" si="147"/>
        <v>0</v>
      </c>
      <c r="M239" s="119">
        <f t="shared" si="147"/>
        <v>0.17676215629667694</v>
      </c>
      <c r="N239" s="119">
        <f t="shared" si="147"/>
        <v>0</v>
      </c>
      <c r="O239">
        <v>25</v>
      </c>
    </row>
    <row r="240" spans="3:15" x14ac:dyDescent="0.2">
      <c r="C240" s="119">
        <f t="shared" ref="C240:N240" si="148">C214/$K$221</f>
        <v>0</v>
      </c>
      <c r="D240" s="119">
        <f t="shared" si="148"/>
        <v>0.25518213449764909</v>
      </c>
      <c r="E240" s="119">
        <f t="shared" si="148"/>
        <v>0.36062484332146993</v>
      </c>
      <c r="F240" s="119">
        <f t="shared" si="148"/>
        <v>0.36195549501831187</v>
      </c>
      <c r="G240" s="119">
        <f t="shared" si="148"/>
        <v>0.45855884017605714</v>
      </c>
      <c r="H240" s="119">
        <f t="shared" si="148"/>
        <v>0.25550766472457642</v>
      </c>
      <c r="I240" s="119">
        <f t="shared" si="148"/>
        <v>0.26027935171709587</v>
      </c>
      <c r="J240" s="119">
        <f t="shared" si="148"/>
        <v>0</v>
      </c>
      <c r="K240" s="119">
        <f t="shared" si="148"/>
        <v>0.11248837465609289</v>
      </c>
      <c r="L240" s="119">
        <f t="shared" si="148"/>
        <v>4.996295842852079E-2</v>
      </c>
      <c r="M240" s="119">
        <f t="shared" si="148"/>
        <v>-6.0030829145686471E-2</v>
      </c>
      <c r="N240" s="119">
        <f t="shared" si="148"/>
        <v>-0.19743005785224135</v>
      </c>
      <c r="O240">
        <v>37</v>
      </c>
    </row>
    <row r="241" spans="3:15" x14ac:dyDescent="0.2">
      <c r="C241" s="119">
        <f t="shared" ref="C241:N241" si="149">C215/$K$221</f>
        <v>0.34610745086094719</v>
      </c>
      <c r="D241" s="119">
        <f t="shared" si="149"/>
        <v>0.46236564357393195</v>
      </c>
      <c r="E241" s="119">
        <f t="shared" si="149"/>
        <v>0.38224442261830327</v>
      </c>
      <c r="F241" s="119">
        <f t="shared" si="149"/>
        <v>0</v>
      </c>
      <c r="G241" s="119">
        <f t="shared" si="149"/>
        <v>0.32558142480634555</v>
      </c>
      <c r="H241" s="119">
        <f t="shared" si="149"/>
        <v>0.65181952694054945</v>
      </c>
      <c r="I241" s="119">
        <f t="shared" si="149"/>
        <v>0</v>
      </c>
      <c r="J241" s="119">
        <f t="shared" si="149"/>
        <v>0</v>
      </c>
      <c r="K241" s="119">
        <f t="shared" si="149"/>
        <v>0.19835604660201117</v>
      </c>
      <c r="L241" s="119">
        <f t="shared" si="149"/>
        <v>-0.278821720682004</v>
      </c>
      <c r="M241" s="119">
        <f t="shared" si="149"/>
        <v>0</v>
      </c>
      <c r="N241" s="119">
        <f t="shared" si="149"/>
        <v>0</v>
      </c>
      <c r="O241">
        <v>49</v>
      </c>
    </row>
    <row r="242" spans="3:15" x14ac:dyDescent="0.2">
      <c r="C242" s="119">
        <f t="shared" ref="C242:N242" si="150">C216/$K$221</f>
        <v>0.42402797237380008</v>
      </c>
      <c r="D242" s="119">
        <f t="shared" si="150"/>
        <v>0.21999316713645717</v>
      </c>
      <c r="E242" s="119">
        <f t="shared" si="150"/>
        <v>0.16987743971422131</v>
      </c>
      <c r="F242" s="119">
        <f t="shared" si="150"/>
        <v>0.5422284657876304</v>
      </c>
      <c r="G242" s="119">
        <f t="shared" si="150"/>
        <v>-0.15844433025609314</v>
      </c>
      <c r="H242" s="119">
        <f t="shared" si="150"/>
        <v>0.22350751690952395</v>
      </c>
      <c r="I242" s="119">
        <f t="shared" si="150"/>
        <v>1.9923284957876979E-2</v>
      </c>
      <c r="J242" s="119">
        <f t="shared" si="150"/>
        <v>0.12165859032095068</v>
      </c>
      <c r="K242" s="119">
        <f t="shared" si="150"/>
        <v>0</v>
      </c>
      <c r="L242" s="119">
        <f t="shared" si="150"/>
        <v>-0.23784817924596879</v>
      </c>
      <c r="M242" s="119">
        <f t="shared" si="150"/>
        <v>0</v>
      </c>
      <c r="N242" s="119">
        <f t="shared" si="150"/>
        <v>0</v>
      </c>
      <c r="O242">
        <v>61</v>
      </c>
    </row>
    <row r="243" spans="3:15" x14ac:dyDescent="0.2">
      <c r="C243" s="119">
        <f t="shared" ref="C243:N243" si="151">C217/$K$221</f>
        <v>0</v>
      </c>
      <c r="D243" s="119">
        <f t="shared" si="151"/>
        <v>0.14677733226204653</v>
      </c>
      <c r="E243" s="119">
        <f t="shared" si="151"/>
        <v>0</v>
      </c>
      <c r="F243" s="119">
        <f t="shared" si="151"/>
        <v>-2.4670472889046679E-2</v>
      </c>
      <c r="G243" s="119">
        <f t="shared" si="151"/>
        <v>0</v>
      </c>
      <c r="H243" s="119">
        <f t="shared" si="151"/>
        <v>0</v>
      </c>
      <c r="I243" s="119">
        <f t="shared" si="151"/>
        <v>9.537007471928044E-2</v>
      </c>
      <c r="J243" s="119">
        <f t="shared" si="151"/>
        <v>6.6961993947936525E-3</v>
      </c>
      <c r="K243" s="119">
        <f t="shared" si="151"/>
        <v>0</v>
      </c>
      <c r="L243" s="119">
        <f t="shared" si="151"/>
        <v>0</v>
      </c>
      <c r="M243" s="119">
        <f t="shared" si="151"/>
        <v>0</v>
      </c>
      <c r="N243" s="119">
        <f t="shared" si="151"/>
        <v>0</v>
      </c>
      <c r="O243">
        <v>73</v>
      </c>
    </row>
    <row r="244" spans="3:15" x14ac:dyDescent="0.2">
      <c r="C244" s="119">
        <f t="shared" ref="C244:N244" si="152">C218/$K$221</f>
        <v>0.45963916607325889</v>
      </c>
      <c r="D244" s="119">
        <f t="shared" si="152"/>
        <v>0.23717386389766695</v>
      </c>
      <c r="E244" s="119">
        <f t="shared" si="152"/>
        <v>6.4556214299579334E-2</v>
      </c>
      <c r="F244" s="119">
        <f t="shared" si="152"/>
        <v>0.30563639654931007</v>
      </c>
      <c r="G244" s="119">
        <f t="shared" si="152"/>
        <v>0</v>
      </c>
      <c r="H244" s="119">
        <f t="shared" si="152"/>
        <v>0</v>
      </c>
      <c r="I244" s="119">
        <f t="shared" si="152"/>
        <v>0.85100819332703237</v>
      </c>
      <c r="J244" s="119">
        <f t="shared" si="152"/>
        <v>0</v>
      </c>
      <c r="K244" s="119">
        <f t="shared" si="152"/>
        <v>0.26689630575882473</v>
      </c>
      <c r="L244" s="119">
        <f t="shared" si="152"/>
        <v>0</v>
      </c>
      <c r="M244" s="119">
        <f t="shared" si="152"/>
        <v>0</v>
      </c>
      <c r="N244" s="119">
        <f t="shared" si="152"/>
        <v>0</v>
      </c>
      <c r="O244">
        <v>85</v>
      </c>
    </row>
    <row r="245" spans="3:15" x14ac:dyDescent="0.2">
      <c r="C245" s="119">
        <f t="shared" ref="C245:N245" si="153">C219/$K$221</f>
        <v>0</v>
      </c>
      <c r="D245" s="119">
        <f t="shared" si="153"/>
        <v>0.31604015052597512</v>
      </c>
      <c r="E245" s="119">
        <f t="shared" si="153"/>
        <v>0</v>
      </c>
      <c r="F245" s="119">
        <f t="shared" si="153"/>
        <v>0.49782550773268608</v>
      </c>
      <c r="G245" s="119">
        <f t="shared" si="153"/>
        <v>0.81182554857628542</v>
      </c>
      <c r="H245" s="119">
        <f t="shared" si="153"/>
        <v>0</v>
      </c>
      <c r="I245" s="119">
        <f t="shared" si="153"/>
        <v>0</v>
      </c>
      <c r="J245" s="119">
        <f t="shared" si="153"/>
        <v>0.36006462602901823</v>
      </c>
      <c r="K245" s="119">
        <f t="shared" si="153"/>
        <v>0</v>
      </c>
      <c r="L245" s="119">
        <f t="shared" si="153"/>
        <v>0</v>
      </c>
      <c r="M245" s="119">
        <f t="shared" si="153"/>
        <v>0</v>
      </c>
      <c r="N245" s="119">
        <f t="shared" si="153"/>
        <v>0.23906343099042476</v>
      </c>
      <c r="O245">
        <v>97</v>
      </c>
    </row>
    <row r="246" spans="3:15" x14ac:dyDescent="0.2">
      <c r="C246" s="119">
        <f t="shared" ref="C246:N246" si="154">C220/$K$221</f>
        <v>0.43979421933179408</v>
      </c>
      <c r="D246" s="119">
        <f t="shared" si="154"/>
        <v>0</v>
      </c>
      <c r="E246" s="119">
        <f t="shared" si="154"/>
        <v>0</v>
      </c>
      <c r="F246" s="119">
        <f t="shared" si="154"/>
        <v>0</v>
      </c>
      <c r="G246" s="119">
        <f t="shared" si="154"/>
        <v>0.11214306555202073</v>
      </c>
      <c r="H246" s="119">
        <f t="shared" si="154"/>
        <v>4.8547721995538987E-2</v>
      </c>
      <c r="I246" s="119">
        <f t="shared" si="154"/>
        <v>0</v>
      </c>
      <c r="J246" s="119">
        <f t="shared" si="154"/>
        <v>0</v>
      </c>
      <c r="K246" s="119">
        <f t="shared" si="154"/>
        <v>0.4020580028028013</v>
      </c>
      <c r="L246" s="119">
        <f t="shared" si="154"/>
        <v>0</v>
      </c>
      <c r="M246" s="119">
        <f t="shared" si="154"/>
        <v>0</v>
      </c>
      <c r="N246" s="119">
        <f t="shared" si="154"/>
        <v>0</v>
      </c>
      <c r="O246">
        <v>109</v>
      </c>
    </row>
    <row r="247" spans="3:15" x14ac:dyDescent="0.2">
      <c r="C247" s="119">
        <f t="shared" ref="C247:N247" si="155">C221/$K$221</f>
        <v>0</v>
      </c>
      <c r="D247" s="119">
        <f t="shared" si="155"/>
        <v>0</v>
      </c>
      <c r="E247" s="119">
        <f t="shared" si="155"/>
        <v>0</v>
      </c>
      <c r="F247" s="119">
        <f t="shared" si="155"/>
        <v>0</v>
      </c>
      <c r="G247" s="119">
        <f t="shared" si="155"/>
        <v>0</v>
      </c>
      <c r="H247" s="119">
        <f t="shared" si="155"/>
        <v>0</v>
      </c>
      <c r="I247" s="119">
        <f t="shared" si="155"/>
        <v>0</v>
      </c>
      <c r="J247" s="119">
        <f t="shared" si="155"/>
        <v>0</v>
      </c>
      <c r="K247" s="119">
        <f t="shared" si="155"/>
        <v>1</v>
      </c>
      <c r="L247" s="119">
        <f t="shared" si="155"/>
        <v>0.78045551928247847</v>
      </c>
      <c r="M247" s="119">
        <f t="shared" si="155"/>
        <v>0.49480340947350204</v>
      </c>
      <c r="N247" s="119">
        <f t="shared" si="155"/>
        <v>0</v>
      </c>
      <c r="O247">
        <v>121</v>
      </c>
    </row>
    <row r="248" spans="3:15" x14ac:dyDescent="0.2">
      <c r="C248" s="119">
        <f t="shared" ref="C248:N248" si="156">C222/$K$221</f>
        <v>0</v>
      </c>
      <c r="D248" s="119">
        <f t="shared" si="156"/>
        <v>0</v>
      </c>
      <c r="E248" s="119">
        <f t="shared" si="156"/>
        <v>0.11357963951387783</v>
      </c>
      <c r="F248" s="119">
        <f t="shared" si="156"/>
        <v>0</v>
      </c>
      <c r="G248" s="119">
        <f t="shared" si="156"/>
        <v>0</v>
      </c>
      <c r="H248" s="119">
        <f t="shared" si="156"/>
        <v>0</v>
      </c>
      <c r="I248" s="119">
        <f t="shared" si="156"/>
        <v>0</v>
      </c>
      <c r="J248" s="119">
        <f t="shared" si="156"/>
        <v>0.28753872574334621</v>
      </c>
      <c r="K248" s="119">
        <f t="shared" si="156"/>
        <v>0</v>
      </c>
      <c r="L248" s="119">
        <f t="shared" si="156"/>
        <v>0</v>
      </c>
      <c r="M248" s="119">
        <f t="shared" si="156"/>
        <v>0</v>
      </c>
      <c r="N248" s="119">
        <f t="shared" si="156"/>
        <v>0.17384834514730288</v>
      </c>
      <c r="O248">
        <v>133</v>
      </c>
    </row>
    <row r="249" spans="3:15" x14ac:dyDescent="0.2">
      <c r="C249" s="119">
        <f t="shared" ref="C249:N249" si="157">C223/$K$221</f>
        <v>0</v>
      </c>
      <c r="D249" s="119">
        <f t="shared" si="157"/>
        <v>-4.7814971274117463E-2</v>
      </c>
      <c r="E249" s="119">
        <f t="shared" si="157"/>
        <v>0</v>
      </c>
      <c r="F249" s="119">
        <f t="shared" si="157"/>
        <v>0</v>
      </c>
      <c r="G249" s="119">
        <f t="shared" si="157"/>
        <v>0</v>
      </c>
      <c r="H249" s="119">
        <f t="shared" si="157"/>
        <v>0.27368692395859878</v>
      </c>
      <c r="I249" s="119">
        <f t="shared" si="157"/>
        <v>0</v>
      </c>
      <c r="J249" s="119">
        <f t="shared" si="157"/>
        <v>0</v>
      </c>
      <c r="K249" s="119">
        <f t="shared" si="157"/>
        <v>0</v>
      </c>
      <c r="L249" s="119">
        <f t="shared" si="157"/>
        <v>0</v>
      </c>
      <c r="M249" s="119">
        <f t="shared" si="157"/>
        <v>8.1020414101468985E-2</v>
      </c>
      <c r="N249" s="119">
        <f t="shared" si="157"/>
        <v>0</v>
      </c>
      <c r="O249">
        <v>145</v>
      </c>
    </row>
    <row r="250" spans="3:15" x14ac:dyDescent="0.2">
      <c r="C250" s="119">
        <f t="shared" ref="C250:N250" si="158">C224/$K$221</f>
        <v>0</v>
      </c>
      <c r="D250" s="119">
        <f t="shared" si="158"/>
        <v>0</v>
      </c>
      <c r="E250" s="119">
        <f t="shared" si="158"/>
        <v>0</v>
      </c>
      <c r="F250" s="119">
        <f t="shared" si="158"/>
        <v>0</v>
      </c>
      <c r="G250" s="119">
        <f t="shared" si="158"/>
        <v>0</v>
      </c>
      <c r="H250" s="119">
        <f t="shared" si="158"/>
        <v>0</v>
      </c>
      <c r="I250" s="119">
        <f t="shared" si="158"/>
        <v>-6.5122669544709511E-3</v>
      </c>
      <c r="J250" s="119">
        <f t="shared" si="158"/>
        <v>0.53161168419994276</v>
      </c>
      <c r="K250" s="119">
        <f t="shared" si="158"/>
        <v>0</v>
      </c>
      <c r="L250" s="119">
        <f t="shared" si="158"/>
        <v>0.659547677185232</v>
      </c>
      <c r="M250" s="119">
        <f t="shared" si="158"/>
        <v>0</v>
      </c>
      <c r="N250" s="119">
        <f t="shared" si="158"/>
        <v>0.14060991750586332</v>
      </c>
      <c r="O250">
        <v>157</v>
      </c>
    </row>
    <row r="251" spans="3:15" x14ac:dyDescent="0.2">
      <c r="C251" s="119">
        <f t="shared" ref="C251:N251" si="159">C225/$K$221</f>
        <v>0</v>
      </c>
      <c r="D251" s="119">
        <f t="shared" si="159"/>
        <v>0</v>
      </c>
      <c r="E251" s="119">
        <f t="shared" si="159"/>
        <v>0.16529987388776771</v>
      </c>
      <c r="F251" s="119">
        <f t="shared" si="159"/>
        <v>0</v>
      </c>
      <c r="G251" s="119">
        <f t="shared" si="159"/>
        <v>0.34384677634455924</v>
      </c>
      <c r="H251" s="119">
        <f t="shared" si="159"/>
        <v>0</v>
      </c>
      <c r="I251" s="119">
        <f t="shared" si="159"/>
        <v>0</v>
      </c>
      <c r="J251" s="119">
        <f t="shared" si="159"/>
        <v>0.36501902595730434</v>
      </c>
      <c r="K251" s="119">
        <f t="shared" si="159"/>
        <v>0.25634419625040333</v>
      </c>
      <c r="L251" s="119">
        <f t="shared" si="159"/>
        <v>0</v>
      </c>
      <c r="M251" s="119">
        <f t="shared" si="159"/>
        <v>0</v>
      </c>
      <c r="N251" s="119">
        <f t="shared" si="159"/>
        <v>0</v>
      </c>
      <c r="O251">
        <v>169</v>
      </c>
    </row>
    <row r="252" spans="3:15" x14ac:dyDescent="0.2">
      <c r="C252" s="119">
        <f t="shared" ref="C252:N252" si="160">C226/$K$221</f>
        <v>0</v>
      </c>
      <c r="D252" s="119">
        <f t="shared" si="160"/>
        <v>0</v>
      </c>
      <c r="E252" s="119">
        <f t="shared" si="160"/>
        <v>0</v>
      </c>
      <c r="F252" s="119">
        <f t="shared" si="160"/>
        <v>-1.4041801654238009E-2</v>
      </c>
      <c r="G252" s="119">
        <f t="shared" si="160"/>
        <v>0.48050386240390225</v>
      </c>
      <c r="H252" s="119">
        <f t="shared" si="160"/>
        <v>0</v>
      </c>
      <c r="I252" s="119">
        <f t="shared" si="160"/>
        <v>0.51870618167965366</v>
      </c>
      <c r="J252" s="119">
        <f t="shared" si="160"/>
        <v>0</v>
      </c>
      <c r="K252" s="119">
        <f t="shared" si="160"/>
        <v>0</v>
      </c>
      <c r="L252" s="119">
        <f t="shared" si="160"/>
        <v>0.44426851039745296</v>
      </c>
      <c r="M252" s="119">
        <f t="shared" si="160"/>
        <v>0</v>
      </c>
      <c r="N252" s="119">
        <f t="shared" si="160"/>
        <v>0</v>
      </c>
      <c r="O252">
        <v>181</v>
      </c>
    </row>
    <row r="253" spans="3:15" x14ac:dyDescent="0.2">
      <c r="C253" s="119">
        <f t="shared" ref="C253:N253" si="161">C227/$K$221</f>
        <v>0</v>
      </c>
      <c r="D253" s="119">
        <f t="shared" si="161"/>
        <v>0</v>
      </c>
      <c r="E253" s="119">
        <f t="shared" si="161"/>
        <v>0</v>
      </c>
      <c r="F253" s="119">
        <f t="shared" si="161"/>
        <v>0.47188664033826466</v>
      </c>
      <c r="G253" s="119">
        <f t="shared" si="161"/>
        <v>0</v>
      </c>
      <c r="H253" s="119">
        <f t="shared" si="161"/>
        <v>0</v>
      </c>
      <c r="I253" s="119">
        <f t="shared" si="161"/>
        <v>0</v>
      </c>
      <c r="J253" s="119">
        <f t="shared" si="161"/>
        <v>0</v>
      </c>
      <c r="K253" s="119">
        <f t="shared" si="161"/>
        <v>0.65413428821967179</v>
      </c>
      <c r="L253" s="119">
        <f t="shared" si="161"/>
        <v>0</v>
      </c>
      <c r="M253" s="119">
        <f t="shared" si="161"/>
        <v>0</v>
      </c>
      <c r="N253" s="119">
        <f t="shared" si="161"/>
        <v>0</v>
      </c>
      <c r="O253">
        <v>193</v>
      </c>
    </row>
    <row r="254" spans="3:15" x14ac:dyDescent="0.2">
      <c r="C254" s="119">
        <f t="shared" ref="C254:N254" si="162">C228/$K$221</f>
        <v>0.67520158455053947</v>
      </c>
      <c r="D254" s="119">
        <f t="shared" si="162"/>
        <v>0</v>
      </c>
      <c r="E254" s="119">
        <f t="shared" si="162"/>
        <v>0.3142908327750295</v>
      </c>
      <c r="F254" s="119">
        <f t="shared" si="162"/>
        <v>0</v>
      </c>
      <c r="G254" s="119">
        <f t="shared" si="162"/>
        <v>0</v>
      </c>
      <c r="H254" s="119">
        <f t="shared" si="162"/>
        <v>0</v>
      </c>
      <c r="I254" s="119">
        <f t="shared" si="162"/>
        <v>0.30887190709085555</v>
      </c>
      <c r="J254" s="119">
        <f t="shared" si="162"/>
        <v>0</v>
      </c>
      <c r="K254" s="119">
        <f t="shared" si="162"/>
        <v>0.39971118149825108</v>
      </c>
      <c r="L254" s="119">
        <f t="shared" si="162"/>
        <v>0</v>
      </c>
      <c r="M254" s="119">
        <f t="shared" si="162"/>
        <v>0.29390801936010197</v>
      </c>
      <c r="N254" s="119">
        <f t="shared" si="162"/>
        <v>0</v>
      </c>
      <c r="O254">
        <v>205</v>
      </c>
    </row>
    <row r="255" spans="3:15" x14ac:dyDescent="0.2">
      <c r="C255" s="119">
        <f t="shared" ref="C255:N255" si="163">C229/$K$221</f>
        <v>0</v>
      </c>
      <c r="D255" s="119">
        <f t="shared" si="163"/>
        <v>0</v>
      </c>
      <c r="E255" s="119">
        <f t="shared" si="163"/>
        <v>0</v>
      </c>
      <c r="F255" s="119">
        <f t="shared" si="163"/>
        <v>0</v>
      </c>
      <c r="G255" s="119">
        <f t="shared" si="163"/>
        <v>0</v>
      </c>
      <c r="H255" s="119">
        <f t="shared" si="163"/>
        <v>0.26687454766093383</v>
      </c>
      <c r="I255" s="119">
        <f t="shared" si="163"/>
        <v>0</v>
      </c>
      <c r="J255" s="119">
        <f t="shared" si="163"/>
        <v>0.20537650708519345</v>
      </c>
      <c r="K255" s="119">
        <f t="shared" si="163"/>
        <v>0</v>
      </c>
      <c r="L255" s="119">
        <f t="shared" si="163"/>
        <v>0.549458308574862</v>
      </c>
      <c r="M255" s="119">
        <f t="shared" si="163"/>
        <v>7.6119608783314169E-2</v>
      </c>
      <c r="N255" s="119">
        <f t="shared" si="163"/>
        <v>0</v>
      </c>
      <c r="O255">
        <v>217</v>
      </c>
    </row>
    <row r="256" spans="3:15" x14ac:dyDescent="0.2">
      <c r="C256" s="119">
        <f t="shared" ref="C256:N256" si="164">C230/$K$221</f>
        <v>0.48713640900845023</v>
      </c>
      <c r="D256" s="119">
        <f t="shared" si="164"/>
        <v>0.33149341085606815</v>
      </c>
      <c r="E256" s="119">
        <f t="shared" si="164"/>
        <v>0.59538142132624894</v>
      </c>
      <c r="F256" s="119">
        <f t="shared" si="164"/>
        <v>0</v>
      </c>
      <c r="G256" s="119">
        <f t="shared" si="164"/>
        <v>0</v>
      </c>
      <c r="H256" s="119">
        <f t="shared" si="164"/>
        <v>0.44924775150126417</v>
      </c>
      <c r="I256" s="119">
        <f t="shared" si="164"/>
        <v>0</v>
      </c>
      <c r="J256" s="119">
        <f t="shared" si="164"/>
        <v>0.4560573541702222</v>
      </c>
      <c r="K256" s="119">
        <f t="shared" si="164"/>
        <v>0</v>
      </c>
      <c r="L256" s="119">
        <f t="shared" si="164"/>
        <v>0</v>
      </c>
      <c r="M256" s="119">
        <f t="shared" si="164"/>
        <v>0</v>
      </c>
      <c r="N256" s="119">
        <f t="shared" si="164"/>
        <v>0</v>
      </c>
      <c r="O256">
        <v>229</v>
      </c>
    </row>
    <row r="257" spans="3:15" x14ac:dyDescent="0.2">
      <c r="C257" s="119">
        <f t="shared" ref="C257:N257" si="165">C231/$K$221</f>
        <v>0</v>
      </c>
      <c r="D257" s="119">
        <f t="shared" si="165"/>
        <v>0</v>
      </c>
      <c r="E257" s="119">
        <f t="shared" si="165"/>
        <v>0.73581349027451504</v>
      </c>
      <c r="F257" s="119">
        <f t="shared" si="165"/>
        <v>0</v>
      </c>
      <c r="G257" s="119">
        <f t="shared" si="165"/>
        <v>0</v>
      </c>
      <c r="H257" s="119">
        <f t="shared" si="165"/>
        <v>0.18958490597053554</v>
      </c>
      <c r="I257" s="119">
        <f t="shared" si="165"/>
        <v>0.42724710769602853</v>
      </c>
      <c r="J257" s="119">
        <f t="shared" si="165"/>
        <v>0</v>
      </c>
      <c r="K257" s="119">
        <f t="shared" si="165"/>
        <v>0</v>
      </c>
      <c r="L257" s="119">
        <f t="shared" si="165"/>
        <v>0</v>
      </c>
      <c r="M257" s="119">
        <f t="shared" si="165"/>
        <v>0</v>
      </c>
      <c r="N257" s="119">
        <f t="shared" si="165"/>
        <v>0</v>
      </c>
      <c r="O257">
        <v>241</v>
      </c>
    </row>
  </sheetData>
  <mergeCells count="20">
    <mergeCell ref="R81:R84"/>
    <mergeCell ref="R85:R88"/>
    <mergeCell ref="R55:R58"/>
    <mergeCell ref="R59:R62"/>
    <mergeCell ref="R63:R66"/>
    <mergeCell ref="R67:R70"/>
    <mergeCell ref="R73:R76"/>
    <mergeCell ref="R77:R80"/>
    <mergeCell ref="R51:R54"/>
    <mergeCell ref="R5:R8"/>
    <mergeCell ref="R9:R12"/>
    <mergeCell ref="R13:R16"/>
    <mergeCell ref="R17:R20"/>
    <mergeCell ref="R21:R24"/>
    <mergeCell ref="R25:R28"/>
    <mergeCell ref="R29:R32"/>
    <mergeCell ref="R33:R36"/>
    <mergeCell ref="R39:R42"/>
    <mergeCell ref="R43:R46"/>
    <mergeCell ref="R47:R50"/>
  </mergeCells>
  <conditionalFormatting sqref="C94:N113">
    <cfRule type="cellIs" dxfId="8" priority="15" operator="lessThan">
      <formula>0.2</formula>
    </cfRule>
    <cfRule type="cellIs" dxfId="7" priority="13" operator="greaterThan">
      <formula>0.3</formula>
    </cfRule>
    <cfRule type="cellIs" dxfId="6" priority="14" operator="between">
      <formula>0.2</formula>
      <formula>0.3</formula>
    </cfRule>
  </conditionalFormatting>
  <conditionalFormatting sqref="C118:N1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:N1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N2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:N2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2" rank="10"/>
  </conditionalFormatting>
  <conditionalFormatting sqref="C238:N2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AD113">
    <cfRule type="cellIs" dxfId="4" priority="10" operator="between">
      <formula>1.5</formula>
      <formula>1.8</formula>
    </cfRule>
    <cfRule type="cellIs" dxfId="3" priority="11" operator="lessThan">
      <formula>1.5</formula>
    </cfRule>
    <cfRule type="cellIs" dxfId="2" priority="12" operator="greaterThan">
      <formula>1.8</formula>
    </cfRule>
    <cfRule type="top10" dxfId="1" priority="9" rank="1"/>
    <cfRule type="top10" dxfId="0" priority="8" bottom="1" rank="2"/>
  </conditionalFormatting>
  <conditionalFormatting sqref="S118:AD1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O75"/>
  <sheetViews>
    <sheetView topLeftCell="EO1" zoomScale="70" zoomScaleNormal="70" workbookViewId="0">
      <selection activeCell="B64" sqref="B64:AG75"/>
    </sheetView>
  </sheetViews>
  <sheetFormatPr baseColWidth="10" defaultColWidth="8.83203125" defaultRowHeight="15" x14ac:dyDescent="0.2"/>
  <sheetData>
    <row r="2" spans="2:171" x14ac:dyDescent="0.2">
      <c r="B2" t="s">
        <v>52</v>
      </c>
    </row>
    <row r="3" spans="2:171" x14ac:dyDescent="0.2">
      <c r="AK3" t="s">
        <v>42</v>
      </c>
      <c r="BT3" t="s">
        <v>43</v>
      </c>
      <c r="DB3" t="s">
        <v>57</v>
      </c>
      <c r="EK3" t="s">
        <v>44</v>
      </c>
    </row>
    <row r="4" spans="2:17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  <c r="AH4" s="3"/>
    </row>
    <row r="5" spans="2:171" x14ac:dyDescent="0.2">
      <c r="B5" s="2" t="s">
        <v>0</v>
      </c>
      <c r="C5" s="26">
        <v>0.25900000000000001</v>
      </c>
      <c r="D5" s="26">
        <v>0.26200000000000001</v>
      </c>
      <c r="E5" s="21">
        <v>0.38800000000000001</v>
      </c>
      <c r="F5" s="22">
        <v>0.40899999999999997</v>
      </c>
      <c r="G5" s="22">
        <v>0.41099999999999998</v>
      </c>
      <c r="H5" s="30">
        <v>0.436</v>
      </c>
      <c r="I5" s="23">
        <v>0.375</v>
      </c>
      <c r="J5" s="34">
        <v>0.22700000000000001</v>
      </c>
      <c r="K5" s="30">
        <v>0.432</v>
      </c>
      <c r="L5" s="24">
        <v>0.14099999999999999</v>
      </c>
      <c r="M5" s="28">
        <v>0.46899999999999997</v>
      </c>
      <c r="N5" s="28">
        <v>0.48</v>
      </c>
      <c r="O5" s="7">
        <v>0.48499999999999999</v>
      </c>
      <c r="P5" s="4">
        <v>0.44900000000000001</v>
      </c>
      <c r="Q5" s="17">
        <v>0.23100000000000001</v>
      </c>
      <c r="R5" s="7">
        <v>0.48399999999999999</v>
      </c>
      <c r="S5" s="9">
        <v>0.182</v>
      </c>
      <c r="T5" s="10">
        <v>0.16500000000000001</v>
      </c>
      <c r="U5" s="10">
        <v>0.16600000000000001</v>
      </c>
      <c r="V5" s="9">
        <v>0.17100000000000001</v>
      </c>
      <c r="W5" s="4">
        <v>0.44700000000000001</v>
      </c>
      <c r="X5" s="9">
        <v>0.189</v>
      </c>
      <c r="Y5" s="17">
        <v>0.23599999999999999</v>
      </c>
      <c r="Z5" s="7">
        <v>0.51300000000000001</v>
      </c>
      <c r="AA5" s="18">
        <v>0.223</v>
      </c>
      <c r="AB5" s="6">
        <v>0.315</v>
      </c>
      <c r="AC5" s="7">
        <v>0.41299999999999998</v>
      </c>
      <c r="AD5" s="15">
        <v>0.33600000000000002</v>
      </c>
      <c r="AE5" s="7">
        <v>0.41899999999999998</v>
      </c>
      <c r="AF5" s="7">
        <v>0.41899999999999998</v>
      </c>
      <c r="AG5" s="9"/>
      <c r="AH5" s="12">
        <v>610</v>
      </c>
      <c r="AK5">
        <v>0.25900000000000001</v>
      </c>
      <c r="AL5">
        <v>0.26200000000000001</v>
      </c>
      <c r="AM5">
        <v>0.38800000000000001</v>
      </c>
      <c r="AN5">
        <v>0.40899999999999997</v>
      </c>
      <c r="AO5">
        <v>0.41099999999999998</v>
      </c>
      <c r="AP5">
        <v>0.436</v>
      </c>
      <c r="AQ5">
        <v>0.375</v>
      </c>
      <c r="AR5">
        <v>0.22700000000000001</v>
      </c>
      <c r="AS5">
        <v>0.432</v>
      </c>
      <c r="AT5">
        <v>0.14099999999999999</v>
      </c>
      <c r="AU5">
        <v>0.46899999999999997</v>
      </c>
      <c r="AV5">
        <v>0.48</v>
      </c>
      <c r="AW5">
        <v>0.48499999999999999</v>
      </c>
      <c r="AX5">
        <v>0.44900000000000001</v>
      </c>
      <c r="AY5">
        <v>0.23100000000000001</v>
      </c>
      <c r="AZ5">
        <v>0.48399999999999999</v>
      </c>
      <c r="BA5">
        <v>0.182</v>
      </c>
      <c r="BB5">
        <v>0.16500000000000001</v>
      </c>
      <c r="BC5">
        <v>0.16600000000000001</v>
      </c>
      <c r="BD5">
        <v>0.17100000000000001</v>
      </c>
      <c r="BE5">
        <v>0.44700000000000001</v>
      </c>
      <c r="BF5">
        <v>0.189</v>
      </c>
      <c r="BG5">
        <v>0.23599999999999999</v>
      </c>
      <c r="BH5">
        <v>0.51300000000000001</v>
      </c>
      <c r="BI5">
        <v>0.223</v>
      </c>
      <c r="BJ5">
        <v>0.315</v>
      </c>
      <c r="BK5">
        <v>0.41299999999999998</v>
      </c>
      <c r="BL5">
        <v>0.33600000000000002</v>
      </c>
      <c r="BM5">
        <v>0.41899999999999998</v>
      </c>
      <c r="BN5">
        <v>0.41899999999999998</v>
      </c>
      <c r="BT5" s="119">
        <f>(AK5-$BB$10)/($BH$5-$BB$10)</f>
        <v>0.35696202531645571</v>
      </c>
      <c r="BU5" s="119">
        <f t="shared" ref="BU5:CW5" si="0">(AL5-$BB$10)/($BH$5-$BB$10)</f>
        <v>0.36455696202531646</v>
      </c>
      <c r="BV5" s="119">
        <f t="shared" si="0"/>
        <v>0.68354430379746833</v>
      </c>
      <c r="BW5" s="119">
        <f t="shared" si="0"/>
        <v>0.7367088607594936</v>
      </c>
      <c r="BX5" s="119">
        <f t="shared" si="0"/>
        <v>0.74177215189873413</v>
      </c>
      <c r="BY5" s="119">
        <f t="shared" si="0"/>
        <v>0.80506329113924047</v>
      </c>
      <c r="BZ5" s="119">
        <f t="shared" si="0"/>
        <v>0.65063291139240509</v>
      </c>
      <c r="CA5" s="119">
        <f t="shared" si="0"/>
        <v>0.27594936708860762</v>
      </c>
      <c r="CB5" s="119">
        <f t="shared" si="0"/>
        <v>0.79493670886075951</v>
      </c>
      <c r="CC5" s="119">
        <f t="shared" si="0"/>
        <v>5.82278481012658E-2</v>
      </c>
      <c r="CD5" s="119">
        <f t="shared" si="0"/>
        <v>0.88860759493670882</v>
      </c>
      <c r="CE5" s="119">
        <f t="shared" si="0"/>
        <v>0.91645569620253153</v>
      </c>
      <c r="CF5" s="119">
        <f t="shared" si="0"/>
        <v>0.92911392405063287</v>
      </c>
      <c r="CG5" s="119">
        <f t="shared" si="0"/>
        <v>0.83797468354430382</v>
      </c>
      <c r="CH5" s="119">
        <f t="shared" si="0"/>
        <v>0.28607594936708863</v>
      </c>
      <c r="CI5" s="119">
        <f t="shared" si="0"/>
        <v>0.9265822784810126</v>
      </c>
      <c r="CJ5" s="119">
        <f t="shared" si="0"/>
        <v>0.16202531645569621</v>
      </c>
      <c r="CK5" s="119">
        <f t="shared" si="0"/>
        <v>0.11898734177215192</v>
      </c>
      <c r="CL5" s="119">
        <f t="shared" si="0"/>
        <v>0.12151898734177219</v>
      </c>
      <c r="CM5" s="119">
        <f t="shared" si="0"/>
        <v>0.13417721518987347</v>
      </c>
      <c r="CN5" s="119">
        <f t="shared" si="0"/>
        <v>0.83291139240506329</v>
      </c>
      <c r="CO5" s="119">
        <f t="shared" si="0"/>
        <v>0.17974683544303799</v>
      </c>
      <c r="CP5" s="119">
        <f t="shared" si="0"/>
        <v>0.29873417721518986</v>
      </c>
      <c r="CQ5" s="119">
        <f t="shared" si="0"/>
        <v>1</v>
      </c>
      <c r="CR5" s="119">
        <f t="shared" si="0"/>
        <v>0.26582278481012661</v>
      </c>
      <c r="CS5" s="119">
        <f t="shared" si="0"/>
        <v>0.49873417721518987</v>
      </c>
      <c r="CT5" s="119">
        <f t="shared" si="0"/>
        <v>0.74683544303797456</v>
      </c>
      <c r="CU5" s="119">
        <f t="shared" si="0"/>
        <v>0.55189873417721524</v>
      </c>
      <c r="CV5" s="119">
        <f t="shared" si="0"/>
        <v>0.76202531645569616</v>
      </c>
      <c r="CW5" s="119">
        <f t="shared" si="0"/>
        <v>0.76202531645569616</v>
      </c>
      <c r="CX5" s="119"/>
      <c r="DB5" s="119">
        <f>BT20-BT5</f>
        <v>-0.10300584070686108</v>
      </c>
      <c r="DC5" s="119">
        <f t="shared" ref="DC5:EE12" si="1">BU20-BU5</f>
        <v>-0.12133407297128876</v>
      </c>
      <c r="DD5" s="119">
        <f t="shared" si="1"/>
        <v>-0.11251298390013909</v>
      </c>
      <c r="DE5" s="119">
        <f t="shared" si="1"/>
        <v>-0.21888348369869504</v>
      </c>
      <c r="DF5" s="119">
        <f t="shared" si="1"/>
        <v>-9.1172082786839859E-2</v>
      </c>
      <c r="DG5" s="119">
        <f t="shared" si="1"/>
        <v>-0.33413833184877512</v>
      </c>
      <c r="DH5" s="119">
        <f t="shared" si="1"/>
        <v>-0.16588518406507219</v>
      </c>
      <c r="DI5" s="119">
        <f t="shared" si="1"/>
        <v>0.17722829939058815</v>
      </c>
      <c r="DJ5" s="119">
        <f t="shared" si="1"/>
        <v>-0.14162298560418629</v>
      </c>
      <c r="DK5" s="119">
        <f t="shared" si="1"/>
        <v>0.25301234522108712</v>
      </c>
      <c r="DL5" s="119">
        <f t="shared" si="1"/>
        <v>-0.21155009245752088</v>
      </c>
      <c r="DM5" s="119">
        <f t="shared" si="1"/>
        <v>-0.27696149361325517</v>
      </c>
      <c r="DN5" s="119">
        <f t="shared" si="1"/>
        <v>-0.35409490646769559</v>
      </c>
      <c r="DO5" s="119">
        <f t="shared" si="1"/>
        <v>-0.48462733993237433</v>
      </c>
      <c r="DP5" s="119">
        <f t="shared" si="1"/>
        <v>-0.11386305678979902</v>
      </c>
      <c r="DQ5" s="119">
        <f t="shared" si="1"/>
        <v>-7.8065567410988579E-2</v>
      </c>
      <c r="DR5" s="119">
        <f t="shared" si="1"/>
        <v>6.9243642695156954E-2</v>
      </c>
      <c r="DS5" s="119">
        <f t="shared" si="1"/>
        <v>0.10588340237435373</v>
      </c>
      <c r="DT5" s="119">
        <f t="shared" si="1"/>
        <v>0.15810100186576964</v>
      </c>
      <c r="DU5" s="119">
        <f t="shared" si="1"/>
        <v>0.11843914278657869</v>
      </c>
      <c r="DV5" s="119">
        <f t="shared" si="1"/>
        <v>-0.42212380655542098</v>
      </c>
      <c r="DW5" s="119">
        <f t="shared" si="1"/>
        <v>9.1854576234485785E-2</v>
      </c>
      <c r="DX5" s="119">
        <f t="shared" si="1"/>
        <v>-2.90592272480098E-2</v>
      </c>
      <c r="DY5" s="119">
        <f t="shared" si="1"/>
        <v>-0.34142493640036797</v>
      </c>
      <c r="DZ5" s="119">
        <f t="shared" si="1"/>
        <v>-9.1539215817905695E-3</v>
      </c>
      <c r="EA5" s="119">
        <f t="shared" si="1"/>
        <v>-0.22056470467473344</v>
      </c>
      <c r="EB5" s="119">
        <f t="shared" si="1"/>
        <v>-0.36946408096483396</v>
      </c>
      <c r="EC5" s="119">
        <f t="shared" si="1"/>
        <v>-0.22650260584400772</v>
      </c>
      <c r="ED5" s="119">
        <f t="shared" si="1"/>
        <v>-0.43369139586244226</v>
      </c>
      <c r="EE5" s="119">
        <f t="shared" si="1"/>
        <v>-0.43917006499649469</v>
      </c>
      <c r="EF5" s="119"/>
      <c r="EG5" s="119"/>
      <c r="EK5" s="119">
        <f>IF(BT5&gt;=0.15, BT5,0)</f>
        <v>0.35696202531645571</v>
      </c>
      <c r="EL5" s="119">
        <f t="shared" ref="EL5:FN5" si="2">IF(BU5&gt;=0.15, BU5,0)</f>
        <v>0.36455696202531646</v>
      </c>
      <c r="EM5" s="119">
        <f t="shared" si="2"/>
        <v>0.68354430379746833</v>
      </c>
      <c r="EN5" s="119">
        <f t="shared" si="2"/>
        <v>0.7367088607594936</v>
      </c>
      <c r="EO5" s="119">
        <f t="shared" si="2"/>
        <v>0.74177215189873413</v>
      </c>
      <c r="EP5" s="119">
        <f t="shared" si="2"/>
        <v>0.80506329113924047</v>
      </c>
      <c r="EQ5" s="119">
        <f t="shared" si="2"/>
        <v>0.65063291139240509</v>
      </c>
      <c r="ER5" s="119">
        <f t="shared" si="2"/>
        <v>0.27594936708860762</v>
      </c>
      <c r="ES5" s="119">
        <f t="shared" si="2"/>
        <v>0.79493670886075951</v>
      </c>
      <c r="ET5" s="119">
        <f t="shared" si="2"/>
        <v>0</v>
      </c>
      <c r="EU5" s="119">
        <f t="shared" si="2"/>
        <v>0.88860759493670882</v>
      </c>
      <c r="EV5" s="119">
        <f t="shared" si="2"/>
        <v>0.91645569620253153</v>
      </c>
      <c r="EW5" s="119">
        <f t="shared" si="2"/>
        <v>0.92911392405063287</v>
      </c>
      <c r="EX5" s="119">
        <f t="shared" si="2"/>
        <v>0.83797468354430382</v>
      </c>
      <c r="EY5" s="119">
        <f t="shared" si="2"/>
        <v>0.28607594936708863</v>
      </c>
      <c r="EZ5" s="119">
        <f t="shared" si="2"/>
        <v>0.9265822784810126</v>
      </c>
      <c r="FA5" s="119">
        <f t="shared" si="2"/>
        <v>0.16202531645569621</v>
      </c>
      <c r="FB5" s="119">
        <f t="shared" si="2"/>
        <v>0</v>
      </c>
      <c r="FC5" s="119">
        <f t="shared" si="2"/>
        <v>0</v>
      </c>
      <c r="FD5" s="119">
        <f t="shared" si="2"/>
        <v>0</v>
      </c>
      <c r="FE5" s="119">
        <f t="shared" si="2"/>
        <v>0.83291139240506329</v>
      </c>
      <c r="FF5" s="119">
        <f t="shared" si="2"/>
        <v>0.17974683544303799</v>
      </c>
      <c r="FG5" s="119">
        <f t="shared" si="2"/>
        <v>0.29873417721518986</v>
      </c>
      <c r="FH5" s="119">
        <f t="shared" si="2"/>
        <v>1</v>
      </c>
      <c r="FI5" s="119">
        <f t="shared" si="2"/>
        <v>0.26582278481012661</v>
      </c>
      <c r="FJ5" s="119">
        <f t="shared" si="2"/>
        <v>0.49873417721518987</v>
      </c>
      <c r="FK5" s="119">
        <f t="shared" si="2"/>
        <v>0.74683544303797456</v>
      </c>
      <c r="FL5" s="119">
        <f t="shared" si="2"/>
        <v>0.55189873417721524</v>
      </c>
      <c r="FM5" s="119">
        <f t="shared" si="2"/>
        <v>0.76202531645569616</v>
      </c>
      <c r="FN5" s="119">
        <f t="shared" si="2"/>
        <v>0.76202531645569616</v>
      </c>
      <c r="FO5" s="119"/>
    </row>
    <row r="6" spans="2:171" x14ac:dyDescent="0.2">
      <c r="B6" s="2" t="s">
        <v>1</v>
      </c>
      <c r="C6" s="29">
        <v>0.16200000000000001</v>
      </c>
      <c r="D6" s="24">
        <v>0.13900000000000001</v>
      </c>
      <c r="E6" s="25">
        <v>0.17299999999999999</v>
      </c>
      <c r="F6" s="22">
        <v>0.40899999999999997</v>
      </c>
      <c r="G6" s="30">
        <v>0.44800000000000001</v>
      </c>
      <c r="H6" s="30">
        <v>0.42899999999999999</v>
      </c>
      <c r="I6" s="22">
        <v>0.41699999999999998</v>
      </c>
      <c r="J6" s="22">
        <v>0.42199999999999999</v>
      </c>
      <c r="K6" s="29">
        <v>0.14799999999999999</v>
      </c>
      <c r="L6" s="23">
        <v>0.35399999999999998</v>
      </c>
      <c r="M6" s="30">
        <v>0.45300000000000001</v>
      </c>
      <c r="N6" s="30">
        <v>0.44</v>
      </c>
      <c r="O6" s="15">
        <v>0.42099999999999999</v>
      </c>
      <c r="P6" s="11">
        <v>0.109</v>
      </c>
      <c r="Q6" s="15">
        <v>0.42299999999999999</v>
      </c>
      <c r="R6" s="11">
        <v>0.128</v>
      </c>
      <c r="S6" s="11">
        <v>0.121</v>
      </c>
      <c r="T6" s="18">
        <v>0.29399999999999998</v>
      </c>
      <c r="U6" s="11">
        <v>0.127</v>
      </c>
      <c r="V6" s="4">
        <v>0.437</v>
      </c>
      <c r="W6" s="9">
        <v>0.19400000000000001</v>
      </c>
      <c r="X6" s="11">
        <v>0.13600000000000001</v>
      </c>
      <c r="Y6" s="4">
        <v>0.441</v>
      </c>
      <c r="Z6" s="11">
        <v>0.129</v>
      </c>
      <c r="AA6" s="9">
        <v>0.12</v>
      </c>
      <c r="AB6" s="8">
        <v>0.123</v>
      </c>
      <c r="AC6" s="6">
        <v>0.318</v>
      </c>
      <c r="AD6" s="6">
        <v>0.307</v>
      </c>
      <c r="AE6" s="8">
        <v>0.125</v>
      </c>
      <c r="AF6" s="17">
        <v>0.158</v>
      </c>
      <c r="AG6" s="9"/>
      <c r="AH6" s="12">
        <v>610</v>
      </c>
      <c r="AK6">
        <v>0.16200000000000001</v>
      </c>
      <c r="AL6">
        <v>0.13900000000000001</v>
      </c>
      <c r="AM6">
        <v>0.17299999999999999</v>
      </c>
      <c r="AN6">
        <v>0.40899999999999997</v>
      </c>
      <c r="AO6">
        <v>0.44800000000000001</v>
      </c>
      <c r="AP6">
        <v>0.42899999999999999</v>
      </c>
      <c r="AQ6">
        <v>0.41699999999999998</v>
      </c>
      <c r="AR6">
        <v>0.42199999999999999</v>
      </c>
      <c r="AS6">
        <v>0.14799999999999999</v>
      </c>
      <c r="AT6">
        <v>0.35399999999999998</v>
      </c>
      <c r="AU6">
        <v>0.45300000000000001</v>
      </c>
      <c r="AV6">
        <v>0.44</v>
      </c>
      <c r="AW6">
        <v>0.42099999999999999</v>
      </c>
      <c r="AX6">
        <v>0.109</v>
      </c>
      <c r="AY6">
        <v>0.42299999999999999</v>
      </c>
      <c r="AZ6">
        <v>0.128</v>
      </c>
      <c r="BA6">
        <v>0.121</v>
      </c>
      <c r="BB6">
        <v>0.29399999999999998</v>
      </c>
      <c r="BC6">
        <v>0.127</v>
      </c>
      <c r="BD6">
        <v>0.437</v>
      </c>
      <c r="BE6">
        <v>0.19400000000000001</v>
      </c>
      <c r="BF6">
        <v>0.13600000000000001</v>
      </c>
      <c r="BG6">
        <v>0.441</v>
      </c>
      <c r="BH6">
        <v>0.129</v>
      </c>
      <c r="BI6">
        <v>0.12</v>
      </c>
      <c r="BJ6">
        <v>0.123</v>
      </c>
      <c r="BK6">
        <v>0.318</v>
      </c>
      <c r="BL6">
        <v>0.307</v>
      </c>
      <c r="BM6">
        <v>0.125</v>
      </c>
      <c r="BN6">
        <v>0.158</v>
      </c>
      <c r="BT6" s="119">
        <f t="shared" ref="BT6:BT12" si="3">(AK6-$BB$10)/($BH$5-$BB$10)</f>
        <v>0.11139240506329116</v>
      </c>
      <c r="BU6" s="119">
        <f t="shared" ref="BU6:BU12" si="4">(AL6-$BB$10)/($BH$5-$BB$10)</f>
        <v>5.3164556962025364E-2</v>
      </c>
      <c r="BV6" s="119">
        <f t="shared" ref="BV6:BV12" si="5">(AM6-$BB$10)/($BH$5-$BB$10)</f>
        <v>0.13924050632911389</v>
      </c>
      <c r="BW6" s="119">
        <f t="shared" ref="BW6:BW12" si="6">(AN6-$BB$10)/($BH$5-$BB$10)</f>
        <v>0.7367088607594936</v>
      </c>
      <c r="BX6" s="119">
        <f t="shared" ref="BX6:BX12" si="7">(AO6-$BB$10)/($BH$5-$BB$10)</f>
        <v>0.83544303797468356</v>
      </c>
      <c r="BY6" s="119">
        <f t="shared" ref="BY6:BY12" si="8">(AP6-$BB$10)/($BH$5-$BB$10)</f>
        <v>0.78734177215189871</v>
      </c>
      <c r="BZ6" s="119">
        <f t="shared" ref="BZ6:BZ12" si="9">(AQ6-$BB$10)/($BH$5-$BB$10)</f>
        <v>0.75696202531645562</v>
      </c>
      <c r="CA6" s="119">
        <f t="shared" ref="CA6:CA12" si="10">(AR6-$BB$10)/($BH$5-$BB$10)</f>
        <v>0.76962025316455696</v>
      </c>
      <c r="CB6" s="119">
        <f t="shared" ref="CB6:CB12" si="11">(AS6-$BB$10)/($BH$5-$BB$10)</f>
        <v>7.5949367088607583E-2</v>
      </c>
      <c r="CC6" s="119">
        <f t="shared" ref="CC6:CC12" si="12">(AT6-$BB$10)/($BH$5-$BB$10)</f>
        <v>0.59746835443037971</v>
      </c>
      <c r="CD6" s="119">
        <f t="shared" ref="CD6:CD12" si="13">(AU6-$BB$10)/($BH$5-$BB$10)</f>
        <v>0.84810126582278478</v>
      </c>
      <c r="CE6" s="119">
        <f t="shared" ref="CE6:CE12" si="14">(AV6-$BB$10)/($BH$5-$BB$10)</f>
        <v>0.81518987341772153</v>
      </c>
      <c r="CF6" s="119">
        <f t="shared" ref="CF6:CF12" si="15">(AW6-$BB$10)/($BH$5-$BB$10)</f>
        <v>0.76708860759493669</v>
      </c>
      <c r="CG6" s="119">
        <f t="shared" ref="CG6:CG12" si="16">(AX6-$BB$10)/($BH$5-$BB$10)</f>
        <v>-2.2784810126582261E-2</v>
      </c>
      <c r="CH6" s="119">
        <f t="shared" ref="CH6:CH12" si="17">(AY6-$BB$10)/($BH$5-$BB$10)</f>
        <v>0.77215189873417711</v>
      </c>
      <c r="CI6" s="119">
        <f t="shared" ref="CI6:CI12" si="18">(AZ6-$BB$10)/($BH$5-$BB$10)</f>
        <v>2.5316455696202552E-2</v>
      </c>
      <c r="CJ6" s="119">
        <f t="shared" ref="CJ6:CJ12" si="19">(BA6-$BB$10)/($BH$5-$BB$10)</f>
        <v>7.5949367088607661E-3</v>
      </c>
      <c r="CK6" s="119">
        <f t="shared" ref="CK6:CK12" si="20">(BB6-$BB$10)/($BH$5-$BB$10)</f>
        <v>0.44556962025316449</v>
      </c>
      <c r="CL6" s="119">
        <f t="shared" ref="CL6:CL12" si="21">(BC6-$BB$10)/($BH$5-$BB$10)</f>
        <v>2.2784810126582299E-2</v>
      </c>
      <c r="CM6" s="119">
        <f t="shared" ref="CM6:CM12" si="22">(BD6-$BB$10)/($BH$5-$BB$10)</f>
        <v>0.80759493670886073</v>
      </c>
      <c r="CN6" s="119">
        <f t="shared" ref="CN6:CN12" si="23">(BE6-$BB$10)/($BH$5-$BB$10)</f>
        <v>0.19240506329113927</v>
      </c>
      <c r="CO6" s="119">
        <f t="shared" ref="CO6:CO12" si="24">(BF6-$BB$10)/($BH$5-$BB$10)</f>
        <v>4.5569620253164599E-2</v>
      </c>
      <c r="CP6" s="119">
        <f t="shared" ref="CP6:CP12" si="25">(BG6-$BB$10)/($BH$5-$BB$10)</f>
        <v>0.8177215189873418</v>
      </c>
      <c r="CQ6" s="119">
        <f t="shared" ref="CQ6:CQ12" si="26">(BH6-$BB$10)/($BH$5-$BB$10)</f>
        <v>2.7848101265822808E-2</v>
      </c>
      <c r="CR6" s="119">
        <f t="shared" ref="CR6:CR12" si="27">(BI6-$BB$10)/($BH$5-$BB$10)</f>
        <v>5.0632911392405108E-3</v>
      </c>
      <c r="CS6" s="119">
        <f t="shared" ref="CS6:CS12" si="28">(BJ6-$BB$10)/($BH$5-$BB$10)</f>
        <v>1.2658227848101276E-2</v>
      </c>
      <c r="CT6" s="119">
        <f t="shared" ref="CT6:CT12" si="29">(BK6-$BB$10)/($BH$5-$BB$10)</f>
        <v>0.50632911392405067</v>
      </c>
      <c r="CU6" s="119">
        <f t="shared" ref="CU6:CU12" si="30">(BL6-$BB$10)/($BH$5-$BB$10)</f>
        <v>0.47848101265822784</v>
      </c>
      <c r="CV6" s="119">
        <f t="shared" ref="CV6:CV12" si="31">(BM6-$BB$10)/($BH$5-$BB$10)</f>
        <v>1.7721518987341787E-2</v>
      </c>
      <c r="CW6" s="119">
        <f t="shared" ref="CW6:CW8" si="32">(BN6-$BB$10)/($BH$5-$BB$10)</f>
        <v>0.10126582278481014</v>
      </c>
      <c r="CX6" s="119"/>
      <c r="DB6" s="119">
        <f t="shared" ref="DB6:DB12" si="33">BT21-BT6</f>
        <v>-1.0864031212011335E-2</v>
      </c>
      <c r="DC6" s="119">
        <f t="shared" si="1"/>
        <v>8.8038989766391532E-2</v>
      </c>
      <c r="DD6" s="119">
        <f t="shared" si="1"/>
        <v>-1.2715835322474334E-3</v>
      </c>
      <c r="DE6" s="119">
        <f t="shared" si="1"/>
        <v>-0.38283147185461353</v>
      </c>
      <c r="DF6" s="119">
        <f t="shared" si="1"/>
        <v>-0.43898216304584653</v>
      </c>
      <c r="DG6" s="119">
        <f t="shared" si="1"/>
        <v>-0.37192217832679919</v>
      </c>
      <c r="DH6" s="119">
        <f t="shared" si="1"/>
        <v>-0.36804326216240002</v>
      </c>
      <c r="DI6" s="119">
        <f t="shared" si="1"/>
        <v>-0.33436643377514996</v>
      </c>
      <c r="DJ6" s="119">
        <f t="shared" si="1"/>
        <v>3.5925021562524667E-3</v>
      </c>
      <c r="DK6" s="119">
        <f t="shared" si="1"/>
        <v>-0.27333961349943181</v>
      </c>
      <c r="DL6" s="119">
        <f t="shared" si="1"/>
        <v>-0.35933219859434629</v>
      </c>
      <c r="DM6" s="119">
        <f t="shared" si="1"/>
        <v>-0.21151742127420525</v>
      </c>
      <c r="DN6" s="119">
        <f t="shared" si="1"/>
        <v>-0.17197559640528159</v>
      </c>
      <c r="DO6" s="119">
        <f t="shared" si="1"/>
        <v>0.22176898566132</v>
      </c>
      <c r="DP6" s="119">
        <f t="shared" si="1"/>
        <v>-0.11562561368060109</v>
      </c>
      <c r="DQ6" s="119">
        <f t="shared" si="1"/>
        <v>0.14852778984842752</v>
      </c>
      <c r="DR6" s="119">
        <f t="shared" si="1"/>
        <v>0.1702404785089173</v>
      </c>
      <c r="DS6" s="119">
        <f t="shared" si="1"/>
        <v>-0.10348555096171097</v>
      </c>
      <c r="DT6" s="119">
        <f t="shared" si="1"/>
        <v>0.2214351262297595</v>
      </c>
      <c r="DU6" s="119">
        <f t="shared" si="1"/>
        <v>-0.26802476526191399</v>
      </c>
      <c r="DV6" s="119">
        <f t="shared" si="1"/>
        <v>6.6587470863399389E-2</v>
      </c>
      <c r="DW6" s="119">
        <f t="shared" si="1"/>
        <v>0.19656817931014045</v>
      </c>
      <c r="DX6" s="119">
        <f t="shared" si="1"/>
        <v>-0.39288989516673029</v>
      </c>
      <c r="DY6" s="119">
        <f t="shared" si="1"/>
        <v>0.20655834644782639</v>
      </c>
      <c r="DZ6" s="119">
        <f t="shared" si="1"/>
        <v>7.7736593757605651E-2</v>
      </c>
      <c r="EA6" s="119">
        <f t="shared" si="1"/>
        <v>4.0762004582590938E-2</v>
      </c>
      <c r="EB6" s="119">
        <f t="shared" si="1"/>
        <v>-0.31534715933510282</v>
      </c>
      <c r="EC6" s="119">
        <f t="shared" si="1"/>
        <v>-0.15224811257085574</v>
      </c>
      <c r="ED6" s="119">
        <f t="shared" si="1"/>
        <v>7.1296773028774102E-2</v>
      </c>
      <c r="EE6" s="119">
        <f t="shared" si="1"/>
        <v>-8.3148336669855438E-4</v>
      </c>
      <c r="EF6" s="119"/>
      <c r="EG6" s="119"/>
      <c r="EK6" s="119">
        <f t="shared" ref="EK6:EK12" si="34">IF(BT6&gt;=0.15, BT6,0)</f>
        <v>0</v>
      </c>
      <c r="EL6" s="119">
        <f t="shared" ref="EL6:EL12" si="35">IF(BU6&gt;=0.15, BU6,0)</f>
        <v>0</v>
      </c>
      <c r="EM6" s="119">
        <f t="shared" ref="EM6:EM12" si="36">IF(BV6&gt;=0.15, BV6,0)</f>
        <v>0</v>
      </c>
      <c r="EN6" s="119">
        <f t="shared" ref="EN6:EN12" si="37">IF(BW6&gt;=0.15, BW6,0)</f>
        <v>0.7367088607594936</v>
      </c>
      <c r="EO6" s="119">
        <f t="shared" ref="EO6:EO12" si="38">IF(BX6&gt;=0.15, BX6,0)</f>
        <v>0.83544303797468356</v>
      </c>
      <c r="EP6" s="119">
        <f t="shared" ref="EP6:EP12" si="39">IF(BY6&gt;=0.15, BY6,0)</f>
        <v>0.78734177215189871</v>
      </c>
      <c r="EQ6" s="119">
        <f t="shared" ref="EQ6:EQ12" si="40">IF(BZ6&gt;=0.15, BZ6,0)</f>
        <v>0.75696202531645562</v>
      </c>
      <c r="ER6" s="119">
        <f t="shared" ref="ER6:ER12" si="41">IF(CA6&gt;=0.15, CA6,0)</f>
        <v>0.76962025316455696</v>
      </c>
      <c r="ES6" s="119">
        <f t="shared" ref="ES6:ES12" si="42">IF(CB6&gt;=0.15, CB6,0)</f>
        <v>0</v>
      </c>
      <c r="ET6" s="119">
        <f t="shared" ref="ET6:ET12" si="43">IF(CC6&gt;=0.15, CC6,0)</f>
        <v>0.59746835443037971</v>
      </c>
      <c r="EU6" s="119">
        <f t="shared" ref="EU6:EU12" si="44">IF(CD6&gt;=0.15, CD6,0)</f>
        <v>0.84810126582278478</v>
      </c>
      <c r="EV6" s="119">
        <f t="shared" ref="EV6:EV12" si="45">IF(CE6&gt;=0.15, CE6,0)</f>
        <v>0.81518987341772153</v>
      </c>
      <c r="EW6" s="119">
        <f t="shared" ref="EW6:EW12" si="46">IF(CF6&gt;=0.15, CF6,0)</f>
        <v>0.76708860759493669</v>
      </c>
      <c r="EX6" s="119">
        <f t="shared" ref="EX6:EX12" si="47">IF(CG6&gt;=0.15, CG6,0)</f>
        <v>0</v>
      </c>
      <c r="EY6" s="119">
        <f t="shared" ref="EY6:EY12" si="48">IF(CH6&gt;=0.15, CH6,0)</f>
        <v>0.77215189873417711</v>
      </c>
      <c r="EZ6" s="119">
        <f t="shared" ref="EZ6:EZ12" si="49">IF(CI6&gt;=0.15, CI6,0)</f>
        <v>0</v>
      </c>
      <c r="FA6" s="119">
        <f t="shared" ref="FA6:FA12" si="50">IF(CJ6&gt;=0.15, CJ6,0)</f>
        <v>0</v>
      </c>
      <c r="FB6" s="119">
        <f t="shared" ref="FB6:FB12" si="51">IF(CK6&gt;=0.15, CK6,0)</f>
        <v>0.44556962025316449</v>
      </c>
      <c r="FC6" s="119">
        <f t="shared" ref="FC6:FC12" si="52">IF(CL6&gt;=0.15, CL6,0)</f>
        <v>0</v>
      </c>
      <c r="FD6" s="119">
        <f t="shared" ref="FD6:FD12" si="53">IF(CM6&gt;=0.15, CM6,0)</f>
        <v>0.80759493670886073</v>
      </c>
      <c r="FE6" s="119">
        <f t="shared" ref="FE6:FE12" si="54">IF(CN6&gt;=0.15, CN6,0)</f>
        <v>0.19240506329113927</v>
      </c>
      <c r="FF6" s="119">
        <f t="shared" ref="FF6:FF12" si="55">IF(CO6&gt;=0.15, CO6,0)</f>
        <v>0</v>
      </c>
      <c r="FG6" s="119">
        <f t="shared" ref="FG6:FG12" si="56">IF(CP6&gt;=0.15, CP6,0)</f>
        <v>0.8177215189873418</v>
      </c>
      <c r="FH6" s="119">
        <f t="shared" ref="FH6:FH12" si="57">IF(CQ6&gt;=0.15, CQ6,0)</f>
        <v>0</v>
      </c>
      <c r="FI6" s="119">
        <f t="shared" ref="FI6:FI12" si="58">IF(CR6&gt;=0.15, CR6,0)</f>
        <v>0</v>
      </c>
      <c r="FJ6" s="119">
        <f t="shared" ref="FJ6:FJ12" si="59">IF(CS6&gt;=0.15, CS6,0)</f>
        <v>0</v>
      </c>
      <c r="FK6" s="119">
        <f t="shared" ref="FK6:FK12" si="60">IF(CT6&gt;=0.15, CT6,0)</f>
        <v>0.50632911392405067</v>
      </c>
      <c r="FL6" s="119">
        <f t="shared" ref="FL6:FL12" si="61">IF(CU6&gt;=0.15, CU6,0)</f>
        <v>0.47848101265822784</v>
      </c>
      <c r="FM6" s="119">
        <f t="shared" ref="FM6:FM12" si="62">IF(CV6&gt;=0.15, CV6,0)</f>
        <v>0</v>
      </c>
      <c r="FN6" s="119">
        <f t="shared" ref="FN6:FN8" si="63">IF(CW6&gt;=0.15, CW6,0)</f>
        <v>0</v>
      </c>
      <c r="FO6" s="119"/>
    </row>
    <row r="7" spans="2:171" x14ac:dyDescent="0.2">
      <c r="B7" s="2" t="s">
        <v>2</v>
      </c>
      <c r="C7" s="31">
        <v>0.20699999999999999</v>
      </c>
      <c r="D7" s="24">
        <v>0.124</v>
      </c>
      <c r="E7" s="24">
        <v>0.126</v>
      </c>
      <c r="F7" s="21">
        <v>0.4</v>
      </c>
      <c r="G7" s="22">
        <v>0.42699999999999999</v>
      </c>
      <c r="H7" s="34">
        <v>0.24299999999999999</v>
      </c>
      <c r="I7" s="22">
        <v>0.41</v>
      </c>
      <c r="J7" s="34">
        <v>0.24199999999999999</v>
      </c>
      <c r="K7" s="22">
        <v>0.41499999999999998</v>
      </c>
      <c r="L7" s="23">
        <v>0.375</v>
      </c>
      <c r="M7" s="22">
        <v>0.41499999999999998</v>
      </c>
      <c r="N7" s="22">
        <v>0.41699999999999998</v>
      </c>
      <c r="O7" s="4">
        <v>0.433</v>
      </c>
      <c r="P7" s="4">
        <v>0.435</v>
      </c>
      <c r="Q7" s="4">
        <v>0.44800000000000001</v>
      </c>
      <c r="R7" s="17">
        <v>0.24</v>
      </c>
      <c r="S7" s="9">
        <v>0.17199999999999999</v>
      </c>
      <c r="T7" s="4">
        <v>0.44600000000000001</v>
      </c>
      <c r="U7" s="10">
        <v>0.14599999999999999</v>
      </c>
      <c r="V7" s="10">
        <v>0.156</v>
      </c>
      <c r="W7" s="11">
        <v>0.125</v>
      </c>
      <c r="X7" s="11">
        <v>0.13500000000000001</v>
      </c>
      <c r="Y7" s="11">
        <v>0.13500000000000001</v>
      </c>
      <c r="Z7" s="11">
        <v>0.13200000000000001</v>
      </c>
      <c r="AA7" s="17">
        <v>0.16800000000000001</v>
      </c>
      <c r="AB7" s="4">
        <v>0.36499999999999999</v>
      </c>
      <c r="AC7" s="5">
        <v>0.39</v>
      </c>
      <c r="AD7" s="16">
        <v>0.248</v>
      </c>
      <c r="AE7" s="8">
        <v>0.124</v>
      </c>
      <c r="AF7" s="7">
        <v>0.41299999999999998</v>
      </c>
      <c r="AG7" s="15"/>
      <c r="AH7" s="12">
        <v>610</v>
      </c>
      <c r="AK7">
        <v>0.20699999999999999</v>
      </c>
      <c r="AL7">
        <v>0.124</v>
      </c>
      <c r="AM7">
        <v>0.126</v>
      </c>
      <c r="AN7">
        <v>0.4</v>
      </c>
      <c r="AO7">
        <v>0.42699999999999999</v>
      </c>
      <c r="AP7">
        <v>0.24299999999999999</v>
      </c>
      <c r="AQ7">
        <v>0.41</v>
      </c>
      <c r="AR7">
        <v>0.24199999999999999</v>
      </c>
      <c r="AS7">
        <v>0.41499999999999998</v>
      </c>
      <c r="AT7">
        <v>0.375</v>
      </c>
      <c r="AU7">
        <v>0.41499999999999998</v>
      </c>
      <c r="AV7">
        <v>0.41699999999999998</v>
      </c>
      <c r="AW7">
        <v>0.433</v>
      </c>
      <c r="AX7">
        <v>0.435</v>
      </c>
      <c r="AY7">
        <v>0.44800000000000001</v>
      </c>
      <c r="AZ7">
        <v>0.24</v>
      </c>
      <c r="BA7">
        <v>0.17199999999999999</v>
      </c>
      <c r="BB7">
        <v>0.44600000000000001</v>
      </c>
      <c r="BC7">
        <v>0.14599999999999999</v>
      </c>
      <c r="BD7">
        <v>0.156</v>
      </c>
      <c r="BE7">
        <v>0.125</v>
      </c>
      <c r="BF7">
        <v>0.13500000000000001</v>
      </c>
      <c r="BG7">
        <v>0.13500000000000001</v>
      </c>
      <c r="BH7">
        <v>0.13200000000000001</v>
      </c>
      <c r="BI7">
        <v>0.16800000000000001</v>
      </c>
      <c r="BJ7">
        <v>0.36499999999999999</v>
      </c>
      <c r="BK7">
        <v>0.39</v>
      </c>
      <c r="BL7">
        <v>0.248</v>
      </c>
      <c r="BM7">
        <v>0.124</v>
      </c>
      <c r="BN7">
        <v>0.41299999999999998</v>
      </c>
      <c r="BT7" s="119">
        <f t="shared" si="3"/>
        <v>0.22531645569620251</v>
      </c>
      <c r="BU7" s="119">
        <f t="shared" si="4"/>
        <v>1.5189873417721532E-2</v>
      </c>
      <c r="BV7" s="119">
        <f t="shared" si="5"/>
        <v>2.0253164556962043E-2</v>
      </c>
      <c r="BW7" s="119">
        <f t="shared" si="6"/>
        <v>0.71392405063291142</v>
      </c>
      <c r="BX7" s="119">
        <f t="shared" si="7"/>
        <v>0.78227848101265818</v>
      </c>
      <c r="BY7" s="119">
        <f t="shared" si="8"/>
        <v>0.31645569620253161</v>
      </c>
      <c r="BZ7" s="119">
        <f t="shared" si="9"/>
        <v>0.73924050632911387</v>
      </c>
      <c r="CA7" s="119">
        <f t="shared" si="10"/>
        <v>0.3139240506329114</v>
      </c>
      <c r="CB7" s="119">
        <f t="shared" si="11"/>
        <v>0.75189873417721509</v>
      </c>
      <c r="CC7" s="119">
        <f t="shared" si="12"/>
        <v>0.65063291139240509</v>
      </c>
      <c r="CD7" s="119">
        <f t="shared" si="13"/>
        <v>0.75189873417721509</v>
      </c>
      <c r="CE7" s="119">
        <f t="shared" si="14"/>
        <v>0.75696202531645562</v>
      </c>
      <c r="CF7" s="119">
        <f t="shared" si="15"/>
        <v>0.79746835443037967</v>
      </c>
      <c r="CG7" s="119">
        <f t="shared" si="16"/>
        <v>0.8025316455696202</v>
      </c>
      <c r="CH7" s="119">
        <f t="shared" si="17"/>
        <v>0.83544303797468356</v>
      </c>
      <c r="CI7" s="119">
        <f t="shared" si="18"/>
        <v>0.30886075949367087</v>
      </c>
      <c r="CJ7" s="119">
        <f t="shared" si="19"/>
        <v>0.13670886075949365</v>
      </c>
      <c r="CK7" s="119">
        <f t="shared" si="20"/>
        <v>0.83037974683544302</v>
      </c>
      <c r="CL7" s="119">
        <f t="shared" si="21"/>
        <v>7.0886075949367078E-2</v>
      </c>
      <c r="CM7" s="119">
        <f t="shared" si="22"/>
        <v>9.6202531645569633E-2</v>
      </c>
      <c r="CN7" s="119">
        <f t="shared" si="23"/>
        <v>1.7721518987341787E-2</v>
      </c>
      <c r="CO7" s="119">
        <f t="shared" si="24"/>
        <v>4.3037974683544339E-2</v>
      </c>
      <c r="CP7" s="119">
        <f t="shared" si="25"/>
        <v>4.3037974683544339E-2</v>
      </c>
      <c r="CQ7" s="119">
        <f t="shared" si="26"/>
        <v>3.5443037974683574E-2</v>
      </c>
      <c r="CR7" s="119">
        <f t="shared" si="27"/>
        <v>0.12658227848101269</v>
      </c>
      <c r="CS7" s="119">
        <f t="shared" si="28"/>
        <v>0.62531645569620253</v>
      </c>
      <c r="CT7" s="119">
        <f t="shared" si="29"/>
        <v>0.68860759493670887</v>
      </c>
      <c r="CU7" s="119">
        <f t="shared" si="30"/>
        <v>0.32911392405063289</v>
      </c>
      <c r="CV7" s="119">
        <f t="shared" si="31"/>
        <v>1.5189873417721532E-2</v>
      </c>
      <c r="CW7" s="119">
        <f t="shared" si="32"/>
        <v>0.74683544303797456</v>
      </c>
      <c r="CX7" s="119"/>
      <c r="DB7" s="119">
        <f t="shared" si="33"/>
        <v>-0.11798930463494423</v>
      </c>
      <c r="DC7" s="119">
        <f t="shared" si="1"/>
        <v>3.1089623647588362E-2</v>
      </c>
      <c r="DD7" s="119">
        <f t="shared" si="1"/>
        <v>5.4242385624725525E-3</v>
      </c>
      <c r="DE7" s="119">
        <f t="shared" si="1"/>
        <v>-0.50396678325749467</v>
      </c>
      <c r="DF7" s="119">
        <f t="shared" si="1"/>
        <v>-0.49908338599964341</v>
      </c>
      <c r="DG7" s="119">
        <f t="shared" si="1"/>
        <v>-0.2971950450286725</v>
      </c>
      <c r="DH7" s="119">
        <f t="shared" si="1"/>
        <v>-0.37737231473914545</v>
      </c>
      <c r="DI7" s="119">
        <f t="shared" si="1"/>
        <v>-9.8830786039740576E-2</v>
      </c>
      <c r="DJ7" s="119">
        <f t="shared" si="1"/>
        <v>-0.57850839916962393</v>
      </c>
      <c r="DK7" s="119">
        <f t="shared" si="1"/>
        <v>-0.36890230827520187</v>
      </c>
      <c r="DL7" s="119">
        <f t="shared" si="1"/>
        <v>-0.25490684777823647</v>
      </c>
      <c r="DM7" s="119">
        <f t="shared" si="1"/>
        <v>-0.21173240022207851</v>
      </c>
      <c r="DN7" s="119">
        <f t="shared" si="1"/>
        <v>-0.30020424913387761</v>
      </c>
      <c r="DO7" s="119">
        <f t="shared" si="1"/>
        <v>-0.25190179361782306</v>
      </c>
      <c r="DP7" s="119">
        <f t="shared" si="1"/>
        <v>-0.24418404556343876</v>
      </c>
      <c r="DQ7" s="119">
        <f t="shared" si="1"/>
        <v>-5.1616097615922119E-2</v>
      </c>
      <c r="DR7" s="119">
        <f t="shared" si="1"/>
        <v>0.14584201098982272</v>
      </c>
      <c r="DS7" s="119">
        <f t="shared" si="1"/>
        <v>0.16962025316455698</v>
      </c>
      <c r="DT7" s="119">
        <f t="shared" si="1"/>
        <v>0.22266094799174052</v>
      </c>
      <c r="DU7" s="119">
        <f t="shared" si="1"/>
        <v>0.13680679609447519</v>
      </c>
      <c r="DV7" s="119">
        <f t="shared" si="1"/>
        <v>0.29043251085739447</v>
      </c>
      <c r="DW7" s="119">
        <f t="shared" si="1"/>
        <v>0.29763714366523752</v>
      </c>
      <c r="DX7" s="119">
        <f t="shared" si="1"/>
        <v>0.25878441248366346</v>
      </c>
      <c r="DY7" s="119">
        <f t="shared" si="1"/>
        <v>0.33148511765977695</v>
      </c>
      <c r="DZ7" s="119">
        <f t="shared" si="1"/>
        <v>4.0474617570506355E-2</v>
      </c>
      <c r="EA7" s="119">
        <f t="shared" si="1"/>
        <v>-0.29141942446560237</v>
      </c>
      <c r="EB7" s="119">
        <f t="shared" si="1"/>
        <v>-0.3214973019397051</v>
      </c>
      <c r="EC7" s="119">
        <f t="shared" si="1"/>
        <v>-0.16631413429986547</v>
      </c>
      <c r="ED7" s="119">
        <f t="shared" si="1"/>
        <v>0.11006596135541717</v>
      </c>
      <c r="EE7" s="119">
        <f t="shared" si="1"/>
        <v>-0.39820733515592233</v>
      </c>
      <c r="EF7" s="119"/>
      <c r="EG7" s="119"/>
      <c r="EK7" s="119">
        <f t="shared" si="34"/>
        <v>0.22531645569620251</v>
      </c>
      <c r="EL7" s="119">
        <f t="shared" si="35"/>
        <v>0</v>
      </c>
      <c r="EM7" s="119">
        <f t="shared" si="36"/>
        <v>0</v>
      </c>
      <c r="EN7" s="119">
        <f t="shared" si="37"/>
        <v>0.71392405063291142</v>
      </c>
      <c r="EO7" s="119">
        <f t="shared" si="38"/>
        <v>0.78227848101265818</v>
      </c>
      <c r="EP7" s="119">
        <f t="shared" si="39"/>
        <v>0.31645569620253161</v>
      </c>
      <c r="EQ7" s="119">
        <f t="shared" si="40"/>
        <v>0.73924050632911387</v>
      </c>
      <c r="ER7" s="119">
        <f t="shared" si="41"/>
        <v>0.3139240506329114</v>
      </c>
      <c r="ES7" s="119">
        <f t="shared" si="42"/>
        <v>0.75189873417721509</v>
      </c>
      <c r="ET7" s="119">
        <f t="shared" si="43"/>
        <v>0.65063291139240509</v>
      </c>
      <c r="EU7" s="119">
        <f t="shared" si="44"/>
        <v>0.75189873417721509</v>
      </c>
      <c r="EV7" s="119">
        <f t="shared" si="45"/>
        <v>0.75696202531645562</v>
      </c>
      <c r="EW7" s="119">
        <f t="shared" si="46"/>
        <v>0.79746835443037967</v>
      </c>
      <c r="EX7" s="119">
        <f t="shared" si="47"/>
        <v>0.8025316455696202</v>
      </c>
      <c r="EY7" s="119">
        <f t="shared" si="48"/>
        <v>0.83544303797468356</v>
      </c>
      <c r="EZ7" s="119">
        <f t="shared" si="49"/>
        <v>0.30886075949367087</v>
      </c>
      <c r="FA7" s="119">
        <f t="shared" si="50"/>
        <v>0</v>
      </c>
      <c r="FB7" s="119">
        <f t="shared" si="51"/>
        <v>0.83037974683544302</v>
      </c>
      <c r="FC7" s="119">
        <f t="shared" si="52"/>
        <v>0</v>
      </c>
      <c r="FD7" s="119">
        <f t="shared" si="53"/>
        <v>0</v>
      </c>
      <c r="FE7" s="119">
        <f t="shared" si="54"/>
        <v>0</v>
      </c>
      <c r="FF7" s="119">
        <f t="shared" si="55"/>
        <v>0</v>
      </c>
      <c r="FG7" s="119">
        <f t="shared" si="56"/>
        <v>0</v>
      </c>
      <c r="FH7" s="119">
        <f t="shared" si="57"/>
        <v>0</v>
      </c>
      <c r="FI7" s="119">
        <f t="shared" si="58"/>
        <v>0</v>
      </c>
      <c r="FJ7" s="119">
        <f t="shared" si="59"/>
        <v>0.62531645569620253</v>
      </c>
      <c r="FK7" s="119">
        <f t="shared" si="60"/>
        <v>0.68860759493670887</v>
      </c>
      <c r="FL7" s="119">
        <f t="shared" si="61"/>
        <v>0.32911392405063289</v>
      </c>
      <c r="FM7" s="119">
        <f t="shared" si="62"/>
        <v>0</v>
      </c>
      <c r="FN7" s="119">
        <f t="shared" si="63"/>
        <v>0.74683544303797456</v>
      </c>
      <c r="FO7" s="119"/>
    </row>
    <row r="8" spans="2:171" x14ac:dyDescent="0.2">
      <c r="B8" s="2" t="s">
        <v>3</v>
      </c>
      <c r="C8" s="25">
        <v>0.19</v>
      </c>
      <c r="D8" s="33">
        <v>0.32800000000000001</v>
      </c>
      <c r="E8" s="25">
        <v>0.19</v>
      </c>
      <c r="F8" s="30">
        <v>0.442</v>
      </c>
      <c r="G8" s="22">
        <v>0.41799999999999998</v>
      </c>
      <c r="H8" s="24">
        <v>0.123</v>
      </c>
      <c r="I8" s="30">
        <v>0.438</v>
      </c>
      <c r="J8" s="25">
        <v>0.182</v>
      </c>
      <c r="K8" s="21">
        <v>0.38900000000000001</v>
      </c>
      <c r="L8" s="33">
        <v>0.33500000000000002</v>
      </c>
      <c r="M8" s="21">
        <v>0.39500000000000002</v>
      </c>
      <c r="N8" s="23">
        <v>0.36399999999999999</v>
      </c>
      <c r="O8" s="11">
        <v>0.121</v>
      </c>
      <c r="P8" s="11">
        <v>0.121</v>
      </c>
      <c r="Q8" s="18">
        <v>0.29799999999999999</v>
      </c>
      <c r="R8" s="4">
        <v>0.44600000000000001</v>
      </c>
      <c r="S8" s="5">
        <v>0.46500000000000002</v>
      </c>
      <c r="T8" s="11">
        <v>0.124</v>
      </c>
      <c r="U8" s="11">
        <v>0.13300000000000001</v>
      </c>
      <c r="V8" s="14">
        <v>0.36799999999999999</v>
      </c>
      <c r="W8" s="5">
        <v>0.46800000000000003</v>
      </c>
      <c r="X8" s="8">
        <v>0.222</v>
      </c>
      <c r="Y8" s="16">
        <v>0.317</v>
      </c>
      <c r="Z8" s="11">
        <v>0.13100000000000001</v>
      </c>
      <c r="AA8" s="7">
        <v>0.42599999999999999</v>
      </c>
      <c r="AB8" s="7">
        <v>0.42499999999999999</v>
      </c>
      <c r="AC8" s="13">
        <v>0.18099999999999999</v>
      </c>
      <c r="AD8" s="7">
        <v>0.42099999999999999</v>
      </c>
      <c r="AE8" s="7">
        <v>0.42399999999999999</v>
      </c>
      <c r="AF8" s="7">
        <v>0.42199999999999999</v>
      </c>
      <c r="AG8" s="9"/>
      <c r="AH8" s="12">
        <v>610</v>
      </c>
      <c r="AK8">
        <v>0.19</v>
      </c>
      <c r="AL8">
        <v>0.32800000000000001</v>
      </c>
      <c r="AM8">
        <v>0.19</v>
      </c>
      <c r="AN8">
        <v>0.442</v>
      </c>
      <c r="AO8">
        <v>0.41799999999999998</v>
      </c>
      <c r="AP8">
        <v>0.123</v>
      </c>
      <c r="AQ8">
        <v>0.438</v>
      </c>
      <c r="AR8">
        <v>0.182</v>
      </c>
      <c r="AS8">
        <v>0.38900000000000001</v>
      </c>
      <c r="AT8">
        <v>0.33500000000000002</v>
      </c>
      <c r="AU8">
        <v>0.39500000000000002</v>
      </c>
      <c r="AV8">
        <v>0.36399999999999999</v>
      </c>
      <c r="AW8">
        <v>0.121</v>
      </c>
      <c r="AX8">
        <v>0.121</v>
      </c>
      <c r="AY8">
        <v>0.29799999999999999</v>
      </c>
      <c r="AZ8">
        <v>0.44600000000000001</v>
      </c>
      <c r="BA8">
        <v>0.46500000000000002</v>
      </c>
      <c r="BB8">
        <v>0.124</v>
      </c>
      <c r="BC8">
        <v>0.13300000000000001</v>
      </c>
      <c r="BD8">
        <v>0.36799999999999999</v>
      </c>
      <c r="BE8">
        <v>0.46800000000000003</v>
      </c>
      <c r="BF8">
        <v>0.222</v>
      </c>
      <c r="BG8">
        <v>0.317</v>
      </c>
      <c r="BH8">
        <v>0.13100000000000001</v>
      </c>
      <c r="BI8">
        <v>0.42599999999999999</v>
      </c>
      <c r="BJ8">
        <v>0.42499999999999999</v>
      </c>
      <c r="BK8">
        <v>0.18099999999999999</v>
      </c>
      <c r="BL8">
        <v>0.42099999999999999</v>
      </c>
      <c r="BM8">
        <v>0.42399999999999999</v>
      </c>
      <c r="BN8">
        <v>0.42199999999999999</v>
      </c>
      <c r="BT8" s="119">
        <f t="shared" si="3"/>
        <v>0.18227848101265823</v>
      </c>
      <c r="BU8" s="119">
        <f t="shared" si="4"/>
        <v>0.53164556962025322</v>
      </c>
      <c r="BV8" s="119">
        <f t="shared" si="5"/>
        <v>0.18227848101265823</v>
      </c>
      <c r="BW8" s="119">
        <f t="shared" si="6"/>
        <v>0.82025316455696207</v>
      </c>
      <c r="BX8" s="119">
        <f t="shared" si="7"/>
        <v>0.75949367088607589</v>
      </c>
      <c r="BY8" s="119">
        <f t="shared" si="8"/>
        <v>1.2658227848101276E-2</v>
      </c>
      <c r="BZ8" s="119">
        <f t="shared" si="9"/>
        <v>0.810126582278481</v>
      </c>
      <c r="CA8" s="119">
        <f t="shared" si="10"/>
        <v>0.16202531645569621</v>
      </c>
      <c r="CB8" s="119">
        <f t="shared" si="11"/>
        <v>0.6860759493670886</v>
      </c>
      <c r="CC8" s="119">
        <f t="shared" si="12"/>
        <v>0.54936708860759498</v>
      </c>
      <c r="CD8" s="119">
        <f t="shared" si="13"/>
        <v>0.7012658227848102</v>
      </c>
      <c r="CE8" s="119">
        <f t="shared" si="14"/>
        <v>0.62278481012658227</v>
      </c>
      <c r="CF8" s="119">
        <f t="shared" si="15"/>
        <v>7.5949367088607661E-3</v>
      </c>
      <c r="CG8" s="119">
        <f t="shared" si="16"/>
        <v>7.5949367088607661E-3</v>
      </c>
      <c r="CH8" s="119">
        <f t="shared" si="17"/>
        <v>0.45569620253164556</v>
      </c>
      <c r="CI8" s="119">
        <f t="shared" si="18"/>
        <v>0.83037974683544302</v>
      </c>
      <c r="CJ8" s="119">
        <f t="shared" si="19"/>
        <v>0.87848101265822787</v>
      </c>
      <c r="CK8" s="119">
        <f t="shared" si="20"/>
        <v>1.5189873417721532E-2</v>
      </c>
      <c r="CL8" s="119">
        <f t="shared" si="21"/>
        <v>3.7974683544303826E-2</v>
      </c>
      <c r="CM8" s="119">
        <f t="shared" si="22"/>
        <v>0.63291139240506322</v>
      </c>
      <c r="CN8" s="119">
        <f t="shared" si="23"/>
        <v>0.88607594936708867</v>
      </c>
      <c r="CO8" s="119">
        <f t="shared" si="24"/>
        <v>0.26329113924050634</v>
      </c>
      <c r="CP8" s="119">
        <f t="shared" si="25"/>
        <v>0.5037974683544304</v>
      </c>
      <c r="CQ8" s="119">
        <f t="shared" si="26"/>
        <v>3.2911392405063321E-2</v>
      </c>
      <c r="CR8" s="119">
        <f t="shared" si="27"/>
        <v>0.77974683544303791</v>
      </c>
      <c r="CS8" s="119">
        <f t="shared" si="28"/>
        <v>0.77721518987341764</v>
      </c>
      <c r="CT8" s="119">
        <f t="shared" si="29"/>
        <v>0.15949367088607594</v>
      </c>
      <c r="CU8" s="119">
        <f t="shared" si="30"/>
        <v>0.76708860759493669</v>
      </c>
      <c r="CV8" s="119">
        <f t="shared" si="31"/>
        <v>0.77468354430379738</v>
      </c>
      <c r="CW8" s="119">
        <f t="shared" si="32"/>
        <v>0.76962025316455696</v>
      </c>
      <c r="CX8" s="119"/>
      <c r="DB8" s="119">
        <f t="shared" si="33"/>
        <v>-5.3772123337673117E-3</v>
      </c>
      <c r="DC8" s="119">
        <f t="shared" si="1"/>
        <v>-0.25791763879197249</v>
      </c>
      <c r="DD8" s="119">
        <f t="shared" si="1"/>
        <v>-4.751934927727347E-2</v>
      </c>
      <c r="DE8" s="119">
        <f t="shared" si="1"/>
        <v>-0.52560750328903683</v>
      </c>
      <c r="DF8" s="119">
        <f t="shared" si="1"/>
        <v>-0.44364923204050555</v>
      </c>
      <c r="DG8" s="119">
        <f t="shared" si="1"/>
        <v>-7.5380976129493064E-3</v>
      </c>
      <c r="DH8" s="119">
        <f t="shared" si="1"/>
        <v>-0.66616965587648158</v>
      </c>
      <c r="DI8" s="119">
        <f t="shared" si="1"/>
        <v>-3.6383584426313509E-2</v>
      </c>
      <c r="DJ8" s="119">
        <f t="shared" si="1"/>
        <v>-0.33178275833582305</v>
      </c>
      <c r="DK8" s="119">
        <f t="shared" si="1"/>
        <v>-0.25672733455844893</v>
      </c>
      <c r="DL8" s="119">
        <f t="shared" si="1"/>
        <v>-0.35985889137723442</v>
      </c>
      <c r="DM8" s="119">
        <f t="shared" si="1"/>
        <v>-0.32257093816637689</v>
      </c>
      <c r="DN8" s="119">
        <f t="shared" si="1"/>
        <v>0.14319759687978095</v>
      </c>
      <c r="DO8" s="119">
        <f t="shared" si="1"/>
        <v>6.8485162978622671E-2</v>
      </c>
      <c r="DP8" s="119">
        <f t="shared" si="1"/>
        <v>-0.32835082355867196</v>
      </c>
      <c r="DQ8" s="119">
        <f t="shared" si="1"/>
        <v>-0.47966248096824349</v>
      </c>
      <c r="DR8" s="119">
        <f t="shared" si="1"/>
        <v>-0.40009743609183052</v>
      </c>
      <c r="DS8" s="119">
        <f t="shared" si="1"/>
        <v>0.1916267522394226</v>
      </c>
      <c r="DT8" s="119">
        <f t="shared" si="1"/>
        <v>0.21642879442160223</v>
      </c>
      <c r="DU8" s="119">
        <f t="shared" si="1"/>
        <v>-0.32106052373446314</v>
      </c>
      <c r="DV8" s="119">
        <f t="shared" si="1"/>
        <v>-0.2354534760736946</v>
      </c>
      <c r="DW8" s="119">
        <f t="shared" si="1"/>
        <v>8.0059385183647358E-2</v>
      </c>
      <c r="DX8" s="119">
        <f t="shared" si="1"/>
        <v>-0.20210079928188723</v>
      </c>
      <c r="DY8" s="119">
        <f t="shared" si="1"/>
        <v>0.28797913450642498</v>
      </c>
      <c r="DZ8" s="119">
        <f t="shared" si="1"/>
        <v>-0.36180966905068829</v>
      </c>
      <c r="EA8" s="119">
        <f t="shared" si="1"/>
        <v>-0.34834406939809676</v>
      </c>
      <c r="EB8" s="119">
        <f t="shared" si="1"/>
        <v>-4.9338943737640958E-2</v>
      </c>
      <c r="EC8" s="119">
        <f t="shared" si="1"/>
        <v>-0.31866581347216122</v>
      </c>
      <c r="ED8" s="119">
        <f t="shared" si="1"/>
        <v>-0.40811621448555596</v>
      </c>
      <c r="EE8" s="119">
        <f t="shared" si="1"/>
        <v>-0.29371442720786456</v>
      </c>
      <c r="EF8" s="119"/>
      <c r="EG8" s="119"/>
      <c r="EK8" s="119">
        <f t="shared" si="34"/>
        <v>0.18227848101265823</v>
      </c>
      <c r="EL8" s="119">
        <f t="shared" si="35"/>
        <v>0.53164556962025322</v>
      </c>
      <c r="EM8" s="119">
        <f t="shared" si="36"/>
        <v>0.18227848101265823</v>
      </c>
      <c r="EN8" s="119">
        <f t="shared" si="37"/>
        <v>0.82025316455696207</v>
      </c>
      <c r="EO8" s="119">
        <f t="shared" si="38"/>
        <v>0.75949367088607589</v>
      </c>
      <c r="EP8" s="119">
        <f t="shared" si="39"/>
        <v>0</v>
      </c>
      <c r="EQ8" s="119">
        <f t="shared" si="40"/>
        <v>0.810126582278481</v>
      </c>
      <c r="ER8" s="119">
        <f t="shared" si="41"/>
        <v>0.16202531645569621</v>
      </c>
      <c r="ES8" s="119">
        <f t="shared" si="42"/>
        <v>0.6860759493670886</v>
      </c>
      <c r="ET8" s="119">
        <f t="shared" si="43"/>
        <v>0.54936708860759498</v>
      </c>
      <c r="EU8" s="119">
        <f t="shared" si="44"/>
        <v>0.7012658227848102</v>
      </c>
      <c r="EV8" s="119">
        <f t="shared" si="45"/>
        <v>0.62278481012658227</v>
      </c>
      <c r="EW8" s="119">
        <f t="shared" si="46"/>
        <v>0</v>
      </c>
      <c r="EX8" s="119">
        <f t="shared" si="47"/>
        <v>0</v>
      </c>
      <c r="EY8" s="119">
        <f t="shared" si="48"/>
        <v>0.45569620253164556</v>
      </c>
      <c r="EZ8" s="119">
        <f t="shared" si="49"/>
        <v>0.83037974683544302</v>
      </c>
      <c r="FA8" s="119">
        <f t="shared" si="50"/>
        <v>0.87848101265822787</v>
      </c>
      <c r="FB8" s="119">
        <f t="shared" si="51"/>
        <v>0</v>
      </c>
      <c r="FC8" s="119">
        <f t="shared" si="52"/>
        <v>0</v>
      </c>
      <c r="FD8" s="119">
        <f t="shared" si="53"/>
        <v>0.63291139240506322</v>
      </c>
      <c r="FE8" s="119">
        <f t="shared" si="54"/>
        <v>0.88607594936708867</v>
      </c>
      <c r="FF8" s="119">
        <f t="shared" si="55"/>
        <v>0.26329113924050634</v>
      </c>
      <c r="FG8" s="119">
        <f t="shared" si="56"/>
        <v>0.5037974683544304</v>
      </c>
      <c r="FH8" s="119">
        <f t="shared" si="57"/>
        <v>0</v>
      </c>
      <c r="FI8" s="119">
        <f t="shared" si="58"/>
        <v>0.77974683544303791</v>
      </c>
      <c r="FJ8" s="119">
        <f t="shared" si="59"/>
        <v>0.77721518987341764</v>
      </c>
      <c r="FK8" s="119">
        <f t="shared" si="60"/>
        <v>0.15949367088607594</v>
      </c>
      <c r="FL8" s="119">
        <f t="shared" si="61"/>
        <v>0.76708860759493669</v>
      </c>
      <c r="FM8" s="119">
        <f t="shared" si="62"/>
        <v>0.77468354430379738</v>
      </c>
      <c r="FN8" s="119">
        <f t="shared" si="63"/>
        <v>0.76962025316455696</v>
      </c>
      <c r="FO8" s="119"/>
    </row>
    <row r="9" spans="2:171" x14ac:dyDescent="0.2">
      <c r="B9" s="2" t="s">
        <v>4</v>
      </c>
      <c r="C9" s="31">
        <v>0.214</v>
      </c>
      <c r="D9" s="24">
        <v>0.125</v>
      </c>
      <c r="E9" s="22">
        <v>0.40899999999999997</v>
      </c>
      <c r="F9" s="26">
        <v>0.254</v>
      </c>
      <c r="G9" s="21">
        <v>0.38400000000000001</v>
      </c>
      <c r="H9" s="22">
        <v>0.41599999999999998</v>
      </c>
      <c r="I9" s="21">
        <v>0.39400000000000002</v>
      </c>
      <c r="J9" s="22">
        <v>0.41399999999999998</v>
      </c>
      <c r="K9" s="24">
        <v>0.13500000000000001</v>
      </c>
      <c r="L9" s="29">
        <v>0.16</v>
      </c>
      <c r="M9" s="30">
        <v>0.433</v>
      </c>
      <c r="N9" s="30">
        <v>0.435</v>
      </c>
      <c r="O9" s="8">
        <v>0.21299999999999999</v>
      </c>
      <c r="P9" s="4">
        <v>0.438</v>
      </c>
      <c r="Q9" s="4">
        <v>0.45300000000000001</v>
      </c>
      <c r="R9" s="11">
        <v>0.123</v>
      </c>
      <c r="S9" s="11">
        <v>0.125</v>
      </c>
      <c r="T9" s="4">
        <v>0.438</v>
      </c>
      <c r="U9" s="11">
        <v>0.122</v>
      </c>
      <c r="V9" s="11">
        <v>0.125</v>
      </c>
      <c r="W9" s="6">
        <v>0.39</v>
      </c>
      <c r="X9" s="4">
        <v>0.436</v>
      </c>
      <c r="Y9" s="11">
        <v>0.124</v>
      </c>
      <c r="Z9" s="14">
        <v>0.36299999999999999</v>
      </c>
      <c r="AA9" s="17">
        <v>0.16200000000000001</v>
      </c>
      <c r="AB9" s="8">
        <v>0.128</v>
      </c>
      <c r="AC9" s="7">
        <v>0.42</v>
      </c>
      <c r="AD9" s="9">
        <v>0.121</v>
      </c>
      <c r="AE9" s="8">
        <v>0.123</v>
      </c>
      <c r="AF9" s="17"/>
      <c r="AG9" s="15"/>
      <c r="AH9" s="12">
        <v>610</v>
      </c>
      <c r="AK9">
        <v>0.214</v>
      </c>
      <c r="AL9">
        <v>0.125</v>
      </c>
      <c r="AM9">
        <v>0.40899999999999997</v>
      </c>
      <c r="AN9">
        <v>0.254</v>
      </c>
      <c r="AO9">
        <v>0.38400000000000001</v>
      </c>
      <c r="AP9">
        <v>0.41599999999999998</v>
      </c>
      <c r="AQ9">
        <v>0.39400000000000002</v>
      </c>
      <c r="AR9">
        <v>0.41399999999999998</v>
      </c>
      <c r="AS9">
        <v>0.13500000000000001</v>
      </c>
      <c r="AT9">
        <v>0.16</v>
      </c>
      <c r="AU9">
        <v>0.433</v>
      </c>
      <c r="AV9">
        <v>0.435</v>
      </c>
      <c r="AW9">
        <v>0.21299999999999999</v>
      </c>
      <c r="AX9">
        <v>0.438</v>
      </c>
      <c r="AY9">
        <v>0.45300000000000001</v>
      </c>
      <c r="AZ9">
        <v>0.123</v>
      </c>
      <c r="BA9">
        <v>0.125</v>
      </c>
      <c r="BB9">
        <v>0.438</v>
      </c>
      <c r="BC9">
        <v>0.122</v>
      </c>
      <c r="BD9">
        <v>0.125</v>
      </c>
      <c r="BE9">
        <v>0.39</v>
      </c>
      <c r="BF9">
        <v>0.436</v>
      </c>
      <c r="BG9">
        <v>0.124</v>
      </c>
      <c r="BH9">
        <v>0.36299999999999999</v>
      </c>
      <c r="BI9">
        <v>0.16200000000000001</v>
      </c>
      <c r="BJ9">
        <v>0.128</v>
      </c>
      <c r="BK9">
        <v>0.42</v>
      </c>
      <c r="BL9">
        <v>0.121</v>
      </c>
      <c r="BM9">
        <v>0.123</v>
      </c>
      <c r="BT9" s="119">
        <f t="shared" si="3"/>
        <v>0.24303797468354429</v>
      </c>
      <c r="BU9" s="119">
        <f t="shared" si="4"/>
        <v>1.7721518987341787E-2</v>
      </c>
      <c r="BV9" s="119">
        <f t="shared" si="5"/>
        <v>0.7367088607594936</v>
      </c>
      <c r="BW9" s="119">
        <f t="shared" si="6"/>
        <v>0.34430379746835443</v>
      </c>
      <c r="BX9" s="119">
        <f t="shared" si="7"/>
        <v>0.67341772151898738</v>
      </c>
      <c r="BY9" s="119">
        <f t="shared" si="8"/>
        <v>0.75443037974683536</v>
      </c>
      <c r="BZ9" s="119">
        <f t="shared" si="9"/>
        <v>0.69873417721518993</v>
      </c>
      <c r="CA9" s="119">
        <f t="shared" si="10"/>
        <v>0.74936708860759482</v>
      </c>
      <c r="CB9" s="119">
        <f t="shared" si="11"/>
        <v>4.3037974683544339E-2</v>
      </c>
      <c r="CC9" s="119">
        <f t="shared" si="12"/>
        <v>0.10632911392405066</v>
      </c>
      <c r="CD9" s="119">
        <f t="shared" si="13"/>
        <v>0.79746835443037967</v>
      </c>
      <c r="CE9" s="119">
        <f t="shared" si="14"/>
        <v>0.8025316455696202</v>
      </c>
      <c r="CF9" s="119">
        <f t="shared" si="15"/>
        <v>0.24050632911392406</v>
      </c>
      <c r="CG9" s="119">
        <f t="shared" si="16"/>
        <v>0.810126582278481</v>
      </c>
      <c r="CH9" s="119">
        <f t="shared" si="17"/>
        <v>0.84810126582278478</v>
      </c>
      <c r="CI9" s="119">
        <f t="shared" si="18"/>
        <v>1.2658227848101276E-2</v>
      </c>
      <c r="CJ9" s="119">
        <f t="shared" si="19"/>
        <v>1.7721518987341787E-2</v>
      </c>
      <c r="CK9" s="119">
        <f t="shared" si="20"/>
        <v>0.810126582278481</v>
      </c>
      <c r="CL9" s="119">
        <f t="shared" si="21"/>
        <v>1.0126582278481022E-2</v>
      </c>
      <c r="CM9" s="119">
        <f t="shared" si="22"/>
        <v>1.7721518987341787E-2</v>
      </c>
      <c r="CN9" s="119">
        <f t="shared" si="23"/>
        <v>0.68860759493670887</v>
      </c>
      <c r="CO9" s="119">
        <f t="shared" si="24"/>
        <v>0.80506329113924047</v>
      </c>
      <c r="CP9" s="119">
        <f t="shared" si="25"/>
        <v>1.5189873417721532E-2</v>
      </c>
      <c r="CQ9" s="119">
        <f t="shared" si="26"/>
        <v>0.620253164556962</v>
      </c>
      <c r="CR9" s="119">
        <f t="shared" si="27"/>
        <v>0.11139240506329116</v>
      </c>
      <c r="CS9" s="119">
        <f t="shared" si="28"/>
        <v>2.5316455696202552E-2</v>
      </c>
      <c r="CT9" s="119">
        <f t="shared" si="29"/>
        <v>0.76455696202531642</v>
      </c>
      <c r="CU9" s="119">
        <f t="shared" si="30"/>
        <v>7.5949367088607661E-3</v>
      </c>
      <c r="CV9" s="119">
        <f t="shared" si="31"/>
        <v>1.2658227848101276E-2</v>
      </c>
      <c r="CW9" s="119"/>
      <c r="CX9" s="119"/>
      <c r="DB9" s="119">
        <f t="shared" si="33"/>
        <v>-1.9223246985406728E-3</v>
      </c>
      <c r="DC9" s="119">
        <f t="shared" si="1"/>
        <v>0.11007032601297095</v>
      </c>
      <c r="DD9" s="119">
        <f t="shared" si="1"/>
        <v>-0.28516850088555951</v>
      </c>
      <c r="DE9" s="119">
        <f t="shared" si="1"/>
        <v>-0.10510407425538126</v>
      </c>
      <c r="DF9" s="119">
        <f t="shared" si="1"/>
        <v>-0.34729422254841058</v>
      </c>
      <c r="DG9" s="119">
        <f t="shared" si="1"/>
        <v>-0.4173571400618501</v>
      </c>
      <c r="DH9" s="119">
        <f t="shared" si="1"/>
        <v>-0.11099193258913387</v>
      </c>
      <c r="DI9" s="119">
        <f t="shared" si="1"/>
        <v>-0.15507290578849164</v>
      </c>
      <c r="DJ9" s="119">
        <f t="shared" si="1"/>
        <v>8.7380852092985101E-2</v>
      </c>
      <c r="DK9" s="119">
        <f t="shared" si="1"/>
        <v>7.3475218518917626E-2</v>
      </c>
      <c r="DL9" s="119">
        <f t="shared" si="1"/>
        <v>-0.28562058484798047</v>
      </c>
      <c r="DM9" s="119">
        <f t="shared" si="1"/>
        <v>-0.56621642907376746</v>
      </c>
      <c r="DN9" s="119">
        <f t="shared" si="1"/>
        <v>0.21686478447287511</v>
      </c>
      <c r="DO9" s="119">
        <f t="shared" si="1"/>
        <v>-0.15636480332532732</v>
      </c>
      <c r="DP9" s="119">
        <f t="shared" si="1"/>
        <v>-0.20626893918841893</v>
      </c>
      <c r="DQ9" s="119">
        <f t="shared" si="1"/>
        <v>0.21991358449860599</v>
      </c>
      <c r="DR9" s="119">
        <f t="shared" si="1"/>
        <v>0.30404023778317102</v>
      </c>
      <c r="DS9" s="119">
        <f t="shared" si="1"/>
        <v>-3.1178855830577445E-2</v>
      </c>
      <c r="DT9" s="119">
        <f t="shared" si="1"/>
        <v>0.3630926253539179</v>
      </c>
      <c r="DU9" s="119">
        <f t="shared" si="1"/>
        <v>0.30862551441424096</v>
      </c>
      <c r="DV9" s="119">
        <f t="shared" si="1"/>
        <v>-8.0656648342334658E-2</v>
      </c>
      <c r="DW9" s="119">
        <f t="shared" si="1"/>
        <v>-0.15774261406215739</v>
      </c>
      <c r="DX9" s="119">
        <f t="shared" si="1"/>
        <v>0.30735615820729856</v>
      </c>
      <c r="DY9" s="119">
        <f t="shared" si="1"/>
        <v>-5.0903638346889823E-2</v>
      </c>
      <c r="DZ9" s="119">
        <f t="shared" si="1"/>
        <v>1.0144807831272834E-3</v>
      </c>
      <c r="EA9" s="119">
        <f t="shared" si="1"/>
        <v>8.661742800053758E-2</v>
      </c>
      <c r="EB9" s="119">
        <f t="shared" si="1"/>
        <v>-0.43272395808294789</v>
      </c>
      <c r="EC9" s="119">
        <f t="shared" si="1"/>
        <v>0.12410119752406587</v>
      </c>
      <c r="ED9" s="119">
        <f t="shared" si="1"/>
        <v>0.12155392434689666</v>
      </c>
      <c r="EE9" s="119">
        <f t="shared" si="1"/>
        <v>0</v>
      </c>
      <c r="EF9" s="119"/>
      <c r="EG9" s="119"/>
      <c r="EK9" s="119">
        <f t="shared" si="34"/>
        <v>0.24303797468354429</v>
      </c>
      <c r="EL9" s="119">
        <f t="shared" si="35"/>
        <v>0</v>
      </c>
      <c r="EM9" s="119">
        <f t="shared" si="36"/>
        <v>0.7367088607594936</v>
      </c>
      <c r="EN9" s="119">
        <f t="shared" si="37"/>
        <v>0.34430379746835443</v>
      </c>
      <c r="EO9" s="119">
        <f t="shared" si="38"/>
        <v>0.67341772151898738</v>
      </c>
      <c r="EP9" s="119">
        <f t="shared" si="39"/>
        <v>0.75443037974683536</v>
      </c>
      <c r="EQ9" s="119">
        <f t="shared" si="40"/>
        <v>0.69873417721518993</v>
      </c>
      <c r="ER9" s="119">
        <f t="shared" si="41"/>
        <v>0.74936708860759482</v>
      </c>
      <c r="ES9" s="119">
        <f t="shared" si="42"/>
        <v>0</v>
      </c>
      <c r="ET9" s="119">
        <f t="shared" si="43"/>
        <v>0</v>
      </c>
      <c r="EU9" s="119">
        <f t="shared" si="44"/>
        <v>0.79746835443037967</v>
      </c>
      <c r="EV9" s="119">
        <f t="shared" si="45"/>
        <v>0.8025316455696202</v>
      </c>
      <c r="EW9" s="119">
        <f t="shared" si="46"/>
        <v>0.24050632911392406</v>
      </c>
      <c r="EX9" s="119">
        <f t="shared" si="47"/>
        <v>0.810126582278481</v>
      </c>
      <c r="EY9" s="119">
        <f t="shared" si="48"/>
        <v>0.84810126582278478</v>
      </c>
      <c r="EZ9" s="119">
        <f t="shared" si="49"/>
        <v>0</v>
      </c>
      <c r="FA9" s="119">
        <f t="shared" si="50"/>
        <v>0</v>
      </c>
      <c r="FB9" s="119">
        <f t="shared" si="51"/>
        <v>0.810126582278481</v>
      </c>
      <c r="FC9" s="119">
        <f t="shared" si="52"/>
        <v>0</v>
      </c>
      <c r="FD9" s="119">
        <f t="shared" si="53"/>
        <v>0</v>
      </c>
      <c r="FE9" s="119">
        <f t="shared" si="54"/>
        <v>0.68860759493670887</v>
      </c>
      <c r="FF9" s="119">
        <f t="shared" si="55"/>
        <v>0.80506329113924047</v>
      </c>
      <c r="FG9" s="119">
        <f t="shared" si="56"/>
        <v>0</v>
      </c>
      <c r="FH9" s="119">
        <f t="shared" si="57"/>
        <v>0.620253164556962</v>
      </c>
      <c r="FI9" s="119">
        <f t="shared" si="58"/>
        <v>0</v>
      </c>
      <c r="FJ9" s="119">
        <f t="shared" si="59"/>
        <v>0</v>
      </c>
      <c r="FK9" s="119">
        <f t="shared" si="60"/>
        <v>0.76455696202531642</v>
      </c>
      <c r="FL9" s="119">
        <f t="shared" si="61"/>
        <v>0</v>
      </c>
      <c r="FM9" s="119">
        <f t="shared" si="62"/>
        <v>0</v>
      </c>
      <c r="FN9" s="119"/>
      <c r="FO9" s="119"/>
    </row>
    <row r="10" spans="2:171" x14ac:dyDescent="0.2">
      <c r="B10" s="2" t="s">
        <v>5</v>
      </c>
      <c r="C10" s="26">
        <v>0.26800000000000002</v>
      </c>
      <c r="D10" s="24">
        <v>0.125</v>
      </c>
      <c r="E10" s="22">
        <v>0.40600000000000003</v>
      </c>
      <c r="F10" s="32">
        <v>0.309</v>
      </c>
      <c r="G10" s="33">
        <v>0.34200000000000003</v>
      </c>
      <c r="H10" s="21">
        <v>0.39800000000000002</v>
      </c>
      <c r="I10" s="22">
        <v>0.40799999999999997</v>
      </c>
      <c r="J10" s="22">
        <v>0.40600000000000003</v>
      </c>
      <c r="K10" s="23">
        <v>0.35699999999999998</v>
      </c>
      <c r="L10" s="22">
        <v>0.41499999999999998</v>
      </c>
      <c r="M10" s="32">
        <v>0.3</v>
      </c>
      <c r="N10" s="30">
        <v>0.439</v>
      </c>
      <c r="O10" s="6">
        <v>0.39400000000000002</v>
      </c>
      <c r="P10" s="4">
        <v>0.43099999999999999</v>
      </c>
      <c r="Q10" s="4">
        <v>0.432</v>
      </c>
      <c r="R10" s="11">
        <v>0.128</v>
      </c>
      <c r="S10" s="9">
        <v>0.17399999999999999</v>
      </c>
      <c r="T10" s="11">
        <v>0.11799999999999999</v>
      </c>
      <c r="U10" s="4">
        <v>0.45500000000000002</v>
      </c>
      <c r="V10" s="11">
        <v>0.13300000000000001</v>
      </c>
      <c r="W10" s="11">
        <v>0.123</v>
      </c>
      <c r="X10" s="4">
        <v>0.43</v>
      </c>
      <c r="Y10" s="11">
        <v>0.127</v>
      </c>
      <c r="Z10" s="8">
        <v>0.224</v>
      </c>
      <c r="AA10" s="15">
        <v>0.35299999999999998</v>
      </c>
      <c r="AB10" s="8">
        <v>0.126</v>
      </c>
      <c r="AC10" s="18">
        <v>0.23300000000000001</v>
      </c>
      <c r="AD10" s="15">
        <v>0.33600000000000002</v>
      </c>
      <c r="AE10" s="8">
        <v>0.13</v>
      </c>
      <c r="AF10" s="11"/>
      <c r="AG10" s="7"/>
      <c r="AH10" s="12">
        <v>610</v>
      </c>
      <c r="AK10">
        <v>0.26800000000000002</v>
      </c>
      <c r="AL10">
        <v>0.125</v>
      </c>
      <c r="AM10">
        <v>0.40600000000000003</v>
      </c>
      <c r="AN10">
        <v>0.309</v>
      </c>
      <c r="AO10">
        <v>0.34200000000000003</v>
      </c>
      <c r="AP10">
        <v>0.39800000000000002</v>
      </c>
      <c r="AQ10">
        <v>0.40799999999999997</v>
      </c>
      <c r="AR10">
        <v>0.40600000000000003</v>
      </c>
      <c r="AS10">
        <v>0.35699999999999998</v>
      </c>
      <c r="AT10">
        <v>0.41499999999999998</v>
      </c>
      <c r="AU10">
        <v>0.3</v>
      </c>
      <c r="AV10">
        <v>0.439</v>
      </c>
      <c r="AW10">
        <v>0.39400000000000002</v>
      </c>
      <c r="AX10">
        <v>0.43099999999999999</v>
      </c>
      <c r="AY10">
        <v>0.432</v>
      </c>
      <c r="AZ10">
        <v>0.128</v>
      </c>
      <c r="BA10">
        <v>0.17399999999999999</v>
      </c>
      <c r="BB10">
        <v>0.11799999999999999</v>
      </c>
      <c r="BC10">
        <v>0.45500000000000002</v>
      </c>
      <c r="BD10">
        <v>0.13300000000000001</v>
      </c>
      <c r="BE10">
        <v>0.123</v>
      </c>
      <c r="BF10">
        <v>0.43</v>
      </c>
      <c r="BG10">
        <v>0.127</v>
      </c>
      <c r="BH10">
        <v>0.224</v>
      </c>
      <c r="BI10">
        <v>0.35299999999999998</v>
      </c>
      <c r="BJ10">
        <v>0.126</v>
      </c>
      <c r="BK10">
        <v>0.23300000000000001</v>
      </c>
      <c r="BL10">
        <v>0.33600000000000002</v>
      </c>
      <c r="BM10">
        <v>0.13</v>
      </c>
      <c r="BT10" s="119">
        <f t="shared" si="3"/>
        <v>0.379746835443038</v>
      </c>
      <c r="BU10" s="119">
        <f t="shared" si="4"/>
        <v>1.7721518987341787E-2</v>
      </c>
      <c r="BV10" s="119">
        <f t="shared" si="5"/>
        <v>0.72911392405063291</v>
      </c>
      <c r="BW10" s="119">
        <f t="shared" si="6"/>
        <v>0.48354430379746832</v>
      </c>
      <c r="BX10" s="119">
        <f t="shared" si="7"/>
        <v>0.56708860759493673</v>
      </c>
      <c r="BY10" s="119">
        <f t="shared" si="8"/>
        <v>0.70886075949367089</v>
      </c>
      <c r="BZ10" s="119">
        <f t="shared" si="9"/>
        <v>0.73417721518987333</v>
      </c>
      <c r="CA10" s="119">
        <f t="shared" si="10"/>
        <v>0.72911392405063291</v>
      </c>
      <c r="CB10" s="119">
        <f t="shared" si="11"/>
        <v>0.6050632911392404</v>
      </c>
      <c r="CC10" s="119">
        <f t="shared" si="12"/>
        <v>0.75189873417721509</v>
      </c>
      <c r="CD10" s="119">
        <f t="shared" si="13"/>
        <v>0.46075949367088603</v>
      </c>
      <c r="CE10" s="119">
        <f t="shared" si="14"/>
        <v>0.81265822784810127</v>
      </c>
      <c r="CF10" s="119">
        <f t="shared" si="15"/>
        <v>0.69873417721518993</v>
      </c>
      <c r="CG10" s="119">
        <f t="shared" si="16"/>
        <v>0.79240506329113924</v>
      </c>
      <c r="CH10" s="119">
        <f t="shared" si="17"/>
        <v>0.79493670886075951</v>
      </c>
      <c r="CI10" s="119">
        <f t="shared" si="18"/>
        <v>2.5316455696202552E-2</v>
      </c>
      <c r="CJ10" s="119">
        <f t="shared" si="19"/>
        <v>0.14177215189873416</v>
      </c>
      <c r="CK10" s="119">
        <f t="shared" si="20"/>
        <v>0</v>
      </c>
      <c r="CL10" s="119">
        <f t="shared" si="21"/>
        <v>0.85316455696202531</v>
      </c>
      <c r="CM10" s="119">
        <f t="shared" si="22"/>
        <v>3.7974683544303826E-2</v>
      </c>
      <c r="CN10" s="119">
        <f t="shared" si="23"/>
        <v>1.2658227848101276E-2</v>
      </c>
      <c r="CO10" s="119">
        <f t="shared" si="24"/>
        <v>0.78987341772151898</v>
      </c>
      <c r="CP10" s="119">
        <f t="shared" si="25"/>
        <v>2.2784810126582299E-2</v>
      </c>
      <c r="CQ10" s="119">
        <f t="shared" si="26"/>
        <v>0.26835443037974688</v>
      </c>
      <c r="CR10" s="119">
        <f t="shared" si="27"/>
        <v>0.59493670886075944</v>
      </c>
      <c r="CS10" s="119">
        <f t="shared" si="28"/>
        <v>2.0253164556962043E-2</v>
      </c>
      <c r="CT10" s="119">
        <f t="shared" si="29"/>
        <v>0.29113924050632917</v>
      </c>
      <c r="CU10" s="119">
        <f t="shared" si="30"/>
        <v>0.55189873417721524</v>
      </c>
      <c r="CV10" s="119">
        <f t="shared" si="31"/>
        <v>3.0379746835443065E-2</v>
      </c>
      <c r="CW10" s="119"/>
      <c r="CX10" s="119"/>
      <c r="DB10" s="119">
        <f t="shared" si="33"/>
        <v>-0.10885465772004932</v>
      </c>
      <c r="DC10" s="119">
        <f t="shared" si="1"/>
        <v>0.10278512590766217</v>
      </c>
      <c r="DD10" s="119">
        <f t="shared" si="1"/>
        <v>0.20929961136898689</v>
      </c>
      <c r="DE10" s="119">
        <f t="shared" si="1"/>
        <v>-0.30388232395903164</v>
      </c>
      <c r="DF10" s="119">
        <f t="shared" si="1"/>
        <v>-0.33327522170727308</v>
      </c>
      <c r="DG10" s="119">
        <f t="shared" si="1"/>
        <v>-0.33792105721598648</v>
      </c>
      <c r="DH10" s="119">
        <f t="shared" si="1"/>
        <v>-0.40206890097577841</v>
      </c>
      <c r="DI10" s="119">
        <f t="shared" si="1"/>
        <v>-0.41206126206914667</v>
      </c>
      <c r="DJ10" s="119">
        <f t="shared" si="1"/>
        <v>-0.4151814847871364</v>
      </c>
      <c r="DK10" s="119">
        <f t="shared" si="1"/>
        <v>-0.2269900756587071</v>
      </c>
      <c r="DL10" s="119">
        <f t="shared" si="1"/>
        <v>-0.22161336484493416</v>
      </c>
      <c r="DM10" s="119">
        <f t="shared" si="1"/>
        <v>-0.13038180614879535</v>
      </c>
      <c r="DN10" s="119">
        <f t="shared" si="1"/>
        <v>-0.33375895885331197</v>
      </c>
      <c r="DO10" s="119">
        <f t="shared" si="1"/>
        <v>-0.26787939076200007</v>
      </c>
      <c r="DP10" s="119">
        <f t="shared" si="1"/>
        <v>-0.28318238995678124</v>
      </c>
      <c r="DQ10" s="119">
        <f t="shared" si="1"/>
        <v>0.21405221624192877</v>
      </c>
      <c r="DR10" s="119">
        <f t="shared" si="1"/>
        <v>0.13023507311395488</v>
      </c>
      <c r="DS10" s="119">
        <f t="shared" si="1"/>
        <v>0.27128778976007673</v>
      </c>
      <c r="DT10" s="119">
        <f t="shared" si="1"/>
        <v>3.2797375335550827E-2</v>
      </c>
      <c r="DU10" s="119">
        <f t="shared" si="1"/>
        <v>0.2303439467975868</v>
      </c>
      <c r="DV10" s="119">
        <f t="shared" si="1"/>
        <v>0.20955806867056925</v>
      </c>
      <c r="DW10" s="119">
        <f t="shared" si="1"/>
        <v>-4.1916627783893157E-2</v>
      </c>
      <c r="DX10" s="119">
        <f t="shared" si="1"/>
        <v>0.27261707889926112</v>
      </c>
      <c r="DY10" s="119">
        <f t="shared" si="1"/>
        <v>0.15133108542678197</v>
      </c>
      <c r="DZ10" s="119">
        <f t="shared" si="1"/>
        <v>-0.33200211097545757</v>
      </c>
      <c r="EA10" s="119">
        <f t="shared" si="1"/>
        <v>6.0466934815636149E-2</v>
      </c>
      <c r="EB10" s="119">
        <f t="shared" si="1"/>
        <v>-0.18594569098138991</v>
      </c>
      <c r="EC10" s="119">
        <f t="shared" si="1"/>
        <v>-0.30105093381590048</v>
      </c>
      <c r="ED10" s="119">
        <f t="shared" si="1"/>
        <v>-3.0379746835443065E-2</v>
      </c>
      <c r="EE10" s="119">
        <f t="shared" si="1"/>
        <v>0</v>
      </c>
      <c r="EF10" s="119"/>
      <c r="EG10" s="119"/>
      <c r="EK10" s="119">
        <f t="shared" si="34"/>
        <v>0.379746835443038</v>
      </c>
      <c r="EL10" s="119">
        <f t="shared" si="35"/>
        <v>0</v>
      </c>
      <c r="EM10" s="119">
        <f t="shared" si="36"/>
        <v>0.72911392405063291</v>
      </c>
      <c r="EN10" s="119">
        <f t="shared" si="37"/>
        <v>0.48354430379746832</v>
      </c>
      <c r="EO10" s="119">
        <f t="shared" si="38"/>
        <v>0.56708860759493673</v>
      </c>
      <c r="EP10" s="119">
        <f t="shared" si="39"/>
        <v>0.70886075949367089</v>
      </c>
      <c r="EQ10" s="119">
        <f t="shared" si="40"/>
        <v>0.73417721518987333</v>
      </c>
      <c r="ER10" s="119">
        <f t="shared" si="41"/>
        <v>0.72911392405063291</v>
      </c>
      <c r="ES10" s="119">
        <f t="shared" si="42"/>
        <v>0.6050632911392404</v>
      </c>
      <c r="ET10" s="119">
        <f t="shared" si="43"/>
        <v>0.75189873417721509</v>
      </c>
      <c r="EU10" s="119">
        <f t="shared" si="44"/>
        <v>0.46075949367088603</v>
      </c>
      <c r="EV10" s="119">
        <f t="shared" si="45"/>
        <v>0.81265822784810127</v>
      </c>
      <c r="EW10" s="119">
        <f t="shared" si="46"/>
        <v>0.69873417721518993</v>
      </c>
      <c r="EX10" s="119">
        <f t="shared" si="47"/>
        <v>0.79240506329113924</v>
      </c>
      <c r="EY10" s="119">
        <f t="shared" si="48"/>
        <v>0.79493670886075951</v>
      </c>
      <c r="EZ10" s="119">
        <f t="shared" si="49"/>
        <v>0</v>
      </c>
      <c r="FA10" s="119">
        <f t="shared" si="50"/>
        <v>0</v>
      </c>
      <c r="FB10" s="119">
        <f t="shared" si="51"/>
        <v>0</v>
      </c>
      <c r="FC10" s="119">
        <f t="shared" si="52"/>
        <v>0.85316455696202531</v>
      </c>
      <c r="FD10" s="119">
        <f t="shared" si="53"/>
        <v>0</v>
      </c>
      <c r="FE10" s="119">
        <f t="shared" si="54"/>
        <v>0</v>
      </c>
      <c r="FF10" s="119">
        <f t="shared" si="55"/>
        <v>0.78987341772151898</v>
      </c>
      <c r="FG10" s="119">
        <f t="shared" si="56"/>
        <v>0</v>
      </c>
      <c r="FH10" s="119">
        <f t="shared" si="57"/>
        <v>0.26835443037974688</v>
      </c>
      <c r="FI10" s="119">
        <f t="shared" si="58"/>
        <v>0.59493670886075944</v>
      </c>
      <c r="FJ10" s="119">
        <f t="shared" si="59"/>
        <v>0</v>
      </c>
      <c r="FK10" s="119">
        <f t="shared" si="60"/>
        <v>0.29113924050632917</v>
      </c>
      <c r="FL10" s="119">
        <f t="shared" si="61"/>
        <v>0.55189873417721524</v>
      </c>
      <c r="FM10" s="119">
        <f t="shared" si="62"/>
        <v>0</v>
      </c>
      <c r="FN10" s="119"/>
      <c r="FO10" s="119"/>
    </row>
    <row r="11" spans="2:171" x14ac:dyDescent="0.2">
      <c r="B11" s="2" t="s">
        <v>6</v>
      </c>
      <c r="C11" s="24">
        <v>0.129</v>
      </c>
      <c r="D11" s="24">
        <v>0.124</v>
      </c>
      <c r="E11" s="30">
        <v>0.441</v>
      </c>
      <c r="F11" s="24">
        <v>0.124</v>
      </c>
      <c r="G11" s="33">
        <v>0.34899999999999998</v>
      </c>
      <c r="H11" s="24">
        <v>0.11799999999999999</v>
      </c>
      <c r="I11" s="34">
        <v>0.22700000000000001</v>
      </c>
      <c r="J11" s="22">
        <v>0.40500000000000003</v>
      </c>
      <c r="K11" s="24">
        <v>0.125</v>
      </c>
      <c r="L11" s="22">
        <v>0.41399999999999998</v>
      </c>
      <c r="M11" s="22">
        <v>0.40699999999999997</v>
      </c>
      <c r="N11" s="22">
        <v>0.40500000000000003</v>
      </c>
      <c r="O11" s="6">
        <v>0.38200000000000001</v>
      </c>
      <c r="P11" s="15">
        <v>0.40200000000000002</v>
      </c>
      <c r="Q11" s="15">
        <v>0.40200000000000002</v>
      </c>
      <c r="R11" s="11">
        <v>0.123</v>
      </c>
      <c r="S11" s="10">
        <v>0.14399999999999999</v>
      </c>
      <c r="T11" s="15">
        <v>0.42499999999999999</v>
      </c>
      <c r="U11" s="10">
        <v>0.16400000000000001</v>
      </c>
      <c r="V11" s="8">
        <v>0.216</v>
      </c>
      <c r="W11" s="9">
        <v>0.188</v>
      </c>
      <c r="X11" s="4">
        <v>0.42899999999999999</v>
      </c>
      <c r="Y11" s="11">
        <v>0.121</v>
      </c>
      <c r="Z11" s="4">
        <v>0.435</v>
      </c>
      <c r="AA11" s="16">
        <v>0.252</v>
      </c>
      <c r="AB11" s="8">
        <v>0.14399999999999999</v>
      </c>
      <c r="AC11" s="15">
        <v>0.33400000000000002</v>
      </c>
      <c r="AD11" s="7">
        <v>0.41799999999999998</v>
      </c>
      <c r="AE11" s="14">
        <v>0.28599999999999998</v>
      </c>
      <c r="AF11" s="11"/>
      <c r="AG11" s="9"/>
      <c r="AH11" s="12">
        <v>610</v>
      </c>
      <c r="AK11">
        <v>0.129</v>
      </c>
      <c r="AL11">
        <v>0.124</v>
      </c>
      <c r="AM11">
        <v>0.441</v>
      </c>
      <c r="AN11">
        <v>0.124</v>
      </c>
      <c r="AO11">
        <v>0.34899999999999998</v>
      </c>
      <c r="AP11">
        <v>0.11799999999999999</v>
      </c>
      <c r="AQ11">
        <v>0.22700000000000001</v>
      </c>
      <c r="AR11">
        <v>0.40500000000000003</v>
      </c>
      <c r="AS11">
        <v>0.125</v>
      </c>
      <c r="AT11">
        <v>0.41399999999999998</v>
      </c>
      <c r="AU11">
        <v>0.40699999999999997</v>
      </c>
      <c r="AV11">
        <v>0.40500000000000003</v>
      </c>
      <c r="AW11">
        <v>0.38200000000000001</v>
      </c>
      <c r="AX11">
        <v>0.40200000000000002</v>
      </c>
      <c r="AY11">
        <v>0.40200000000000002</v>
      </c>
      <c r="AZ11">
        <v>0.123</v>
      </c>
      <c r="BA11">
        <v>0.14399999999999999</v>
      </c>
      <c r="BB11">
        <v>0.42499999999999999</v>
      </c>
      <c r="BC11">
        <v>0.16400000000000001</v>
      </c>
      <c r="BD11">
        <v>0.216</v>
      </c>
      <c r="BE11">
        <v>0.188</v>
      </c>
      <c r="BF11">
        <v>0.42899999999999999</v>
      </c>
      <c r="BG11">
        <v>0.121</v>
      </c>
      <c r="BH11">
        <v>0.435</v>
      </c>
      <c r="BI11">
        <v>0.252</v>
      </c>
      <c r="BJ11">
        <v>0.14399999999999999</v>
      </c>
      <c r="BK11">
        <v>0.33400000000000002</v>
      </c>
      <c r="BL11">
        <v>0.41799999999999998</v>
      </c>
      <c r="BM11">
        <v>0.28599999999999998</v>
      </c>
      <c r="BT11" s="119">
        <f t="shared" si="3"/>
        <v>2.7848101265822808E-2</v>
      </c>
      <c r="BU11" s="119">
        <f t="shared" si="4"/>
        <v>1.5189873417721532E-2</v>
      </c>
      <c r="BV11" s="119">
        <f t="shared" si="5"/>
        <v>0.8177215189873418</v>
      </c>
      <c r="BW11" s="119">
        <f t="shared" si="6"/>
        <v>1.5189873417721532E-2</v>
      </c>
      <c r="BX11" s="119">
        <f t="shared" si="7"/>
        <v>0.58481012658227838</v>
      </c>
      <c r="BY11" s="119">
        <f t="shared" si="8"/>
        <v>0</v>
      </c>
      <c r="BZ11" s="119">
        <f t="shared" si="9"/>
        <v>0.27594936708860762</v>
      </c>
      <c r="CA11" s="119">
        <f t="shared" si="10"/>
        <v>0.72658227848101276</v>
      </c>
      <c r="CB11" s="119">
        <f t="shared" si="11"/>
        <v>1.7721518987341787E-2</v>
      </c>
      <c r="CC11" s="119">
        <f t="shared" si="12"/>
        <v>0.74936708860759482</v>
      </c>
      <c r="CD11" s="119">
        <f t="shared" si="13"/>
        <v>0.73164556962025307</v>
      </c>
      <c r="CE11" s="119">
        <f t="shared" si="14"/>
        <v>0.72658227848101276</v>
      </c>
      <c r="CF11" s="119">
        <f t="shared" si="15"/>
        <v>0.66835443037974684</v>
      </c>
      <c r="CG11" s="119">
        <f t="shared" si="16"/>
        <v>0.71898734177215196</v>
      </c>
      <c r="CH11" s="119">
        <f t="shared" si="17"/>
        <v>0.71898734177215196</v>
      </c>
      <c r="CI11" s="119">
        <f t="shared" si="18"/>
        <v>1.2658227848101276E-2</v>
      </c>
      <c r="CJ11" s="119">
        <f t="shared" si="19"/>
        <v>6.5822784810126572E-2</v>
      </c>
      <c r="CK11" s="119">
        <f t="shared" si="20"/>
        <v>0.77721518987341764</v>
      </c>
      <c r="CL11" s="119">
        <f t="shared" si="21"/>
        <v>0.11645569620253167</v>
      </c>
      <c r="CM11" s="119">
        <f t="shared" si="22"/>
        <v>0.2481012658227848</v>
      </c>
      <c r="CN11" s="119">
        <f t="shared" si="23"/>
        <v>0.17721518987341772</v>
      </c>
      <c r="CO11" s="119">
        <f t="shared" si="24"/>
        <v>0.78734177215189871</v>
      </c>
      <c r="CP11" s="119">
        <f t="shared" si="25"/>
        <v>7.5949367088607661E-3</v>
      </c>
      <c r="CQ11" s="119">
        <f t="shared" si="26"/>
        <v>0.8025316455696202</v>
      </c>
      <c r="CR11" s="119">
        <f t="shared" si="27"/>
        <v>0.33924050632911396</v>
      </c>
      <c r="CS11" s="119">
        <f t="shared" si="28"/>
        <v>6.5822784810126572E-2</v>
      </c>
      <c r="CT11" s="119">
        <f t="shared" si="29"/>
        <v>0.54683544303797471</v>
      </c>
      <c r="CU11" s="119">
        <f t="shared" si="30"/>
        <v>0.75949367088607589</v>
      </c>
      <c r="CV11" s="119">
        <f t="shared" si="31"/>
        <v>0.42531645569620247</v>
      </c>
      <c r="CW11" s="119"/>
      <c r="CX11" s="119"/>
      <c r="DB11" s="119">
        <f t="shared" si="33"/>
        <v>0.20328471734110748</v>
      </c>
      <c r="DC11" s="119">
        <f t="shared" si="1"/>
        <v>8.7679891877821534E-2</v>
      </c>
      <c r="DD11" s="119">
        <f t="shared" si="1"/>
        <v>-0.44300389903574394</v>
      </c>
      <c r="DE11" s="119">
        <f t="shared" si="1"/>
        <v>9.0230496839673741E-2</v>
      </c>
      <c r="DF11" s="119">
        <f t="shared" si="1"/>
        <v>-0.32585956434994301</v>
      </c>
      <c r="DG11" s="119">
        <f t="shared" si="1"/>
        <v>3.4827112308978156E-2</v>
      </c>
      <c r="DH11" s="119">
        <f t="shared" si="1"/>
        <v>-7.8086944661715341E-2</v>
      </c>
      <c r="DI11" s="119">
        <f t="shared" si="1"/>
        <v>-0.23258793373965497</v>
      </c>
      <c r="DJ11" s="119">
        <f t="shared" si="1"/>
        <v>0.14008856780021123</v>
      </c>
      <c r="DK11" s="119">
        <f t="shared" si="1"/>
        <v>-0.22958133086458188</v>
      </c>
      <c r="DL11" s="119">
        <f t="shared" si="1"/>
        <v>-0.19970687507199236</v>
      </c>
      <c r="DM11" s="119">
        <f t="shared" si="1"/>
        <v>-0.23065846880766477</v>
      </c>
      <c r="DN11" s="119">
        <f t="shared" si="1"/>
        <v>-7.0081551937916098E-2</v>
      </c>
      <c r="DO11" s="119">
        <f t="shared" si="1"/>
        <v>-0.15942244684914353</v>
      </c>
      <c r="DP11" s="119">
        <f t="shared" si="1"/>
        <v>-7.3668935368617849E-2</v>
      </c>
      <c r="DQ11" s="119">
        <f t="shared" si="1"/>
        <v>0.2822875675404426</v>
      </c>
      <c r="DR11" s="119">
        <f t="shared" si="1"/>
        <v>0.28474574068608904</v>
      </c>
      <c r="DS11" s="119">
        <f t="shared" si="1"/>
        <v>-0.15109615192645087</v>
      </c>
      <c r="DT11" s="119">
        <f t="shared" si="1"/>
        <v>0.34694002504842075</v>
      </c>
      <c r="DU11" s="119">
        <f t="shared" si="1"/>
        <v>0.21737601972166315</v>
      </c>
      <c r="DV11" s="119">
        <f t="shared" si="1"/>
        <v>0.16934262353292318</v>
      </c>
      <c r="DW11" s="119">
        <f t="shared" si="1"/>
        <v>-0.23817451288999747</v>
      </c>
      <c r="DX11" s="119">
        <f t="shared" si="1"/>
        <v>0.33159534688191777</v>
      </c>
      <c r="DY11" s="119">
        <f t="shared" si="1"/>
        <v>0.10604109282616214</v>
      </c>
      <c r="DZ11" s="119">
        <f t="shared" si="1"/>
        <v>-0.12383181746736116</v>
      </c>
      <c r="EA11" s="119">
        <f t="shared" si="1"/>
        <v>1.9817233930449679E-2</v>
      </c>
      <c r="EB11" s="119">
        <f t="shared" si="1"/>
        <v>-0.16565422455863438</v>
      </c>
      <c r="EC11" s="119">
        <f t="shared" si="1"/>
        <v>-0.3893608437358802</v>
      </c>
      <c r="ED11" s="119">
        <f t="shared" si="1"/>
        <v>-0.18441952547238638</v>
      </c>
      <c r="EE11" s="119">
        <f t="shared" si="1"/>
        <v>0</v>
      </c>
      <c r="EF11" s="119"/>
      <c r="EG11" s="119"/>
      <c r="EK11" s="119">
        <f t="shared" si="34"/>
        <v>0</v>
      </c>
      <c r="EL11" s="119">
        <f t="shared" si="35"/>
        <v>0</v>
      </c>
      <c r="EM11" s="119">
        <f t="shared" si="36"/>
        <v>0.8177215189873418</v>
      </c>
      <c r="EN11" s="119">
        <f t="shared" si="37"/>
        <v>0</v>
      </c>
      <c r="EO11" s="119">
        <f t="shared" si="38"/>
        <v>0.58481012658227838</v>
      </c>
      <c r="EP11" s="119">
        <f t="shared" si="39"/>
        <v>0</v>
      </c>
      <c r="EQ11" s="119">
        <f t="shared" si="40"/>
        <v>0.27594936708860762</v>
      </c>
      <c r="ER11" s="119">
        <f t="shared" si="41"/>
        <v>0.72658227848101276</v>
      </c>
      <c r="ES11" s="119">
        <f t="shared" si="42"/>
        <v>0</v>
      </c>
      <c r="ET11" s="119">
        <f t="shared" si="43"/>
        <v>0.74936708860759482</v>
      </c>
      <c r="EU11" s="119">
        <f t="shared" si="44"/>
        <v>0.73164556962025307</v>
      </c>
      <c r="EV11" s="119">
        <f t="shared" si="45"/>
        <v>0.72658227848101276</v>
      </c>
      <c r="EW11" s="119">
        <f t="shared" si="46"/>
        <v>0.66835443037974684</v>
      </c>
      <c r="EX11" s="119">
        <f t="shared" si="47"/>
        <v>0.71898734177215196</v>
      </c>
      <c r="EY11" s="119">
        <f t="shared" si="48"/>
        <v>0.71898734177215196</v>
      </c>
      <c r="EZ11" s="119">
        <f t="shared" si="49"/>
        <v>0</v>
      </c>
      <c r="FA11" s="119">
        <f t="shared" si="50"/>
        <v>0</v>
      </c>
      <c r="FB11" s="119">
        <f t="shared" si="51"/>
        <v>0.77721518987341764</v>
      </c>
      <c r="FC11" s="119">
        <f t="shared" si="52"/>
        <v>0</v>
      </c>
      <c r="FD11" s="119">
        <f t="shared" si="53"/>
        <v>0.2481012658227848</v>
      </c>
      <c r="FE11" s="119">
        <f t="shared" si="54"/>
        <v>0.17721518987341772</v>
      </c>
      <c r="FF11" s="119">
        <f t="shared" si="55"/>
        <v>0.78734177215189871</v>
      </c>
      <c r="FG11" s="119">
        <f t="shared" si="56"/>
        <v>0</v>
      </c>
      <c r="FH11" s="119">
        <f t="shared" si="57"/>
        <v>0.8025316455696202</v>
      </c>
      <c r="FI11" s="119">
        <f t="shared" si="58"/>
        <v>0.33924050632911396</v>
      </c>
      <c r="FJ11" s="119">
        <f t="shared" si="59"/>
        <v>0</v>
      </c>
      <c r="FK11" s="119">
        <f t="shared" si="60"/>
        <v>0.54683544303797471</v>
      </c>
      <c r="FL11" s="119">
        <f t="shared" si="61"/>
        <v>0.75949367088607589</v>
      </c>
      <c r="FM11" s="119">
        <f t="shared" si="62"/>
        <v>0.42531645569620247</v>
      </c>
      <c r="FN11" s="119"/>
      <c r="FO11" s="119"/>
    </row>
    <row r="12" spans="2:171" x14ac:dyDescent="0.2">
      <c r="B12" s="2" t="s">
        <v>7</v>
      </c>
      <c r="C12" s="29">
        <v>0.16900000000000001</v>
      </c>
      <c r="D12" s="22">
        <v>0.41199999999999998</v>
      </c>
      <c r="E12" s="21">
        <v>0.38700000000000001</v>
      </c>
      <c r="F12" s="22">
        <v>0.41099999999999998</v>
      </c>
      <c r="G12" s="24">
        <v>0.127</v>
      </c>
      <c r="H12" s="29">
        <v>0.14699999999999999</v>
      </c>
      <c r="I12" s="22">
        <v>0.41199999999999998</v>
      </c>
      <c r="J12" s="21">
        <v>0.40100000000000002</v>
      </c>
      <c r="K12" s="31">
        <v>0.2</v>
      </c>
      <c r="L12" s="26">
        <v>0.26600000000000001</v>
      </c>
      <c r="M12" s="21">
        <v>0.39400000000000002</v>
      </c>
      <c r="N12" s="24">
        <v>0.14099999999999999</v>
      </c>
      <c r="O12" s="4">
        <v>0.45300000000000001</v>
      </c>
      <c r="P12" s="4">
        <v>0.44600000000000001</v>
      </c>
      <c r="Q12" s="9">
        <v>0.17499999999999999</v>
      </c>
      <c r="R12" s="15">
        <v>0.41399999999999998</v>
      </c>
      <c r="S12" s="10">
        <v>0.14699999999999999</v>
      </c>
      <c r="T12" s="11">
        <v>0.124</v>
      </c>
      <c r="U12" s="14">
        <v>0.36099999999999999</v>
      </c>
      <c r="V12" s="11">
        <v>0.125</v>
      </c>
      <c r="W12" s="4">
        <v>0.45</v>
      </c>
      <c r="X12" s="10">
        <v>0.152</v>
      </c>
      <c r="Y12" s="4">
        <v>0.43099999999999999</v>
      </c>
      <c r="Z12" s="4">
        <v>0.42899999999999999</v>
      </c>
      <c r="AA12" s="16">
        <v>0.25</v>
      </c>
      <c r="AB12" s="7">
        <v>0.438</v>
      </c>
      <c r="AC12" s="7">
        <v>0.442</v>
      </c>
      <c r="AD12" s="4">
        <v>0.38200000000000001</v>
      </c>
      <c r="AE12" s="7">
        <v>0.43099999999999999</v>
      </c>
      <c r="AF12" s="11"/>
      <c r="AG12" s="9"/>
      <c r="AH12" s="12">
        <v>610</v>
      </c>
      <c r="AK12">
        <v>0.16900000000000001</v>
      </c>
      <c r="AL12">
        <v>0.41199999999999998</v>
      </c>
      <c r="AM12">
        <v>0.38700000000000001</v>
      </c>
      <c r="AN12">
        <v>0.41099999999999998</v>
      </c>
      <c r="AO12">
        <v>0.127</v>
      </c>
      <c r="AP12">
        <v>0.14699999999999999</v>
      </c>
      <c r="AQ12">
        <v>0.41199999999999998</v>
      </c>
      <c r="AR12">
        <v>0.40100000000000002</v>
      </c>
      <c r="AS12">
        <v>0.2</v>
      </c>
      <c r="AT12">
        <v>0.26600000000000001</v>
      </c>
      <c r="AU12">
        <v>0.39400000000000002</v>
      </c>
      <c r="AV12">
        <v>0.14099999999999999</v>
      </c>
      <c r="AW12">
        <v>0.45300000000000001</v>
      </c>
      <c r="AX12">
        <v>0.44600000000000001</v>
      </c>
      <c r="AY12">
        <v>0.17499999999999999</v>
      </c>
      <c r="AZ12">
        <v>0.41399999999999998</v>
      </c>
      <c r="BA12">
        <v>0.14699999999999999</v>
      </c>
      <c r="BB12">
        <v>0.124</v>
      </c>
      <c r="BC12">
        <v>0.36099999999999999</v>
      </c>
      <c r="BD12">
        <v>0.125</v>
      </c>
      <c r="BE12">
        <v>0.45</v>
      </c>
      <c r="BF12">
        <v>0.152</v>
      </c>
      <c r="BG12">
        <v>0.43099999999999999</v>
      </c>
      <c r="BH12">
        <v>0.42899999999999999</v>
      </c>
      <c r="BI12">
        <v>0.25</v>
      </c>
      <c r="BJ12">
        <v>0.438</v>
      </c>
      <c r="BK12">
        <v>0.442</v>
      </c>
      <c r="BL12">
        <v>0.38200000000000001</v>
      </c>
      <c r="BM12">
        <v>0.43099999999999999</v>
      </c>
      <c r="BT12" s="119">
        <f t="shared" si="3"/>
        <v>0.12911392405063296</v>
      </c>
      <c r="BU12" s="119">
        <f t="shared" si="4"/>
        <v>0.7443037974683544</v>
      </c>
      <c r="BV12" s="119">
        <f t="shared" si="5"/>
        <v>0.68101265822784807</v>
      </c>
      <c r="BW12" s="119">
        <f t="shared" si="6"/>
        <v>0.74177215189873413</v>
      </c>
      <c r="BX12" s="119">
        <f t="shared" si="7"/>
        <v>2.2784810126582299E-2</v>
      </c>
      <c r="BY12" s="119">
        <f t="shared" si="8"/>
        <v>7.3417721518987331E-2</v>
      </c>
      <c r="BZ12" s="119">
        <f t="shared" si="9"/>
        <v>0.7443037974683544</v>
      </c>
      <c r="CA12" s="119">
        <f t="shared" si="10"/>
        <v>0.71645569620253169</v>
      </c>
      <c r="CB12" s="119">
        <f t="shared" si="11"/>
        <v>0.20759493670886078</v>
      </c>
      <c r="CC12" s="119">
        <f t="shared" si="12"/>
        <v>0.37468354430379752</v>
      </c>
      <c r="CD12" s="119">
        <f t="shared" si="13"/>
        <v>0.69873417721518993</v>
      </c>
      <c r="CE12" s="119">
        <f t="shared" si="14"/>
        <v>5.82278481012658E-2</v>
      </c>
      <c r="CF12" s="119">
        <f t="shared" si="15"/>
        <v>0.84810126582278478</v>
      </c>
      <c r="CG12" s="119">
        <f t="shared" si="16"/>
        <v>0.83037974683544302</v>
      </c>
      <c r="CH12" s="119">
        <f t="shared" si="17"/>
        <v>0.14430379746835442</v>
      </c>
      <c r="CI12" s="119">
        <f t="shared" si="18"/>
        <v>0.74936708860759482</v>
      </c>
      <c r="CJ12" s="119">
        <f t="shared" si="19"/>
        <v>7.3417721518987331E-2</v>
      </c>
      <c r="CK12" s="119">
        <f t="shared" si="20"/>
        <v>1.5189873417721532E-2</v>
      </c>
      <c r="CL12" s="119">
        <f t="shared" si="21"/>
        <v>0.61518987341772147</v>
      </c>
      <c r="CM12" s="119">
        <f t="shared" si="22"/>
        <v>1.7721518987341787E-2</v>
      </c>
      <c r="CN12" s="119">
        <f t="shared" si="23"/>
        <v>0.84050632911392409</v>
      </c>
      <c r="CO12" s="119">
        <f t="shared" si="24"/>
        <v>8.6075949367088608E-2</v>
      </c>
      <c r="CP12" s="119">
        <f t="shared" si="25"/>
        <v>0.79240506329113924</v>
      </c>
      <c r="CQ12" s="119">
        <f t="shared" si="26"/>
        <v>0.78734177215189871</v>
      </c>
      <c r="CR12" s="119">
        <f t="shared" si="27"/>
        <v>0.33417721518987342</v>
      </c>
      <c r="CS12" s="119">
        <f t="shared" si="28"/>
        <v>0.810126582278481</v>
      </c>
      <c r="CT12" s="119">
        <f t="shared" si="29"/>
        <v>0.82025316455696207</v>
      </c>
      <c r="CU12" s="119">
        <f t="shared" si="30"/>
        <v>0.66835443037974684</v>
      </c>
      <c r="CV12" s="119">
        <f t="shared" si="31"/>
        <v>0.79240506329113924</v>
      </c>
      <c r="CW12" s="119"/>
      <c r="CX12" s="119"/>
      <c r="DB12" s="119">
        <f t="shared" si="33"/>
        <v>7.7322555847877034E-2</v>
      </c>
      <c r="DC12" s="119">
        <f t="shared" si="1"/>
        <v>-0.37690140573046016</v>
      </c>
      <c r="DD12" s="119">
        <f t="shared" si="1"/>
        <v>-0.30455951217452276</v>
      </c>
      <c r="DE12" s="119">
        <f t="shared" si="1"/>
        <v>-0.25648305939221339</v>
      </c>
      <c r="DF12" s="119">
        <f t="shared" si="1"/>
        <v>4.3356605616788654E-2</v>
      </c>
      <c r="DG12" s="119">
        <f t="shared" si="1"/>
        <v>7.2040903278592708E-2</v>
      </c>
      <c r="DH12" s="119">
        <f t="shared" si="1"/>
        <v>-0.27327886101498428</v>
      </c>
      <c r="DI12" s="119">
        <f t="shared" si="1"/>
        <v>-0.24506443974816483</v>
      </c>
      <c r="DJ12" s="119">
        <f t="shared" si="1"/>
        <v>-6.4903588208424845E-2</v>
      </c>
      <c r="DK12" s="119">
        <f t="shared" si="1"/>
        <v>-0.11236952147464346</v>
      </c>
      <c r="DL12" s="119">
        <f t="shared" si="1"/>
        <v>-0.2241704109272013</v>
      </c>
      <c r="DM12" s="119">
        <f t="shared" si="1"/>
        <v>0.16600113840091663</v>
      </c>
      <c r="DN12" s="119">
        <f t="shared" si="1"/>
        <v>9.9812049472628672E-2</v>
      </c>
      <c r="DO12" s="119">
        <f t="shared" si="1"/>
        <v>5.8382690368937173E-2</v>
      </c>
      <c r="DP12" s="119">
        <f t="shared" si="1"/>
        <v>9.7884442162296581E-2</v>
      </c>
      <c r="DQ12" s="119">
        <f t="shared" si="1"/>
        <v>-0.31977223952521244</v>
      </c>
      <c r="DR12" s="119">
        <f t="shared" si="1"/>
        <v>0.24405427030256616</v>
      </c>
      <c r="DS12" s="119">
        <f t="shared" si="1"/>
        <v>0.24270007109088293</v>
      </c>
      <c r="DT12" s="119">
        <f t="shared" si="1"/>
        <v>-0.20722493299719458</v>
      </c>
      <c r="DU12" s="119">
        <f t="shared" si="1"/>
        <v>0.39938210165942561</v>
      </c>
      <c r="DV12" s="119">
        <f t="shared" si="1"/>
        <v>-1.0609984790266092E-2</v>
      </c>
      <c r="DW12" s="119">
        <f t="shared" si="1"/>
        <v>0.23444254652649049</v>
      </c>
      <c r="DX12" s="119">
        <f t="shared" si="1"/>
        <v>-0.14306075088325176</v>
      </c>
      <c r="DY12" s="119">
        <f t="shared" si="1"/>
        <v>-9.2418630768783538E-2</v>
      </c>
      <c r="DZ12" s="119">
        <f t="shared" si="1"/>
        <v>-0.19929528275241057</v>
      </c>
      <c r="EA12" s="119">
        <f t="shared" si="1"/>
        <v>-0.46654597323979646</v>
      </c>
      <c r="EB12" s="119">
        <f t="shared" si="1"/>
        <v>-0.41844043833315614</v>
      </c>
      <c r="EC12" s="119">
        <f t="shared" si="1"/>
        <v>-0.36978394882525339</v>
      </c>
      <c r="ED12" s="119">
        <f t="shared" si="1"/>
        <v>-0.40624255702190742</v>
      </c>
      <c r="EE12" s="119">
        <f t="shared" si="1"/>
        <v>0</v>
      </c>
      <c r="EF12" s="119"/>
      <c r="EG12" s="119"/>
      <c r="EK12" s="119">
        <f t="shared" si="34"/>
        <v>0</v>
      </c>
      <c r="EL12" s="119">
        <f t="shared" si="35"/>
        <v>0.7443037974683544</v>
      </c>
      <c r="EM12" s="119">
        <f t="shared" si="36"/>
        <v>0.68101265822784807</v>
      </c>
      <c r="EN12" s="119">
        <f t="shared" si="37"/>
        <v>0.74177215189873413</v>
      </c>
      <c r="EO12" s="119">
        <f t="shared" si="38"/>
        <v>0</v>
      </c>
      <c r="EP12" s="119">
        <f t="shared" si="39"/>
        <v>0</v>
      </c>
      <c r="EQ12" s="119">
        <f t="shared" si="40"/>
        <v>0.7443037974683544</v>
      </c>
      <c r="ER12" s="119">
        <f t="shared" si="41"/>
        <v>0.71645569620253169</v>
      </c>
      <c r="ES12" s="119">
        <f t="shared" si="42"/>
        <v>0.20759493670886078</v>
      </c>
      <c r="ET12" s="119">
        <f t="shared" si="43"/>
        <v>0.37468354430379752</v>
      </c>
      <c r="EU12" s="119">
        <f t="shared" si="44"/>
        <v>0.69873417721518993</v>
      </c>
      <c r="EV12" s="119">
        <f t="shared" si="45"/>
        <v>0</v>
      </c>
      <c r="EW12" s="119">
        <f t="shared" si="46"/>
        <v>0.84810126582278478</v>
      </c>
      <c r="EX12" s="119">
        <f t="shared" si="47"/>
        <v>0.83037974683544302</v>
      </c>
      <c r="EY12" s="119">
        <f t="shared" si="48"/>
        <v>0</v>
      </c>
      <c r="EZ12" s="119">
        <f t="shared" si="49"/>
        <v>0.74936708860759482</v>
      </c>
      <c r="FA12" s="119">
        <f t="shared" si="50"/>
        <v>0</v>
      </c>
      <c r="FB12" s="119">
        <f t="shared" si="51"/>
        <v>0</v>
      </c>
      <c r="FC12" s="119">
        <f t="shared" si="52"/>
        <v>0.61518987341772147</v>
      </c>
      <c r="FD12" s="119">
        <f t="shared" si="53"/>
        <v>0</v>
      </c>
      <c r="FE12" s="119">
        <f t="shared" si="54"/>
        <v>0.84050632911392409</v>
      </c>
      <c r="FF12" s="119">
        <f t="shared" si="55"/>
        <v>0</v>
      </c>
      <c r="FG12" s="119">
        <f t="shared" si="56"/>
        <v>0.79240506329113924</v>
      </c>
      <c r="FH12" s="119">
        <f t="shared" si="57"/>
        <v>0.78734177215189871</v>
      </c>
      <c r="FI12" s="119">
        <f t="shared" si="58"/>
        <v>0.33417721518987342</v>
      </c>
      <c r="FJ12" s="119">
        <f t="shared" si="59"/>
        <v>0.810126582278481</v>
      </c>
      <c r="FK12" s="119">
        <f t="shared" si="60"/>
        <v>0.82025316455696207</v>
      </c>
      <c r="FL12" s="119">
        <f t="shared" si="61"/>
        <v>0.66835443037974684</v>
      </c>
      <c r="FM12" s="119">
        <f t="shared" si="62"/>
        <v>0.79240506329113924</v>
      </c>
      <c r="FN12" s="119"/>
      <c r="FO12" s="119"/>
    </row>
    <row r="17" spans="2:171" x14ac:dyDescent="0.2">
      <c r="B17" t="s">
        <v>53</v>
      </c>
      <c r="AK17" t="s">
        <v>34</v>
      </c>
      <c r="AQ17" t="s">
        <v>41</v>
      </c>
    </row>
    <row r="18" spans="2:171" x14ac:dyDescent="0.2">
      <c r="BT18" t="s">
        <v>43</v>
      </c>
      <c r="EK18" t="s">
        <v>58</v>
      </c>
    </row>
    <row r="19" spans="2:171" x14ac:dyDescent="0.2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0">
        <v>1</v>
      </c>
      <c r="AB19" s="20">
        <v>2</v>
      </c>
      <c r="AC19" s="20">
        <v>3</v>
      </c>
      <c r="AD19" s="20">
        <v>4</v>
      </c>
      <c r="AE19" s="20">
        <v>5</v>
      </c>
      <c r="AF19" s="20">
        <v>6</v>
      </c>
      <c r="AG19" s="20">
        <v>7</v>
      </c>
      <c r="AJ19" s="1"/>
      <c r="AK19" s="2">
        <v>1</v>
      </c>
      <c r="AL19" s="2">
        <v>2</v>
      </c>
      <c r="AM19" s="2">
        <v>3</v>
      </c>
      <c r="AN19" s="2">
        <v>4</v>
      </c>
      <c r="AO19" s="2">
        <v>5</v>
      </c>
      <c r="AP19" s="2">
        <v>6</v>
      </c>
      <c r="AQ19" s="2">
        <v>7</v>
      </c>
      <c r="AR19" s="2">
        <v>8</v>
      </c>
      <c r="AS19" s="2">
        <v>9</v>
      </c>
      <c r="AT19" s="2">
        <v>10</v>
      </c>
      <c r="AU19" s="2">
        <v>11</v>
      </c>
      <c r="AV19" s="2">
        <v>12</v>
      </c>
      <c r="AW19" s="2">
        <v>1</v>
      </c>
      <c r="AX19" s="2">
        <v>2</v>
      </c>
      <c r="AY19" s="2">
        <v>3</v>
      </c>
      <c r="AZ19" s="2">
        <v>4</v>
      </c>
      <c r="BA19" s="2">
        <v>5</v>
      </c>
      <c r="BB19" s="2">
        <v>6</v>
      </c>
      <c r="BC19" s="2">
        <v>7</v>
      </c>
      <c r="BD19" s="2">
        <v>8</v>
      </c>
      <c r="BE19" s="2">
        <v>9</v>
      </c>
      <c r="BF19" s="2">
        <v>10</v>
      </c>
      <c r="BG19" s="2">
        <v>11</v>
      </c>
      <c r="BH19" s="2">
        <v>12</v>
      </c>
      <c r="BI19" s="20">
        <v>1</v>
      </c>
      <c r="BJ19" s="20">
        <v>2</v>
      </c>
      <c r="BK19" s="20">
        <v>3</v>
      </c>
      <c r="BL19" s="20">
        <v>4</v>
      </c>
      <c r="BM19" s="20">
        <v>5</v>
      </c>
      <c r="BN19" s="20">
        <v>6</v>
      </c>
      <c r="BO19" s="20">
        <v>7</v>
      </c>
      <c r="EJ19" s="1"/>
      <c r="EK19" s="2">
        <v>1</v>
      </c>
      <c r="EL19" s="2">
        <v>2</v>
      </c>
      <c r="EM19" s="2">
        <v>3</v>
      </c>
      <c r="EN19" s="2">
        <v>4</v>
      </c>
      <c r="EO19" s="2">
        <v>5</v>
      </c>
      <c r="EP19" s="2">
        <v>6</v>
      </c>
      <c r="EQ19" s="2">
        <v>7</v>
      </c>
      <c r="ER19" s="2">
        <v>8</v>
      </c>
      <c r="ES19" s="2">
        <v>9</v>
      </c>
      <c r="ET19" s="2">
        <v>10</v>
      </c>
      <c r="EU19" s="2">
        <v>11</v>
      </c>
      <c r="EV19" s="2">
        <v>12</v>
      </c>
      <c r="EW19" s="2">
        <v>1</v>
      </c>
      <c r="EX19" s="2">
        <v>2</v>
      </c>
      <c r="EY19" s="2">
        <v>3</v>
      </c>
      <c r="EZ19" s="2">
        <v>4</v>
      </c>
      <c r="FA19" s="2">
        <v>5</v>
      </c>
      <c r="FB19" s="2">
        <v>6</v>
      </c>
      <c r="FC19" s="2">
        <v>7</v>
      </c>
      <c r="FD19" s="2">
        <v>8</v>
      </c>
      <c r="FE19" s="2">
        <v>9</v>
      </c>
      <c r="FF19" s="2">
        <v>10</v>
      </c>
      <c r="FG19" s="2">
        <v>11</v>
      </c>
      <c r="FH19" s="2">
        <v>12</v>
      </c>
      <c r="FI19" s="20">
        <v>1</v>
      </c>
      <c r="FJ19" s="20">
        <v>2</v>
      </c>
      <c r="FK19" s="20">
        <v>3</v>
      </c>
      <c r="FL19" s="20">
        <v>4</v>
      </c>
      <c r="FM19" s="20">
        <v>5</v>
      </c>
      <c r="FN19" s="20">
        <v>6</v>
      </c>
      <c r="FO19" s="20">
        <v>7</v>
      </c>
    </row>
    <row r="20" spans="2:171" x14ac:dyDescent="0.2">
      <c r="B20" s="126" t="s">
        <v>0</v>
      </c>
      <c r="C20" s="36">
        <v>0.40799999999999997</v>
      </c>
      <c r="D20" s="36">
        <v>0.40699999999999997</v>
      </c>
      <c r="E20" s="41">
        <v>0.33600000000000002</v>
      </c>
      <c r="F20" s="73">
        <v>0.34499999999999997</v>
      </c>
      <c r="G20" s="41">
        <v>0.32900000000000001</v>
      </c>
      <c r="H20" s="62">
        <v>0.35599999999999998</v>
      </c>
      <c r="I20" s="62">
        <v>0.36</v>
      </c>
      <c r="J20" s="58">
        <v>0.38900000000000001</v>
      </c>
      <c r="K20" s="73">
        <v>0.35</v>
      </c>
      <c r="L20" s="39">
        <v>0.432</v>
      </c>
      <c r="M20" s="38">
        <v>0.36799999999999999</v>
      </c>
      <c r="N20" s="73">
        <v>0.34399999999999997</v>
      </c>
      <c r="O20" s="41">
        <v>0.33500000000000002</v>
      </c>
      <c r="P20" s="36">
        <v>0.39300000000000002</v>
      </c>
      <c r="Q20" s="57">
        <v>0.42899999999999999</v>
      </c>
      <c r="R20" s="61">
        <v>0.28299999999999997</v>
      </c>
      <c r="S20" s="37">
        <v>0.41299999999999998</v>
      </c>
      <c r="T20" s="57">
        <v>0.434</v>
      </c>
      <c r="U20" s="39">
        <v>0.41499999999999998</v>
      </c>
      <c r="V20" s="57">
        <v>0.42899999999999999</v>
      </c>
      <c r="W20" s="58">
        <v>0.38300000000000001</v>
      </c>
      <c r="X20" s="39">
        <v>0.42</v>
      </c>
      <c r="Y20" s="37">
        <v>0.40600000000000003</v>
      </c>
      <c r="Z20" s="72">
        <v>0.32500000000000001</v>
      </c>
      <c r="AA20" s="78">
        <v>0.377</v>
      </c>
      <c r="AB20" s="104">
        <v>0.36499999999999999</v>
      </c>
      <c r="AC20" s="104">
        <v>0.34</v>
      </c>
      <c r="AD20" s="104">
        <v>0.34799999999999998</v>
      </c>
      <c r="AE20" s="104">
        <v>0.34799999999999998</v>
      </c>
      <c r="AF20" s="104">
        <v>0.33800000000000002</v>
      </c>
      <c r="AG20" s="78">
        <v>0.39100000000000001</v>
      </c>
      <c r="AH20" s="27">
        <v>540</v>
      </c>
      <c r="AK20" s="120">
        <f>C21/C20/C23*C24</f>
        <v>1.6833981526494899</v>
      </c>
      <c r="AL20" s="120">
        <f t="shared" ref="AL20:BO20" si="64">D21/D20/D23*D24</f>
        <v>1.665319714906492</v>
      </c>
      <c r="AM20" s="120">
        <f t="shared" si="64"/>
        <v>2.2174580845199818</v>
      </c>
      <c r="AN20" s="120">
        <f t="shared" si="64"/>
        <v>2.1278415897399761</v>
      </c>
      <c r="AO20" s="120">
        <f t="shared" si="64"/>
        <v>2.3514783089251172</v>
      </c>
      <c r="AP20" s="120">
        <f t="shared" si="64"/>
        <v>2.0488456952924601</v>
      </c>
      <c r="AQ20" s="120">
        <f t="shared" si="64"/>
        <v>2.0721278317152105</v>
      </c>
      <c r="AR20" s="120">
        <f t="shared" si="64"/>
        <v>2.0189533545352094</v>
      </c>
      <c r="AS20" s="120">
        <f t="shared" si="64"/>
        <v>2.3560490045941807</v>
      </c>
      <c r="AT20" s="120">
        <f t="shared" si="64"/>
        <v>1.7798834660205374</v>
      </c>
      <c r="AU20" s="120">
        <f t="shared" si="64"/>
        <v>2.3960414218566393</v>
      </c>
      <c r="AV20" s="120">
        <f t="shared" si="64"/>
        <v>2.3327723378212974</v>
      </c>
      <c r="AW20" s="120">
        <f t="shared" si="64"/>
        <v>2.2241746930372766</v>
      </c>
      <c r="AX20" s="120">
        <f t="shared" si="64"/>
        <v>1.8508059046233152</v>
      </c>
      <c r="AY20" s="120">
        <f t="shared" si="64"/>
        <v>1.5457152752645242</v>
      </c>
      <c r="AZ20" s="120">
        <f t="shared" si="64"/>
        <v>2.6848357266370955</v>
      </c>
      <c r="BA20" s="120">
        <f t="shared" si="64"/>
        <v>1.6451853231514253</v>
      </c>
      <c r="BB20" s="120">
        <f t="shared" si="64"/>
        <v>1.6344086021505377</v>
      </c>
      <c r="BC20" s="120">
        <f t="shared" si="64"/>
        <v>1.7266245309105275</v>
      </c>
      <c r="BD20" s="120">
        <f t="shared" si="64"/>
        <v>1.6811414392059554</v>
      </c>
      <c r="BE20" s="120">
        <f t="shared" si="64"/>
        <v>1.9475543671864852</v>
      </c>
      <c r="BF20" s="120">
        <f t="shared" si="64"/>
        <v>1.7131185807656397</v>
      </c>
      <c r="BG20" s="120">
        <f t="shared" si="64"/>
        <v>1.7098737788392961</v>
      </c>
      <c r="BH20" s="120">
        <f t="shared" si="64"/>
        <v>2.3649108507386649</v>
      </c>
      <c r="BI20" s="120">
        <f t="shared" si="64"/>
        <v>1.6879672052085841</v>
      </c>
      <c r="BJ20" s="120">
        <f t="shared" si="64"/>
        <v>1.7241813786535785</v>
      </c>
      <c r="BK20" s="120">
        <f t="shared" si="64"/>
        <v>1.8912703379224032</v>
      </c>
      <c r="BL20" s="120">
        <f t="shared" si="64"/>
        <v>1.8037267663808749</v>
      </c>
      <c r="BM20" s="120">
        <f t="shared" si="64"/>
        <v>1.8086749851455732</v>
      </c>
      <c r="BN20" s="120">
        <f t="shared" si="64"/>
        <v>1.7994470850712965</v>
      </c>
      <c r="BO20" s="120">
        <f t="shared" si="64"/>
        <v>1.7274046672979408</v>
      </c>
      <c r="BT20" s="119">
        <f>(AK20-$BM$25)/($BB$22-$BM$25)</f>
        <v>0.25395618460959463</v>
      </c>
      <c r="BU20" s="119">
        <f t="shared" ref="BU20:CX20" si="65">(AL20-$BM$25)/($BB$22-$BM$25)</f>
        <v>0.2432228890540277</v>
      </c>
      <c r="BV20" s="119">
        <f t="shared" si="65"/>
        <v>0.57103131989732925</v>
      </c>
      <c r="BW20" s="119">
        <f t="shared" si="65"/>
        <v>0.51782537706079856</v>
      </c>
      <c r="BX20" s="119">
        <f t="shared" si="65"/>
        <v>0.65060006911189427</v>
      </c>
      <c r="BY20" s="119">
        <f t="shared" si="65"/>
        <v>0.47092495929046535</v>
      </c>
      <c r="BZ20" s="119">
        <f t="shared" si="65"/>
        <v>0.4847477273273329</v>
      </c>
      <c r="CA20" s="119">
        <f t="shared" si="65"/>
        <v>0.45317766647919577</v>
      </c>
      <c r="CB20" s="119">
        <f t="shared" si="65"/>
        <v>0.65331372325657322</v>
      </c>
      <c r="CC20" s="119">
        <f t="shared" si="65"/>
        <v>0.31124019332235292</v>
      </c>
      <c r="CD20" s="119">
        <f t="shared" si="65"/>
        <v>0.67705750247918794</v>
      </c>
      <c r="CE20" s="119">
        <f t="shared" si="65"/>
        <v>0.63949420258927636</v>
      </c>
      <c r="CF20" s="119">
        <f t="shared" si="65"/>
        <v>0.57501901758293728</v>
      </c>
      <c r="CG20" s="119">
        <f t="shared" si="65"/>
        <v>0.35334734361192949</v>
      </c>
      <c r="CH20" s="119">
        <f t="shared" si="65"/>
        <v>0.17221289257728961</v>
      </c>
      <c r="CI20" s="119">
        <f t="shared" si="65"/>
        <v>0.84851671107002402</v>
      </c>
      <c r="CJ20" s="119">
        <f t="shared" si="65"/>
        <v>0.23126895915085316</v>
      </c>
      <c r="CK20" s="119">
        <f t="shared" si="65"/>
        <v>0.22487074414650565</v>
      </c>
      <c r="CL20" s="119">
        <f t="shared" si="65"/>
        <v>0.27961998920754183</v>
      </c>
      <c r="CM20" s="119">
        <f t="shared" si="65"/>
        <v>0.25261635797645215</v>
      </c>
      <c r="CN20" s="119">
        <f t="shared" si="65"/>
        <v>0.41078758584964231</v>
      </c>
      <c r="CO20" s="119">
        <f t="shared" si="65"/>
        <v>0.27160141167752377</v>
      </c>
      <c r="CP20" s="119">
        <f t="shared" si="65"/>
        <v>0.26967494996718006</v>
      </c>
      <c r="CQ20" s="119">
        <f t="shared" si="65"/>
        <v>0.65857506359963203</v>
      </c>
      <c r="CR20" s="119">
        <f t="shared" si="65"/>
        <v>0.25666886322833604</v>
      </c>
      <c r="CS20" s="119">
        <f t="shared" si="65"/>
        <v>0.27816947254045643</v>
      </c>
      <c r="CT20" s="119">
        <f t="shared" si="65"/>
        <v>0.37737136207314059</v>
      </c>
      <c r="CU20" s="119">
        <f t="shared" si="65"/>
        <v>0.32539612833320752</v>
      </c>
      <c r="CV20" s="119">
        <f t="shared" si="65"/>
        <v>0.32833392059325389</v>
      </c>
      <c r="CW20" s="119">
        <f t="shared" si="65"/>
        <v>0.32285525145920146</v>
      </c>
      <c r="CX20" s="119">
        <f t="shared" si="65"/>
        <v>0.28008316166407793</v>
      </c>
      <c r="EK20" s="119">
        <f>IF(BT20&gt;=0.3, BT20,0)</f>
        <v>0</v>
      </c>
      <c r="EL20" s="119">
        <f t="shared" ref="EL20:FO27" si="66">IF(BU20&gt;=0.3, BU20,0)</f>
        <v>0</v>
      </c>
      <c r="EM20" s="119">
        <f t="shared" si="66"/>
        <v>0.57103131989732925</v>
      </c>
      <c r="EN20" s="119">
        <f t="shared" si="66"/>
        <v>0.51782537706079856</v>
      </c>
      <c r="EO20" s="119">
        <f t="shared" si="66"/>
        <v>0.65060006911189427</v>
      </c>
      <c r="EP20" s="119">
        <f t="shared" si="66"/>
        <v>0.47092495929046535</v>
      </c>
      <c r="EQ20" s="119">
        <f t="shared" si="66"/>
        <v>0.4847477273273329</v>
      </c>
      <c r="ER20" s="119">
        <f t="shared" si="66"/>
        <v>0.45317766647919577</v>
      </c>
      <c r="ES20" s="119">
        <f t="shared" si="66"/>
        <v>0.65331372325657322</v>
      </c>
      <c r="ET20" s="119">
        <f t="shared" si="66"/>
        <v>0.31124019332235292</v>
      </c>
      <c r="EU20" s="119">
        <f t="shared" si="66"/>
        <v>0.67705750247918794</v>
      </c>
      <c r="EV20" s="119">
        <f t="shared" si="66"/>
        <v>0.63949420258927636</v>
      </c>
      <c r="EW20" s="119">
        <f t="shared" si="66"/>
        <v>0.57501901758293728</v>
      </c>
      <c r="EX20" s="119">
        <f t="shared" si="66"/>
        <v>0.35334734361192949</v>
      </c>
      <c r="EY20" s="119">
        <f t="shared" si="66"/>
        <v>0</v>
      </c>
      <c r="EZ20" s="119">
        <f t="shared" si="66"/>
        <v>0.84851671107002402</v>
      </c>
      <c r="FA20" s="119">
        <f t="shared" si="66"/>
        <v>0</v>
      </c>
      <c r="FB20" s="119">
        <f t="shared" si="66"/>
        <v>0</v>
      </c>
      <c r="FC20" s="119">
        <f t="shared" si="66"/>
        <v>0</v>
      </c>
      <c r="FD20" s="119">
        <f t="shared" si="66"/>
        <v>0</v>
      </c>
      <c r="FE20" s="119">
        <f t="shared" si="66"/>
        <v>0.41078758584964231</v>
      </c>
      <c r="FF20" s="119">
        <f t="shared" si="66"/>
        <v>0</v>
      </c>
      <c r="FG20" s="119">
        <f t="shared" si="66"/>
        <v>0</v>
      </c>
      <c r="FH20" s="119">
        <f t="shared" si="66"/>
        <v>0.65857506359963203</v>
      </c>
      <c r="FI20" s="119">
        <f t="shared" si="66"/>
        <v>0</v>
      </c>
      <c r="FJ20" s="119">
        <f t="shared" si="66"/>
        <v>0</v>
      </c>
      <c r="FK20" s="119">
        <f t="shared" si="66"/>
        <v>0.37737136207314059</v>
      </c>
      <c r="FL20" s="119">
        <f t="shared" si="66"/>
        <v>0.32539612833320752</v>
      </c>
      <c r="FM20" s="119">
        <f t="shared" si="66"/>
        <v>0.32833392059325389</v>
      </c>
      <c r="FN20" s="119">
        <f t="shared" si="66"/>
        <v>0.32285525145920146</v>
      </c>
      <c r="FO20" s="119">
        <f t="shared" si="66"/>
        <v>0</v>
      </c>
    </row>
    <row r="21" spans="2:171" x14ac:dyDescent="0.2">
      <c r="B21" s="127"/>
      <c r="C21" s="44">
        <v>0.81</v>
      </c>
      <c r="D21" s="44">
        <v>0.81200000000000006</v>
      </c>
      <c r="E21" s="42">
        <v>0.86299999999999999</v>
      </c>
      <c r="F21" s="46">
        <v>0.85299999999999998</v>
      </c>
      <c r="G21" s="47">
        <v>0.874</v>
      </c>
      <c r="H21" s="42">
        <v>0.85599999999999998</v>
      </c>
      <c r="I21" s="46">
        <v>0.84899999999999998</v>
      </c>
      <c r="J21" s="47">
        <v>0.874</v>
      </c>
      <c r="K21" s="48">
        <v>0.90500000000000003</v>
      </c>
      <c r="L21" s="42">
        <v>0.86</v>
      </c>
      <c r="M21" s="66">
        <v>0.91900000000000004</v>
      </c>
      <c r="N21" s="47">
        <v>0.86899999999999999</v>
      </c>
      <c r="O21" s="43">
        <v>0.84499999999999997</v>
      </c>
      <c r="P21" s="49">
        <v>0.84</v>
      </c>
      <c r="Q21" s="67">
        <v>0.79600000000000004</v>
      </c>
      <c r="R21" s="42">
        <v>0.871</v>
      </c>
      <c r="S21" s="67">
        <v>0.80300000000000005</v>
      </c>
      <c r="T21" s="44">
        <v>0.82799999999999996</v>
      </c>
      <c r="U21" s="45">
        <v>0.81699999999999995</v>
      </c>
      <c r="V21" s="44">
        <v>0.82499999999999996</v>
      </c>
      <c r="W21" s="43">
        <v>0.84799999999999998</v>
      </c>
      <c r="X21" s="44">
        <v>0.82</v>
      </c>
      <c r="Y21" s="64">
        <v>0.79300000000000004</v>
      </c>
      <c r="Z21" s="49">
        <v>0.84099999999999997</v>
      </c>
      <c r="AA21" s="114">
        <v>0.75</v>
      </c>
      <c r="AB21" s="114">
        <v>0.75600000000000001</v>
      </c>
      <c r="AC21" s="114">
        <v>0.77</v>
      </c>
      <c r="AD21" s="114">
        <v>0.747</v>
      </c>
      <c r="AE21" s="114">
        <v>0.76100000000000001</v>
      </c>
      <c r="AF21" s="114">
        <v>0.747</v>
      </c>
      <c r="AG21" s="114">
        <v>0.77</v>
      </c>
      <c r="AH21" s="27">
        <v>440</v>
      </c>
      <c r="AK21" s="120">
        <f t="shared" ref="AK21:BO21" si="67">C26/C25/C28*C29</f>
        <v>1.4249747159259922</v>
      </c>
      <c r="AL21" s="120">
        <f t="shared" si="67"/>
        <v>1.4934852285395765</v>
      </c>
      <c r="AM21" s="120">
        <f t="shared" si="67"/>
        <v>1.4880370465654749</v>
      </c>
      <c r="AN21" s="120">
        <f t="shared" si="67"/>
        <v>1.8516986770975257</v>
      </c>
      <c r="AO21" s="120">
        <f t="shared" si="67"/>
        <v>1.9234234234234235</v>
      </c>
      <c r="AP21" s="120">
        <f t="shared" si="67"/>
        <v>1.9553562084174332</v>
      </c>
      <c r="AQ21" s="120">
        <f t="shared" si="67"/>
        <v>1.91072</v>
      </c>
      <c r="AR21" s="120">
        <f t="shared" si="67"/>
        <v>1.9887636376816848</v>
      </c>
      <c r="AS21" s="120">
        <f t="shared" si="67"/>
        <v>1.3896264657072124</v>
      </c>
      <c r="AT21" s="120">
        <f t="shared" si="67"/>
        <v>1.8015920646828372</v>
      </c>
      <c r="AU21" s="120">
        <f t="shared" si="67"/>
        <v>2.078901104906953</v>
      </c>
      <c r="AV21" s="120">
        <f t="shared" si="67"/>
        <v>2.2724366019863709</v>
      </c>
      <c r="AW21" s="120">
        <f t="shared" si="67"/>
        <v>2.2580196580386205</v>
      </c>
      <c r="AX21" s="120">
        <f t="shared" si="67"/>
        <v>1.590807015237657</v>
      </c>
      <c r="AY21" s="120">
        <f t="shared" si="67"/>
        <v>2.361460026599675</v>
      </c>
      <c r="AZ21" s="120">
        <f t="shared" si="67"/>
        <v>1.5484630159658062</v>
      </c>
      <c r="BA21" s="120">
        <f t="shared" si="67"/>
        <v>1.5551854724642973</v>
      </c>
      <c r="BB21" s="120">
        <f t="shared" si="67"/>
        <v>1.8318348064614445</v>
      </c>
      <c r="BC21" s="120">
        <f t="shared" si="67"/>
        <v>1.6669990740081204</v>
      </c>
      <c r="BD21" s="120">
        <f t="shared" si="67"/>
        <v>2.1644670520231215</v>
      </c>
      <c r="BE21" s="120">
        <f t="shared" si="67"/>
        <v>1.6918810394971386</v>
      </c>
      <c r="BF21" s="120">
        <f t="shared" si="67"/>
        <v>1.6634920634920636</v>
      </c>
      <c r="BG21" s="120">
        <f t="shared" si="67"/>
        <v>1.9712091957341609</v>
      </c>
      <c r="BH21" s="120">
        <f t="shared" si="67"/>
        <v>1.6504698968742142</v>
      </c>
      <c r="BI21" s="120">
        <f t="shared" si="67"/>
        <v>1.3951140471145458</v>
      </c>
      <c r="BJ21" s="120">
        <f t="shared" si="67"/>
        <v>1.3456289457986879</v>
      </c>
      <c r="BK21" s="120">
        <f t="shared" si="67"/>
        <v>1.5773286150179646</v>
      </c>
      <c r="BL21" s="120">
        <f t="shared" si="67"/>
        <v>1.8051361681796465</v>
      </c>
      <c r="BM21" s="120">
        <f t="shared" si="67"/>
        <v>1.405587911864131</v>
      </c>
      <c r="BN21" s="120">
        <f t="shared" si="67"/>
        <v>1.4248163306810384</v>
      </c>
      <c r="BO21" s="120">
        <f t="shared" si="67"/>
        <v>1.7330247610446299</v>
      </c>
      <c r="BT21" s="119">
        <f t="shared" ref="BT21:BT27" si="68">(AK21-$BM$25)/($BB$22-$BM$25)</f>
        <v>0.10052837385127983</v>
      </c>
      <c r="BU21" s="119">
        <f t="shared" ref="BU21:BU27" si="69">(AL21-$BM$25)/($BB$22-$BM$25)</f>
        <v>0.1412035467284169</v>
      </c>
      <c r="BV21" s="119">
        <f t="shared" ref="BV21:BV27" si="70">(AM21-$BM$25)/($BB$22-$BM$25)</f>
        <v>0.13796892279686646</v>
      </c>
      <c r="BW21" s="119">
        <f t="shared" ref="BW21:BW27" si="71">(AN21-$BM$25)/($BB$22-$BM$25)</f>
        <v>0.35387738890488007</v>
      </c>
      <c r="BX21" s="119">
        <f t="shared" ref="BX21:BX27" si="72">(AO21-$BM$25)/($BB$22-$BM$25)</f>
        <v>0.39646087492883703</v>
      </c>
      <c r="BY21" s="119">
        <f t="shared" ref="BY21:BY27" si="73">(AP21-$BM$25)/($BB$22-$BM$25)</f>
        <v>0.41541959382509952</v>
      </c>
      <c r="BZ21" s="119">
        <f t="shared" ref="BZ21:BZ27" si="74">(AQ21-$BM$25)/($BB$22-$BM$25)</f>
        <v>0.3889187631540556</v>
      </c>
      <c r="CA21" s="119">
        <f t="shared" ref="CA21:CA27" si="75">(AR21-$BM$25)/($BB$22-$BM$25)</f>
        <v>0.43525381938940699</v>
      </c>
      <c r="CB21" s="119">
        <f t="shared" ref="CB21:CB27" si="76">(AS21-$BM$25)/($BB$22-$BM$25)</f>
        <v>7.954186924486005E-2</v>
      </c>
      <c r="CC21" s="119">
        <f t="shared" ref="CC21:CC27" si="77">(AT21-$BM$25)/($BB$22-$BM$25)</f>
        <v>0.3241287409309479</v>
      </c>
      <c r="CD21" s="119">
        <f t="shared" ref="CD21:CD27" si="78">(AU21-$BM$25)/($BB$22-$BM$25)</f>
        <v>0.48876906722843849</v>
      </c>
      <c r="CE21" s="119">
        <f t="shared" ref="CE21:CE27" si="79">(AV21-$BM$25)/($BB$22-$BM$25)</f>
        <v>0.60367245214351628</v>
      </c>
      <c r="CF21" s="119">
        <f t="shared" ref="CF21:CF27" si="80">(AW21-$BM$25)/($BB$22-$BM$25)</f>
        <v>0.59511301118965509</v>
      </c>
      <c r="CG21" s="119">
        <f t="shared" ref="CG21:CG27" si="81">(AX21-$BM$25)/($BB$22-$BM$25)</f>
        <v>0.19898417553473774</v>
      </c>
      <c r="CH21" s="119">
        <f t="shared" ref="CH21:CH27" si="82">(AY21-$BM$25)/($BB$22-$BM$25)</f>
        <v>0.65652628505357602</v>
      </c>
      <c r="CI21" s="119">
        <f t="shared" ref="CI21:CI27" si="83">(AZ21-$BM$25)/($BB$22-$BM$25)</f>
        <v>0.17384424554463007</v>
      </c>
      <c r="CJ21" s="119">
        <f t="shared" ref="CJ21:CJ27" si="84">(BA21-$BM$25)/($BB$22-$BM$25)</f>
        <v>0.17783541521777807</v>
      </c>
      <c r="CK21" s="119">
        <f t="shared" ref="CK21:CK27" si="85">(BB21-$BM$25)/($BB$22-$BM$25)</f>
        <v>0.34208406929145352</v>
      </c>
      <c r="CL21" s="119">
        <f t="shared" ref="CL21:CL27" si="86">(BC21-$BM$25)/($BB$22-$BM$25)</f>
        <v>0.24421993635634179</v>
      </c>
      <c r="CM21" s="119">
        <f t="shared" ref="CM21:CM27" si="87">(BD21-$BM$25)/($BB$22-$BM$25)</f>
        <v>0.53957017144694674</v>
      </c>
      <c r="CN21" s="119">
        <f t="shared" ref="CN21:CN27" si="88">(BE21-$BM$25)/($BB$22-$BM$25)</f>
        <v>0.25899253415453866</v>
      </c>
      <c r="CO21" s="119">
        <f t="shared" ref="CO21:CO27" si="89">(BF21-$BM$25)/($BB$22-$BM$25)</f>
        <v>0.24213779956330506</v>
      </c>
      <c r="CP21" s="119">
        <f t="shared" ref="CP21:CP27" si="90">(BG21-$BM$25)/($BB$22-$BM$25)</f>
        <v>0.42483162382061151</v>
      </c>
      <c r="CQ21" s="119">
        <f t="shared" ref="CQ21:CQ27" si="91">(BH21-$BM$25)/($BB$22-$BM$25)</f>
        <v>0.23440644771364919</v>
      </c>
      <c r="CR21" s="119">
        <f t="shared" ref="CR21:CR27" si="92">(BI21-$BM$25)/($BB$22-$BM$25)</f>
        <v>8.2799884896846157E-2</v>
      </c>
      <c r="CS21" s="119">
        <f t="shared" ref="CS21:CS27" si="93">(BJ21-$BM$25)/($BB$22-$BM$25)</f>
        <v>5.3420232430692216E-2</v>
      </c>
      <c r="CT21" s="119">
        <f t="shared" ref="CT21:CT27" si="94">(BK21-$BM$25)/($BB$22-$BM$25)</f>
        <v>0.19098195458894782</v>
      </c>
      <c r="CU21" s="119">
        <f t="shared" ref="CU21:CU27" si="95">(BL21-$BM$25)/($BB$22-$BM$25)</f>
        <v>0.3262329000873721</v>
      </c>
      <c r="CV21" s="119">
        <f t="shared" ref="CV21:CV27" si="96">(BM21-$BM$25)/($BB$22-$BM$25)</f>
        <v>8.9018292016115885E-2</v>
      </c>
      <c r="CW21" s="119">
        <f t="shared" ref="CW21:CW23" si="97">(BN21-$BM$25)/($BB$22-$BM$25)</f>
        <v>0.10043433941811158</v>
      </c>
      <c r="CX21" s="119">
        <f t="shared" ref="CX21:CX27" si="98">(BO21-$BM$25)/($BB$22-$BM$25)</f>
        <v>0.28341985082332627</v>
      </c>
      <c r="EK21" s="119">
        <f t="shared" ref="EK21:EK27" si="99">IF(BT21&gt;=0.3, BT21,0)</f>
        <v>0</v>
      </c>
      <c r="EL21" s="119">
        <f t="shared" si="66"/>
        <v>0</v>
      </c>
      <c r="EM21" s="119">
        <f t="shared" si="66"/>
        <v>0</v>
      </c>
      <c r="EN21" s="119">
        <f t="shared" si="66"/>
        <v>0.35387738890488007</v>
      </c>
      <c r="EO21" s="119">
        <f t="shared" si="66"/>
        <v>0.39646087492883703</v>
      </c>
      <c r="EP21" s="119">
        <f t="shared" si="66"/>
        <v>0.41541959382509952</v>
      </c>
      <c r="EQ21" s="119">
        <f t="shared" si="66"/>
        <v>0.3889187631540556</v>
      </c>
      <c r="ER21" s="119">
        <f t="shared" si="66"/>
        <v>0.43525381938940699</v>
      </c>
      <c r="ES21" s="119">
        <f t="shared" si="66"/>
        <v>0</v>
      </c>
      <c r="ET21" s="119">
        <f t="shared" si="66"/>
        <v>0.3241287409309479</v>
      </c>
      <c r="EU21" s="119">
        <f t="shared" si="66"/>
        <v>0.48876906722843849</v>
      </c>
      <c r="EV21" s="119">
        <f t="shared" si="66"/>
        <v>0.60367245214351628</v>
      </c>
      <c r="EW21" s="119">
        <f t="shared" si="66"/>
        <v>0.59511301118965509</v>
      </c>
      <c r="EX21" s="119">
        <f t="shared" si="66"/>
        <v>0</v>
      </c>
      <c r="EY21" s="119">
        <f t="shared" si="66"/>
        <v>0.65652628505357602</v>
      </c>
      <c r="EZ21" s="119">
        <f t="shared" si="66"/>
        <v>0</v>
      </c>
      <c r="FA21" s="119">
        <f t="shared" si="66"/>
        <v>0</v>
      </c>
      <c r="FB21" s="119">
        <f t="shared" si="66"/>
        <v>0.34208406929145352</v>
      </c>
      <c r="FC21" s="119">
        <f t="shared" si="66"/>
        <v>0</v>
      </c>
      <c r="FD21" s="119">
        <f t="shared" si="66"/>
        <v>0.53957017144694674</v>
      </c>
      <c r="FE21" s="119">
        <f t="shared" si="66"/>
        <v>0</v>
      </c>
      <c r="FF21" s="119">
        <f t="shared" si="66"/>
        <v>0</v>
      </c>
      <c r="FG21" s="119">
        <f t="shared" si="66"/>
        <v>0.42483162382061151</v>
      </c>
      <c r="FH21" s="119">
        <f t="shared" si="66"/>
        <v>0</v>
      </c>
      <c r="FI21" s="119">
        <f t="shared" si="66"/>
        <v>0</v>
      </c>
      <c r="FJ21" s="119">
        <f t="shared" si="66"/>
        <v>0</v>
      </c>
      <c r="FK21" s="119">
        <f t="shared" si="66"/>
        <v>0</v>
      </c>
      <c r="FL21" s="119">
        <f t="shared" si="66"/>
        <v>0.3262329000873721</v>
      </c>
      <c r="FM21" s="119">
        <f t="shared" si="66"/>
        <v>0</v>
      </c>
      <c r="FN21" s="119">
        <f t="shared" si="66"/>
        <v>0</v>
      </c>
      <c r="FO21" s="119">
        <f t="shared" si="66"/>
        <v>0</v>
      </c>
    </row>
    <row r="22" spans="2:171" x14ac:dyDescent="0.2">
      <c r="B22" s="127"/>
      <c r="C22" s="44">
        <v>0.55600000000000005</v>
      </c>
      <c r="D22" s="44">
        <v>0.55300000000000005</v>
      </c>
      <c r="E22" s="43">
        <v>0.58699999999999997</v>
      </c>
      <c r="F22" s="43">
        <v>0.57899999999999996</v>
      </c>
      <c r="G22" s="46">
        <v>0.60199999999999998</v>
      </c>
      <c r="H22" s="43">
        <v>0.57999999999999996</v>
      </c>
      <c r="I22" s="43">
        <v>0.58899999999999997</v>
      </c>
      <c r="J22" s="47">
        <v>0.62</v>
      </c>
      <c r="K22" s="50">
        <v>0.64200000000000002</v>
      </c>
      <c r="L22" s="42">
        <v>0.61899999999999999</v>
      </c>
      <c r="M22" s="66">
        <v>0.68</v>
      </c>
      <c r="N22" s="47">
        <v>0.622</v>
      </c>
      <c r="O22" s="43">
        <v>0.58299999999999996</v>
      </c>
      <c r="P22" s="43">
        <v>0.58199999999999996</v>
      </c>
      <c r="Q22" s="67">
        <v>0.54400000000000004</v>
      </c>
      <c r="R22" s="43">
        <v>0.58499999999999996</v>
      </c>
      <c r="S22" s="45">
        <v>0.55200000000000005</v>
      </c>
      <c r="T22" s="49">
        <v>0.57699999999999996</v>
      </c>
      <c r="U22" s="49">
        <v>0.57799999999999996</v>
      </c>
      <c r="V22" s="43">
        <v>0.58499999999999996</v>
      </c>
      <c r="W22" s="46">
        <v>0.59399999999999997</v>
      </c>
      <c r="X22" s="43">
        <v>0.58099999999999996</v>
      </c>
      <c r="Y22" s="44">
        <v>0.56100000000000005</v>
      </c>
      <c r="Z22" s="46">
        <v>0.59399999999999997</v>
      </c>
      <c r="AA22" s="106">
        <v>0.51400000000000001</v>
      </c>
      <c r="AB22" s="106">
        <v>0.50900000000000001</v>
      </c>
      <c r="AC22" s="106">
        <v>0.51500000000000001</v>
      </c>
      <c r="AD22" s="106">
        <v>0.505</v>
      </c>
      <c r="AE22" s="106">
        <v>0.50700000000000001</v>
      </c>
      <c r="AF22" s="106">
        <v>0.49</v>
      </c>
      <c r="AG22" s="114">
        <v>0.54500000000000004</v>
      </c>
      <c r="AH22" s="27">
        <v>380</v>
      </c>
      <c r="AK22" s="120">
        <f t="shared" ref="AK22:BO22" si="100">C31/C30/C33*C34</f>
        <v>1.4364261168384882</v>
      </c>
      <c r="AL22" s="120">
        <f t="shared" si="100"/>
        <v>1.3336015736766809</v>
      </c>
      <c r="AM22" s="120">
        <f t="shared" si="100"/>
        <v>1.2989007987983889</v>
      </c>
      <c r="AN22" s="120">
        <f t="shared" si="100"/>
        <v>1.6092893496393239</v>
      </c>
      <c r="AO22" s="120">
        <f t="shared" si="100"/>
        <v>1.7326461975453711</v>
      </c>
      <c r="AP22" s="120">
        <f t="shared" si="100"/>
        <v>1.2880928554263107</v>
      </c>
      <c r="AQ22" s="120">
        <f t="shared" si="100"/>
        <v>1.8651578451704689</v>
      </c>
      <c r="AR22" s="120">
        <f t="shared" si="100"/>
        <v>1.6179400762934706</v>
      </c>
      <c r="AS22" s="120">
        <f t="shared" si="100"/>
        <v>1.5476984797297297</v>
      </c>
      <c r="AT22" s="120">
        <f t="shared" si="100"/>
        <v>1.7301795063575167</v>
      </c>
      <c r="AU22" s="120">
        <f t="shared" si="100"/>
        <v>2.092751065869729</v>
      </c>
      <c r="AV22" s="120">
        <f t="shared" si="100"/>
        <v>2.1739994533154148</v>
      </c>
      <c r="AW22" s="120">
        <f t="shared" si="100"/>
        <v>2.0932095729858209</v>
      </c>
      <c r="AX22" s="120">
        <f t="shared" si="100"/>
        <v>2.1830952305195837</v>
      </c>
      <c r="AY22" s="120">
        <f t="shared" si="100"/>
        <v>2.2515282092394027</v>
      </c>
      <c r="AZ22" s="120">
        <f t="shared" si="100"/>
        <v>1.688937041544686</v>
      </c>
      <c r="BA22" s="120">
        <f t="shared" si="100"/>
        <v>1.7315611114126854</v>
      </c>
      <c r="BB22" s="120">
        <f t="shared" si="100"/>
        <v>2.9399839421918914</v>
      </c>
      <c r="BC22" s="120">
        <f t="shared" si="100"/>
        <v>1.7500822871114876</v>
      </c>
      <c r="BD22" s="120">
        <f t="shared" si="100"/>
        <v>1.648116682399541</v>
      </c>
      <c r="BE22" s="120">
        <f t="shared" si="100"/>
        <v>1.7746853408029877</v>
      </c>
      <c r="BF22" s="120">
        <f t="shared" si="100"/>
        <v>1.8294616647019393</v>
      </c>
      <c r="BG22" s="120">
        <f t="shared" si="100"/>
        <v>1.7640207497308413</v>
      </c>
      <c r="BH22" s="120">
        <f t="shared" si="100"/>
        <v>1.8736805066854323</v>
      </c>
      <c r="BI22" s="120">
        <f t="shared" si="100"/>
        <v>1.5370308631273861</v>
      </c>
      <c r="BJ22" s="120">
        <f t="shared" si="100"/>
        <v>1.8180451127819552</v>
      </c>
      <c r="BK22" s="120">
        <f t="shared" si="100"/>
        <v>1.8739872865511655</v>
      </c>
      <c r="BL22" s="120">
        <f t="shared" si="100"/>
        <v>1.5298604809437384</v>
      </c>
      <c r="BM22" s="120">
        <f t="shared" si="100"/>
        <v>1.4666239801714345</v>
      </c>
      <c r="BN22" s="120">
        <f t="shared" si="100"/>
        <v>1.842857142857143</v>
      </c>
      <c r="BO22" s="120">
        <f t="shared" si="100"/>
        <v>1.9674547227417318</v>
      </c>
      <c r="BT22" s="119">
        <f t="shared" si="68"/>
        <v>0.10732715106125829</v>
      </c>
      <c r="BU22" s="119">
        <f t="shared" si="69"/>
        <v>4.6279497065309892E-2</v>
      </c>
      <c r="BV22" s="119">
        <f t="shared" si="70"/>
        <v>2.5677403119434596E-2</v>
      </c>
      <c r="BW22" s="119">
        <f t="shared" si="71"/>
        <v>0.20995726737541676</v>
      </c>
      <c r="BX22" s="119">
        <f t="shared" si="72"/>
        <v>0.28319509501301476</v>
      </c>
      <c r="BY22" s="119">
        <f t="shared" si="73"/>
        <v>1.9260651173859122E-2</v>
      </c>
      <c r="BZ22" s="119">
        <f t="shared" si="74"/>
        <v>0.36186819158996841</v>
      </c>
      <c r="CA22" s="119">
        <f t="shared" si="75"/>
        <v>0.21509326459317082</v>
      </c>
      <c r="CB22" s="119">
        <f t="shared" si="76"/>
        <v>0.17339033500759116</v>
      </c>
      <c r="CC22" s="119">
        <f t="shared" si="77"/>
        <v>0.28173060311720322</v>
      </c>
      <c r="CD22" s="119">
        <f t="shared" si="78"/>
        <v>0.49699188639897862</v>
      </c>
      <c r="CE22" s="119">
        <f t="shared" si="79"/>
        <v>0.54522962509437711</v>
      </c>
      <c r="CF22" s="119">
        <f t="shared" si="80"/>
        <v>0.49726410529650206</v>
      </c>
      <c r="CG22" s="119">
        <f t="shared" si="81"/>
        <v>0.55062985195179714</v>
      </c>
      <c r="CH22" s="119">
        <f t="shared" si="82"/>
        <v>0.5912589924112448</v>
      </c>
      <c r="CI22" s="119">
        <f t="shared" si="83"/>
        <v>0.25724466187774875</v>
      </c>
      <c r="CJ22" s="119">
        <f t="shared" si="84"/>
        <v>0.28255087174931637</v>
      </c>
      <c r="CK22" s="119">
        <f t="shared" si="85"/>
        <v>1</v>
      </c>
      <c r="CL22" s="119">
        <f t="shared" si="86"/>
        <v>0.2935470239411076</v>
      </c>
      <c r="CM22" s="119">
        <f t="shared" si="87"/>
        <v>0.23300932774004482</v>
      </c>
      <c r="CN22" s="119">
        <f t="shared" si="88"/>
        <v>0.30815402984473628</v>
      </c>
      <c r="CO22" s="119">
        <f t="shared" si="89"/>
        <v>0.34067511834878189</v>
      </c>
      <c r="CP22" s="119">
        <f t="shared" si="90"/>
        <v>0.30182238716720777</v>
      </c>
      <c r="CQ22" s="119">
        <f t="shared" si="91"/>
        <v>0.36692815563446052</v>
      </c>
      <c r="CR22" s="119">
        <f t="shared" si="92"/>
        <v>0.16705689605151905</v>
      </c>
      <c r="CS22" s="119">
        <f t="shared" si="93"/>
        <v>0.33389703123060016</v>
      </c>
      <c r="CT22" s="119">
        <f t="shared" si="94"/>
        <v>0.36711029299700376</v>
      </c>
      <c r="CU22" s="119">
        <f t="shared" si="95"/>
        <v>0.16279978975076742</v>
      </c>
      <c r="CV22" s="119">
        <f t="shared" si="96"/>
        <v>0.1252558347731387</v>
      </c>
      <c r="CW22" s="119">
        <f t="shared" si="97"/>
        <v>0.34862810788205223</v>
      </c>
      <c r="CX22" s="119">
        <f t="shared" si="98"/>
        <v>0.42260256681601815</v>
      </c>
      <c r="EK22" s="119">
        <f t="shared" si="99"/>
        <v>0</v>
      </c>
      <c r="EL22" s="119">
        <f t="shared" si="66"/>
        <v>0</v>
      </c>
      <c r="EM22" s="119">
        <f t="shared" si="66"/>
        <v>0</v>
      </c>
      <c r="EN22" s="119">
        <f t="shared" si="66"/>
        <v>0</v>
      </c>
      <c r="EO22" s="119">
        <f t="shared" si="66"/>
        <v>0</v>
      </c>
      <c r="EP22" s="119">
        <f t="shared" si="66"/>
        <v>0</v>
      </c>
      <c r="EQ22" s="119">
        <f t="shared" si="66"/>
        <v>0.36186819158996841</v>
      </c>
      <c r="ER22" s="119">
        <f t="shared" si="66"/>
        <v>0</v>
      </c>
      <c r="ES22" s="119">
        <f t="shared" si="66"/>
        <v>0</v>
      </c>
      <c r="ET22" s="119">
        <f t="shared" si="66"/>
        <v>0</v>
      </c>
      <c r="EU22" s="119">
        <f t="shared" si="66"/>
        <v>0.49699188639897862</v>
      </c>
      <c r="EV22" s="119">
        <f t="shared" si="66"/>
        <v>0.54522962509437711</v>
      </c>
      <c r="EW22" s="119">
        <f t="shared" si="66"/>
        <v>0.49726410529650206</v>
      </c>
      <c r="EX22" s="119">
        <f t="shared" si="66"/>
        <v>0.55062985195179714</v>
      </c>
      <c r="EY22" s="119">
        <f t="shared" si="66"/>
        <v>0.5912589924112448</v>
      </c>
      <c r="EZ22" s="119">
        <f t="shared" si="66"/>
        <v>0</v>
      </c>
      <c r="FA22" s="119">
        <f t="shared" si="66"/>
        <v>0</v>
      </c>
      <c r="FB22" s="119">
        <f t="shared" si="66"/>
        <v>1</v>
      </c>
      <c r="FC22" s="119">
        <f t="shared" si="66"/>
        <v>0</v>
      </c>
      <c r="FD22" s="119">
        <f t="shared" si="66"/>
        <v>0</v>
      </c>
      <c r="FE22" s="119">
        <f t="shared" si="66"/>
        <v>0.30815402984473628</v>
      </c>
      <c r="FF22" s="119">
        <f t="shared" si="66"/>
        <v>0.34067511834878189</v>
      </c>
      <c r="FG22" s="119">
        <f t="shared" si="66"/>
        <v>0.30182238716720777</v>
      </c>
      <c r="FH22" s="119">
        <f t="shared" si="66"/>
        <v>0.36692815563446052</v>
      </c>
      <c r="FI22" s="119">
        <f t="shared" si="66"/>
        <v>0</v>
      </c>
      <c r="FJ22" s="119">
        <f t="shared" si="66"/>
        <v>0.33389703123060016</v>
      </c>
      <c r="FK22" s="119">
        <f t="shared" si="66"/>
        <v>0.36711029299700376</v>
      </c>
      <c r="FL22" s="119">
        <f t="shared" si="66"/>
        <v>0</v>
      </c>
      <c r="FM22" s="119">
        <f t="shared" si="66"/>
        <v>0</v>
      </c>
      <c r="FN22" s="119">
        <f t="shared" si="66"/>
        <v>0.34862810788205223</v>
      </c>
      <c r="FO22" s="119">
        <f t="shared" si="66"/>
        <v>0.42260256681601815</v>
      </c>
    </row>
    <row r="23" spans="2:171" x14ac:dyDescent="0.2">
      <c r="B23" s="127"/>
      <c r="C23" s="49">
        <v>0.60499999999999998</v>
      </c>
      <c r="D23" s="49">
        <v>0.60499999999999998</v>
      </c>
      <c r="E23" s="46">
        <v>0.622</v>
      </c>
      <c r="F23" s="46">
        <v>0.61699999999999999</v>
      </c>
      <c r="G23" s="42">
        <v>0.627</v>
      </c>
      <c r="H23" s="46">
        <v>0.622</v>
      </c>
      <c r="I23" s="46">
        <v>0.61799999999999999</v>
      </c>
      <c r="J23" s="50">
        <v>0.64100000000000001</v>
      </c>
      <c r="K23" s="48">
        <v>0.65300000000000002</v>
      </c>
      <c r="L23" s="50">
        <v>0.64200000000000002</v>
      </c>
      <c r="M23" s="66">
        <v>0.66600000000000004</v>
      </c>
      <c r="N23" s="42">
        <v>0.627</v>
      </c>
      <c r="O23" s="44">
        <v>0.60899999999999999</v>
      </c>
      <c r="P23" s="43">
        <v>0.61899999999999999</v>
      </c>
      <c r="Q23" s="45">
        <v>0.59899999999999998</v>
      </c>
      <c r="R23" s="49">
        <v>0.61099999999999999</v>
      </c>
      <c r="S23" s="67">
        <v>0.59799999999999998</v>
      </c>
      <c r="T23" s="43">
        <v>0.621</v>
      </c>
      <c r="U23" s="44">
        <v>0.61</v>
      </c>
      <c r="V23" s="43">
        <v>0.62</v>
      </c>
      <c r="W23" s="46">
        <v>0.623</v>
      </c>
      <c r="X23" s="49">
        <v>0.61199999999999999</v>
      </c>
      <c r="Y23" s="67">
        <v>0.59399999999999997</v>
      </c>
      <c r="Z23" s="45">
        <v>0.60399999999999998</v>
      </c>
      <c r="AA23" s="114">
        <v>0.56100000000000005</v>
      </c>
      <c r="AB23" s="114">
        <v>0.56100000000000005</v>
      </c>
      <c r="AC23" s="114">
        <v>0.56399999999999995</v>
      </c>
      <c r="AD23" s="114">
        <v>0.55100000000000005</v>
      </c>
      <c r="AE23" s="114">
        <v>0.56100000000000005</v>
      </c>
      <c r="AF23" s="114">
        <v>0.54900000000000004</v>
      </c>
      <c r="AG23" s="115">
        <v>0.57799999999999996</v>
      </c>
      <c r="AH23" s="27">
        <v>480</v>
      </c>
      <c r="AK23" s="120">
        <f t="shared" ref="AK23:BO23" si="101">C36/C35/C38*C39</f>
        <v>1.5536120591581344</v>
      </c>
      <c r="AL23" s="120">
        <f t="shared" si="101"/>
        <v>1.7167003459259509</v>
      </c>
      <c r="AM23" s="120">
        <f t="shared" si="101"/>
        <v>1.4826306913996627</v>
      </c>
      <c r="AN23" s="120">
        <f t="shared" si="101"/>
        <v>1.7519327575855541</v>
      </c>
      <c r="AO23" s="120">
        <f t="shared" si="101"/>
        <v>1.7876385460529503</v>
      </c>
      <c r="AP23" s="120">
        <f t="shared" si="101"/>
        <v>1.2642755174875091</v>
      </c>
      <c r="AQ23" s="120">
        <f t="shared" si="101"/>
        <v>1.4981228352051155</v>
      </c>
      <c r="AR23" s="120">
        <f t="shared" si="101"/>
        <v>1.4672739594332636</v>
      </c>
      <c r="AS23" s="120">
        <f t="shared" si="101"/>
        <v>1.8523990261018319</v>
      </c>
      <c r="AT23" s="120">
        <f t="shared" si="101"/>
        <v>1.7485541430132459</v>
      </c>
      <c r="AU23" s="120">
        <f t="shared" si="101"/>
        <v>1.8306942811666984</v>
      </c>
      <c r="AV23" s="120">
        <f t="shared" si="101"/>
        <v>1.761311475409836</v>
      </c>
      <c r="AW23" s="120">
        <f t="shared" si="101"/>
        <v>1.5096362700415584</v>
      </c>
      <c r="AX23" s="120">
        <f t="shared" si="101"/>
        <v>1.3837956949900883</v>
      </c>
      <c r="AY23" s="120">
        <f t="shared" si="101"/>
        <v>1.4701434672229547</v>
      </c>
      <c r="AZ23" s="120">
        <f t="shared" si="101"/>
        <v>1.8463759793947414</v>
      </c>
      <c r="BA23" s="120">
        <f t="shared" si="101"/>
        <v>2.0614084862240718</v>
      </c>
      <c r="BB23" s="120">
        <f t="shared" si="101"/>
        <v>1.6039994649545213</v>
      </c>
      <c r="BC23" s="120">
        <f t="shared" si="101"/>
        <v>1.6841515433534977</v>
      </c>
      <c r="BD23" s="120">
        <f t="shared" si="101"/>
        <v>1.780912046311401</v>
      </c>
      <c r="BE23" s="120">
        <f t="shared" si="101"/>
        <v>2.3515160450144972</v>
      </c>
      <c r="BF23" s="120">
        <f t="shared" si="101"/>
        <v>1.8339679379076335</v>
      </c>
      <c r="BG23" s="120">
        <f t="shared" si="101"/>
        <v>1.7638089986674521</v>
      </c>
      <c r="BH23" s="120">
        <f t="shared" si="101"/>
        <v>1.7961378358072575</v>
      </c>
      <c r="BI23" s="120">
        <f t="shared" si="101"/>
        <v>1.9595966375274751</v>
      </c>
      <c r="BJ23" s="120">
        <f t="shared" si="101"/>
        <v>1.9780130509347507</v>
      </c>
      <c r="BK23" s="120">
        <f t="shared" si="101"/>
        <v>1.4411886949293431</v>
      </c>
      <c r="BL23" s="120">
        <f t="shared" si="101"/>
        <v>2.0109445688433945</v>
      </c>
      <c r="BM23" s="120">
        <f t="shared" si="101"/>
        <v>1.8730727560630058</v>
      </c>
      <c r="BN23" s="120">
        <f t="shared" si="101"/>
        <v>2.0572351305283934</v>
      </c>
      <c r="BO23" s="120">
        <f t="shared" si="101"/>
        <v>1.5515100060642817</v>
      </c>
      <c r="BT23" s="119">
        <f t="shared" si="68"/>
        <v>0.17690126867889092</v>
      </c>
      <c r="BU23" s="119">
        <f t="shared" si="69"/>
        <v>0.27372793082828073</v>
      </c>
      <c r="BV23" s="119">
        <f t="shared" si="70"/>
        <v>0.13475913173538476</v>
      </c>
      <c r="BW23" s="119">
        <f t="shared" si="71"/>
        <v>0.29464566126792524</v>
      </c>
      <c r="BX23" s="119">
        <f t="shared" si="72"/>
        <v>0.31584443884557034</v>
      </c>
      <c r="BY23" s="119">
        <f t="shared" si="73"/>
        <v>5.1201302351519696E-3</v>
      </c>
      <c r="BZ23" s="119">
        <f t="shared" si="74"/>
        <v>0.14395692640199936</v>
      </c>
      <c r="CA23" s="119">
        <f t="shared" si="75"/>
        <v>0.1256417320293827</v>
      </c>
      <c r="CB23" s="119">
        <f t="shared" si="76"/>
        <v>0.35429319103126555</v>
      </c>
      <c r="CC23" s="119">
        <f t="shared" si="77"/>
        <v>0.29263975404914605</v>
      </c>
      <c r="CD23" s="119">
        <f t="shared" si="78"/>
        <v>0.34140693140757578</v>
      </c>
      <c r="CE23" s="119">
        <f t="shared" si="79"/>
        <v>0.30021387196020538</v>
      </c>
      <c r="CF23" s="119">
        <f t="shared" si="80"/>
        <v>0.15079253358864173</v>
      </c>
      <c r="CG23" s="119">
        <f t="shared" si="81"/>
        <v>7.6080099687483443E-2</v>
      </c>
      <c r="CH23" s="119">
        <f t="shared" si="82"/>
        <v>0.12734537897297363</v>
      </c>
      <c r="CI23" s="119">
        <f t="shared" si="83"/>
        <v>0.35071726586719953</v>
      </c>
      <c r="CJ23" s="119">
        <f t="shared" si="84"/>
        <v>0.47838357656639735</v>
      </c>
      <c r="CK23" s="119">
        <f t="shared" si="85"/>
        <v>0.20681662565714415</v>
      </c>
      <c r="CL23" s="119">
        <f t="shared" si="86"/>
        <v>0.25440347796590607</v>
      </c>
      <c r="CM23" s="119">
        <f t="shared" si="87"/>
        <v>0.31185086867060008</v>
      </c>
      <c r="CN23" s="119">
        <f t="shared" si="88"/>
        <v>0.65062247329339407</v>
      </c>
      <c r="CO23" s="119">
        <f t="shared" si="89"/>
        <v>0.3433505244241537</v>
      </c>
      <c r="CP23" s="119">
        <f t="shared" si="90"/>
        <v>0.30169666907254317</v>
      </c>
      <c r="CQ23" s="119">
        <f t="shared" si="91"/>
        <v>0.32089052691148828</v>
      </c>
      <c r="CR23" s="119">
        <f t="shared" si="92"/>
        <v>0.41793716639234962</v>
      </c>
      <c r="CS23" s="119">
        <f t="shared" si="93"/>
        <v>0.42887112047532089</v>
      </c>
      <c r="CT23" s="119">
        <f t="shared" si="94"/>
        <v>0.11015472714843498</v>
      </c>
      <c r="CU23" s="119">
        <f t="shared" si="95"/>
        <v>0.44842279412277547</v>
      </c>
      <c r="CV23" s="119">
        <f t="shared" si="96"/>
        <v>0.36656732981824142</v>
      </c>
      <c r="CW23" s="119">
        <f t="shared" si="97"/>
        <v>0.4759058259566924</v>
      </c>
      <c r="CX23" s="119">
        <f t="shared" si="98"/>
        <v>0.17565326498241257</v>
      </c>
      <c r="EK23" s="119">
        <f t="shared" si="99"/>
        <v>0</v>
      </c>
      <c r="EL23" s="119">
        <f t="shared" si="66"/>
        <v>0</v>
      </c>
      <c r="EM23" s="119">
        <f t="shared" si="66"/>
        <v>0</v>
      </c>
      <c r="EN23" s="119">
        <f t="shared" si="66"/>
        <v>0</v>
      </c>
      <c r="EO23" s="119">
        <f t="shared" si="66"/>
        <v>0.31584443884557034</v>
      </c>
      <c r="EP23" s="119">
        <f t="shared" si="66"/>
        <v>0</v>
      </c>
      <c r="EQ23" s="119">
        <f t="shared" si="66"/>
        <v>0</v>
      </c>
      <c r="ER23" s="119">
        <f t="shared" si="66"/>
        <v>0</v>
      </c>
      <c r="ES23" s="119">
        <f t="shared" si="66"/>
        <v>0.35429319103126555</v>
      </c>
      <c r="ET23" s="119">
        <f t="shared" si="66"/>
        <v>0</v>
      </c>
      <c r="EU23" s="119">
        <f t="shared" si="66"/>
        <v>0.34140693140757578</v>
      </c>
      <c r="EV23" s="119">
        <f t="shared" si="66"/>
        <v>0.30021387196020538</v>
      </c>
      <c r="EW23" s="119">
        <f t="shared" si="66"/>
        <v>0</v>
      </c>
      <c r="EX23" s="119">
        <f t="shared" si="66"/>
        <v>0</v>
      </c>
      <c r="EY23" s="119">
        <f t="shared" si="66"/>
        <v>0</v>
      </c>
      <c r="EZ23" s="119">
        <f t="shared" si="66"/>
        <v>0.35071726586719953</v>
      </c>
      <c r="FA23" s="119">
        <f t="shared" si="66"/>
        <v>0.47838357656639735</v>
      </c>
      <c r="FB23" s="119">
        <f t="shared" si="66"/>
        <v>0</v>
      </c>
      <c r="FC23" s="119">
        <f t="shared" si="66"/>
        <v>0</v>
      </c>
      <c r="FD23" s="119">
        <f t="shared" si="66"/>
        <v>0.31185086867060008</v>
      </c>
      <c r="FE23" s="119">
        <f t="shared" si="66"/>
        <v>0.65062247329339407</v>
      </c>
      <c r="FF23" s="119">
        <f t="shared" si="66"/>
        <v>0.3433505244241537</v>
      </c>
      <c r="FG23" s="119">
        <f t="shared" si="66"/>
        <v>0.30169666907254317</v>
      </c>
      <c r="FH23" s="119">
        <f t="shared" si="66"/>
        <v>0.32089052691148828</v>
      </c>
      <c r="FI23" s="119">
        <f t="shared" si="66"/>
        <v>0.41793716639234962</v>
      </c>
      <c r="FJ23" s="119">
        <f t="shared" si="66"/>
        <v>0.42887112047532089</v>
      </c>
      <c r="FK23" s="119">
        <f t="shared" si="66"/>
        <v>0</v>
      </c>
      <c r="FL23" s="119">
        <f t="shared" si="66"/>
        <v>0.44842279412277547</v>
      </c>
      <c r="FM23" s="119">
        <f t="shared" si="66"/>
        <v>0.36656732981824142</v>
      </c>
      <c r="FN23" s="119">
        <f t="shared" si="66"/>
        <v>0.4759058259566924</v>
      </c>
      <c r="FO23" s="119">
        <f t="shared" si="66"/>
        <v>0</v>
      </c>
    </row>
    <row r="24" spans="2:171" x14ac:dyDescent="0.2">
      <c r="B24" s="128"/>
      <c r="C24" s="71">
        <v>0.51300000000000001</v>
      </c>
      <c r="D24" s="71">
        <v>0.505</v>
      </c>
      <c r="E24" s="52">
        <v>0.53700000000000003</v>
      </c>
      <c r="F24" s="53">
        <v>0.53100000000000003</v>
      </c>
      <c r="G24" s="55">
        <v>0.55500000000000005</v>
      </c>
      <c r="H24" s="53">
        <v>0.53</v>
      </c>
      <c r="I24" s="52">
        <v>0.54300000000000004</v>
      </c>
      <c r="J24" s="51">
        <v>0.57599999999999996</v>
      </c>
      <c r="K24" s="56">
        <v>0.59499999999999997</v>
      </c>
      <c r="L24" s="51">
        <v>0.57399999999999995</v>
      </c>
      <c r="M24" s="76">
        <v>0.63900000000000001</v>
      </c>
      <c r="N24" s="54">
        <v>0.57899999999999996</v>
      </c>
      <c r="O24" s="52">
        <v>0.53700000000000003</v>
      </c>
      <c r="P24" s="53">
        <v>0.53600000000000003</v>
      </c>
      <c r="Q24" s="68">
        <v>0.499</v>
      </c>
      <c r="R24" s="53">
        <v>0.53300000000000003</v>
      </c>
      <c r="S24" s="69">
        <v>0.50600000000000001</v>
      </c>
      <c r="T24" s="53">
        <v>0.53200000000000003</v>
      </c>
      <c r="U24" s="53">
        <v>0.53500000000000003</v>
      </c>
      <c r="V24" s="52">
        <v>0.54200000000000004</v>
      </c>
      <c r="W24" s="55">
        <v>0.54800000000000004</v>
      </c>
      <c r="X24" s="52">
        <v>0.53700000000000003</v>
      </c>
      <c r="Y24" s="71">
        <v>0.52</v>
      </c>
      <c r="Z24" s="55">
        <v>0.55200000000000005</v>
      </c>
      <c r="AA24" s="116">
        <v>0.47599999999999998</v>
      </c>
      <c r="AB24" s="116">
        <v>0.46700000000000003</v>
      </c>
      <c r="AC24" s="116">
        <v>0.47099999999999997</v>
      </c>
      <c r="AD24" s="116">
        <v>0.46300000000000002</v>
      </c>
      <c r="AE24" s="116">
        <v>0.46400000000000002</v>
      </c>
      <c r="AF24" s="98">
        <v>0.44700000000000001</v>
      </c>
      <c r="AG24" s="117">
        <v>0.50700000000000001</v>
      </c>
      <c r="AH24" s="27">
        <v>370</v>
      </c>
      <c r="AK24" s="120">
        <f t="shared" ref="AK24:BM24" si="102">C41/C40/C43*C44</f>
        <v>1.6617704238130211</v>
      </c>
      <c r="AL24" s="120">
        <f t="shared" si="102"/>
        <v>1.4708954644299475</v>
      </c>
      <c r="AM24" s="120">
        <f t="shared" si="102"/>
        <v>2.0161955859285237</v>
      </c>
      <c r="AN24" s="120">
        <f t="shared" si="102"/>
        <v>1.6585433662248854</v>
      </c>
      <c r="AO24" s="120">
        <f t="shared" si="102"/>
        <v>1.8049519003311782</v>
      </c>
      <c r="AP24" s="120">
        <f t="shared" si="102"/>
        <v>1.8233949036736821</v>
      </c>
      <c r="AQ24" s="120">
        <f t="shared" si="102"/>
        <v>2.245604836910446</v>
      </c>
      <c r="AR24" s="120">
        <f t="shared" si="102"/>
        <v>2.2566404788627015</v>
      </c>
      <c r="AS24" s="120">
        <f t="shared" si="102"/>
        <v>1.4753201750183642</v>
      </c>
      <c r="AT24" s="120">
        <f t="shared" si="102"/>
        <v>1.5585017835909629</v>
      </c>
      <c r="AU24" s="120">
        <f t="shared" si="102"/>
        <v>2.1177733116336985</v>
      </c>
      <c r="AV24" s="120">
        <f t="shared" si="102"/>
        <v>1.6536848980279788</v>
      </c>
      <c r="AW24" s="120">
        <f t="shared" si="102"/>
        <v>2.0260165134756192</v>
      </c>
      <c r="AX24" s="120">
        <f t="shared" si="102"/>
        <v>2.3568036793326232</v>
      </c>
      <c r="AY24" s="120">
        <f t="shared" si="102"/>
        <v>2.3367105159666512</v>
      </c>
      <c r="AZ24" s="120">
        <f t="shared" si="102"/>
        <v>1.6473797610356311</v>
      </c>
      <c r="BA24" s="120">
        <f t="shared" si="102"/>
        <v>1.7976052765093862</v>
      </c>
      <c r="BB24" s="120">
        <f t="shared" si="102"/>
        <v>2.5676584299882332</v>
      </c>
      <c r="BC24" s="120">
        <f t="shared" si="102"/>
        <v>1.8842767295597482</v>
      </c>
      <c r="BD24" s="120">
        <f t="shared" si="102"/>
        <v>1.8053284066216682</v>
      </c>
      <c r="BE24" s="120">
        <f t="shared" si="102"/>
        <v>2.2796430089247766</v>
      </c>
      <c r="BF24" s="120">
        <f t="shared" si="102"/>
        <v>2.3459547225830391</v>
      </c>
      <c r="BG24" s="120">
        <f t="shared" si="102"/>
        <v>1.7989262560777961</v>
      </c>
      <c r="BH24" s="120">
        <f t="shared" si="102"/>
        <v>2.2146253848785493</v>
      </c>
      <c r="BI24" s="120">
        <f t="shared" si="102"/>
        <v>1.4449820788530465</v>
      </c>
      <c r="BJ24" s="120">
        <f t="shared" si="102"/>
        <v>1.4441853859947353</v>
      </c>
      <c r="BK24" s="120">
        <f t="shared" si="102"/>
        <v>1.8145686046920619</v>
      </c>
      <c r="BL24" s="120">
        <f t="shared" si="102"/>
        <v>1.4774715853852545</v>
      </c>
      <c r="BM24" s="120">
        <f t="shared" si="102"/>
        <v>1.481709396023384</v>
      </c>
      <c r="BN24" s="120"/>
      <c r="BO24" s="120">
        <f>AG41/AG40/AG43*AG44</f>
        <v>2.7364645982081508</v>
      </c>
      <c r="BT24" s="119">
        <f t="shared" si="68"/>
        <v>0.24111564998500362</v>
      </c>
      <c r="BU24" s="119">
        <f t="shared" si="69"/>
        <v>0.12779184500031274</v>
      </c>
      <c r="BV24" s="119">
        <f t="shared" si="70"/>
        <v>0.45154035987393409</v>
      </c>
      <c r="BW24" s="119">
        <f t="shared" si="71"/>
        <v>0.23919972321297317</v>
      </c>
      <c r="BX24" s="119">
        <f t="shared" si="72"/>
        <v>0.3261234989705768</v>
      </c>
      <c r="BY24" s="119">
        <f t="shared" si="73"/>
        <v>0.33707323968498526</v>
      </c>
      <c r="BZ24" s="119">
        <f t="shared" si="74"/>
        <v>0.58774224462605607</v>
      </c>
      <c r="CA24" s="119">
        <f t="shared" si="75"/>
        <v>0.59429418281910318</v>
      </c>
      <c r="CB24" s="119">
        <f t="shared" si="76"/>
        <v>0.13041882677652944</v>
      </c>
      <c r="CC24" s="119">
        <f t="shared" si="77"/>
        <v>0.17980433244296828</v>
      </c>
      <c r="CD24" s="119">
        <f t="shared" si="78"/>
        <v>0.51184776958239919</v>
      </c>
      <c r="CE24" s="119">
        <f t="shared" si="79"/>
        <v>0.23631521649585271</v>
      </c>
      <c r="CF24" s="119">
        <f t="shared" si="80"/>
        <v>0.45737111358679916</v>
      </c>
      <c r="CG24" s="119">
        <f t="shared" si="81"/>
        <v>0.65376177895315368</v>
      </c>
      <c r="CH24" s="119">
        <f t="shared" si="82"/>
        <v>0.64183232663436585</v>
      </c>
      <c r="CI24" s="119">
        <f t="shared" si="83"/>
        <v>0.23257181234670726</v>
      </c>
      <c r="CJ24" s="119">
        <f t="shared" si="84"/>
        <v>0.32176175677051283</v>
      </c>
      <c r="CK24" s="119">
        <f t="shared" si="85"/>
        <v>0.77894772644790355</v>
      </c>
      <c r="CL24" s="119">
        <f t="shared" si="86"/>
        <v>0.37321920763239891</v>
      </c>
      <c r="CM24" s="119">
        <f t="shared" si="87"/>
        <v>0.32634703340158278</v>
      </c>
      <c r="CN24" s="119">
        <f t="shared" si="88"/>
        <v>0.60795094659437421</v>
      </c>
      <c r="CO24" s="119">
        <f t="shared" si="89"/>
        <v>0.64732067707708307</v>
      </c>
      <c r="CP24" s="119">
        <f t="shared" si="90"/>
        <v>0.3225460316250201</v>
      </c>
      <c r="CQ24" s="119">
        <f t="shared" si="91"/>
        <v>0.56934952621007218</v>
      </c>
      <c r="CR24" s="119">
        <f t="shared" si="92"/>
        <v>0.11240688584641845</v>
      </c>
      <c r="CS24" s="119">
        <f t="shared" si="93"/>
        <v>0.11193388369674014</v>
      </c>
      <c r="CT24" s="119">
        <f t="shared" si="94"/>
        <v>0.33183300394236853</v>
      </c>
      <c r="CU24" s="119">
        <f t="shared" si="95"/>
        <v>0.13169613423292664</v>
      </c>
      <c r="CV24" s="119">
        <f t="shared" si="96"/>
        <v>0.13421215219499794</v>
      </c>
      <c r="CW24" s="119"/>
      <c r="CX24" s="119">
        <f t="shared" si="98"/>
        <v>0.87916913500456328</v>
      </c>
      <c r="EK24" s="119">
        <f t="shared" si="99"/>
        <v>0</v>
      </c>
      <c r="EL24" s="119">
        <f t="shared" si="66"/>
        <v>0</v>
      </c>
      <c r="EM24" s="119">
        <f t="shared" si="66"/>
        <v>0.45154035987393409</v>
      </c>
      <c r="EN24" s="119">
        <f t="shared" si="66"/>
        <v>0</v>
      </c>
      <c r="EO24" s="119">
        <f t="shared" si="66"/>
        <v>0.3261234989705768</v>
      </c>
      <c r="EP24" s="119">
        <f t="shared" si="66"/>
        <v>0.33707323968498526</v>
      </c>
      <c r="EQ24" s="119">
        <f t="shared" si="66"/>
        <v>0.58774224462605607</v>
      </c>
      <c r="ER24" s="119">
        <f t="shared" si="66"/>
        <v>0.59429418281910318</v>
      </c>
      <c r="ES24" s="119">
        <f t="shared" si="66"/>
        <v>0</v>
      </c>
      <c r="ET24" s="119">
        <f t="shared" si="66"/>
        <v>0</v>
      </c>
      <c r="EU24" s="119">
        <f t="shared" si="66"/>
        <v>0.51184776958239919</v>
      </c>
      <c r="EV24" s="119">
        <f t="shared" si="66"/>
        <v>0</v>
      </c>
      <c r="EW24" s="119">
        <f t="shared" si="66"/>
        <v>0.45737111358679916</v>
      </c>
      <c r="EX24" s="119">
        <f t="shared" si="66"/>
        <v>0.65376177895315368</v>
      </c>
      <c r="EY24" s="119">
        <f t="shared" si="66"/>
        <v>0.64183232663436585</v>
      </c>
      <c r="EZ24" s="119">
        <f t="shared" si="66"/>
        <v>0</v>
      </c>
      <c r="FA24" s="119">
        <f t="shared" si="66"/>
        <v>0.32176175677051283</v>
      </c>
      <c r="FB24" s="119">
        <f t="shared" si="66"/>
        <v>0.77894772644790355</v>
      </c>
      <c r="FC24" s="119">
        <f t="shared" si="66"/>
        <v>0.37321920763239891</v>
      </c>
      <c r="FD24" s="119">
        <f t="shared" si="66"/>
        <v>0.32634703340158278</v>
      </c>
      <c r="FE24" s="119">
        <f t="shared" si="66"/>
        <v>0.60795094659437421</v>
      </c>
      <c r="FF24" s="119">
        <f t="shared" si="66"/>
        <v>0.64732067707708307</v>
      </c>
      <c r="FG24" s="119">
        <f t="shared" si="66"/>
        <v>0.3225460316250201</v>
      </c>
      <c r="FH24" s="119">
        <f t="shared" si="66"/>
        <v>0.56934952621007218</v>
      </c>
      <c r="FI24" s="119">
        <f t="shared" si="66"/>
        <v>0</v>
      </c>
      <c r="FJ24" s="119">
        <f t="shared" si="66"/>
        <v>0</v>
      </c>
      <c r="FK24" s="119">
        <f t="shared" si="66"/>
        <v>0.33183300394236853</v>
      </c>
      <c r="FL24" s="119">
        <f t="shared" si="66"/>
        <v>0</v>
      </c>
      <c r="FM24" s="119">
        <f t="shared" si="66"/>
        <v>0</v>
      </c>
      <c r="FN24" s="119">
        <f t="shared" si="66"/>
        <v>0</v>
      </c>
      <c r="FO24" s="119">
        <f t="shared" si="66"/>
        <v>0.87916913500456328</v>
      </c>
    </row>
    <row r="25" spans="2:171" x14ac:dyDescent="0.2">
      <c r="B25" s="126" t="s">
        <v>1</v>
      </c>
      <c r="C25" s="39">
        <v>0.43099999999999999</v>
      </c>
      <c r="D25" s="39">
        <v>0.432</v>
      </c>
      <c r="E25" s="39">
        <v>0.42899999999999999</v>
      </c>
      <c r="F25" s="38">
        <v>0.373</v>
      </c>
      <c r="G25" s="73">
        <v>0.34799999999999998</v>
      </c>
      <c r="H25" s="73">
        <v>0.34300000000000003</v>
      </c>
      <c r="I25" s="38">
        <v>0.38</v>
      </c>
      <c r="J25" s="41">
        <v>0.32900000000000001</v>
      </c>
      <c r="K25" s="40">
        <v>0.47199999999999998</v>
      </c>
      <c r="L25" s="58">
        <v>0.38700000000000001</v>
      </c>
      <c r="M25" s="62">
        <v>0.35299999999999998</v>
      </c>
      <c r="N25" s="41">
        <v>0.32600000000000001</v>
      </c>
      <c r="O25" s="59">
        <v>0.318</v>
      </c>
      <c r="P25" s="40">
        <v>0.441</v>
      </c>
      <c r="Q25" s="60">
        <v>0.30299999999999999</v>
      </c>
      <c r="R25" s="57">
        <v>0.434</v>
      </c>
      <c r="S25" s="57">
        <v>0.434</v>
      </c>
      <c r="T25" s="58">
        <v>0.38600000000000001</v>
      </c>
      <c r="U25" s="39">
        <v>0.41699999999999998</v>
      </c>
      <c r="V25" s="73">
        <v>0.34599999999999997</v>
      </c>
      <c r="W25" s="39">
        <v>0.42499999999999999</v>
      </c>
      <c r="X25" s="39">
        <v>0.42</v>
      </c>
      <c r="Y25" s="38">
        <v>0.36699999999999999</v>
      </c>
      <c r="Z25" s="57">
        <v>0.433</v>
      </c>
      <c r="AA25" s="80">
        <v>0.42599999999999999</v>
      </c>
      <c r="AB25" s="80">
        <v>0.439</v>
      </c>
      <c r="AC25" s="78">
        <v>0.38800000000000001</v>
      </c>
      <c r="AD25" s="104">
        <v>0.36399999999999999</v>
      </c>
      <c r="AE25" s="80">
        <v>0.43</v>
      </c>
      <c r="AF25" s="80">
        <v>0.41699999999999998</v>
      </c>
      <c r="AG25" s="80">
        <v>0.43</v>
      </c>
      <c r="AH25" s="27">
        <v>540</v>
      </c>
      <c r="AK25" s="120">
        <f t="shared" ref="AK25:BM25" si="103">C46/C45/C48*C49</f>
        <v>1.7119239950183356</v>
      </c>
      <c r="AL25" s="120">
        <f t="shared" si="103"/>
        <v>1.4586247656620563</v>
      </c>
      <c r="AM25" s="120">
        <f t="shared" si="103"/>
        <v>2.8362518628912077</v>
      </c>
      <c r="AN25" s="120">
        <f t="shared" si="103"/>
        <v>1.5582620144832127</v>
      </c>
      <c r="AO25" s="120">
        <f t="shared" si="103"/>
        <v>1.6494709836100334</v>
      </c>
      <c r="AP25" s="120">
        <f t="shared" si="103"/>
        <v>1.8804372847753676</v>
      </c>
      <c r="AQ25" s="120">
        <f t="shared" si="103"/>
        <v>1.8150323187099651</v>
      </c>
      <c r="AR25" s="120">
        <f t="shared" si="103"/>
        <v>1.7896735954587197</v>
      </c>
      <c r="AS25" s="120">
        <f t="shared" si="103"/>
        <v>1.5754755996691481</v>
      </c>
      <c r="AT25" s="120">
        <f t="shared" si="103"/>
        <v>2.1397721903822844</v>
      </c>
      <c r="AU25" s="120">
        <f t="shared" si="103"/>
        <v>1.6584530954609693</v>
      </c>
      <c r="AV25" s="120">
        <f t="shared" si="103"/>
        <v>2.4048318167282035</v>
      </c>
      <c r="AW25" s="120">
        <f t="shared" si="103"/>
        <v>1.8703911111111111</v>
      </c>
      <c r="AX25" s="120">
        <f t="shared" si="103"/>
        <v>2.1391271146616542</v>
      </c>
      <c r="AY25" s="120">
        <f t="shared" si="103"/>
        <v>2.1176159096257945</v>
      </c>
      <c r="AZ25" s="120">
        <f t="shared" si="103"/>
        <v>1.6588279320410151</v>
      </c>
      <c r="BA25" s="120">
        <f t="shared" si="103"/>
        <v>1.7138021053249963</v>
      </c>
      <c r="BB25" s="120">
        <f t="shared" si="103"/>
        <v>1.7125903372005526</v>
      </c>
      <c r="BC25" s="120">
        <f t="shared" si="103"/>
        <v>2.7479059269525963</v>
      </c>
      <c r="BD25" s="120">
        <f t="shared" si="103"/>
        <v>1.7075892857142854</v>
      </c>
      <c r="BE25" s="120">
        <f t="shared" si="103"/>
        <v>1.62993762993763</v>
      </c>
      <c r="BF25" s="120">
        <f t="shared" si="103"/>
        <v>2.515459390709224</v>
      </c>
      <c r="BG25" s="120">
        <f t="shared" si="103"/>
        <v>1.7532064965197214</v>
      </c>
      <c r="BH25" s="120">
        <f t="shared" si="103"/>
        <v>1.9625414391379044</v>
      </c>
      <c r="BI25" s="120">
        <f t="shared" si="103"/>
        <v>1.6985207852645576</v>
      </c>
      <c r="BJ25" s="120">
        <f t="shared" si="103"/>
        <v>1.3916109969167523</v>
      </c>
      <c r="BK25" s="120">
        <f t="shared" si="103"/>
        <v>1.4328324225865208</v>
      </c>
      <c r="BL25" s="120">
        <f t="shared" si="103"/>
        <v>1.6781626002673795</v>
      </c>
      <c r="BM25" s="120">
        <f t="shared" si="103"/>
        <v>1.2556515161066633</v>
      </c>
      <c r="BN25" s="120"/>
      <c r="BO25" s="120">
        <f>AG46/AG45/AG48*AG49</f>
        <v>1.5744664701640756</v>
      </c>
      <c r="BT25" s="119">
        <f t="shared" si="68"/>
        <v>0.27089217772298868</v>
      </c>
      <c r="BU25" s="119">
        <f t="shared" si="69"/>
        <v>0.12050664489500396</v>
      </c>
      <c r="BV25" s="119">
        <f t="shared" si="70"/>
        <v>0.9384135354196198</v>
      </c>
      <c r="BW25" s="119">
        <f t="shared" si="71"/>
        <v>0.17966197983843668</v>
      </c>
      <c r="BX25" s="119">
        <f t="shared" si="72"/>
        <v>0.23381338588766365</v>
      </c>
      <c r="BY25" s="119">
        <f t="shared" si="73"/>
        <v>0.37093970227768441</v>
      </c>
      <c r="BZ25" s="119">
        <f t="shared" si="74"/>
        <v>0.33210831421409492</v>
      </c>
      <c r="CA25" s="119">
        <f t="shared" si="75"/>
        <v>0.31705266198148624</v>
      </c>
      <c r="CB25" s="119">
        <f t="shared" si="76"/>
        <v>0.189881806352104</v>
      </c>
      <c r="CC25" s="119">
        <f t="shared" si="77"/>
        <v>0.52490865851850799</v>
      </c>
      <c r="CD25" s="119">
        <f t="shared" si="78"/>
        <v>0.23914612882595188</v>
      </c>
      <c r="CE25" s="119">
        <f t="shared" si="79"/>
        <v>0.68227642169930591</v>
      </c>
      <c r="CF25" s="119">
        <f t="shared" si="80"/>
        <v>0.36497521836187796</v>
      </c>
      <c r="CG25" s="119">
        <f t="shared" si="81"/>
        <v>0.52452567252913918</v>
      </c>
      <c r="CH25" s="119">
        <f t="shared" si="82"/>
        <v>0.51175431890397827</v>
      </c>
      <c r="CI25" s="119">
        <f t="shared" si="83"/>
        <v>0.23936867193813133</v>
      </c>
      <c r="CJ25" s="119">
        <f t="shared" si="84"/>
        <v>0.27200722501268904</v>
      </c>
      <c r="CK25" s="119">
        <f t="shared" si="85"/>
        <v>0.27128778976007673</v>
      </c>
      <c r="CL25" s="119">
        <f t="shared" si="86"/>
        <v>0.88596193229757614</v>
      </c>
      <c r="CM25" s="119">
        <f t="shared" si="87"/>
        <v>0.26831863034189063</v>
      </c>
      <c r="CN25" s="119">
        <f t="shared" si="88"/>
        <v>0.22221629651867053</v>
      </c>
      <c r="CO25" s="119">
        <f t="shared" si="89"/>
        <v>0.74795678993762582</v>
      </c>
      <c r="CP25" s="119">
        <f t="shared" si="90"/>
        <v>0.29540188902584341</v>
      </c>
      <c r="CQ25" s="119">
        <f t="shared" si="91"/>
        <v>0.41968551580652885</v>
      </c>
      <c r="CR25" s="119">
        <f t="shared" si="92"/>
        <v>0.26293459788530188</v>
      </c>
      <c r="CS25" s="119">
        <f t="shared" si="93"/>
        <v>8.0720099372598192E-2</v>
      </c>
      <c r="CT25" s="119">
        <f t="shared" si="94"/>
        <v>0.10519354952493924</v>
      </c>
      <c r="CU25" s="119">
        <f t="shared" si="95"/>
        <v>0.25084780036131477</v>
      </c>
      <c r="CV25" s="119">
        <f t="shared" si="96"/>
        <v>0</v>
      </c>
      <c r="CW25" s="119"/>
      <c r="CX25" s="119">
        <f t="shared" si="98"/>
        <v>0.18928267907209437</v>
      </c>
      <c r="EK25" s="119">
        <f t="shared" si="99"/>
        <v>0</v>
      </c>
      <c r="EL25" s="119">
        <f t="shared" si="66"/>
        <v>0</v>
      </c>
      <c r="EM25" s="119">
        <f t="shared" si="66"/>
        <v>0.9384135354196198</v>
      </c>
      <c r="EN25" s="119">
        <f t="shared" si="66"/>
        <v>0</v>
      </c>
      <c r="EO25" s="119">
        <f t="shared" si="66"/>
        <v>0</v>
      </c>
      <c r="EP25" s="119">
        <f t="shared" si="66"/>
        <v>0.37093970227768441</v>
      </c>
      <c r="EQ25" s="119">
        <f t="shared" si="66"/>
        <v>0.33210831421409492</v>
      </c>
      <c r="ER25" s="119">
        <f t="shared" si="66"/>
        <v>0.31705266198148624</v>
      </c>
      <c r="ES25" s="119">
        <f t="shared" si="66"/>
        <v>0</v>
      </c>
      <c r="ET25" s="119">
        <f t="shared" si="66"/>
        <v>0.52490865851850799</v>
      </c>
      <c r="EU25" s="119">
        <f t="shared" si="66"/>
        <v>0</v>
      </c>
      <c r="EV25" s="119">
        <f t="shared" si="66"/>
        <v>0.68227642169930591</v>
      </c>
      <c r="EW25" s="119">
        <f t="shared" si="66"/>
        <v>0.36497521836187796</v>
      </c>
      <c r="EX25" s="119">
        <f t="shared" si="66"/>
        <v>0.52452567252913918</v>
      </c>
      <c r="EY25" s="119">
        <f t="shared" si="66"/>
        <v>0.51175431890397827</v>
      </c>
      <c r="EZ25" s="119">
        <f t="shared" si="66"/>
        <v>0</v>
      </c>
      <c r="FA25" s="119">
        <f t="shared" si="66"/>
        <v>0</v>
      </c>
      <c r="FB25" s="119">
        <f t="shared" si="66"/>
        <v>0</v>
      </c>
      <c r="FC25" s="119">
        <f t="shared" si="66"/>
        <v>0.88596193229757614</v>
      </c>
      <c r="FD25" s="119">
        <f t="shared" si="66"/>
        <v>0</v>
      </c>
      <c r="FE25" s="119">
        <f t="shared" si="66"/>
        <v>0</v>
      </c>
      <c r="FF25" s="119">
        <f t="shared" si="66"/>
        <v>0.74795678993762582</v>
      </c>
      <c r="FG25" s="119">
        <f t="shared" si="66"/>
        <v>0</v>
      </c>
      <c r="FH25" s="119">
        <f t="shared" si="66"/>
        <v>0.41968551580652885</v>
      </c>
      <c r="FI25" s="119">
        <f t="shared" si="66"/>
        <v>0</v>
      </c>
      <c r="FJ25" s="119">
        <f t="shared" si="66"/>
        <v>0</v>
      </c>
      <c r="FK25" s="119">
        <f t="shared" si="66"/>
        <v>0</v>
      </c>
      <c r="FL25" s="119">
        <f t="shared" si="66"/>
        <v>0</v>
      </c>
      <c r="FM25" s="119">
        <f t="shared" si="66"/>
        <v>0</v>
      </c>
      <c r="FN25" s="119">
        <f t="shared" si="66"/>
        <v>0</v>
      </c>
      <c r="FO25" s="119">
        <f t="shared" si="66"/>
        <v>0</v>
      </c>
    </row>
    <row r="26" spans="2:171" x14ac:dyDescent="0.2">
      <c r="B26" s="127"/>
      <c r="C26" s="64">
        <v>0.77100000000000002</v>
      </c>
      <c r="D26" s="45">
        <v>0.78900000000000003</v>
      </c>
      <c r="E26" s="45">
        <v>0.79200000000000004</v>
      </c>
      <c r="F26" s="43">
        <v>0.83099999999999996</v>
      </c>
      <c r="G26" s="44">
        <v>0.81200000000000006</v>
      </c>
      <c r="H26" s="44">
        <v>0.80400000000000005</v>
      </c>
      <c r="I26" s="46">
        <v>0.85299999999999998</v>
      </c>
      <c r="J26" s="44">
        <v>0.81200000000000006</v>
      </c>
      <c r="K26" s="44">
        <v>0.81399999999999995</v>
      </c>
      <c r="L26" s="43">
        <v>0.84099999999999997</v>
      </c>
      <c r="M26" s="42">
        <v>0.85799999999999998</v>
      </c>
      <c r="N26" s="42">
        <v>0.85499999999999998</v>
      </c>
      <c r="O26" s="49">
        <v>0.83399999999999996</v>
      </c>
      <c r="P26" s="44">
        <v>0.82199999999999995</v>
      </c>
      <c r="Q26" s="43">
        <v>0.84599999999999997</v>
      </c>
      <c r="R26" s="67">
        <v>0.80300000000000005</v>
      </c>
      <c r="S26" s="67">
        <v>0.80200000000000005</v>
      </c>
      <c r="T26" s="44">
        <v>0.82899999999999996</v>
      </c>
      <c r="U26" s="45">
        <v>0.80700000000000005</v>
      </c>
      <c r="V26" s="46">
        <v>0.86199999999999999</v>
      </c>
      <c r="W26" s="49">
        <v>0.83799999999999997</v>
      </c>
      <c r="X26" s="44">
        <v>0.82</v>
      </c>
      <c r="Y26" s="44">
        <v>0.82599999999999996</v>
      </c>
      <c r="Z26" s="67">
        <v>0.80200000000000005</v>
      </c>
      <c r="AA26" s="114">
        <v>0.73799999999999999</v>
      </c>
      <c r="AB26" s="114">
        <v>0.74199999999999999</v>
      </c>
      <c r="AC26" s="114">
        <v>0.76300000000000001</v>
      </c>
      <c r="AD26" s="115">
        <v>0.77900000000000003</v>
      </c>
      <c r="AE26" s="114">
        <v>0.747</v>
      </c>
      <c r="AF26" s="114">
        <v>0.74399999999999999</v>
      </c>
      <c r="AG26" s="115">
        <v>0.81799999999999995</v>
      </c>
      <c r="AH26" s="27">
        <v>440</v>
      </c>
      <c r="AK26" s="120">
        <f t="shared" ref="AK26:BM26" si="104">C51/C50/C53*C54</f>
        <v>1.6449560172187911</v>
      </c>
      <c r="AL26" s="120">
        <f t="shared" si="104"/>
        <v>1.4289183974577233</v>
      </c>
      <c r="AM26" s="120">
        <f t="shared" si="104"/>
        <v>1.8868005540166206</v>
      </c>
      <c r="AN26" s="120">
        <f t="shared" si="104"/>
        <v>1.4332144641011049</v>
      </c>
      <c r="AO26" s="120">
        <f t="shared" si="104"/>
        <v>1.6918103448275865</v>
      </c>
      <c r="AP26" s="120">
        <f t="shared" si="104"/>
        <v>1.3143119506755871</v>
      </c>
      <c r="AQ26" s="120">
        <f t="shared" si="104"/>
        <v>1.588917610104051</v>
      </c>
      <c r="AR26" s="120">
        <f t="shared" si="104"/>
        <v>2.087702209257257</v>
      </c>
      <c r="AS26" s="120">
        <f t="shared" si="104"/>
        <v>1.5214561624462628</v>
      </c>
      <c r="AT26" s="120">
        <f t="shared" si="104"/>
        <v>2.1311435224905009</v>
      </c>
      <c r="AU26" s="120">
        <f t="shared" si="104"/>
        <v>2.1516131080237444</v>
      </c>
      <c r="AV26" s="120">
        <f t="shared" si="104"/>
        <v>2.0909520696072024</v>
      </c>
      <c r="AW26" s="120">
        <f t="shared" si="104"/>
        <v>2.2633419249135849</v>
      </c>
      <c r="AX26" s="120">
        <f t="shared" si="104"/>
        <v>2.1981448131244599</v>
      </c>
      <c r="AY26" s="120">
        <f t="shared" si="104"/>
        <v>2.3425822331617812</v>
      </c>
      <c r="AZ26" s="120">
        <f t="shared" si="104"/>
        <v>1.7524382832170866</v>
      </c>
      <c r="BA26" s="120">
        <f t="shared" si="104"/>
        <v>1.8461254511648253</v>
      </c>
      <c r="BB26" s="120">
        <f t="shared" si="104"/>
        <v>2.3102441143100267</v>
      </c>
      <c r="BC26" s="120">
        <f t="shared" si="104"/>
        <v>2.036163955518794</v>
      </c>
      <c r="BD26" s="120">
        <f t="shared" si="104"/>
        <v>2.0396700017553098</v>
      </c>
      <c r="BE26" s="120">
        <f t="shared" si="104"/>
        <v>1.8393700787401572</v>
      </c>
      <c r="BF26" s="120">
        <f t="shared" si="104"/>
        <v>2.1806317382258369</v>
      </c>
      <c r="BG26" s="120">
        <f t="shared" si="104"/>
        <v>1.8269607093716558</v>
      </c>
      <c r="BH26" s="120">
        <f t="shared" si="104"/>
        <v>2.7859900408437306</v>
      </c>
      <c r="BI26" s="120">
        <f t="shared" si="104"/>
        <v>1.6184713556170174</v>
      </c>
      <c r="BJ26" s="120">
        <f t="shared" si="104"/>
        <v>1.3998977766419625</v>
      </c>
      <c r="BK26" s="120">
        <f t="shared" si="104"/>
        <v>1.8976874026060939</v>
      </c>
      <c r="BL26" s="120">
        <f t="shared" si="104"/>
        <v>1.8790782388343368</v>
      </c>
      <c r="BM26" s="120">
        <f t="shared" si="104"/>
        <v>1.6614020270270273</v>
      </c>
      <c r="BN26" s="120"/>
      <c r="BO26" s="120">
        <f>AG51/AG50/AG53*AG54</f>
        <v>1.6498841373499054</v>
      </c>
      <c r="BT26" s="119">
        <f t="shared" si="68"/>
        <v>0.2311328186069303</v>
      </c>
      <c r="BU26" s="119">
        <f t="shared" si="69"/>
        <v>0.10286976529554306</v>
      </c>
      <c r="BV26" s="119">
        <f t="shared" si="70"/>
        <v>0.37471761995159786</v>
      </c>
      <c r="BW26" s="119">
        <f t="shared" si="71"/>
        <v>0.10542037025739527</v>
      </c>
      <c r="BX26" s="119">
        <f t="shared" si="72"/>
        <v>0.25895056223233537</v>
      </c>
      <c r="BY26" s="119">
        <f t="shared" si="73"/>
        <v>3.4827112308978156E-2</v>
      </c>
      <c r="BZ26" s="119">
        <f t="shared" si="74"/>
        <v>0.19786242242689228</v>
      </c>
      <c r="CA26" s="119">
        <f t="shared" si="75"/>
        <v>0.49399434474135778</v>
      </c>
      <c r="CB26" s="119">
        <f t="shared" si="76"/>
        <v>0.15781008678755301</v>
      </c>
      <c r="CC26" s="119">
        <f t="shared" si="77"/>
        <v>0.51978575774301294</v>
      </c>
      <c r="CD26" s="119">
        <f t="shared" si="78"/>
        <v>0.5319386945482607</v>
      </c>
      <c r="CE26" s="119">
        <f t="shared" si="79"/>
        <v>0.49592380967334798</v>
      </c>
      <c r="CF26" s="119">
        <f t="shared" si="80"/>
        <v>0.59827287844183075</v>
      </c>
      <c r="CG26" s="119">
        <f t="shared" si="81"/>
        <v>0.55956489492300843</v>
      </c>
      <c r="CH26" s="119">
        <f t="shared" si="82"/>
        <v>0.64531840640353411</v>
      </c>
      <c r="CI26" s="119">
        <f t="shared" si="83"/>
        <v>0.29494579538854387</v>
      </c>
      <c r="CJ26" s="119">
        <f t="shared" si="84"/>
        <v>0.35056852549621564</v>
      </c>
      <c r="CK26" s="119">
        <f t="shared" si="85"/>
        <v>0.62611903794696677</v>
      </c>
      <c r="CL26" s="119">
        <f t="shared" si="86"/>
        <v>0.46339572125095241</v>
      </c>
      <c r="CM26" s="119">
        <f t="shared" si="87"/>
        <v>0.46547728554444795</v>
      </c>
      <c r="CN26" s="119">
        <f t="shared" si="88"/>
        <v>0.3465578134063409</v>
      </c>
      <c r="CO26" s="119">
        <f t="shared" si="89"/>
        <v>0.54916725926190124</v>
      </c>
      <c r="CP26" s="119">
        <f t="shared" si="90"/>
        <v>0.33919028359077852</v>
      </c>
      <c r="CQ26" s="119">
        <f t="shared" si="91"/>
        <v>0.90857273839578234</v>
      </c>
      <c r="CR26" s="119">
        <f t="shared" si="92"/>
        <v>0.2154086888617528</v>
      </c>
      <c r="CS26" s="119">
        <f t="shared" si="93"/>
        <v>8.5640018740576251E-2</v>
      </c>
      <c r="CT26" s="119">
        <f t="shared" si="94"/>
        <v>0.38118121847934033</v>
      </c>
      <c r="CU26" s="119">
        <f t="shared" si="95"/>
        <v>0.37013282715019569</v>
      </c>
      <c r="CV26" s="119">
        <f t="shared" si="96"/>
        <v>0.24089693022381609</v>
      </c>
      <c r="CW26" s="119"/>
      <c r="CX26" s="119">
        <f t="shared" si="98"/>
        <v>0.23405867816695095</v>
      </c>
      <c r="EK26" s="119">
        <f t="shared" si="99"/>
        <v>0</v>
      </c>
      <c r="EL26" s="119">
        <f t="shared" si="66"/>
        <v>0</v>
      </c>
      <c r="EM26" s="119">
        <f t="shared" si="66"/>
        <v>0.37471761995159786</v>
      </c>
      <c r="EN26" s="119">
        <f t="shared" si="66"/>
        <v>0</v>
      </c>
      <c r="EO26" s="119">
        <f t="shared" si="66"/>
        <v>0</v>
      </c>
      <c r="EP26" s="119">
        <f t="shared" si="66"/>
        <v>0</v>
      </c>
      <c r="EQ26" s="119">
        <f t="shared" si="66"/>
        <v>0</v>
      </c>
      <c r="ER26" s="119">
        <f t="shared" si="66"/>
        <v>0.49399434474135778</v>
      </c>
      <c r="ES26" s="119">
        <f t="shared" si="66"/>
        <v>0</v>
      </c>
      <c r="ET26" s="119">
        <f t="shared" si="66"/>
        <v>0.51978575774301294</v>
      </c>
      <c r="EU26" s="119">
        <f t="shared" si="66"/>
        <v>0.5319386945482607</v>
      </c>
      <c r="EV26" s="119">
        <f t="shared" si="66"/>
        <v>0.49592380967334798</v>
      </c>
      <c r="EW26" s="119">
        <f t="shared" si="66"/>
        <v>0.59827287844183075</v>
      </c>
      <c r="EX26" s="119">
        <f t="shared" si="66"/>
        <v>0.55956489492300843</v>
      </c>
      <c r="EY26" s="119">
        <f t="shared" si="66"/>
        <v>0.64531840640353411</v>
      </c>
      <c r="EZ26" s="119">
        <f t="shared" si="66"/>
        <v>0</v>
      </c>
      <c r="FA26" s="119">
        <f t="shared" si="66"/>
        <v>0.35056852549621564</v>
      </c>
      <c r="FB26" s="119">
        <f t="shared" si="66"/>
        <v>0.62611903794696677</v>
      </c>
      <c r="FC26" s="119">
        <f t="shared" si="66"/>
        <v>0.46339572125095241</v>
      </c>
      <c r="FD26" s="119">
        <f t="shared" si="66"/>
        <v>0.46547728554444795</v>
      </c>
      <c r="FE26" s="119">
        <f t="shared" si="66"/>
        <v>0.3465578134063409</v>
      </c>
      <c r="FF26" s="119">
        <f t="shared" si="66"/>
        <v>0.54916725926190124</v>
      </c>
      <c r="FG26" s="119">
        <f t="shared" si="66"/>
        <v>0.33919028359077852</v>
      </c>
      <c r="FH26" s="119">
        <f t="shared" si="66"/>
        <v>0.90857273839578234</v>
      </c>
      <c r="FI26" s="119">
        <f t="shared" si="66"/>
        <v>0</v>
      </c>
      <c r="FJ26" s="119">
        <f t="shared" si="66"/>
        <v>0</v>
      </c>
      <c r="FK26" s="119">
        <f t="shared" si="66"/>
        <v>0.38118121847934033</v>
      </c>
      <c r="FL26" s="119">
        <f t="shared" si="66"/>
        <v>0.37013282715019569</v>
      </c>
      <c r="FM26" s="119">
        <f t="shared" si="66"/>
        <v>0</v>
      </c>
      <c r="FN26" s="119">
        <f t="shared" si="66"/>
        <v>0</v>
      </c>
      <c r="FO26" s="119">
        <f t="shared" si="66"/>
        <v>0</v>
      </c>
    </row>
    <row r="27" spans="2:171" x14ac:dyDescent="0.2">
      <c r="B27" s="127"/>
      <c r="C27" s="64">
        <v>0.51200000000000001</v>
      </c>
      <c r="D27" s="45">
        <v>0.53500000000000003</v>
      </c>
      <c r="E27" s="45">
        <v>0.52900000000000003</v>
      </c>
      <c r="F27" s="44">
        <v>0.55600000000000005</v>
      </c>
      <c r="G27" s="45">
        <v>0.53600000000000003</v>
      </c>
      <c r="H27" s="45">
        <v>0.53400000000000003</v>
      </c>
      <c r="I27" s="43">
        <v>0.57999999999999996</v>
      </c>
      <c r="J27" s="67">
        <v>0.52300000000000002</v>
      </c>
      <c r="K27" s="44">
        <v>0.55000000000000004</v>
      </c>
      <c r="L27" s="49">
        <v>0.56399999999999995</v>
      </c>
      <c r="M27" s="43">
        <v>0.57899999999999996</v>
      </c>
      <c r="N27" s="43">
        <v>0.57499999999999996</v>
      </c>
      <c r="O27" s="44">
        <v>0.56200000000000006</v>
      </c>
      <c r="P27" s="49">
        <v>0.57399999999999995</v>
      </c>
      <c r="Q27" s="44">
        <v>0.56000000000000005</v>
      </c>
      <c r="R27" s="45">
        <v>0.55200000000000005</v>
      </c>
      <c r="S27" s="45">
        <v>0.55500000000000005</v>
      </c>
      <c r="T27" s="49">
        <v>0.56799999999999995</v>
      </c>
      <c r="U27" s="44">
        <v>0.56499999999999995</v>
      </c>
      <c r="V27" s="46">
        <v>0.59099999999999997</v>
      </c>
      <c r="W27" s="43">
        <v>0.58499999999999996</v>
      </c>
      <c r="X27" s="49">
        <v>0.56999999999999995</v>
      </c>
      <c r="Y27" s="49">
        <v>0.57299999999999995</v>
      </c>
      <c r="Z27" s="49">
        <v>0.57699999999999996</v>
      </c>
      <c r="AA27" s="106">
        <v>0.495</v>
      </c>
      <c r="AB27" s="106">
        <v>0.498</v>
      </c>
      <c r="AC27" s="106">
        <v>0.504</v>
      </c>
      <c r="AD27" s="114">
        <v>0.52800000000000002</v>
      </c>
      <c r="AE27" s="106">
        <v>0.505</v>
      </c>
      <c r="AF27" s="106">
        <v>0.497</v>
      </c>
      <c r="AG27" s="115">
        <v>0.60099999999999998</v>
      </c>
      <c r="AH27" s="27">
        <v>380</v>
      </c>
      <c r="AK27" s="120">
        <f t="shared" ref="AK27:BM27" si="105">C56/C55/C58*C59</f>
        <v>1.603359173126615</v>
      </c>
      <c r="AL27" s="120">
        <f t="shared" si="105"/>
        <v>1.874479277932066</v>
      </c>
      <c r="AM27" s="120">
        <f t="shared" si="105"/>
        <v>1.8897237569060774</v>
      </c>
      <c r="AN27" s="120">
        <f t="shared" si="105"/>
        <v>2.07303967064087</v>
      </c>
      <c r="AO27" s="120">
        <f t="shared" si="105"/>
        <v>1.367055647350407</v>
      </c>
      <c r="AP27" s="120">
        <f t="shared" si="105"/>
        <v>1.5006521945069922</v>
      </c>
      <c r="AQ27" s="120">
        <f t="shared" si="105"/>
        <v>2.0490140900698086</v>
      </c>
      <c r="AR27" s="120">
        <f t="shared" si="105"/>
        <v>2.049631094725811</v>
      </c>
      <c r="AS27" s="120">
        <f t="shared" si="105"/>
        <v>1.4959911813077753</v>
      </c>
      <c r="AT27" s="120">
        <f t="shared" si="105"/>
        <v>1.6974755305746683</v>
      </c>
      <c r="AU27" s="120">
        <f t="shared" si="105"/>
        <v>2.0549746559106543</v>
      </c>
      <c r="AV27" s="120">
        <f t="shared" si="105"/>
        <v>1.6333276689405161</v>
      </c>
      <c r="AW27" s="120">
        <f t="shared" si="105"/>
        <v>2.8522526501766787</v>
      </c>
      <c r="AX27" s="120">
        <f t="shared" si="105"/>
        <v>2.7526229081765372</v>
      </c>
      <c r="AY27" s="120">
        <f t="shared" si="105"/>
        <v>1.6635770213330683</v>
      </c>
      <c r="AZ27" s="120">
        <f t="shared" si="105"/>
        <v>1.9792320504953098</v>
      </c>
      <c r="BA27" s="120">
        <f t="shared" si="105"/>
        <v>1.7903798863055702</v>
      </c>
      <c r="BB27" s="120">
        <f t="shared" si="105"/>
        <v>1.6900239120038258</v>
      </c>
      <c r="BC27" s="120">
        <f t="shared" si="105"/>
        <v>1.9428000939628849</v>
      </c>
      <c r="BD27" s="120">
        <f t="shared" si="105"/>
        <v>1.9581926693995657</v>
      </c>
      <c r="BE27" s="120">
        <f t="shared" si="105"/>
        <v>2.653472839140592</v>
      </c>
      <c r="BF27" s="120">
        <f t="shared" si="105"/>
        <v>1.7955112119002836</v>
      </c>
      <c r="BG27" s="120">
        <f t="shared" si="105"/>
        <v>2.3493631971892848</v>
      </c>
      <c r="BH27" s="120">
        <f t="shared" si="105"/>
        <v>2.4261330967752537</v>
      </c>
      <c r="BI27" s="120">
        <f t="shared" si="105"/>
        <v>1.4828375286041189</v>
      </c>
      <c r="BJ27" s="120">
        <f t="shared" si="105"/>
        <v>1.8343554768846311</v>
      </c>
      <c r="BK27" s="120">
        <f t="shared" si="105"/>
        <v>1.9324377200991258</v>
      </c>
      <c r="BL27" s="120">
        <f t="shared" si="105"/>
        <v>1.7585434596607781</v>
      </c>
      <c r="BM27" s="120">
        <f t="shared" si="105"/>
        <v>1.9060775471542706</v>
      </c>
      <c r="BN27" s="120"/>
      <c r="BO27" s="120">
        <f>AG56/AG55/AG58*AG59</f>
        <v>1.8285637262748204</v>
      </c>
      <c r="BT27" s="119">
        <f t="shared" si="68"/>
        <v>0.20643647989850999</v>
      </c>
      <c r="BU27" s="119">
        <f t="shared" si="69"/>
        <v>0.36740239173789424</v>
      </c>
      <c r="BV27" s="119">
        <f t="shared" si="70"/>
        <v>0.3764531460533253</v>
      </c>
      <c r="BW27" s="119">
        <f t="shared" si="71"/>
        <v>0.48528909250652075</v>
      </c>
      <c r="BX27" s="119">
        <f t="shared" si="72"/>
        <v>6.6141415743370957E-2</v>
      </c>
      <c r="BY27" s="119">
        <f t="shared" si="73"/>
        <v>0.14545862479758004</v>
      </c>
      <c r="BZ27" s="119">
        <f t="shared" si="74"/>
        <v>0.47102493645337012</v>
      </c>
      <c r="CA27" s="119">
        <f t="shared" si="75"/>
        <v>0.47139125645436686</v>
      </c>
      <c r="CB27" s="119">
        <f t="shared" si="76"/>
        <v>0.14269134850043594</v>
      </c>
      <c r="CC27" s="119">
        <f t="shared" si="77"/>
        <v>0.26231402282915406</v>
      </c>
      <c r="CD27" s="119">
        <f t="shared" si="78"/>
        <v>0.47456376628798863</v>
      </c>
      <c r="CE27" s="119">
        <f t="shared" si="79"/>
        <v>0.22422898650218243</v>
      </c>
      <c r="CF27" s="119">
        <f t="shared" si="80"/>
        <v>0.94791331529541345</v>
      </c>
      <c r="CG27" s="119">
        <f t="shared" si="81"/>
        <v>0.8887624372043802</v>
      </c>
      <c r="CH27" s="119">
        <f t="shared" si="82"/>
        <v>0.242188239630651</v>
      </c>
      <c r="CI27" s="119">
        <f t="shared" si="83"/>
        <v>0.42959484908238238</v>
      </c>
      <c r="CJ27" s="119">
        <f t="shared" si="84"/>
        <v>0.3174719918215535</v>
      </c>
      <c r="CK27" s="119">
        <f t="shared" si="85"/>
        <v>0.25788994450860447</v>
      </c>
      <c r="CL27" s="119">
        <f t="shared" si="86"/>
        <v>0.40796494042052689</v>
      </c>
      <c r="CM27" s="119">
        <f t="shared" si="87"/>
        <v>0.41710362064676743</v>
      </c>
      <c r="CN27" s="119">
        <f t="shared" si="88"/>
        <v>0.829896344323658</v>
      </c>
      <c r="CO27" s="119">
        <f t="shared" si="89"/>
        <v>0.32051849589357911</v>
      </c>
      <c r="CP27" s="119">
        <f t="shared" si="90"/>
        <v>0.64934431240788748</v>
      </c>
      <c r="CQ27" s="119">
        <f t="shared" si="91"/>
        <v>0.69492314138311517</v>
      </c>
      <c r="CR27" s="119">
        <f t="shared" si="92"/>
        <v>0.13488193243746285</v>
      </c>
      <c r="CS27" s="119">
        <f t="shared" si="93"/>
        <v>0.34358060903868454</v>
      </c>
      <c r="CT27" s="119">
        <f t="shared" si="94"/>
        <v>0.40181272622380593</v>
      </c>
      <c r="CU27" s="119">
        <f t="shared" si="95"/>
        <v>0.29857048155449345</v>
      </c>
      <c r="CV27" s="119">
        <f t="shared" si="96"/>
        <v>0.38616250626923182</v>
      </c>
      <c r="CW27" s="119"/>
      <c r="CX27" s="119">
        <f t="shared" si="98"/>
        <v>0.34014200599327982</v>
      </c>
      <c r="EK27" s="119">
        <f t="shared" si="99"/>
        <v>0</v>
      </c>
      <c r="EL27" s="119">
        <f t="shared" si="66"/>
        <v>0.36740239173789424</v>
      </c>
      <c r="EM27" s="119">
        <f t="shared" si="66"/>
        <v>0.3764531460533253</v>
      </c>
      <c r="EN27" s="119">
        <f t="shared" si="66"/>
        <v>0.48528909250652075</v>
      </c>
      <c r="EO27" s="119">
        <f t="shared" si="66"/>
        <v>0</v>
      </c>
      <c r="EP27" s="119">
        <f t="shared" si="66"/>
        <v>0</v>
      </c>
      <c r="EQ27" s="119">
        <f t="shared" si="66"/>
        <v>0.47102493645337012</v>
      </c>
      <c r="ER27" s="119">
        <f t="shared" si="66"/>
        <v>0.47139125645436686</v>
      </c>
      <c r="ES27" s="119">
        <f t="shared" si="66"/>
        <v>0</v>
      </c>
      <c r="ET27" s="119">
        <f t="shared" si="66"/>
        <v>0</v>
      </c>
      <c r="EU27" s="119">
        <f t="shared" si="66"/>
        <v>0.47456376628798863</v>
      </c>
      <c r="EV27" s="119">
        <f t="shared" si="66"/>
        <v>0</v>
      </c>
      <c r="EW27" s="119">
        <f t="shared" si="66"/>
        <v>0.94791331529541345</v>
      </c>
      <c r="EX27" s="119">
        <f t="shared" si="66"/>
        <v>0.8887624372043802</v>
      </c>
      <c r="EY27" s="119">
        <f t="shared" si="66"/>
        <v>0</v>
      </c>
      <c r="EZ27" s="119">
        <f t="shared" si="66"/>
        <v>0.42959484908238238</v>
      </c>
      <c r="FA27" s="119">
        <f t="shared" si="66"/>
        <v>0.3174719918215535</v>
      </c>
      <c r="FB27" s="119">
        <f t="shared" si="66"/>
        <v>0</v>
      </c>
      <c r="FC27" s="119">
        <f t="shared" si="66"/>
        <v>0.40796494042052689</v>
      </c>
      <c r="FD27" s="119">
        <f t="shared" si="66"/>
        <v>0.41710362064676743</v>
      </c>
      <c r="FE27" s="119">
        <f t="shared" si="66"/>
        <v>0.829896344323658</v>
      </c>
      <c r="FF27" s="119">
        <f t="shared" si="66"/>
        <v>0.32051849589357911</v>
      </c>
      <c r="FG27" s="119">
        <f t="shared" si="66"/>
        <v>0.64934431240788748</v>
      </c>
      <c r="FH27" s="119">
        <f t="shared" si="66"/>
        <v>0.69492314138311517</v>
      </c>
      <c r="FI27" s="119">
        <f t="shared" si="66"/>
        <v>0</v>
      </c>
      <c r="FJ27" s="119">
        <f t="shared" si="66"/>
        <v>0.34358060903868454</v>
      </c>
      <c r="FK27" s="119">
        <f t="shared" si="66"/>
        <v>0.40181272622380593</v>
      </c>
      <c r="FL27" s="119">
        <f t="shared" si="66"/>
        <v>0</v>
      </c>
      <c r="FM27" s="119">
        <f t="shared" si="66"/>
        <v>0.38616250626923182</v>
      </c>
      <c r="FN27" s="119">
        <f t="shared" si="66"/>
        <v>0</v>
      </c>
      <c r="FO27" s="119">
        <f t="shared" si="66"/>
        <v>0.34014200599327982</v>
      </c>
    </row>
    <row r="28" spans="2:171" x14ac:dyDescent="0.2">
      <c r="B28" s="127"/>
      <c r="C28" s="45">
        <v>0.58499999999999996</v>
      </c>
      <c r="D28" s="49">
        <v>0.59799999999999998</v>
      </c>
      <c r="E28" s="49">
        <v>0.59799999999999998</v>
      </c>
      <c r="F28" s="43">
        <v>0.61</v>
      </c>
      <c r="G28" s="44">
        <v>0.59199999999999997</v>
      </c>
      <c r="H28" s="45">
        <v>0.58499999999999996</v>
      </c>
      <c r="I28" s="42">
        <v>0.625</v>
      </c>
      <c r="J28" s="45">
        <v>0.58699999999999997</v>
      </c>
      <c r="K28" s="42">
        <v>0.623</v>
      </c>
      <c r="L28" s="46">
        <v>0.62</v>
      </c>
      <c r="M28" s="46">
        <v>0.622</v>
      </c>
      <c r="N28" s="46">
        <v>0.61399999999999999</v>
      </c>
      <c r="O28" s="67">
        <v>0.59699999999999998</v>
      </c>
      <c r="P28" s="43">
        <v>0.621</v>
      </c>
      <c r="Q28" s="45">
        <v>0.60299999999999998</v>
      </c>
      <c r="R28" s="44">
        <v>0.60699999999999998</v>
      </c>
      <c r="S28" s="44">
        <v>0.60599999999999998</v>
      </c>
      <c r="T28" s="49">
        <v>0.61199999999999999</v>
      </c>
      <c r="U28" s="44">
        <v>0.60599999999999998</v>
      </c>
      <c r="V28" s="46">
        <v>0.625</v>
      </c>
      <c r="W28" s="46">
        <v>0.627</v>
      </c>
      <c r="X28" s="49">
        <v>0.61499999999999999</v>
      </c>
      <c r="Y28" s="45">
        <v>0.60399999999999998</v>
      </c>
      <c r="Z28" s="44">
        <v>0.60599999999999998</v>
      </c>
      <c r="AA28" s="114">
        <v>0.56499999999999995</v>
      </c>
      <c r="AB28" s="114">
        <v>0.56899999999999995</v>
      </c>
      <c r="AC28" s="114">
        <v>0.57099999999999995</v>
      </c>
      <c r="AD28" s="114">
        <v>0.57499999999999996</v>
      </c>
      <c r="AE28" s="114">
        <v>0.57099999999999995</v>
      </c>
      <c r="AF28" s="114">
        <v>0.56599999999999995</v>
      </c>
      <c r="AG28" s="115">
        <v>0.61799999999999999</v>
      </c>
      <c r="AH28" s="27">
        <v>480</v>
      </c>
    </row>
    <row r="29" spans="2:171" x14ac:dyDescent="0.2">
      <c r="B29" s="128"/>
      <c r="C29" s="74">
        <v>0.46600000000000003</v>
      </c>
      <c r="D29" s="69">
        <v>0.48899999999999999</v>
      </c>
      <c r="E29" s="68">
        <v>0.48199999999999998</v>
      </c>
      <c r="F29" s="71">
        <v>0.50700000000000001</v>
      </c>
      <c r="G29" s="69">
        <v>0.48799999999999999</v>
      </c>
      <c r="H29" s="69">
        <v>0.48799999999999999</v>
      </c>
      <c r="I29" s="53">
        <v>0.53200000000000003</v>
      </c>
      <c r="J29" s="68">
        <v>0.47299999999999998</v>
      </c>
      <c r="K29" s="69">
        <v>0.502</v>
      </c>
      <c r="L29" s="71">
        <v>0.51400000000000001</v>
      </c>
      <c r="M29" s="53">
        <v>0.53200000000000003</v>
      </c>
      <c r="N29" s="53">
        <v>0.53200000000000003</v>
      </c>
      <c r="O29" s="71">
        <v>0.51400000000000001</v>
      </c>
      <c r="P29" s="53">
        <v>0.53</v>
      </c>
      <c r="Q29" s="69">
        <v>0.51</v>
      </c>
      <c r="R29" s="69">
        <v>0.50800000000000001</v>
      </c>
      <c r="S29" s="69">
        <v>0.51</v>
      </c>
      <c r="T29" s="71">
        <v>0.52200000000000002</v>
      </c>
      <c r="U29" s="71">
        <v>0.52200000000000002</v>
      </c>
      <c r="V29" s="52">
        <v>0.54300000000000004</v>
      </c>
      <c r="W29" s="52">
        <v>0.53800000000000003</v>
      </c>
      <c r="X29" s="71">
        <v>0.52400000000000002</v>
      </c>
      <c r="Y29" s="53">
        <v>0.52900000000000003</v>
      </c>
      <c r="Z29" s="52">
        <v>0.54</v>
      </c>
      <c r="AA29" s="98">
        <v>0.45500000000000002</v>
      </c>
      <c r="AB29" s="98">
        <v>0.45300000000000001</v>
      </c>
      <c r="AC29" s="116">
        <v>0.45800000000000002</v>
      </c>
      <c r="AD29" s="116">
        <v>0.48499999999999999</v>
      </c>
      <c r="AE29" s="116">
        <v>0.46200000000000002</v>
      </c>
      <c r="AF29" s="98">
        <v>0.45200000000000001</v>
      </c>
      <c r="AG29" s="118">
        <v>0.56299999999999994</v>
      </c>
      <c r="AH29" s="27">
        <v>370</v>
      </c>
    </row>
    <row r="30" spans="2:171" x14ac:dyDescent="0.2">
      <c r="B30" s="126" t="s">
        <v>2</v>
      </c>
      <c r="C30" s="37">
        <v>0.42</v>
      </c>
      <c r="D30" s="40">
        <v>0.46600000000000003</v>
      </c>
      <c r="E30" s="57">
        <v>0.45300000000000001</v>
      </c>
      <c r="F30" s="36">
        <v>0.40600000000000003</v>
      </c>
      <c r="G30" s="62">
        <v>0.36699999999999999</v>
      </c>
      <c r="H30" s="40">
        <v>0.46700000000000003</v>
      </c>
      <c r="I30" s="73">
        <v>0.34300000000000003</v>
      </c>
      <c r="J30" s="36">
        <v>0.40300000000000002</v>
      </c>
      <c r="K30" s="36">
        <v>0.4</v>
      </c>
      <c r="L30" s="38">
        <v>0.38200000000000001</v>
      </c>
      <c r="M30" s="41">
        <v>0.32900000000000001</v>
      </c>
      <c r="N30" s="59">
        <v>0.307</v>
      </c>
      <c r="O30" s="41">
        <v>0.33200000000000002</v>
      </c>
      <c r="P30" s="59">
        <v>0.318</v>
      </c>
      <c r="Q30" s="60">
        <v>0.30599999999999999</v>
      </c>
      <c r="R30" s="37">
        <v>0.40400000000000003</v>
      </c>
      <c r="S30" s="39">
        <v>0.41799999999999998</v>
      </c>
      <c r="T30" s="61">
        <v>0.28199999999999997</v>
      </c>
      <c r="U30" s="39">
        <v>0.41699999999999998</v>
      </c>
      <c r="V30" s="57">
        <v>0.435</v>
      </c>
      <c r="W30" s="39">
        <v>0.42499999999999999</v>
      </c>
      <c r="X30" s="39">
        <v>0.41399999999999998</v>
      </c>
      <c r="Y30" s="37">
        <v>0.40799999999999997</v>
      </c>
      <c r="Z30" s="37">
        <v>0.40600000000000003</v>
      </c>
      <c r="AA30" s="78">
        <v>0.40100000000000002</v>
      </c>
      <c r="AB30" s="104">
        <v>0.35</v>
      </c>
      <c r="AC30" s="104">
        <v>0.33900000000000002</v>
      </c>
      <c r="AD30" s="78">
        <v>0.38400000000000001</v>
      </c>
      <c r="AE30" s="80">
        <v>0.42099999999999999</v>
      </c>
      <c r="AF30" s="104">
        <v>0.34</v>
      </c>
      <c r="AG30" s="104">
        <v>0.33100000000000002</v>
      </c>
      <c r="AH30" s="27">
        <v>540</v>
      </c>
    </row>
    <row r="31" spans="2:171" x14ac:dyDescent="0.2">
      <c r="B31" s="127"/>
      <c r="C31" s="64">
        <v>0.77</v>
      </c>
      <c r="D31" s="67">
        <v>0.78500000000000003</v>
      </c>
      <c r="E31" s="63">
        <v>0.76100000000000001</v>
      </c>
      <c r="F31" s="44">
        <v>0.80900000000000005</v>
      </c>
      <c r="G31" s="45">
        <v>0.80200000000000005</v>
      </c>
      <c r="H31" s="67">
        <v>0.77900000000000003</v>
      </c>
      <c r="I31" s="45">
        <v>0.79900000000000004</v>
      </c>
      <c r="J31" s="44">
        <v>0.80900000000000005</v>
      </c>
      <c r="K31" s="45">
        <v>0.79500000000000004</v>
      </c>
      <c r="L31" s="49">
        <v>0.81699999999999995</v>
      </c>
      <c r="M31" s="43">
        <v>0.82899999999999996</v>
      </c>
      <c r="N31" s="45">
        <v>0.79700000000000004</v>
      </c>
      <c r="O31" s="45">
        <v>0.81399999999999995</v>
      </c>
      <c r="P31" s="44">
        <v>0.82499999999999996</v>
      </c>
      <c r="Q31" s="44">
        <v>0.82199999999999995</v>
      </c>
      <c r="R31" s="45">
        <v>0.80700000000000005</v>
      </c>
      <c r="S31" s="44">
        <v>0.82699999999999996</v>
      </c>
      <c r="T31" s="48">
        <v>0.90600000000000003</v>
      </c>
      <c r="U31" s="44">
        <v>0.81799999999999995</v>
      </c>
      <c r="V31" s="44">
        <v>0.82599999999999996</v>
      </c>
      <c r="W31" s="43">
        <v>0.84399999999999997</v>
      </c>
      <c r="X31" s="43">
        <v>0.84199999999999997</v>
      </c>
      <c r="Y31" s="67">
        <v>0.80400000000000005</v>
      </c>
      <c r="Z31" s="44">
        <v>0.82499999999999996</v>
      </c>
      <c r="AA31" s="114">
        <v>0.74199999999999999</v>
      </c>
      <c r="AB31" s="115">
        <v>0.77500000000000002</v>
      </c>
      <c r="AC31" s="115">
        <v>0.77600000000000002</v>
      </c>
      <c r="AD31" s="114">
        <v>0.73399999999999999</v>
      </c>
      <c r="AE31" s="114">
        <v>0.75700000000000001</v>
      </c>
      <c r="AF31" s="115">
        <v>0.77400000000000002</v>
      </c>
      <c r="AG31" s="115">
        <v>0.77900000000000003</v>
      </c>
      <c r="AH31" s="27">
        <v>440</v>
      </c>
    </row>
    <row r="32" spans="2:171" x14ac:dyDescent="0.2">
      <c r="B32" s="127"/>
      <c r="C32" s="64">
        <v>0.503</v>
      </c>
      <c r="D32" s="67">
        <v>0.52200000000000002</v>
      </c>
      <c r="E32" s="63">
        <v>0.498</v>
      </c>
      <c r="F32" s="45">
        <v>0.53700000000000003</v>
      </c>
      <c r="G32" s="67">
        <v>0.51900000000000002</v>
      </c>
      <c r="H32" s="64">
        <v>0.51</v>
      </c>
      <c r="I32" s="67">
        <v>0.51600000000000001</v>
      </c>
      <c r="J32" s="45">
        <v>0.53500000000000003</v>
      </c>
      <c r="K32" s="64">
        <v>0.51200000000000001</v>
      </c>
      <c r="L32" s="45">
        <v>0.53700000000000003</v>
      </c>
      <c r="M32" s="44">
        <v>0.54400000000000004</v>
      </c>
      <c r="N32" s="67">
        <v>0.52</v>
      </c>
      <c r="O32" s="45">
        <v>0.54900000000000004</v>
      </c>
      <c r="P32" s="45">
        <v>0.54700000000000004</v>
      </c>
      <c r="Q32" s="67">
        <v>0.54100000000000004</v>
      </c>
      <c r="R32" s="45">
        <v>0.55500000000000005</v>
      </c>
      <c r="S32" s="43">
        <v>0.58399999999999996</v>
      </c>
      <c r="T32" s="50">
        <v>0.628</v>
      </c>
      <c r="U32" s="43">
        <v>0.58799999999999997</v>
      </c>
      <c r="V32" s="43">
        <v>0.58399999999999996</v>
      </c>
      <c r="W32" s="42">
        <v>0.60699999999999998</v>
      </c>
      <c r="X32" s="42">
        <v>0.60599999999999998</v>
      </c>
      <c r="Y32" s="49">
        <v>0.57699999999999996</v>
      </c>
      <c r="Z32" s="46">
        <v>0.60099999999999998</v>
      </c>
      <c r="AA32" s="106">
        <v>0.502</v>
      </c>
      <c r="AB32" s="106">
        <v>0.51200000000000001</v>
      </c>
      <c r="AC32" s="106">
        <v>0.51100000000000001</v>
      </c>
      <c r="AD32" s="106">
        <v>0.48499999999999999</v>
      </c>
      <c r="AE32" s="106">
        <v>0.51300000000000001</v>
      </c>
      <c r="AF32" s="106">
        <v>0.50600000000000001</v>
      </c>
      <c r="AG32" s="106">
        <v>0.51900000000000002</v>
      </c>
      <c r="AH32" s="27">
        <v>380</v>
      </c>
    </row>
    <row r="33" spans="2:34" x14ac:dyDescent="0.2">
      <c r="B33" s="127"/>
      <c r="C33" s="45">
        <v>0.58199999999999996</v>
      </c>
      <c r="D33" s="49">
        <v>0.6</v>
      </c>
      <c r="E33" s="45">
        <v>0.58199999999999996</v>
      </c>
      <c r="F33" s="49">
        <v>0.60299999999999998</v>
      </c>
      <c r="G33" s="44">
        <v>0.58899999999999997</v>
      </c>
      <c r="H33" s="49">
        <v>0.59699999999999998</v>
      </c>
      <c r="I33" s="45">
        <v>0.58199999999999996</v>
      </c>
      <c r="J33" s="49">
        <v>0.60299999999999998</v>
      </c>
      <c r="K33" s="44">
        <v>0.59199999999999997</v>
      </c>
      <c r="L33" s="49">
        <v>0.60199999999999998</v>
      </c>
      <c r="M33" s="44">
        <v>0.59599999999999997</v>
      </c>
      <c r="N33" s="67">
        <v>0.57199999999999995</v>
      </c>
      <c r="O33" s="64">
        <v>0.58799999999999997</v>
      </c>
      <c r="P33" s="67">
        <v>0.59299999999999997</v>
      </c>
      <c r="Q33" s="64">
        <v>0.58699999999999997</v>
      </c>
      <c r="R33" s="45">
        <v>0.60199999999999998</v>
      </c>
      <c r="S33" s="43">
        <v>0.61699999999999999</v>
      </c>
      <c r="T33" s="47">
        <v>0.63600000000000001</v>
      </c>
      <c r="U33" s="49">
        <v>0.61199999999999999</v>
      </c>
      <c r="V33" s="43">
        <v>0.621</v>
      </c>
      <c r="W33" s="42">
        <v>0.63</v>
      </c>
      <c r="X33" s="46">
        <v>0.627</v>
      </c>
      <c r="Y33" s="45">
        <v>0.60099999999999998</v>
      </c>
      <c r="Z33" s="49">
        <v>0.61599999999999999</v>
      </c>
      <c r="AA33" s="114">
        <v>0.56100000000000005</v>
      </c>
      <c r="AB33" s="114">
        <v>0.56999999999999995</v>
      </c>
      <c r="AC33" s="114">
        <v>0.56799999999999995</v>
      </c>
      <c r="AD33" s="114">
        <v>0.55100000000000005</v>
      </c>
      <c r="AE33" s="114">
        <v>0.57499999999999996</v>
      </c>
      <c r="AF33" s="114">
        <v>0.56699999999999995</v>
      </c>
      <c r="AG33" s="114">
        <v>0.56699999999999995</v>
      </c>
      <c r="AH33" s="27">
        <v>480</v>
      </c>
    </row>
    <row r="34" spans="2:34" x14ac:dyDescent="0.2">
      <c r="B34" s="128"/>
      <c r="C34" s="70">
        <v>0.45600000000000002</v>
      </c>
      <c r="D34" s="68">
        <v>0.47499999999999998</v>
      </c>
      <c r="E34" s="70">
        <v>0.45</v>
      </c>
      <c r="F34" s="68">
        <v>0.48699999999999999</v>
      </c>
      <c r="G34" s="74">
        <v>0.46700000000000003</v>
      </c>
      <c r="H34" s="74">
        <v>0.46100000000000002</v>
      </c>
      <c r="I34" s="74">
        <v>0.46600000000000003</v>
      </c>
      <c r="J34" s="68">
        <v>0.48599999999999999</v>
      </c>
      <c r="K34" s="74">
        <v>0.46100000000000002</v>
      </c>
      <c r="L34" s="69">
        <v>0.48699999999999999</v>
      </c>
      <c r="M34" s="69">
        <v>0.495</v>
      </c>
      <c r="N34" s="68">
        <v>0.47899999999999998</v>
      </c>
      <c r="O34" s="69">
        <v>0.502</v>
      </c>
      <c r="P34" s="68">
        <v>0.499</v>
      </c>
      <c r="Q34" s="68">
        <v>0.49199999999999999</v>
      </c>
      <c r="R34" s="69">
        <v>0.50900000000000001</v>
      </c>
      <c r="S34" s="52">
        <v>0.54</v>
      </c>
      <c r="T34" s="54">
        <v>0.58199999999999996</v>
      </c>
      <c r="U34" s="52">
        <v>0.54600000000000004</v>
      </c>
      <c r="V34" s="52">
        <v>0.53900000000000003</v>
      </c>
      <c r="W34" s="51">
        <v>0.56299999999999994</v>
      </c>
      <c r="X34" s="51">
        <v>0.56399999999999995</v>
      </c>
      <c r="Y34" s="52">
        <v>0.53800000000000003</v>
      </c>
      <c r="Z34" s="51">
        <v>0.56799999999999995</v>
      </c>
      <c r="AA34" s="116">
        <v>0.46600000000000003</v>
      </c>
      <c r="AB34" s="116">
        <v>0.46800000000000003</v>
      </c>
      <c r="AC34" s="116">
        <v>0.46500000000000002</v>
      </c>
      <c r="AD34" s="98">
        <v>0.441</v>
      </c>
      <c r="AE34" s="116">
        <v>0.46899999999999997</v>
      </c>
      <c r="AF34" s="116">
        <v>0.45900000000000002</v>
      </c>
      <c r="AG34" s="116">
        <v>0.47399999999999998</v>
      </c>
      <c r="AH34" s="27">
        <v>370</v>
      </c>
    </row>
    <row r="35" spans="2:34" x14ac:dyDescent="0.2">
      <c r="B35" s="126" t="s">
        <v>3</v>
      </c>
      <c r="C35" s="36">
        <v>0.40799999999999997</v>
      </c>
      <c r="D35" s="58">
        <v>0.38800000000000001</v>
      </c>
      <c r="E35" s="37">
        <v>0.42499999999999999</v>
      </c>
      <c r="F35" s="62">
        <v>0.36699999999999999</v>
      </c>
      <c r="G35" s="62">
        <v>0.35499999999999998</v>
      </c>
      <c r="H35" s="40">
        <v>0.46700000000000003</v>
      </c>
      <c r="I35" s="37">
        <v>0.42199999999999999</v>
      </c>
      <c r="J35" s="39">
        <v>0.42799999999999999</v>
      </c>
      <c r="K35" s="73">
        <v>0.34699999999999998</v>
      </c>
      <c r="L35" s="38">
        <v>0.379</v>
      </c>
      <c r="M35" s="62">
        <v>0.35699999999999998</v>
      </c>
      <c r="N35" s="62">
        <v>0.36599999999999999</v>
      </c>
      <c r="O35" s="39">
        <v>0.41699999999999998</v>
      </c>
      <c r="P35" s="57">
        <v>0.43099999999999999</v>
      </c>
      <c r="Q35" s="57">
        <v>0.42699999999999999</v>
      </c>
      <c r="R35" s="58">
        <v>0.38700000000000001</v>
      </c>
      <c r="S35" s="62">
        <v>0.35699999999999998</v>
      </c>
      <c r="T35" s="57">
        <v>0.432</v>
      </c>
      <c r="U35" s="39">
        <v>0.42</v>
      </c>
      <c r="V35" s="37">
        <v>0.40899999999999997</v>
      </c>
      <c r="W35" s="72">
        <v>0.32300000000000001</v>
      </c>
      <c r="X35" s="36">
        <v>0.39500000000000002</v>
      </c>
      <c r="Y35" s="36">
        <v>0.39700000000000002</v>
      </c>
      <c r="Z35" s="37">
        <v>0.40699999999999997</v>
      </c>
      <c r="AA35" s="109">
        <v>0.32100000000000001</v>
      </c>
      <c r="AB35" s="104">
        <v>0.33100000000000002</v>
      </c>
      <c r="AC35" s="78">
        <v>0.40100000000000002</v>
      </c>
      <c r="AD35" s="109">
        <v>0.316</v>
      </c>
      <c r="AE35" s="104">
        <v>0.33800000000000002</v>
      </c>
      <c r="AF35" s="109">
        <v>0.314</v>
      </c>
      <c r="AG35" s="80">
        <v>0.42499999999999999</v>
      </c>
      <c r="AH35" s="27">
        <v>540</v>
      </c>
    </row>
    <row r="36" spans="2:34" x14ac:dyDescent="0.2">
      <c r="B36" s="127"/>
      <c r="C36" s="67">
        <v>0.78200000000000003</v>
      </c>
      <c r="D36" s="44">
        <v>0.81499999999999995</v>
      </c>
      <c r="E36" s="67">
        <v>0.78500000000000003</v>
      </c>
      <c r="F36" s="44">
        <v>0.80200000000000005</v>
      </c>
      <c r="G36" s="45">
        <v>0.79600000000000004</v>
      </c>
      <c r="H36" s="64">
        <v>0.76300000000000001</v>
      </c>
      <c r="I36" s="67">
        <v>0.77800000000000002</v>
      </c>
      <c r="J36" s="67">
        <v>0.78400000000000003</v>
      </c>
      <c r="K36" s="44">
        <v>0.81100000000000005</v>
      </c>
      <c r="L36" s="44">
        <v>0.80500000000000005</v>
      </c>
      <c r="M36" s="45">
        <v>0.79</v>
      </c>
      <c r="N36" s="67">
        <v>0.78200000000000003</v>
      </c>
      <c r="O36" s="65">
        <v>0.76100000000000001</v>
      </c>
      <c r="P36" s="65">
        <v>0.75800000000000001</v>
      </c>
      <c r="Q36" s="64">
        <v>0.78800000000000003</v>
      </c>
      <c r="R36" s="43">
        <v>0.84199999999999997</v>
      </c>
      <c r="S36" s="46">
        <v>0.85399999999999998</v>
      </c>
      <c r="T36" s="44">
        <v>0.82699999999999996</v>
      </c>
      <c r="U36" s="44">
        <v>0.82099999999999995</v>
      </c>
      <c r="V36" s="43">
        <v>0.84799999999999998</v>
      </c>
      <c r="W36" s="42">
        <v>0.878</v>
      </c>
      <c r="X36" s="49">
        <v>0.84199999999999997</v>
      </c>
      <c r="Y36" s="45">
        <v>0.81200000000000006</v>
      </c>
      <c r="Z36" s="45">
        <v>0.81299999999999994</v>
      </c>
      <c r="AA36" s="114">
        <v>0.76500000000000001</v>
      </c>
      <c r="AB36" s="115">
        <v>0.78100000000000003</v>
      </c>
      <c r="AC36" s="114">
        <v>0.73</v>
      </c>
      <c r="AD36" s="114">
        <v>0.76200000000000001</v>
      </c>
      <c r="AE36" s="115">
        <v>0.77500000000000002</v>
      </c>
      <c r="AF36" s="115">
        <v>0.78400000000000003</v>
      </c>
      <c r="AG36" s="114">
        <v>0.76600000000000001</v>
      </c>
      <c r="AH36" s="27">
        <v>440</v>
      </c>
    </row>
    <row r="37" spans="2:34" x14ac:dyDescent="0.2">
      <c r="B37" s="127"/>
      <c r="C37" s="67">
        <v>0.52</v>
      </c>
      <c r="D37" s="45">
        <v>0.54100000000000004</v>
      </c>
      <c r="E37" s="67">
        <v>0.52300000000000002</v>
      </c>
      <c r="F37" s="67">
        <v>0.52400000000000002</v>
      </c>
      <c r="G37" s="67">
        <v>0.51500000000000001</v>
      </c>
      <c r="H37" s="64">
        <v>0.504</v>
      </c>
      <c r="I37" s="67">
        <v>0.52300000000000002</v>
      </c>
      <c r="J37" s="67">
        <v>0.52300000000000002</v>
      </c>
      <c r="K37" s="67">
        <v>0.52100000000000002</v>
      </c>
      <c r="L37" s="45">
        <v>0.53600000000000003</v>
      </c>
      <c r="M37" s="67">
        <v>0.52400000000000002</v>
      </c>
      <c r="N37" s="67">
        <v>0.51700000000000002</v>
      </c>
      <c r="O37" s="63">
        <v>0.51900000000000002</v>
      </c>
      <c r="P37" s="65">
        <v>0.499</v>
      </c>
      <c r="Q37" s="63">
        <v>0.52200000000000002</v>
      </c>
      <c r="R37" s="49">
        <v>0.57499999999999996</v>
      </c>
      <c r="S37" s="43">
        <v>0.58499999999999996</v>
      </c>
      <c r="T37" s="49">
        <v>0.56899999999999995</v>
      </c>
      <c r="U37" s="49">
        <v>0.57499999999999996</v>
      </c>
      <c r="V37" s="43">
        <v>0.59</v>
      </c>
      <c r="W37" s="46">
        <v>0.59499999999999997</v>
      </c>
      <c r="X37" s="43">
        <v>0.58199999999999996</v>
      </c>
      <c r="Y37" s="44">
        <v>0.56200000000000006</v>
      </c>
      <c r="Z37" s="43">
        <v>0.58099999999999996</v>
      </c>
      <c r="AA37" s="106">
        <v>0.5</v>
      </c>
      <c r="AB37" s="106">
        <v>0.52</v>
      </c>
      <c r="AC37" s="111">
        <v>0.48</v>
      </c>
      <c r="AD37" s="106">
        <v>0.50600000000000001</v>
      </c>
      <c r="AE37" s="106">
        <v>0.51</v>
      </c>
      <c r="AF37" s="106">
        <v>0.51400000000000001</v>
      </c>
      <c r="AG37" s="114">
        <v>0.54</v>
      </c>
      <c r="AH37" s="27">
        <v>380</v>
      </c>
    </row>
    <row r="38" spans="2:34" x14ac:dyDescent="0.2">
      <c r="B38" s="127"/>
      <c r="C38" s="45">
        <v>0.58599999999999997</v>
      </c>
      <c r="D38" s="49">
        <v>0.60199999999999998</v>
      </c>
      <c r="E38" s="44">
        <v>0.59299999999999997</v>
      </c>
      <c r="F38" s="44">
        <v>0.59</v>
      </c>
      <c r="G38" s="45">
        <v>0.58199999999999996</v>
      </c>
      <c r="H38" s="45">
        <v>0.58799999999999997</v>
      </c>
      <c r="I38" s="45">
        <v>0.58699999999999997</v>
      </c>
      <c r="J38" s="44">
        <v>0.59299999999999997</v>
      </c>
      <c r="K38" s="44">
        <v>0.59299999999999997</v>
      </c>
      <c r="L38" s="44">
        <v>0.59399999999999997</v>
      </c>
      <c r="M38" s="45">
        <v>0.57899999999999996</v>
      </c>
      <c r="N38" s="67">
        <v>0.57499999999999996</v>
      </c>
      <c r="O38" s="65">
        <v>0.57299999999999995</v>
      </c>
      <c r="P38" s="65">
        <v>0.57699999999999996</v>
      </c>
      <c r="Q38" s="67">
        <v>0.59499999999999997</v>
      </c>
      <c r="R38" s="43">
        <v>0.621</v>
      </c>
      <c r="S38" s="43">
        <v>0.622</v>
      </c>
      <c r="T38" s="43">
        <v>0.623</v>
      </c>
      <c r="U38" s="49">
        <v>0.61399999999999999</v>
      </c>
      <c r="V38" s="42">
        <v>0.63100000000000001</v>
      </c>
      <c r="W38" s="42">
        <v>0.63</v>
      </c>
      <c r="X38" s="43">
        <v>0.623</v>
      </c>
      <c r="Y38" s="45">
        <v>0.60299999999999998</v>
      </c>
      <c r="Z38" s="44">
        <v>0.60499999999999998</v>
      </c>
      <c r="AA38" s="114">
        <v>0.55700000000000005</v>
      </c>
      <c r="AB38" s="114">
        <v>0.56899999999999995</v>
      </c>
      <c r="AC38" s="114">
        <v>0.55200000000000005</v>
      </c>
      <c r="AD38" s="114">
        <v>0.55400000000000005</v>
      </c>
      <c r="AE38" s="114">
        <v>0.56799999999999995</v>
      </c>
      <c r="AF38" s="114">
        <v>0.56799999999999995</v>
      </c>
      <c r="AG38" s="115">
        <v>0.58199999999999996</v>
      </c>
      <c r="AH38" s="27">
        <v>480</v>
      </c>
    </row>
    <row r="39" spans="2:34" x14ac:dyDescent="0.2">
      <c r="B39" s="128"/>
      <c r="C39" s="68">
        <v>0.47499999999999998</v>
      </c>
      <c r="D39" s="69">
        <v>0.49199999999999999</v>
      </c>
      <c r="E39" s="68">
        <v>0.47599999999999998</v>
      </c>
      <c r="F39" s="68">
        <v>0.47299999999999998</v>
      </c>
      <c r="G39" s="74">
        <v>0.46400000000000002</v>
      </c>
      <c r="H39" s="70">
        <v>0.45500000000000002</v>
      </c>
      <c r="I39" s="68">
        <v>0.47699999999999998</v>
      </c>
      <c r="J39" s="68">
        <v>0.47499999999999998</v>
      </c>
      <c r="K39" s="74">
        <v>0.47</v>
      </c>
      <c r="L39" s="69">
        <v>0.48899999999999999</v>
      </c>
      <c r="M39" s="68">
        <v>0.47899999999999998</v>
      </c>
      <c r="N39" s="68">
        <v>0.47399999999999998</v>
      </c>
      <c r="O39" s="70">
        <v>0.47399999999999998</v>
      </c>
      <c r="P39" s="75">
        <v>0.45400000000000001</v>
      </c>
      <c r="Q39" s="70">
        <v>0.47399999999999998</v>
      </c>
      <c r="R39" s="53">
        <v>0.52700000000000002</v>
      </c>
      <c r="S39" s="53">
        <v>0.53600000000000003</v>
      </c>
      <c r="T39" s="71">
        <v>0.52200000000000002</v>
      </c>
      <c r="U39" s="53">
        <v>0.52900000000000003</v>
      </c>
      <c r="V39" s="52">
        <v>0.54200000000000004</v>
      </c>
      <c r="W39" s="52">
        <v>0.54500000000000004</v>
      </c>
      <c r="X39" s="53">
        <v>0.53600000000000003</v>
      </c>
      <c r="Y39" s="71">
        <v>0.52</v>
      </c>
      <c r="Z39" s="52">
        <v>0.54400000000000004</v>
      </c>
      <c r="AA39" s="116">
        <v>0.45800000000000002</v>
      </c>
      <c r="AB39" s="116">
        <v>0.47699999999999998</v>
      </c>
      <c r="AC39" s="98">
        <v>0.437</v>
      </c>
      <c r="AD39" s="116">
        <v>0.46200000000000002</v>
      </c>
      <c r="AE39" s="116">
        <v>0.46400000000000002</v>
      </c>
      <c r="AF39" s="116">
        <v>0.46800000000000003</v>
      </c>
      <c r="AG39" s="117">
        <v>0.501</v>
      </c>
      <c r="AH39" s="27">
        <v>370</v>
      </c>
    </row>
    <row r="40" spans="2:34" x14ac:dyDescent="0.2">
      <c r="B40" s="126" t="s">
        <v>4</v>
      </c>
      <c r="C40" s="58">
        <v>0.39500000000000002</v>
      </c>
      <c r="D40" s="39">
        <v>0.435</v>
      </c>
      <c r="E40" s="41">
        <v>0.33700000000000002</v>
      </c>
      <c r="F40" s="36">
        <v>0.40300000000000002</v>
      </c>
      <c r="G40" s="38">
        <v>0.373</v>
      </c>
      <c r="H40" s="62">
        <v>0.36699999999999999</v>
      </c>
      <c r="I40" s="59">
        <v>0.307</v>
      </c>
      <c r="J40" s="59">
        <v>0.30599999999999999</v>
      </c>
      <c r="K40" s="37">
        <v>0.42599999999999999</v>
      </c>
      <c r="L40" s="36">
        <v>0.40600000000000003</v>
      </c>
      <c r="M40" s="72">
        <v>0.31900000000000001</v>
      </c>
      <c r="N40" s="73">
        <v>0.34899999999999998</v>
      </c>
      <c r="O40" s="36">
        <v>0.39300000000000002</v>
      </c>
      <c r="P40" s="72">
        <v>0.32300000000000001</v>
      </c>
      <c r="Q40" s="72">
        <v>0.32600000000000001</v>
      </c>
      <c r="R40" s="40">
        <v>0.44500000000000001</v>
      </c>
      <c r="S40" s="40">
        <v>0.45</v>
      </c>
      <c r="T40" s="41">
        <v>0.33300000000000002</v>
      </c>
      <c r="U40" s="39">
        <v>0.42</v>
      </c>
      <c r="V40" s="40">
        <v>0.439</v>
      </c>
      <c r="W40" s="62">
        <v>0.36199999999999999</v>
      </c>
      <c r="X40" s="41">
        <v>0.34</v>
      </c>
      <c r="Y40" s="39">
        <v>0.41599999999999998</v>
      </c>
      <c r="Z40" s="38">
        <v>0.37</v>
      </c>
      <c r="AA40" s="80">
        <v>0.41</v>
      </c>
      <c r="AB40" s="80">
        <v>0.41899999999999998</v>
      </c>
      <c r="AC40" s="104">
        <v>0.35099999999999998</v>
      </c>
      <c r="AD40" s="80">
        <v>0.40699999999999997</v>
      </c>
      <c r="AE40" s="80">
        <v>0.41899999999999998</v>
      </c>
      <c r="AF40" s="108">
        <v>0.51200000000000001</v>
      </c>
      <c r="AG40" s="82">
        <v>0.26300000000000001</v>
      </c>
      <c r="AH40" s="27">
        <v>540</v>
      </c>
    </row>
    <row r="41" spans="2:34" x14ac:dyDescent="0.2">
      <c r="B41" s="127"/>
      <c r="C41" s="67">
        <v>0.78500000000000003</v>
      </c>
      <c r="D41" s="67">
        <v>0.78100000000000003</v>
      </c>
      <c r="E41" s="49">
        <v>0.81699999999999995</v>
      </c>
      <c r="F41" s="45">
        <v>0.80100000000000005</v>
      </c>
      <c r="G41" s="44">
        <v>0.80600000000000005</v>
      </c>
      <c r="H41" s="44">
        <v>0.81200000000000006</v>
      </c>
      <c r="I41" s="44">
        <v>0.81499999999999995</v>
      </c>
      <c r="J41" s="43">
        <v>0.83199999999999996</v>
      </c>
      <c r="K41" s="67">
        <v>0.77800000000000002</v>
      </c>
      <c r="L41" s="64">
        <v>0.77100000000000002</v>
      </c>
      <c r="M41" s="45">
        <v>0.79300000000000004</v>
      </c>
      <c r="N41" s="65">
        <v>0.73699999999999999</v>
      </c>
      <c r="O41" s="42">
        <v>0.86699999999999999</v>
      </c>
      <c r="P41" s="42">
        <v>0.872</v>
      </c>
      <c r="Q41" s="42">
        <v>0.86899999999999999</v>
      </c>
      <c r="R41" s="49">
        <v>0.83799999999999997</v>
      </c>
      <c r="S41" s="42">
        <v>0.877</v>
      </c>
      <c r="T41" s="66">
        <v>0.92500000000000004</v>
      </c>
      <c r="U41" s="46">
        <v>0.85599999999999998</v>
      </c>
      <c r="V41" s="42">
        <v>0.873</v>
      </c>
      <c r="W41" s="50">
        <v>0.9</v>
      </c>
      <c r="X41" s="47">
        <v>0.88100000000000001</v>
      </c>
      <c r="Y41" s="44">
        <v>0.82599999999999996</v>
      </c>
      <c r="Z41" s="42">
        <v>0.86599999999999999</v>
      </c>
      <c r="AA41" s="114">
        <v>0.73299999999999998</v>
      </c>
      <c r="AB41" s="114">
        <v>0.73899999999999999</v>
      </c>
      <c r="AC41" s="114">
        <v>0.77</v>
      </c>
      <c r="AD41" s="114">
        <v>0.73</v>
      </c>
      <c r="AE41" s="114">
        <v>0.755</v>
      </c>
      <c r="AF41" s="111">
        <v>0.63100000000000001</v>
      </c>
      <c r="AG41" s="115">
        <v>0.82799999999999996</v>
      </c>
      <c r="AH41" s="27">
        <v>440</v>
      </c>
    </row>
    <row r="42" spans="2:34" x14ac:dyDescent="0.2">
      <c r="B42" s="127"/>
      <c r="C42" s="45">
        <v>0.53400000000000003</v>
      </c>
      <c r="D42" s="45">
        <v>0.53</v>
      </c>
      <c r="E42" s="45">
        <v>0.54300000000000004</v>
      </c>
      <c r="F42" s="44">
        <v>0.54500000000000004</v>
      </c>
      <c r="G42" s="44">
        <v>0.54400000000000004</v>
      </c>
      <c r="H42" s="45">
        <v>0.54200000000000004</v>
      </c>
      <c r="I42" s="45">
        <v>0.54200000000000004</v>
      </c>
      <c r="J42" s="44">
        <v>0.54400000000000004</v>
      </c>
      <c r="K42" s="67">
        <v>0.52200000000000002</v>
      </c>
      <c r="L42" s="67">
        <v>0.52</v>
      </c>
      <c r="M42" s="45">
        <v>0.53200000000000003</v>
      </c>
      <c r="N42" s="65">
        <v>0.46800000000000003</v>
      </c>
      <c r="O42" s="50">
        <v>0.627</v>
      </c>
      <c r="P42" s="46">
        <v>0.59299999999999997</v>
      </c>
      <c r="Q42" s="46">
        <v>0.59499999999999997</v>
      </c>
      <c r="R42" s="46">
        <v>0.59499999999999997</v>
      </c>
      <c r="S42" s="48">
        <v>0.64700000000000002</v>
      </c>
      <c r="T42" s="66">
        <v>0.65900000000000003</v>
      </c>
      <c r="U42" s="50">
        <v>0.63</v>
      </c>
      <c r="V42" s="50">
        <v>0.63400000000000001</v>
      </c>
      <c r="W42" s="48">
        <v>0.64100000000000001</v>
      </c>
      <c r="X42" s="47">
        <v>0.61799999999999999</v>
      </c>
      <c r="Y42" s="46">
        <v>0.59599999999999997</v>
      </c>
      <c r="Z42" s="50">
        <v>0.63300000000000001</v>
      </c>
      <c r="AA42" s="106">
        <v>0.49</v>
      </c>
      <c r="AB42" s="106">
        <v>0.501</v>
      </c>
      <c r="AC42" s="106">
        <v>0.51200000000000001</v>
      </c>
      <c r="AD42" s="106">
        <v>0.499</v>
      </c>
      <c r="AE42" s="106">
        <v>0.51500000000000001</v>
      </c>
      <c r="AF42" s="83">
        <v>0.39700000000000002</v>
      </c>
      <c r="AG42" s="114">
        <v>0.55200000000000005</v>
      </c>
      <c r="AH42" s="27">
        <v>380</v>
      </c>
    </row>
    <row r="43" spans="2:34" x14ac:dyDescent="0.2">
      <c r="B43" s="127"/>
      <c r="C43" s="45">
        <v>0.58599999999999997</v>
      </c>
      <c r="D43" s="44">
        <v>0.59199999999999997</v>
      </c>
      <c r="E43" s="44">
        <v>0.59399999999999997</v>
      </c>
      <c r="F43" s="49">
        <v>0.59799999999999998</v>
      </c>
      <c r="G43" s="44">
        <v>0.59499999999999997</v>
      </c>
      <c r="H43" s="49">
        <v>0.59699999999999998</v>
      </c>
      <c r="I43" s="45">
        <v>0.58399999999999996</v>
      </c>
      <c r="J43" s="44">
        <v>0.59399999999999997</v>
      </c>
      <c r="K43" s="45">
        <v>0.58799999999999997</v>
      </c>
      <c r="L43" s="45">
        <v>0.57999999999999996</v>
      </c>
      <c r="M43" s="67">
        <v>0.57399999999999995</v>
      </c>
      <c r="N43" s="65">
        <v>0.54400000000000004</v>
      </c>
      <c r="O43" s="47">
        <v>0.63700000000000001</v>
      </c>
      <c r="P43" s="43">
        <v>0.622</v>
      </c>
      <c r="Q43" s="46">
        <v>0.624</v>
      </c>
      <c r="R43" s="42">
        <v>0.63100000000000001</v>
      </c>
      <c r="S43" s="66">
        <v>0.65700000000000003</v>
      </c>
      <c r="T43" s="66">
        <v>0.66100000000000003</v>
      </c>
      <c r="U43" s="47">
        <v>0.63600000000000001</v>
      </c>
      <c r="V43" s="48">
        <v>0.65100000000000002</v>
      </c>
      <c r="W43" s="48">
        <v>0.65</v>
      </c>
      <c r="X43" s="42">
        <v>0.63400000000000001</v>
      </c>
      <c r="Y43" s="49">
        <v>0.61699999999999999</v>
      </c>
      <c r="Z43" s="42">
        <v>0.63200000000000001</v>
      </c>
      <c r="AA43" s="114">
        <v>0.55800000000000005</v>
      </c>
      <c r="AB43" s="114">
        <v>0.56299999999999994</v>
      </c>
      <c r="AC43" s="114">
        <v>0.56699999999999995</v>
      </c>
      <c r="AD43" s="114">
        <v>0.55600000000000005</v>
      </c>
      <c r="AE43" s="114">
        <v>0.57399999999999995</v>
      </c>
      <c r="AF43" s="106">
        <v>0.51100000000000001</v>
      </c>
      <c r="AG43" s="115">
        <v>0.58099999999999996</v>
      </c>
      <c r="AH43" s="27">
        <v>480</v>
      </c>
    </row>
    <row r="44" spans="2:34" x14ac:dyDescent="0.2">
      <c r="B44" s="128"/>
      <c r="C44" s="69">
        <v>0.49</v>
      </c>
      <c r="D44" s="68">
        <v>0.48499999999999999</v>
      </c>
      <c r="E44" s="69">
        <v>0.49399999999999999</v>
      </c>
      <c r="F44" s="69">
        <v>0.499</v>
      </c>
      <c r="G44" s="69">
        <v>0.497</v>
      </c>
      <c r="H44" s="69">
        <v>0.49199999999999999</v>
      </c>
      <c r="I44" s="69">
        <v>0.49399999999999999</v>
      </c>
      <c r="J44" s="69">
        <v>0.49299999999999999</v>
      </c>
      <c r="K44" s="68">
        <v>0.47499999999999998</v>
      </c>
      <c r="L44" s="68">
        <v>0.47599999999999998</v>
      </c>
      <c r="M44" s="69">
        <v>0.48899999999999999</v>
      </c>
      <c r="N44" s="75">
        <v>0.42599999999999999</v>
      </c>
      <c r="O44" s="56">
        <v>0.58499999999999996</v>
      </c>
      <c r="P44" s="52">
        <v>0.54300000000000004</v>
      </c>
      <c r="Q44" s="52">
        <v>0.54700000000000004</v>
      </c>
      <c r="R44" s="55">
        <v>0.55200000000000005</v>
      </c>
      <c r="S44" s="77">
        <v>0.60599999999999998</v>
      </c>
      <c r="T44" s="76">
        <v>0.61099999999999999</v>
      </c>
      <c r="U44" s="56">
        <v>0.58799999999999997</v>
      </c>
      <c r="V44" s="56">
        <v>0.59099999999999997</v>
      </c>
      <c r="W44" s="77">
        <v>0.59599999999999997</v>
      </c>
      <c r="X44" s="54">
        <v>0.57399999999999995</v>
      </c>
      <c r="Y44" s="55">
        <v>0.55900000000000005</v>
      </c>
      <c r="Z44" s="77">
        <v>0.59799999999999998</v>
      </c>
      <c r="AA44" s="98">
        <v>0.45100000000000001</v>
      </c>
      <c r="AB44" s="116">
        <v>0.46100000000000002</v>
      </c>
      <c r="AC44" s="116">
        <v>0.46899999999999997</v>
      </c>
      <c r="AD44" s="116">
        <v>0.45800000000000002</v>
      </c>
      <c r="AE44" s="116">
        <v>0.47199999999999998</v>
      </c>
      <c r="AF44" s="112">
        <v>0.35299999999999998</v>
      </c>
      <c r="AG44" s="117">
        <v>0.505</v>
      </c>
      <c r="AH44" s="27">
        <v>370</v>
      </c>
    </row>
    <row r="45" spans="2:34" x14ac:dyDescent="0.2">
      <c r="B45" s="126" t="s">
        <v>5</v>
      </c>
      <c r="C45" s="58">
        <v>0.38800000000000001</v>
      </c>
      <c r="D45" s="39">
        <v>0.442</v>
      </c>
      <c r="E45" s="61">
        <v>0.26400000000000001</v>
      </c>
      <c r="F45" s="36">
        <v>0.40300000000000002</v>
      </c>
      <c r="G45" s="58">
        <v>0.39500000000000002</v>
      </c>
      <c r="H45" s="62">
        <v>0.35299999999999998</v>
      </c>
      <c r="I45" s="62">
        <v>0.35399999999999998</v>
      </c>
      <c r="J45" s="62">
        <v>0.36299999999999999</v>
      </c>
      <c r="K45" s="36">
        <v>0.40300000000000002</v>
      </c>
      <c r="L45" s="41">
        <v>0.32400000000000001</v>
      </c>
      <c r="M45" s="38">
        <v>0.38100000000000001</v>
      </c>
      <c r="N45" s="59">
        <v>0.29499999999999998</v>
      </c>
      <c r="O45" s="38">
        <v>0.375</v>
      </c>
      <c r="P45" s="41">
        <v>0.33600000000000002</v>
      </c>
      <c r="Q45" s="41">
        <v>0.33600000000000002</v>
      </c>
      <c r="R45" s="57">
        <v>0.43099999999999999</v>
      </c>
      <c r="S45" s="57">
        <v>0.433</v>
      </c>
      <c r="T45" s="40">
        <v>0.443</v>
      </c>
      <c r="U45" s="61">
        <v>0.29299999999999998</v>
      </c>
      <c r="V45" s="40">
        <v>0.441</v>
      </c>
      <c r="W45" s="40">
        <v>0.442</v>
      </c>
      <c r="X45" s="59">
        <v>0.316</v>
      </c>
      <c r="Y45" s="57">
        <v>0.43099999999999999</v>
      </c>
      <c r="Z45" s="36">
        <v>0.39800000000000002</v>
      </c>
      <c r="AA45" s="104">
        <v>0.36399999999999999</v>
      </c>
      <c r="AB45" s="80">
        <v>0.42</v>
      </c>
      <c r="AC45" s="78">
        <v>0.4</v>
      </c>
      <c r="AD45" s="104">
        <v>0.35199999999999998</v>
      </c>
      <c r="AE45" s="80">
        <v>0.435</v>
      </c>
      <c r="AF45" s="108">
        <v>0.504</v>
      </c>
      <c r="AG45" s="80">
        <v>0.41099999999999998</v>
      </c>
      <c r="AH45" s="27">
        <v>540</v>
      </c>
    </row>
    <row r="46" spans="2:34" x14ac:dyDescent="0.2">
      <c r="B46" s="127"/>
      <c r="C46" s="44">
        <v>0.80300000000000005</v>
      </c>
      <c r="D46" s="45">
        <v>0.79400000000000004</v>
      </c>
      <c r="E46" s="47">
        <v>0.87</v>
      </c>
      <c r="F46" s="67">
        <v>0.78900000000000003</v>
      </c>
      <c r="G46" s="45">
        <v>0.80200000000000005</v>
      </c>
      <c r="H46" s="49">
        <v>0.82699999999999996</v>
      </c>
      <c r="I46" s="45">
        <v>0.79700000000000004</v>
      </c>
      <c r="J46" s="44">
        <v>0.80900000000000005</v>
      </c>
      <c r="K46" s="44">
        <v>0.80200000000000005</v>
      </c>
      <c r="L46" s="43">
        <v>0.83499999999999996</v>
      </c>
      <c r="M46" s="64">
        <v>0.76900000000000002</v>
      </c>
      <c r="N46" s="49">
        <v>0.81899999999999995</v>
      </c>
      <c r="O46" s="45">
        <v>0.81399999999999995</v>
      </c>
      <c r="P46" s="43">
        <v>0.84199999999999997</v>
      </c>
      <c r="Q46" s="49">
        <v>0.83699999999999997</v>
      </c>
      <c r="R46" s="44">
        <v>0.82699999999999996</v>
      </c>
      <c r="S46" s="49">
        <v>0.83799999999999997</v>
      </c>
      <c r="T46" s="46">
        <v>0.85699999999999998</v>
      </c>
      <c r="U46" s="47">
        <v>0.88</v>
      </c>
      <c r="V46" s="43">
        <v>0.85</v>
      </c>
      <c r="W46" s="49">
        <v>0.83299999999999996</v>
      </c>
      <c r="X46" s="47">
        <v>0.879</v>
      </c>
      <c r="Y46" s="44">
        <v>0.83</v>
      </c>
      <c r="Z46" s="49">
        <v>0.83899999999999997</v>
      </c>
      <c r="AA46" s="114">
        <v>0.75700000000000001</v>
      </c>
      <c r="AB46" s="114">
        <v>0.72699999999999998</v>
      </c>
      <c r="AC46" s="114">
        <v>0.72499999999999998</v>
      </c>
      <c r="AD46" s="114">
        <v>0.73199999999999998</v>
      </c>
      <c r="AE46" s="106">
        <v>0.70799999999999996</v>
      </c>
      <c r="AF46" s="111">
        <v>0.63</v>
      </c>
      <c r="AG46" s="114">
        <v>0.76200000000000001</v>
      </c>
      <c r="AH46" s="27">
        <v>440</v>
      </c>
    </row>
    <row r="47" spans="2:34" x14ac:dyDescent="0.2">
      <c r="B47" s="127"/>
      <c r="C47" s="45">
        <v>0.53800000000000003</v>
      </c>
      <c r="D47" s="45">
        <v>0.53400000000000003</v>
      </c>
      <c r="E47" s="43">
        <v>0.57499999999999996</v>
      </c>
      <c r="F47" s="67">
        <v>0.51700000000000002</v>
      </c>
      <c r="G47" s="45">
        <v>0.53300000000000003</v>
      </c>
      <c r="H47" s="45">
        <v>0.53600000000000003</v>
      </c>
      <c r="I47" s="67">
        <v>0.51900000000000002</v>
      </c>
      <c r="J47" s="67">
        <v>0.52800000000000002</v>
      </c>
      <c r="K47" s="67">
        <v>0.52500000000000002</v>
      </c>
      <c r="L47" s="44">
        <v>0.54700000000000004</v>
      </c>
      <c r="M47" s="64">
        <v>0.51200000000000001</v>
      </c>
      <c r="N47" s="44">
        <v>0.54700000000000004</v>
      </c>
      <c r="O47" s="44">
        <v>0.55900000000000005</v>
      </c>
      <c r="P47" s="44">
        <v>0.56699999999999995</v>
      </c>
      <c r="Q47" s="44">
        <v>0.56399999999999995</v>
      </c>
      <c r="R47" s="43">
        <v>0.57999999999999996</v>
      </c>
      <c r="S47" s="46">
        <v>0.59799999999999998</v>
      </c>
      <c r="T47" s="47">
        <v>0.61399999999999999</v>
      </c>
      <c r="U47" s="47">
        <v>0.61599999999999999</v>
      </c>
      <c r="V47" s="42">
        <v>0.61099999999999999</v>
      </c>
      <c r="W47" s="43">
        <v>0.58899999999999997</v>
      </c>
      <c r="X47" s="42">
        <v>0.61</v>
      </c>
      <c r="Y47" s="42">
        <v>0.60499999999999998</v>
      </c>
      <c r="Z47" s="42">
        <v>0.61299999999999999</v>
      </c>
      <c r="AA47" s="106">
        <v>0.499</v>
      </c>
      <c r="AB47" s="106">
        <v>0.48599999999999999</v>
      </c>
      <c r="AC47" s="111">
        <v>0.47399999999999998</v>
      </c>
      <c r="AD47" s="111">
        <v>0.48199999999999998</v>
      </c>
      <c r="AE47" s="111">
        <v>0.46600000000000003</v>
      </c>
      <c r="AF47" s="83">
        <v>0.39700000000000002</v>
      </c>
      <c r="AG47" s="114">
        <v>0.53100000000000003</v>
      </c>
      <c r="AH47" s="27">
        <v>380</v>
      </c>
    </row>
    <row r="48" spans="2:34" x14ac:dyDescent="0.2">
      <c r="B48" s="127"/>
      <c r="C48" s="44">
        <v>0.59599999999999997</v>
      </c>
      <c r="D48" s="49">
        <v>0.60099999999999998</v>
      </c>
      <c r="E48" s="43">
        <v>0.61</v>
      </c>
      <c r="F48" s="44">
        <v>0.58799999999999997</v>
      </c>
      <c r="G48" s="49">
        <v>0.59699999999999998</v>
      </c>
      <c r="H48" s="49">
        <v>0.60299999999999998</v>
      </c>
      <c r="I48" s="45">
        <v>0.58299999999999996</v>
      </c>
      <c r="J48" s="44">
        <v>0.59399999999999997</v>
      </c>
      <c r="K48" s="49">
        <v>0.6</v>
      </c>
      <c r="L48" s="49">
        <v>0.60099999999999998</v>
      </c>
      <c r="M48" s="67">
        <v>0.57199999999999995</v>
      </c>
      <c r="N48" s="45">
        <v>0.58299999999999996</v>
      </c>
      <c r="O48" s="45">
        <v>0.6</v>
      </c>
      <c r="P48" s="44">
        <v>0.60799999999999998</v>
      </c>
      <c r="Q48" s="44">
        <v>0.60699999999999998</v>
      </c>
      <c r="R48" s="43">
        <v>0.62</v>
      </c>
      <c r="S48" s="42">
        <v>0.629</v>
      </c>
      <c r="T48" s="50">
        <v>0.64500000000000002</v>
      </c>
      <c r="U48" s="43">
        <v>0.623</v>
      </c>
      <c r="V48" s="47">
        <v>0.64</v>
      </c>
      <c r="W48" s="46">
        <v>0.629</v>
      </c>
      <c r="X48" s="46">
        <v>0.627</v>
      </c>
      <c r="Y48" s="46">
        <v>0.625</v>
      </c>
      <c r="Z48" s="43">
        <v>0.623</v>
      </c>
      <c r="AA48" s="114">
        <v>0.56200000000000006</v>
      </c>
      <c r="AB48" s="114">
        <v>0.55600000000000005</v>
      </c>
      <c r="AC48" s="114">
        <v>0.54900000000000004</v>
      </c>
      <c r="AD48" s="114">
        <v>0.54400000000000004</v>
      </c>
      <c r="AE48" s="114">
        <v>0.54700000000000004</v>
      </c>
      <c r="AF48" s="106">
        <v>0.51</v>
      </c>
      <c r="AG48" s="114">
        <v>0.57699999999999996</v>
      </c>
      <c r="AH48" s="27">
        <v>480</v>
      </c>
    </row>
    <row r="49" spans="2:34" x14ac:dyDescent="0.2">
      <c r="B49" s="128"/>
      <c r="C49" s="69">
        <v>0.49299999999999999</v>
      </c>
      <c r="D49" s="69">
        <v>0.48799999999999999</v>
      </c>
      <c r="E49" s="53">
        <v>0.52500000000000002</v>
      </c>
      <c r="F49" s="74">
        <v>0.46800000000000003</v>
      </c>
      <c r="G49" s="68">
        <v>0.48499999999999999</v>
      </c>
      <c r="H49" s="68">
        <v>0.48399999999999999</v>
      </c>
      <c r="I49" s="74">
        <v>0.47</v>
      </c>
      <c r="J49" s="68">
        <v>0.47699999999999998</v>
      </c>
      <c r="K49" s="68">
        <v>0.47499999999999998</v>
      </c>
      <c r="L49" s="69">
        <v>0.499</v>
      </c>
      <c r="M49" s="74">
        <v>0.47</v>
      </c>
      <c r="N49" s="71">
        <v>0.505</v>
      </c>
      <c r="O49" s="71">
        <v>0.51700000000000002</v>
      </c>
      <c r="P49" s="71">
        <v>0.51900000000000002</v>
      </c>
      <c r="Q49" s="71">
        <v>0.51600000000000001</v>
      </c>
      <c r="R49" s="52">
        <v>0.53600000000000003</v>
      </c>
      <c r="S49" s="55">
        <v>0.55700000000000005</v>
      </c>
      <c r="T49" s="51">
        <v>0.57099999999999995</v>
      </c>
      <c r="U49" s="51">
        <v>0.56999999999999995</v>
      </c>
      <c r="V49" s="51">
        <v>0.56699999999999995</v>
      </c>
      <c r="W49" s="52">
        <v>0.54400000000000004</v>
      </c>
      <c r="X49" s="51">
        <v>0.56699999999999995</v>
      </c>
      <c r="Y49" s="51">
        <v>0.56899999999999995</v>
      </c>
      <c r="Z49" s="54">
        <v>0.57999999999999996</v>
      </c>
      <c r="AA49" s="116">
        <v>0.45900000000000002</v>
      </c>
      <c r="AB49" s="98">
        <v>0.44700000000000001</v>
      </c>
      <c r="AC49" s="98">
        <v>0.434</v>
      </c>
      <c r="AD49" s="98">
        <v>0.439</v>
      </c>
      <c r="AE49" s="92">
        <v>0.42199999999999999</v>
      </c>
      <c r="AF49" s="112">
        <v>0.35299999999999998</v>
      </c>
      <c r="AG49" s="116">
        <v>0.49</v>
      </c>
      <c r="AH49" s="27">
        <v>370</v>
      </c>
    </row>
    <row r="50" spans="2:34" x14ac:dyDescent="0.2">
      <c r="B50" s="126" t="s">
        <v>6</v>
      </c>
      <c r="C50" s="36">
        <v>0.41099999999999998</v>
      </c>
      <c r="D50" s="57">
        <v>0.44500000000000001</v>
      </c>
      <c r="E50" s="62">
        <v>0.36099999999999999</v>
      </c>
      <c r="F50" s="39">
        <v>0.437</v>
      </c>
      <c r="G50" s="38">
        <v>0.372</v>
      </c>
      <c r="H50" s="40">
        <v>0.46200000000000002</v>
      </c>
      <c r="I50" s="37">
        <v>0.41299999999999998</v>
      </c>
      <c r="J50" s="41">
        <v>0.32900000000000001</v>
      </c>
      <c r="K50" s="40">
        <v>0.45700000000000002</v>
      </c>
      <c r="L50" s="41">
        <v>0.32800000000000001</v>
      </c>
      <c r="M50" s="72">
        <v>0.32200000000000001</v>
      </c>
      <c r="N50" s="41">
        <v>0.33700000000000002</v>
      </c>
      <c r="O50" s="41">
        <v>0.33200000000000002</v>
      </c>
      <c r="P50" s="41">
        <v>0.33500000000000002</v>
      </c>
      <c r="Q50" s="72">
        <v>0.32700000000000001</v>
      </c>
      <c r="R50" s="57">
        <v>0.436</v>
      </c>
      <c r="S50" s="40">
        <v>0.44600000000000001</v>
      </c>
      <c r="T50" s="73">
        <v>0.35199999999999998</v>
      </c>
      <c r="U50" s="37">
        <v>0.40300000000000002</v>
      </c>
      <c r="V50" s="58">
        <v>0.38700000000000001</v>
      </c>
      <c r="W50" s="39">
        <v>0.42399999999999999</v>
      </c>
      <c r="X50" s="62">
        <v>0.35699999999999998</v>
      </c>
      <c r="Y50" s="39">
        <v>0.42199999999999999</v>
      </c>
      <c r="Z50" s="61">
        <v>0.29299999999999998</v>
      </c>
      <c r="AA50" s="78">
        <v>0.377</v>
      </c>
      <c r="AB50" s="80">
        <v>0.42</v>
      </c>
      <c r="AC50" s="104">
        <v>0.35699999999999998</v>
      </c>
      <c r="AD50" s="104">
        <v>0.35199999999999998</v>
      </c>
      <c r="AE50" s="78">
        <v>0.4</v>
      </c>
      <c r="AF50" s="101">
        <v>0.60399999999999998</v>
      </c>
      <c r="AG50" s="80">
        <v>0.42299999999999999</v>
      </c>
      <c r="AH50" s="27">
        <v>540</v>
      </c>
    </row>
    <row r="51" spans="2:34" x14ac:dyDescent="0.2">
      <c r="B51" s="127"/>
      <c r="C51" s="45">
        <v>0.79900000000000004</v>
      </c>
      <c r="D51" s="67">
        <v>0.78200000000000003</v>
      </c>
      <c r="E51" s="49">
        <v>0.81899999999999995</v>
      </c>
      <c r="F51" s="64">
        <v>0.77600000000000002</v>
      </c>
      <c r="G51" s="67">
        <v>0.78500000000000003</v>
      </c>
      <c r="H51" s="64">
        <v>0.77400000000000002</v>
      </c>
      <c r="I51" s="67">
        <v>0.78800000000000003</v>
      </c>
      <c r="J51" s="49">
        <v>0.82699999999999996</v>
      </c>
      <c r="K51" s="49">
        <v>0.81599999999999995</v>
      </c>
      <c r="L51" s="43">
        <v>0.82799999999999996</v>
      </c>
      <c r="M51" s="44">
        <v>0.81499999999999995</v>
      </c>
      <c r="N51" s="44">
        <v>0.81200000000000006</v>
      </c>
      <c r="O51" s="49">
        <v>0.83599999999999997</v>
      </c>
      <c r="P51" s="49">
        <v>0.83899999999999997</v>
      </c>
      <c r="Q51" s="46">
        <v>0.85499999999999998</v>
      </c>
      <c r="R51" s="49">
        <v>0.84099999999999997</v>
      </c>
      <c r="S51" s="42">
        <v>0.874</v>
      </c>
      <c r="T51" s="47">
        <v>0.88500000000000001</v>
      </c>
      <c r="U51" s="42">
        <v>0.876</v>
      </c>
      <c r="V51" s="46">
        <v>0.86</v>
      </c>
      <c r="W51" s="43">
        <v>0.84799999999999998</v>
      </c>
      <c r="X51" s="46">
        <v>0.85399999999999998</v>
      </c>
      <c r="Y51" s="44">
        <v>0.82699999999999996</v>
      </c>
      <c r="Z51" s="46">
        <v>0.86</v>
      </c>
      <c r="AA51" s="114">
        <v>0.752</v>
      </c>
      <c r="AB51" s="114">
        <v>0.73199999999999998</v>
      </c>
      <c r="AC51" s="115">
        <v>0.79400000000000004</v>
      </c>
      <c r="AD51" s="115">
        <v>0.77800000000000002</v>
      </c>
      <c r="AE51" s="115">
        <v>0.79</v>
      </c>
      <c r="AF51" s="111">
        <v>0.622</v>
      </c>
      <c r="AG51" s="115">
        <v>0.80100000000000005</v>
      </c>
      <c r="AH51" s="27">
        <v>440</v>
      </c>
    </row>
    <row r="52" spans="2:34" x14ac:dyDescent="0.2">
      <c r="B52" s="127"/>
      <c r="C52" s="44">
        <v>0.54900000000000004</v>
      </c>
      <c r="D52" s="67">
        <v>0.52700000000000002</v>
      </c>
      <c r="E52" s="44">
        <v>0.54600000000000004</v>
      </c>
      <c r="F52" s="67">
        <v>0.52300000000000002</v>
      </c>
      <c r="G52" s="67">
        <v>0.51400000000000001</v>
      </c>
      <c r="H52" s="67">
        <v>0.51500000000000001</v>
      </c>
      <c r="I52" s="45">
        <v>0.53800000000000003</v>
      </c>
      <c r="J52" s="45">
        <v>0.54400000000000004</v>
      </c>
      <c r="K52" s="49">
        <v>0.57299999999999995</v>
      </c>
      <c r="L52" s="44">
        <v>0.55100000000000005</v>
      </c>
      <c r="M52" s="45">
        <v>0.54400000000000004</v>
      </c>
      <c r="N52" s="44">
        <v>0.55100000000000005</v>
      </c>
      <c r="O52" s="43">
        <v>0.58499999999999996</v>
      </c>
      <c r="P52" s="49">
        <v>0.57499999999999996</v>
      </c>
      <c r="Q52" s="46">
        <v>0.59299999999999997</v>
      </c>
      <c r="R52" s="47">
        <v>0.61499999999999999</v>
      </c>
      <c r="S52" s="66">
        <v>0.65500000000000003</v>
      </c>
      <c r="T52" s="50">
        <v>0.63400000000000001</v>
      </c>
      <c r="U52" s="66">
        <v>0.64800000000000002</v>
      </c>
      <c r="V52" s="47">
        <v>0.623</v>
      </c>
      <c r="W52" s="47">
        <v>0.623</v>
      </c>
      <c r="X52" s="42">
        <v>0.60599999999999998</v>
      </c>
      <c r="Y52" s="42">
        <v>0.61199999999999999</v>
      </c>
      <c r="Z52" s="47">
        <v>0.61399999999999999</v>
      </c>
      <c r="AA52" s="106">
        <v>0.497</v>
      </c>
      <c r="AB52" s="106">
        <v>0.49</v>
      </c>
      <c r="AC52" s="114">
        <v>0.54</v>
      </c>
      <c r="AD52" s="114">
        <v>0.53</v>
      </c>
      <c r="AE52" s="114">
        <v>0.54200000000000004</v>
      </c>
      <c r="AF52" s="83">
        <v>0.4</v>
      </c>
      <c r="AG52" s="115">
        <v>0.56999999999999995</v>
      </c>
      <c r="AH52" s="27">
        <v>380</v>
      </c>
    </row>
    <row r="53" spans="2:34" x14ac:dyDescent="0.2">
      <c r="B53" s="127"/>
      <c r="C53" s="49">
        <v>0.59799999999999998</v>
      </c>
      <c r="D53" s="44">
        <v>0.59399999999999997</v>
      </c>
      <c r="E53" s="49">
        <v>0.6</v>
      </c>
      <c r="F53" s="44">
        <v>0.59099999999999997</v>
      </c>
      <c r="G53" s="45">
        <v>0.57999999999999996</v>
      </c>
      <c r="H53" s="44">
        <v>0.59399999999999997</v>
      </c>
      <c r="I53" s="44">
        <v>0.59199999999999997</v>
      </c>
      <c r="J53" s="44">
        <v>0.59599999999999997</v>
      </c>
      <c r="K53" s="46">
        <v>0.622</v>
      </c>
      <c r="L53" s="49">
        <v>0.59699999999999998</v>
      </c>
      <c r="M53" s="45">
        <v>0.58699999999999997</v>
      </c>
      <c r="N53" s="44">
        <v>0.59</v>
      </c>
      <c r="O53" s="45">
        <v>0.60299999999999998</v>
      </c>
      <c r="P53" s="44">
        <v>0.60499999999999998</v>
      </c>
      <c r="Q53" s="49">
        <v>0.61499999999999999</v>
      </c>
      <c r="R53" s="42">
        <v>0.63400000000000001</v>
      </c>
      <c r="S53" s="66">
        <v>0.65600000000000003</v>
      </c>
      <c r="T53" s="47">
        <v>0.64100000000000001</v>
      </c>
      <c r="U53" s="50">
        <v>0.64800000000000002</v>
      </c>
      <c r="V53" s="42">
        <v>0.63300000000000001</v>
      </c>
      <c r="W53" s="42">
        <v>0.63500000000000001</v>
      </c>
      <c r="X53" s="43">
        <v>0.622</v>
      </c>
      <c r="Y53" s="43">
        <v>0.62</v>
      </c>
      <c r="Z53" s="44">
        <v>0.61</v>
      </c>
      <c r="AA53" s="114">
        <v>0.56200000000000006</v>
      </c>
      <c r="AB53" s="114">
        <v>0.55900000000000005</v>
      </c>
      <c r="AC53" s="115">
        <v>0.58599999999999997</v>
      </c>
      <c r="AD53" s="114">
        <v>0.57399999999999995</v>
      </c>
      <c r="AE53" s="115">
        <v>0.59199999999999997</v>
      </c>
      <c r="AF53" s="106">
        <v>0.52300000000000002</v>
      </c>
      <c r="AG53" s="115">
        <v>0.60599999999999998</v>
      </c>
      <c r="AH53" s="27">
        <v>480</v>
      </c>
    </row>
    <row r="54" spans="2:34" x14ac:dyDescent="0.2">
      <c r="B54" s="128"/>
      <c r="C54" s="71">
        <v>0.50600000000000001</v>
      </c>
      <c r="D54" s="68">
        <v>0.48299999999999998</v>
      </c>
      <c r="E54" s="69">
        <v>0.499</v>
      </c>
      <c r="F54" s="68">
        <v>0.47699999999999998</v>
      </c>
      <c r="G54" s="74">
        <v>0.46500000000000002</v>
      </c>
      <c r="H54" s="74">
        <v>0.46600000000000003</v>
      </c>
      <c r="I54" s="69">
        <v>0.49299999999999999</v>
      </c>
      <c r="J54" s="69">
        <v>0.495</v>
      </c>
      <c r="K54" s="53">
        <v>0.53</v>
      </c>
      <c r="L54" s="71">
        <v>0.504</v>
      </c>
      <c r="M54" s="69">
        <v>0.499</v>
      </c>
      <c r="N54" s="71">
        <v>0.51200000000000001</v>
      </c>
      <c r="O54" s="52">
        <v>0.54200000000000004</v>
      </c>
      <c r="P54" s="53">
        <v>0.53100000000000003</v>
      </c>
      <c r="Q54" s="55">
        <v>0.55100000000000005</v>
      </c>
      <c r="R54" s="54">
        <v>0.57599999999999996</v>
      </c>
      <c r="S54" s="76">
        <v>0.61799999999999999</v>
      </c>
      <c r="T54" s="56">
        <v>0.58899999999999997</v>
      </c>
      <c r="U54" s="77">
        <v>0.60699999999999998</v>
      </c>
      <c r="V54" s="54">
        <v>0.58099999999999996</v>
      </c>
      <c r="W54" s="56">
        <v>0.58399999999999996</v>
      </c>
      <c r="X54" s="51">
        <v>0.56699999999999995</v>
      </c>
      <c r="Y54" s="54">
        <v>0.57799999999999996</v>
      </c>
      <c r="Z54" s="54">
        <v>0.57899999999999996</v>
      </c>
      <c r="AA54" s="98">
        <v>0.45600000000000002</v>
      </c>
      <c r="AB54" s="98">
        <v>0.44900000000000001</v>
      </c>
      <c r="AC54" s="117">
        <v>0.5</v>
      </c>
      <c r="AD54" s="116">
        <v>0.48799999999999999</v>
      </c>
      <c r="AE54" s="117">
        <v>0.498</v>
      </c>
      <c r="AF54" s="112">
        <v>0.35399999999999998</v>
      </c>
      <c r="AG54" s="118">
        <v>0.52800000000000002</v>
      </c>
      <c r="AH54" s="27">
        <v>370</v>
      </c>
    </row>
    <row r="55" spans="2:34" x14ac:dyDescent="0.2">
      <c r="B55" s="126" t="s">
        <v>7</v>
      </c>
      <c r="C55" s="37">
        <v>0.42299999999999999</v>
      </c>
      <c r="D55" s="38">
        <v>0.372</v>
      </c>
      <c r="E55" s="62">
        <v>0.36199999999999999</v>
      </c>
      <c r="F55" s="73">
        <v>0.34499999999999997</v>
      </c>
      <c r="G55" s="40">
        <v>0.45800000000000002</v>
      </c>
      <c r="H55" s="57">
        <v>0.44700000000000001</v>
      </c>
      <c r="I55" s="73">
        <v>0.34100000000000003</v>
      </c>
      <c r="J55" s="73">
        <v>0.34899999999999998</v>
      </c>
      <c r="K55" s="40">
        <v>0.45800000000000002</v>
      </c>
      <c r="L55" s="36">
        <v>0.40799999999999997</v>
      </c>
      <c r="M55" s="62">
        <v>0.35399999999999998</v>
      </c>
      <c r="N55" s="37">
        <v>0.41399999999999998</v>
      </c>
      <c r="O55" s="61">
        <v>0.28299999999999997</v>
      </c>
      <c r="P55" s="61">
        <v>0.28499999999999998</v>
      </c>
      <c r="Q55" s="37">
        <v>0.40799999999999997</v>
      </c>
      <c r="R55" s="38">
        <v>0.374</v>
      </c>
      <c r="S55" s="37">
        <v>0.41199999999999998</v>
      </c>
      <c r="T55" s="39">
        <v>0.42499999999999999</v>
      </c>
      <c r="U55" s="58">
        <v>0.38700000000000001</v>
      </c>
      <c r="V55" s="39">
        <v>0.41599999999999998</v>
      </c>
      <c r="W55" s="60">
        <v>0.29699999999999999</v>
      </c>
      <c r="X55" s="37">
        <v>0.40899999999999997</v>
      </c>
      <c r="Y55" s="72">
        <v>0.32200000000000001</v>
      </c>
      <c r="Z55" s="59">
        <v>0.309</v>
      </c>
      <c r="AA55" s="78">
        <v>0.39900000000000002</v>
      </c>
      <c r="AB55" s="104">
        <v>0.34300000000000003</v>
      </c>
      <c r="AC55" s="104">
        <v>0.32800000000000001</v>
      </c>
      <c r="AD55" s="104">
        <v>0.35799999999999998</v>
      </c>
      <c r="AE55" s="104">
        <v>0.34200000000000003</v>
      </c>
      <c r="AF55" s="101">
        <v>0.58699999999999997</v>
      </c>
      <c r="AG55" s="78">
        <v>0.39700000000000002</v>
      </c>
      <c r="AH55" s="27">
        <v>540</v>
      </c>
    </row>
    <row r="56" spans="2:34" x14ac:dyDescent="0.2">
      <c r="B56" s="127"/>
      <c r="C56" s="45">
        <v>0.79900000000000004</v>
      </c>
      <c r="D56" s="49">
        <v>0.82099999999999995</v>
      </c>
      <c r="E56" s="49">
        <v>0.81599999999999995</v>
      </c>
      <c r="F56" s="43">
        <v>0.83599999999999997</v>
      </c>
      <c r="G56" s="64">
        <v>0.76900000000000002</v>
      </c>
      <c r="H56" s="44">
        <v>0.80600000000000005</v>
      </c>
      <c r="I56" s="49">
        <v>0.81699999999999995</v>
      </c>
      <c r="J56" s="43">
        <v>0.83499999999999996</v>
      </c>
      <c r="K56" s="44">
        <v>0.80700000000000005</v>
      </c>
      <c r="L56" s="44">
        <v>0.81</v>
      </c>
      <c r="M56" s="49">
        <v>0.82299999999999995</v>
      </c>
      <c r="N56" s="45">
        <v>0.79</v>
      </c>
      <c r="O56" s="46">
        <v>0.86099999999999999</v>
      </c>
      <c r="P56" s="46">
        <v>0.85799999999999998</v>
      </c>
      <c r="Q56" s="64">
        <v>0.78500000000000003</v>
      </c>
      <c r="R56" s="44">
        <v>0.82699999999999996</v>
      </c>
      <c r="S56" s="45">
        <v>0.81100000000000005</v>
      </c>
      <c r="T56" s="45">
        <v>0.81499999999999995</v>
      </c>
      <c r="U56" s="49">
        <v>0.83299999999999996</v>
      </c>
      <c r="V56" s="43">
        <v>0.85199999999999998</v>
      </c>
      <c r="W56" s="46">
        <v>0.86099999999999999</v>
      </c>
      <c r="X56" s="45">
        <v>0.80900000000000005</v>
      </c>
      <c r="Y56" s="44">
        <v>0.82299999999999995</v>
      </c>
      <c r="Z56" s="44">
        <v>0.82199999999999995</v>
      </c>
      <c r="AA56" s="114">
        <v>0.72899999999999998</v>
      </c>
      <c r="AB56" s="114">
        <v>0.76100000000000001</v>
      </c>
      <c r="AC56" s="114">
        <v>0.76800000000000002</v>
      </c>
      <c r="AD56" s="114">
        <v>0.745</v>
      </c>
      <c r="AE56" s="115">
        <v>0.77300000000000002</v>
      </c>
      <c r="AF56" s="111">
        <v>0.60699999999999998</v>
      </c>
      <c r="AG56" s="115">
        <v>0.79800000000000004</v>
      </c>
      <c r="AH56" s="27">
        <v>440</v>
      </c>
    </row>
    <row r="57" spans="2:34" x14ac:dyDescent="0.2">
      <c r="B57" s="127"/>
      <c r="C57" s="44">
        <v>0.55400000000000005</v>
      </c>
      <c r="D57" s="44">
        <v>0.55600000000000005</v>
      </c>
      <c r="E57" s="44">
        <v>0.54700000000000004</v>
      </c>
      <c r="F57" s="49">
        <v>0.56599999999999995</v>
      </c>
      <c r="G57" s="67">
        <v>0.52500000000000002</v>
      </c>
      <c r="H57" s="44">
        <v>0.55400000000000005</v>
      </c>
      <c r="I57" s="44">
        <v>0.55200000000000005</v>
      </c>
      <c r="J57" s="49">
        <v>0.56499999999999995</v>
      </c>
      <c r="K57" s="49">
        <v>0.56399999999999995</v>
      </c>
      <c r="L57" s="49">
        <v>0.56100000000000005</v>
      </c>
      <c r="M57" s="49">
        <v>0.57199999999999995</v>
      </c>
      <c r="N57" s="44">
        <v>0.55000000000000004</v>
      </c>
      <c r="O57" s="42">
        <v>0.61</v>
      </c>
      <c r="P57" s="46">
        <v>0.59699999999999998</v>
      </c>
      <c r="Q57" s="45">
        <v>0.55100000000000005</v>
      </c>
      <c r="R57" s="43">
        <v>0.58599999999999997</v>
      </c>
      <c r="S57" s="46">
        <v>0.59099999999999997</v>
      </c>
      <c r="T57" s="43">
        <v>0.58299999999999996</v>
      </c>
      <c r="U57" s="46">
        <v>0.59499999999999997</v>
      </c>
      <c r="V57" s="48">
        <v>0.64100000000000001</v>
      </c>
      <c r="W57" s="42">
        <v>0.60199999999999998</v>
      </c>
      <c r="X57" s="43">
        <v>0.58599999999999997</v>
      </c>
      <c r="Y57" s="43">
        <v>0.58299999999999996</v>
      </c>
      <c r="Z57" s="49">
        <v>0.57599999999999996</v>
      </c>
      <c r="AA57" s="106">
        <v>0.48799999999999999</v>
      </c>
      <c r="AB57" s="106">
        <v>0.504</v>
      </c>
      <c r="AC57" s="106">
        <v>0.50600000000000001</v>
      </c>
      <c r="AD57" s="106">
        <v>0.50700000000000001</v>
      </c>
      <c r="AE57" s="106">
        <v>0.52</v>
      </c>
      <c r="AF57" s="83">
        <v>0.39</v>
      </c>
      <c r="AG57" s="115">
        <v>0.57899999999999996</v>
      </c>
      <c r="AH57" s="27">
        <v>380</v>
      </c>
    </row>
    <row r="58" spans="2:34" x14ac:dyDescent="0.2">
      <c r="B58" s="127"/>
      <c r="C58" s="49">
        <v>0.60199999999999998</v>
      </c>
      <c r="D58" s="49">
        <v>0.60399999999999998</v>
      </c>
      <c r="E58" s="49">
        <v>0.6</v>
      </c>
      <c r="F58" s="43">
        <v>0.60899999999999999</v>
      </c>
      <c r="G58" s="44">
        <v>0.59199999999999997</v>
      </c>
      <c r="H58" s="43">
        <v>0.61399999999999999</v>
      </c>
      <c r="I58" s="44">
        <v>0.59399999999999997</v>
      </c>
      <c r="J58" s="43">
        <v>0.60699999999999998</v>
      </c>
      <c r="K58" s="46">
        <v>0.61599999999999999</v>
      </c>
      <c r="L58" s="43">
        <v>0.60699999999999998</v>
      </c>
      <c r="M58" s="49">
        <v>0.60299999999999998</v>
      </c>
      <c r="N58" s="44">
        <v>0.59699999999999998</v>
      </c>
      <c r="O58" s="44">
        <v>0.60799999999999998</v>
      </c>
      <c r="P58" s="44">
        <v>0.60699999999999998</v>
      </c>
      <c r="Q58" s="64">
        <v>0.59099999999999997</v>
      </c>
      <c r="R58" s="44">
        <v>0.61</v>
      </c>
      <c r="S58" s="44">
        <v>0.60799999999999998</v>
      </c>
      <c r="T58" s="49">
        <v>0.61499999999999999</v>
      </c>
      <c r="U58" s="49">
        <v>0.61599999999999999</v>
      </c>
      <c r="V58" s="47">
        <v>0.63800000000000001</v>
      </c>
      <c r="W58" s="49">
        <v>0.61399999999999999</v>
      </c>
      <c r="X58" s="44">
        <v>0.60699999999999998</v>
      </c>
      <c r="Y58" s="67">
        <v>0.59399999999999997</v>
      </c>
      <c r="Z58" s="64">
        <v>0.59099999999999997</v>
      </c>
      <c r="AA58" s="114">
        <v>0.55200000000000005</v>
      </c>
      <c r="AB58" s="114">
        <v>0.56000000000000005</v>
      </c>
      <c r="AC58" s="114">
        <v>0.56100000000000005</v>
      </c>
      <c r="AD58" s="114">
        <v>0.55500000000000005</v>
      </c>
      <c r="AE58" s="114">
        <v>0.56799999999999995</v>
      </c>
      <c r="AF58" s="106">
        <v>0.51200000000000001</v>
      </c>
      <c r="AG58" s="115">
        <v>0.59799999999999998</v>
      </c>
      <c r="AH58" s="27">
        <v>480</v>
      </c>
    </row>
    <row r="59" spans="2:34" x14ac:dyDescent="0.2">
      <c r="B59" s="128"/>
      <c r="C59" s="71">
        <v>0.51100000000000001</v>
      </c>
      <c r="D59" s="71">
        <v>0.51300000000000001</v>
      </c>
      <c r="E59" s="71">
        <v>0.503</v>
      </c>
      <c r="F59" s="53">
        <v>0.52100000000000002</v>
      </c>
      <c r="G59" s="68">
        <v>0.48199999999999998</v>
      </c>
      <c r="H59" s="71">
        <v>0.51100000000000001</v>
      </c>
      <c r="I59" s="71">
        <v>0.50800000000000001</v>
      </c>
      <c r="J59" s="53">
        <v>0.52</v>
      </c>
      <c r="K59" s="53">
        <v>0.52300000000000002</v>
      </c>
      <c r="L59" s="53">
        <v>0.51900000000000002</v>
      </c>
      <c r="M59" s="52">
        <v>0.53300000000000003</v>
      </c>
      <c r="N59" s="71">
        <v>0.51100000000000001</v>
      </c>
      <c r="O59" s="51">
        <v>0.56999999999999995</v>
      </c>
      <c r="P59" s="55">
        <v>0.55500000000000005</v>
      </c>
      <c r="Q59" s="69">
        <v>0.51100000000000001</v>
      </c>
      <c r="R59" s="52">
        <v>0.54600000000000004</v>
      </c>
      <c r="S59" s="55">
        <v>0.55300000000000005</v>
      </c>
      <c r="T59" s="52">
        <v>0.54200000000000004</v>
      </c>
      <c r="U59" s="55">
        <v>0.55600000000000005</v>
      </c>
      <c r="V59" s="76">
        <v>0.61</v>
      </c>
      <c r="W59" s="51">
        <v>0.56200000000000006</v>
      </c>
      <c r="X59" s="55">
        <v>0.55100000000000005</v>
      </c>
      <c r="Y59" s="52">
        <v>0.54600000000000004</v>
      </c>
      <c r="Z59" s="52">
        <v>0.53900000000000003</v>
      </c>
      <c r="AA59" s="98">
        <v>0.44800000000000001</v>
      </c>
      <c r="AB59" s="116">
        <v>0.46300000000000002</v>
      </c>
      <c r="AC59" s="116">
        <v>0.46300000000000002</v>
      </c>
      <c r="AD59" s="116">
        <v>0.46899999999999997</v>
      </c>
      <c r="AE59" s="116">
        <v>0.47899999999999998</v>
      </c>
      <c r="AF59" s="93">
        <v>0.34899999999999998</v>
      </c>
      <c r="AG59" s="118">
        <v>0.54400000000000004</v>
      </c>
      <c r="AH59" s="27">
        <v>370</v>
      </c>
    </row>
    <row r="64" spans="2:34" x14ac:dyDescent="0.2">
      <c r="B64" t="s">
        <v>65</v>
      </c>
    </row>
    <row r="66" spans="2:33" x14ac:dyDescent="0.2">
      <c r="C66" t="s">
        <v>36</v>
      </c>
      <c r="O66" t="s">
        <v>37</v>
      </c>
      <c r="AA66" t="s">
        <v>38</v>
      </c>
    </row>
    <row r="67" spans="2:33" x14ac:dyDescent="0.2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2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51</v>
      </c>
    </row>
    <row r="69" spans="2:33" x14ac:dyDescent="0.2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47</v>
      </c>
    </row>
    <row r="70" spans="2:33" x14ac:dyDescent="0.2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46</v>
      </c>
    </row>
    <row r="71" spans="2:33" x14ac:dyDescent="0.2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54</v>
      </c>
    </row>
    <row r="72" spans="2:33" x14ac:dyDescent="0.2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45</v>
      </c>
    </row>
    <row r="73" spans="2:33" x14ac:dyDescent="0.2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50</v>
      </c>
    </row>
    <row r="74" spans="2:33" x14ac:dyDescent="0.2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48</v>
      </c>
    </row>
    <row r="75" spans="2:33" x14ac:dyDescent="0.2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49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5:B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O75"/>
  <sheetViews>
    <sheetView topLeftCell="A19" zoomScale="70" zoomScaleNormal="70" workbookViewId="0">
      <selection activeCell="AG70" sqref="AG70"/>
    </sheetView>
  </sheetViews>
  <sheetFormatPr baseColWidth="10" defaultColWidth="8.83203125" defaultRowHeight="15" x14ac:dyDescent="0.2"/>
  <sheetData>
    <row r="2" spans="2:171" x14ac:dyDescent="0.2">
      <c r="B2" t="s">
        <v>55</v>
      </c>
    </row>
    <row r="3" spans="2:171" x14ac:dyDescent="0.2">
      <c r="AK3" t="s">
        <v>42</v>
      </c>
      <c r="BT3" t="s">
        <v>43</v>
      </c>
      <c r="DB3" t="s">
        <v>57</v>
      </c>
      <c r="EK3" t="s">
        <v>44</v>
      </c>
    </row>
    <row r="4" spans="2:171" x14ac:dyDescent="0.2">
      <c r="B4" s="19"/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</row>
    <row r="5" spans="2:171" x14ac:dyDescent="0.2">
      <c r="B5" s="20" t="s">
        <v>0</v>
      </c>
      <c r="C5" s="6">
        <v>0.41</v>
      </c>
      <c r="D5" s="6">
        <v>0.39900000000000002</v>
      </c>
      <c r="E5" s="4">
        <v>0.46</v>
      </c>
      <c r="F5" s="4">
        <v>0.45700000000000002</v>
      </c>
      <c r="G5" s="4">
        <v>0.45500000000000002</v>
      </c>
      <c r="H5" s="4">
        <v>0.44800000000000001</v>
      </c>
      <c r="I5" s="15">
        <v>0.42</v>
      </c>
      <c r="J5" s="13">
        <v>0.28100000000000003</v>
      </c>
      <c r="K5" s="4">
        <v>0.45900000000000002</v>
      </c>
      <c r="L5" s="9">
        <v>0.19400000000000001</v>
      </c>
      <c r="M5" s="5">
        <v>0.496</v>
      </c>
      <c r="N5" s="7">
        <v>0.53400000000000003</v>
      </c>
      <c r="O5" s="7">
        <v>0.44700000000000001</v>
      </c>
      <c r="P5" s="14">
        <v>0.33</v>
      </c>
      <c r="Q5" s="10">
        <v>0.16200000000000001</v>
      </c>
      <c r="R5" s="7">
        <v>0.46400000000000002</v>
      </c>
      <c r="S5" s="11">
        <v>0.13400000000000001</v>
      </c>
      <c r="T5" s="11">
        <v>0.125</v>
      </c>
      <c r="U5" s="11">
        <v>0.126</v>
      </c>
      <c r="V5" s="11">
        <v>0.127</v>
      </c>
      <c r="W5" s="14">
        <v>0.33500000000000002</v>
      </c>
      <c r="X5" s="11">
        <v>0.13600000000000001</v>
      </c>
      <c r="Y5" s="9">
        <v>0.16500000000000001</v>
      </c>
      <c r="Z5" s="7">
        <v>0.45700000000000002</v>
      </c>
      <c r="AA5" s="16">
        <v>0.32700000000000001</v>
      </c>
      <c r="AB5" s="6">
        <v>0.41099999999999998</v>
      </c>
      <c r="AC5" s="15">
        <v>0.43</v>
      </c>
      <c r="AD5" s="15">
        <v>0.42199999999999999</v>
      </c>
      <c r="AE5" s="6">
        <v>0.4</v>
      </c>
      <c r="AF5" s="6">
        <v>0.40699999999999997</v>
      </c>
      <c r="AG5" s="9">
        <v>0.13400000000000001</v>
      </c>
      <c r="AK5">
        <v>0.41</v>
      </c>
      <c r="AL5">
        <v>0.39900000000000002</v>
      </c>
      <c r="AM5">
        <v>0.46</v>
      </c>
      <c r="AN5">
        <v>0.45700000000000002</v>
      </c>
      <c r="AO5">
        <v>0.45500000000000002</v>
      </c>
      <c r="AP5">
        <v>0.44800000000000001</v>
      </c>
      <c r="AQ5">
        <v>0.42</v>
      </c>
      <c r="AR5">
        <v>0.28100000000000003</v>
      </c>
      <c r="AS5">
        <v>0.45900000000000002</v>
      </c>
      <c r="AT5">
        <v>0.19400000000000001</v>
      </c>
      <c r="AU5">
        <v>0.496</v>
      </c>
      <c r="AV5">
        <v>0.53400000000000003</v>
      </c>
      <c r="AW5">
        <v>0.44700000000000001</v>
      </c>
      <c r="AX5">
        <v>0.33</v>
      </c>
      <c r="AY5">
        <v>0.16200000000000001</v>
      </c>
      <c r="AZ5">
        <v>0.46400000000000002</v>
      </c>
      <c r="BA5">
        <v>0.13400000000000001</v>
      </c>
      <c r="BB5">
        <v>0.125</v>
      </c>
      <c r="BC5">
        <v>0.126</v>
      </c>
      <c r="BD5">
        <v>0.127</v>
      </c>
      <c r="BE5">
        <v>0.33500000000000002</v>
      </c>
      <c r="BF5">
        <v>0.13600000000000001</v>
      </c>
      <c r="BG5">
        <v>0.16500000000000001</v>
      </c>
      <c r="BH5">
        <v>0.45700000000000002</v>
      </c>
      <c r="BI5">
        <v>0.32700000000000001</v>
      </c>
      <c r="BJ5">
        <v>0.41099999999999998</v>
      </c>
      <c r="BK5">
        <v>0.43</v>
      </c>
      <c r="BL5">
        <v>0.42199999999999999</v>
      </c>
      <c r="BM5">
        <v>0.4</v>
      </c>
      <c r="BN5">
        <v>0.40699999999999997</v>
      </c>
      <c r="BO5">
        <v>0.13400000000000001</v>
      </c>
      <c r="BT5" s="119">
        <f>(AK5-$AX$6)/($AV$5-$AX$6)</f>
        <v>0.7047619047619047</v>
      </c>
      <c r="BU5" s="119">
        <f t="shared" ref="BU5:CX5" si="0">(AL5-$AX$6)/($AV$5-$AX$6)</f>
        <v>0.6785714285714286</v>
      </c>
      <c r="BV5" s="119">
        <f t="shared" si="0"/>
        <v>0.82380952380952377</v>
      </c>
      <c r="BW5" s="119">
        <f t="shared" si="0"/>
        <v>0.81666666666666665</v>
      </c>
      <c r="BX5" s="119">
        <f t="shared" si="0"/>
        <v>0.81190476190476191</v>
      </c>
      <c r="BY5" s="119">
        <f t="shared" si="0"/>
        <v>0.79523809523809519</v>
      </c>
      <c r="BZ5" s="119">
        <f t="shared" si="0"/>
        <v>0.72857142857142854</v>
      </c>
      <c r="CA5" s="119">
        <f t="shared" si="0"/>
        <v>0.39761904761904765</v>
      </c>
      <c r="CB5" s="119">
        <f t="shared" si="0"/>
        <v>0.8214285714285714</v>
      </c>
      <c r="CC5" s="119">
        <f t="shared" si="0"/>
        <v>0.19047619047619047</v>
      </c>
      <c r="CD5" s="119">
        <f t="shared" si="0"/>
        <v>0.9095238095238094</v>
      </c>
      <c r="CE5" s="119">
        <f t="shared" si="0"/>
        <v>1</v>
      </c>
      <c r="CF5" s="119">
        <f t="shared" si="0"/>
        <v>0.79285714285714282</v>
      </c>
      <c r="CG5" s="119">
        <f t="shared" si="0"/>
        <v>0.51428571428571435</v>
      </c>
      <c r="CH5" s="119">
        <f t="shared" si="0"/>
        <v>0.11428571428571428</v>
      </c>
      <c r="CI5" s="119">
        <f t="shared" si="0"/>
        <v>0.83333333333333337</v>
      </c>
      <c r="CJ5" s="119">
        <f t="shared" si="0"/>
        <v>4.7619047619047623E-2</v>
      </c>
      <c r="CK5" s="119">
        <f t="shared" si="0"/>
        <v>2.6190476190476177E-2</v>
      </c>
      <c r="CL5" s="119">
        <f t="shared" si="0"/>
        <v>2.857142857142856E-2</v>
      </c>
      <c r="CM5" s="119">
        <f t="shared" si="0"/>
        <v>3.0952380952380943E-2</v>
      </c>
      <c r="CN5" s="119">
        <f t="shared" si="0"/>
        <v>0.52619047619047621</v>
      </c>
      <c r="CO5" s="119">
        <f t="shared" si="0"/>
        <v>5.2380952380952389E-2</v>
      </c>
      <c r="CP5" s="119">
        <f t="shared" si="0"/>
        <v>0.12142857142857143</v>
      </c>
      <c r="CQ5" s="119">
        <f t="shared" si="0"/>
        <v>0.81666666666666665</v>
      </c>
      <c r="CR5" s="119">
        <f t="shared" si="0"/>
        <v>0.50714285714285712</v>
      </c>
      <c r="CS5" s="119">
        <f t="shared" si="0"/>
        <v>0.70714285714285707</v>
      </c>
      <c r="CT5" s="119">
        <f t="shared" si="0"/>
        <v>0.75238095238095226</v>
      </c>
      <c r="CU5" s="119">
        <f t="shared" si="0"/>
        <v>0.73333333333333328</v>
      </c>
      <c r="CV5" s="119">
        <f t="shared" si="0"/>
        <v>0.68095238095238098</v>
      </c>
      <c r="CW5" s="119">
        <f t="shared" si="0"/>
        <v>0.69761904761904747</v>
      </c>
      <c r="CX5" s="119">
        <f t="shared" si="0"/>
        <v>4.7619047619047623E-2</v>
      </c>
      <c r="DB5" s="119">
        <f>BT20-BT5</f>
        <v>-0.13148660864279504</v>
      </c>
      <c r="DC5" s="119">
        <f t="shared" ref="DC5:EF12" si="1">BU20-BU5</f>
        <v>-0.18308703120939834</v>
      </c>
      <c r="DD5" s="119">
        <f t="shared" si="1"/>
        <v>-0.20704661137548497</v>
      </c>
      <c r="DE5" s="119">
        <f t="shared" si="1"/>
        <v>-0.26022442454128791</v>
      </c>
      <c r="DF5" s="119">
        <f t="shared" si="1"/>
        <v>-0.20799748387670636</v>
      </c>
      <c r="DG5" s="119">
        <f t="shared" si="1"/>
        <v>-0.10904567093374928</v>
      </c>
      <c r="DH5" s="119">
        <f t="shared" si="1"/>
        <v>-0.16876543579970738</v>
      </c>
      <c r="DI5" s="119">
        <f t="shared" si="1"/>
        <v>0.11954314403773747</v>
      </c>
      <c r="DJ5" s="119">
        <f t="shared" si="1"/>
        <v>-8.0798001818080722E-2</v>
      </c>
      <c r="DK5" s="119">
        <f t="shared" si="1"/>
        <v>0.13117873701289351</v>
      </c>
      <c r="DL5" s="119">
        <f t="shared" si="1"/>
        <v>-0.30987930198895497</v>
      </c>
      <c r="DM5" s="119">
        <f t="shared" si="1"/>
        <v>-0.23115749821240172</v>
      </c>
      <c r="DN5" s="119">
        <f t="shared" si="1"/>
        <v>-0.20317679167760427</v>
      </c>
      <c r="DO5" s="119">
        <f t="shared" si="1"/>
        <v>-0.20872149374106674</v>
      </c>
      <c r="DP5" s="119">
        <f t="shared" si="1"/>
        <v>3.8362384091288768E-2</v>
      </c>
      <c r="DQ5" s="119">
        <f t="shared" si="1"/>
        <v>-7.9231131525824061E-2</v>
      </c>
      <c r="DR5" s="119">
        <f t="shared" si="1"/>
        <v>0.161982595276499</v>
      </c>
      <c r="DS5" s="119">
        <f t="shared" si="1"/>
        <v>0.15456647661707418</v>
      </c>
      <c r="DT5" s="119">
        <f t="shared" si="1"/>
        <v>0.16720275907057852</v>
      </c>
      <c r="DU5" s="119">
        <f t="shared" si="1"/>
        <v>0.16889871487951472</v>
      </c>
      <c r="DV5" s="119">
        <f t="shared" si="1"/>
        <v>-0.13006181372859482</v>
      </c>
      <c r="DW5" s="119">
        <f t="shared" si="1"/>
        <v>0.21859814597875157</v>
      </c>
      <c r="DX5" s="119">
        <f t="shared" si="1"/>
        <v>0.16255712759308921</v>
      </c>
      <c r="DY5" s="119">
        <f t="shared" si="1"/>
        <v>-0.23451072817815877</v>
      </c>
      <c r="DZ5" s="119">
        <f t="shared" si="1"/>
        <v>-0.30937330185835976</v>
      </c>
      <c r="EA5" s="119">
        <f t="shared" si="1"/>
        <v>-0.52334244814741981</v>
      </c>
      <c r="EB5" s="119">
        <f t="shared" si="1"/>
        <v>-0.43130762919266613</v>
      </c>
      <c r="EC5" s="119">
        <f t="shared" si="1"/>
        <v>-0.51551481081684114</v>
      </c>
      <c r="ED5" s="119">
        <f t="shared" si="1"/>
        <v>-0.21003690517870321</v>
      </c>
      <c r="EE5" s="119">
        <f t="shared" si="1"/>
        <v>-0.33844372357189156</v>
      </c>
      <c r="EF5" s="119">
        <f t="shared" si="1"/>
        <v>0.17697030860813284</v>
      </c>
      <c r="EG5" s="119"/>
      <c r="EK5" s="119">
        <f>IF(BT5&gt;=0.15, BT5,0)</f>
        <v>0.7047619047619047</v>
      </c>
      <c r="EL5" s="119">
        <f t="shared" ref="EL5:FN12" si="2">IF(BU5&gt;=0.15, BU5,0)</f>
        <v>0.6785714285714286</v>
      </c>
      <c r="EM5" s="119">
        <f t="shared" si="2"/>
        <v>0.82380952380952377</v>
      </c>
      <c r="EN5" s="119">
        <f t="shared" si="2"/>
        <v>0.81666666666666665</v>
      </c>
      <c r="EO5" s="119">
        <f t="shared" si="2"/>
        <v>0.81190476190476191</v>
      </c>
      <c r="EP5" s="119">
        <f t="shared" si="2"/>
        <v>0.79523809523809519</v>
      </c>
      <c r="EQ5" s="119">
        <f t="shared" si="2"/>
        <v>0.72857142857142854</v>
      </c>
      <c r="ER5" s="119">
        <f t="shared" si="2"/>
        <v>0.39761904761904765</v>
      </c>
      <c r="ES5" s="119">
        <f t="shared" si="2"/>
        <v>0.8214285714285714</v>
      </c>
      <c r="ET5" s="119">
        <f t="shared" si="2"/>
        <v>0.19047619047619047</v>
      </c>
      <c r="EU5" s="119">
        <f t="shared" si="2"/>
        <v>0.9095238095238094</v>
      </c>
      <c r="EV5" s="119">
        <f t="shared" si="2"/>
        <v>1</v>
      </c>
      <c r="EW5" s="119">
        <f t="shared" si="2"/>
        <v>0.79285714285714282</v>
      </c>
      <c r="EX5" s="119">
        <f t="shared" si="2"/>
        <v>0.51428571428571435</v>
      </c>
      <c r="EY5" s="119">
        <f t="shared" si="2"/>
        <v>0</v>
      </c>
      <c r="EZ5" s="119">
        <f t="shared" si="2"/>
        <v>0.83333333333333337</v>
      </c>
      <c r="FA5" s="119">
        <f t="shared" si="2"/>
        <v>0</v>
      </c>
      <c r="FB5" s="119">
        <f t="shared" si="2"/>
        <v>0</v>
      </c>
      <c r="FC5" s="119">
        <f t="shared" si="2"/>
        <v>0</v>
      </c>
      <c r="FD5" s="119">
        <f t="shared" si="2"/>
        <v>0</v>
      </c>
      <c r="FE5" s="119">
        <f t="shared" si="2"/>
        <v>0.52619047619047621</v>
      </c>
      <c r="FF5" s="119">
        <f t="shared" si="2"/>
        <v>0</v>
      </c>
      <c r="FG5" s="119">
        <f t="shared" si="2"/>
        <v>0</v>
      </c>
      <c r="FH5" s="119">
        <f t="shared" si="2"/>
        <v>0.81666666666666665</v>
      </c>
      <c r="FI5" s="119">
        <f t="shared" si="2"/>
        <v>0.50714285714285712</v>
      </c>
      <c r="FJ5" s="119">
        <f t="shared" si="2"/>
        <v>0.70714285714285707</v>
      </c>
      <c r="FK5" s="119">
        <f t="shared" si="2"/>
        <v>0.75238095238095226</v>
      </c>
      <c r="FL5" s="119">
        <f t="shared" si="2"/>
        <v>0.73333333333333328</v>
      </c>
      <c r="FM5" s="119">
        <f t="shared" si="2"/>
        <v>0.68095238095238098</v>
      </c>
      <c r="FN5" s="119">
        <f t="shared" si="2"/>
        <v>0.69761904761904747</v>
      </c>
      <c r="FO5" s="119">
        <f>IF(CX5&gt;=0.15, CX5,0)</f>
        <v>0</v>
      </c>
    </row>
    <row r="6" spans="2:171" x14ac:dyDescent="0.2">
      <c r="B6" s="20" t="s">
        <v>1</v>
      </c>
      <c r="C6" s="9">
        <v>0.18</v>
      </c>
      <c r="D6" s="10">
        <v>0.17100000000000001</v>
      </c>
      <c r="E6" s="8">
        <v>0.23</v>
      </c>
      <c r="F6" s="6">
        <v>0.40600000000000003</v>
      </c>
      <c r="G6" s="15">
        <v>0.41699999999999998</v>
      </c>
      <c r="H6" s="15">
        <v>0.42499999999999999</v>
      </c>
      <c r="I6" s="15">
        <v>0.42099999999999999</v>
      </c>
      <c r="J6" s="15">
        <v>0.44</v>
      </c>
      <c r="K6" s="10">
        <v>0.14799999999999999</v>
      </c>
      <c r="L6" s="14">
        <v>0.371</v>
      </c>
      <c r="M6" s="15">
        <v>0.41799999999999998</v>
      </c>
      <c r="N6" s="15">
        <v>0.42699999999999999</v>
      </c>
      <c r="O6" s="121">
        <v>0.39100000000000001</v>
      </c>
      <c r="P6" s="11">
        <v>0.114</v>
      </c>
      <c r="Q6" s="4">
        <v>0.39900000000000002</v>
      </c>
      <c r="R6" s="11">
        <v>0.11600000000000001</v>
      </c>
      <c r="S6" s="11">
        <v>0.115</v>
      </c>
      <c r="T6" s="8">
        <v>0.19700000000000001</v>
      </c>
      <c r="U6" s="11">
        <v>0.12</v>
      </c>
      <c r="V6" s="4">
        <v>0.40200000000000002</v>
      </c>
      <c r="W6" s="10">
        <v>0.14599999999999999</v>
      </c>
      <c r="X6" s="11">
        <v>0.121</v>
      </c>
      <c r="Y6" s="18">
        <v>0.28399999999999997</v>
      </c>
      <c r="Z6" s="11">
        <v>0.121</v>
      </c>
      <c r="AA6" s="9">
        <v>0.13100000000000001</v>
      </c>
      <c r="AB6" s="9">
        <v>0.123</v>
      </c>
      <c r="AC6" s="6">
        <v>0.40300000000000002</v>
      </c>
      <c r="AD6" s="15">
        <v>0.41899999999999998</v>
      </c>
      <c r="AE6" s="9">
        <v>0.152</v>
      </c>
      <c r="AF6" s="17">
        <v>0.2</v>
      </c>
      <c r="AG6" s="9">
        <v>0.14699999999999999</v>
      </c>
      <c r="AK6">
        <v>0.18</v>
      </c>
      <c r="AL6">
        <v>0.17100000000000001</v>
      </c>
      <c r="AM6">
        <v>0.23</v>
      </c>
      <c r="AN6">
        <v>0.40600000000000003</v>
      </c>
      <c r="AO6">
        <v>0.41699999999999998</v>
      </c>
      <c r="AP6">
        <v>0.42499999999999999</v>
      </c>
      <c r="AQ6">
        <v>0.42099999999999999</v>
      </c>
      <c r="AR6">
        <v>0.44</v>
      </c>
      <c r="AS6">
        <v>0.14799999999999999</v>
      </c>
      <c r="AT6">
        <v>0.371</v>
      </c>
      <c r="AU6">
        <v>0.41799999999999998</v>
      </c>
      <c r="AV6">
        <v>0.42699999999999999</v>
      </c>
      <c r="AW6">
        <v>0.39100000000000001</v>
      </c>
      <c r="AX6">
        <v>0.114</v>
      </c>
      <c r="AY6">
        <v>0.39900000000000002</v>
      </c>
      <c r="AZ6">
        <v>0.11600000000000001</v>
      </c>
      <c r="BA6">
        <v>0.115</v>
      </c>
      <c r="BB6">
        <v>0.19700000000000001</v>
      </c>
      <c r="BC6">
        <v>0.12</v>
      </c>
      <c r="BD6">
        <v>0.40200000000000002</v>
      </c>
      <c r="BE6">
        <v>0.14599999999999999</v>
      </c>
      <c r="BF6">
        <v>0.121</v>
      </c>
      <c r="BG6">
        <v>0.28399999999999997</v>
      </c>
      <c r="BH6">
        <v>0.121</v>
      </c>
      <c r="BI6">
        <v>0.13100000000000001</v>
      </c>
      <c r="BJ6">
        <v>0.123</v>
      </c>
      <c r="BK6">
        <v>0.40300000000000002</v>
      </c>
      <c r="BL6">
        <v>0.41899999999999998</v>
      </c>
      <c r="BM6">
        <v>0.152</v>
      </c>
      <c r="BN6">
        <v>0.2</v>
      </c>
      <c r="BO6">
        <v>0.14699999999999999</v>
      </c>
      <c r="BT6" s="119">
        <f t="shared" ref="BT6:BT12" si="3">(AK6-$AX$6)/($AV$5-$AX$6)</f>
        <v>0.15714285714285711</v>
      </c>
      <c r="BU6" s="119">
        <f t="shared" ref="BU6:BU12" si="4">(AL6-$AX$6)/($AV$5-$AX$6)</f>
        <v>0.13571428571428573</v>
      </c>
      <c r="BV6" s="119">
        <f t="shared" ref="BV6:BV12" si="5">(AM6-$AX$6)/($AV$5-$AX$6)</f>
        <v>0.27619047619047615</v>
      </c>
      <c r="BW6" s="119">
        <f t="shared" ref="BW6:BW12" si="6">(AN6-$AX$6)/($AV$5-$AX$6)</f>
        <v>0.69523809523809521</v>
      </c>
      <c r="BX6" s="119">
        <f t="shared" ref="BX6:BX12" si="7">(AO6-$AX$6)/($AV$5-$AX$6)</f>
        <v>0.72142857142857131</v>
      </c>
      <c r="BY6" s="119">
        <f t="shared" ref="BY6:BY12" si="8">(AP6-$AX$6)/($AV$5-$AX$6)</f>
        <v>0.7404761904761904</v>
      </c>
      <c r="BZ6" s="119">
        <f t="shared" ref="BZ6:BZ12" si="9">(AQ6-$AX$6)/($AV$5-$AX$6)</f>
        <v>0.73095238095238091</v>
      </c>
      <c r="CA6" s="119">
        <f t="shared" ref="CA6:CA12" si="10">(AR6-$AX$6)/($AV$5-$AX$6)</f>
        <v>0.7761904761904761</v>
      </c>
      <c r="CB6" s="119">
        <f t="shared" ref="CB6:CB12" si="11">(AS6-$AX$6)/($AV$5-$AX$6)</f>
        <v>8.0952380952380915E-2</v>
      </c>
      <c r="CC6" s="119">
        <f t="shared" ref="CC6:CC12" si="12">(AT6-$AX$6)/($AV$5-$AX$6)</f>
        <v>0.61190476190476184</v>
      </c>
      <c r="CD6" s="119">
        <f t="shared" ref="CD6:CD12" si="13">(AU6-$AX$6)/($AV$5-$AX$6)</f>
        <v>0.72380952380952368</v>
      </c>
      <c r="CE6" s="119">
        <f t="shared" ref="CE6:CE12" si="14">(AV6-$AX$6)/($AV$5-$AX$6)</f>
        <v>0.74523809523809514</v>
      </c>
      <c r="CF6" s="119">
        <f t="shared" ref="CF6:CF12" si="15">(AW6-$AX$6)/($AV$5-$AX$6)</f>
        <v>0.65952380952380951</v>
      </c>
      <c r="CG6" s="119">
        <f t="shared" ref="CG6:CG12" si="16">(AX6-$AX$6)/($AV$5-$AX$6)</f>
        <v>0</v>
      </c>
      <c r="CH6" s="119">
        <f t="shared" ref="CH6:CH12" si="17">(AY6-$AX$6)/($AV$5-$AX$6)</f>
        <v>0.6785714285714286</v>
      </c>
      <c r="CI6" s="119">
        <f t="shared" ref="CI6:CI12" si="18">(AZ6-$AX$6)/($AV$5-$AX$6)</f>
        <v>4.7619047619047658E-3</v>
      </c>
      <c r="CJ6" s="119">
        <f t="shared" ref="CJ6:CJ12" si="19">(BA6-$AX$6)/($AV$5-$AX$6)</f>
        <v>2.3809523809523829E-3</v>
      </c>
      <c r="CK6" s="119">
        <f t="shared" ref="CK6:CK12" si="20">(BB6-$AX$6)/($AV$5-$AX$6)</f>
        <v>0.19761904761904761</v>
      </c>
      <c r="CL6" s="119">
        <f t="shared" ref="CL6:CL12" si="21">(BC6-$AX$6)/($AV$5-$AX$6)</f>
        <v>1.4285714285714264E-2</v>
      </c>
      <c r="CM6" s="119">
        <f t="shared" ref="CM6:CM12" si="22">(BD6-$AX$6)/($AV$5-$AX$6)</f>
        <v>0.68571428571428572</v>
      </c>
      <c r="CN6" s="119">
        <f t="shared" ref="CN6:CN12" si="23">(BE6-$AX$6)/($AV$5-$AX$6)</f>
        <v>7.6190476190476156E-2</v>
      </c>
      <c r="CO6" s="119">
        <f t="shared" ref="CO6:CO12" si="24">(BF6-$AX$6)/($AV$5-$AX$6)</f>
        <v>1.6666666666666646E-2</v>
      </c>
      <c r="CP6" s="119">
        <f t="shared" ref="CP6:CP12" si="25">(BG6-$AX$6)/($AV$5-$AX$6)</f>
        <v>0.40476190476190471</v>
      </c>
      <c r="CQ6" s="119">
        <f t="shared" ref="CQ6:CQ12" si="26">(BH6-$AX$6)/($AV$5-$AX$6)</f>
        <v>1.6666666666666646E-2</v>
      </c>
      <c r="CR6" s="119">
        <f t="shared" ref="CR6:CR12" si="27">(BI6-$AX$6)/($AV$5-$AX$6)</f>
        <v>4.0476190476190478E-2</v>
      </c>
      <c r="CS6" s="119">
        <f t="shared" ref="CS6:CS12" si="28">(BJ6-$AX$6)/($AV$5-$AX$6)</f>
        <v>2.1428571428571411E-2</v>
      </c>
      <c r="CT6" s="119">
        <f t="shared" ref="CT6:CT12" si="29">(BK6-$AX$6)/($AV$5-$AX$6)</f>
        <v>0.68809523809523809</v>
      </c>
      <c r="CU6" s="119">
        <f t="shared" ref="CU6:CU12" si="30">(BL6-$AX$6)/($AV$5-$AX$6)</f>
        <v>0.72619047619047605</v>
      </c>
      <c r="CV6" s="119">
        <f t="shared" ref="CV6:CV12" si="31">(BM6-$AX$6)/($AV$5-$AX$6)</f>
        <v>9.0476190476190446E-2</v>
      </c>
      <c r="CW6" s="119">
        <f t="shared" ref="CW6:CW8" si="32">(BN6-$AX$6)/($AV$5-$AX$6)</f>
        <v>0.20476190476190476</v>
      </c>
      <c r="CX6" s="119">
        <f t="shared" ref="CX6:CX12" si="33">(BO6-$AX$6)/($AV$5-$AX$6)</f>
        <v>7.8571428571428528E-2</v>
      </c>
      <c r="DB6" s="119">
        <f t="shared" ref="DB6:DB12" si="34">BT21-BT6</f>
        <v>3.3814063935735134E-2</v>
      </c>
      <c r="DC6" s="119">
        <f t="shared" si="1"/>
        <v>8.1559273246567088E-2</v>
      </c>
      <c r="DD6" s="119">
        <f t="shared" si="1"/>
        <v>-0.12300909447933867</v>
      </c>
      <c r="DE6" s="119">
        <f t="shared" si="1"/>
        <v>-0.29335533021468907</v>
      </c>
      <c r="DF6" s="119">
        <f t="shared" si="1"/>
        <v>-0.26581779216722812</v>
      </c>
      <c r="DG6" s="119">
        <f t="shared" si="1"/>
        <v>-0.23918582448290526</v>
      </c>
      <c r="DH6" s="119">
        <f t="shared" si="1"/>
        <v>-0.2499824078682632</v>
      </c>
      <c r="DI6" s="119">
        <f t="shared" si="1"/>
        <v>-0.26969010930646087</v>
      </c>
      <c r="DJ6" s="119">
        <f t="shared" si="1"/>
        <v>0.33815755160537297</v>
      </c>
      <c r="DK6" s="119">
        <f t="shared" si="1"/>
        <v>-0.28568355761307251</v>
      </c>
      <c r="DL6" s="119">
        <f t="shared" si="1"/>
        <v>-3.1302362652918858E-2</v>
      </c>
      <c r="DM6" s="119">
        <f t="shared" si="1"/>
        <v>-7.4807713841493095E-2</v>
      </c>
      <c r="DN6" s="119">
        <f t="shared" si="1"/>
        <v>-0.14706035838764009</v>
      </c>
      <c r="DO6" s="119">
        <f t="shared" si="1"/>
        <v>3.2963614841027188E-2</v>
      </c>
      <c r="DP6" s="119">
        <f t="shared" si="1"/>
        <v>-0.21562356363144131</v>
      </c>
      <c r="DQ6" s="119">
        <f t="shared" si="1"/>
        <v>3.7257090195753233E-2</v>
      </c>
      <c r="DR6" s="119">
        <f t="shared" si="1"/>
        <v>0.13228631693841866</v>
      </c>
      <c r="DS6" s="119">
        <f t="shared" si="1"/>
        <v>6.122862211218591E-2</v>
      </c>
      <c r="DT6" s="119">
        <f t="shared" si="1"/>
        <v>0.1663885346805084</v>
      </c>
      <c r="DU6" s="119">
        <f t="shared" si="1"/>
        <v>-0.26800777153751509</v>
      </c>
      <c r="DV6" s="119">
        <f t="shared" si="1"/>
        <v>0.14595785523161248</v>
      </c>
      <c r="DW6" s="119">
        <f t="shared" si="1"/>
        <v>0.2278484402915448</v>
      </c>
      <c r="DX6" s="119">
        <f t="shared" si="1"/>
        <v>-4.6375179307152181E-2</v>
      </c>
      <c r="DY6" s="119">
        <f t="shared" si="1"/>
        <v>0.25193994712819728</v>
      </c>
      <c r="DZ6" s="119">
        <f t="shared" si="1"/>
        <v>5.5143990146608181E-2</v>
      </c>
      <c r="EA6" s="119">
        <f t="shared" si="1"/>
        <v>6.7908997355908454E-2</v>
      </c>
      <c r="EB6" s="119">
        <f t="shared" si="1"/>
        <v>-0.25440796551389439</v>
      </c>
      <c r="EC6" s="119">
        <f t="shared" si="1"/>
        <v>-0.46797431090108454</v>
      </c>
      <c r="ED6" s="119">
        <f t="shared" si="1"/>
        <v>-1.6579446547766483E-2</v>
      </c>
      <c r="EE6" s="119">
        <f t="shared" si="1"/>
        <v>-0.16361785843642929</v>
      </c>
      <c r="EF6" s="119">
        <f t="shared" si="1"/>
        <v>2.5684820009299308E-2</v>
      </c>
      <c r="EG6" s="119"/>
      <c r="EK6" s="119">
        <f t="shared" ref="EK6:EK12" si="35">IF(BT6&gt;=0.15, BT6,0)</f>
        <v>0.15714285714285711</v>
      </c>
      <c r="EL6" s="119">
        <f t="shared" si="2"/>
        <v>0</v>
      </c>
      <c r="EM6" s="119">
        <f t="shared" si="2"/>
        <v>0.27619047619047615</v>
      </c>
      <c r="EN6" s="119">
        <f t="shared" si="2"/>
        <v>0.69523809523809521</v>
      </c>
      <c r="EO6" s="119">
        <f t="shared" si="2"/>
        <v>0.72142857142857131</v>
      </c>
      <c r="EP6" s="119">
        <f t="shared" si="2"/>
        <v>0.7404761904761904</v>
      </c>
      <c r="EQ6" s="119">
        <f t="shared" si="2"/>
        <v>0.73095238095238091</v>
      </c>
      <c r="ER6" s="119">
        <f t="shared" si="2"/>
        <v>0.7761904761904761</v>
      </c>
      <c r="ES6" s="119">
        <f t="shared" si="2"/>
        <v>0</v>
      </c>
      <c r="ET6" s="119">
        <f t="shared" si="2"/>
        <v>0.61190476190476184</v>
      </c>
      <c r="EU6" s="119">
        <f t="shared" si="2"/>
        <v>0.72380952380952368</v>
      </c>
      <c r="EV6" s="119">
        <f t="shared" si="2"/>
        <v>0.74523809523809514</v>
      </c>
      <c r="EW6" s="119">
        <f t="shared" si="2"/>
        <v>0.65952380952380951</v>
      </c>
      <c r="EX6" s="119">
        <f t="shared" si="2"/>
        <v>0</v>
      </c>
      <c r="EY6" s="119">
        <f t="shared" si="2"/>
        <v>0.6785714285714286</v>
      </c>
      <c r="EZ6" s="119">
        <f t="shared" si="2"/>
        <v>0</v>
      </c>
      <c r="FA6" s="119">
        <f t="shared" si="2"/>
        <v>0</v>
      </c>
      <c r="FB6" s="119">
        <f t="shared" si="2"/>
        <v>0.19761904761904761</v>
      </c>
      <c r="FC6" s="119">
        <f t="shared" si="2"/>
        <v>0</v>
      </c>
      <c r="FD6" s="119">
        <f t="shared" si="2"/>
        <v>0.68571428571428572</v>
      </c>
      <c r="FE6" s="119">
        <f t="shared" si="2"/>
        <v>0</v>
      </c>
      <c r="FF6" s="119">
        <f t="shared" si="2"/>
        <v>0</v>
      </c>
      <c r="FG6" s="119">
        <f t="shared" si="2"/>
        <v>0.40476190476190471</v>
      </c>
      <c r="FH6" s="119">
        <f t="shared" si="2"/>
        <v>0</v>
      </c>
      <c r="FI6" s="119">
        <f t="shared" si="2"/>
        <v>0</v>
      </c>
      <c r="FJ6" s="119">
        <f t="shared" si="2"/>
        <v>0</v>
      </c>
      <c r="FK6" s="119">
        <f t="shared" si="2"/>
        <v>0.68809523809523809</v>
      </c>
      <c r="FL6" s="119">
        <f t="shared" si="2"/>
        <v>0.72619047619047605</v>
      </c>
      <c r="FM6" s="119">
        <f t="shared" si="2"/>
        <v>0</v>
      </c>
      <c r="FN6" s="119">
        <f t="shared" si="2"/>
        <v>0.20476190476190476</v>
      </c>
      <c r="FO6" s="119">
        <f t="shared" ref="FO6:FO12" si="36">IF(CX6&gt;=0.15, CX6,0)</f>
        <v>0</v>
      </c>
    </row>
    <row r="7" spans="2:171" x14ac:dyDescent="0.2">
      <c r="B7" s="20" t="s">
        <v>2</v>
      </c>
      <c r="C7" s="17">
        <v>0.246</v>
      </c>
      <c r="D7" s="11">
        <v>0.13800000000000001</v>
      </c>
      <c r="E7" s="11">
        <v>0.13200000000000001</v>
      </c>
      <c r="F7" s="6">
        <v>0.41199999999999998</v>
      </c>
      <c r="G7" s="6">
        <v>0.41499999999999998</v>
      </c>
      <c r="H7" s="8">
        <v>0.22900000000000001</v>
      </c>
      <c r="I7" s="15">
        <v>0.41699999999999998</v>
      </c>
      <c r="J7" s="17">
        <v>0.248</v>
      </c>
      <c r="K7" s="18">
        <v>0.32300000000000001</v>
      </c>
      <c r="L7" s="16">
        <v>0.34599999999999997</v>
      </c>
      <c r="M7" s="15">
        <v>0.41599999999999998</v>
      </c>
      <c r="N7" s="15">
        <v>0.41699999999999998</v>
      </c>
      <c r="O7" s="121">
        <v>0.42599999999999999</v>
      </c>
      <c r="P7" s="4">
        <v>0.41099999999999998</v>
      </c>
      <c r="Q7" s="5">
        <v>0.41499999999999998</v>
      </c>
      <c r="R7" s="17">
        <v>0.22</v>
      </c>
      <c r="S7" s="10">
        <v>0.14699999999999999</v>
      </c>
      <c r="T7" s="4">
        <v>0.39100000000000001</v>
      </c>
      <c r="U7" s="11">
        <v>0.13700000000000001</v>
      </c>
      <c r="V7" s="10">
        <v>0.14299999999999999</v>
      </c>
      <c r="W7" s="11">
        <v>0.12</v>
      </c>
      <c r="X7" s="11">
        <v>0.13</v>
      </c>
      <c r="Y7" s="11">
        <v>0.126</v>
      </c>
      <c r="Z7" s="11">
        <v>0.128</v>
      </c>
      <c r="AA7" s="17">
        <v>0.20399999999999999</v>
      </c>
      <c r="AB7" s="15">
        <v>0.442</v>
      </c>
      <c r="AC7" s="15">
        <v>0.44700000000000001</v>
      </c>
      <c r="AD7" s="14">
        <v>0.373</v>
      </c>
      <c r="AE7" s="8">
        <v>0.18</v>
      </c>
      <c r="AF7" s="15">
        <v>0.436</v>
      </c>
      <c r="AG7" s="15">
        <v>0.41899999999999998</v>
      </c>
      <c r="AK7">
        <v>0.246</v>
      </c>
      <c r="AL7">
        <v>0.13800000000000001</v>
      </c>
      <c r="AM7">
        <v>0.13200000000000001</v>
      </c>
      <c r="AN7">
        <v>0.41199999999999998</v>
      </c>
      <c r="AO7">
        <v>0.41499999999999998</v>
      </c>
      <c r="AP7">
        <v>0.22900000000000001</v>
      </c>
      <c r="AQ7">
        <v>0.41699999999999998</v>
      </c>
      <c r="AR7">
        <v>0.248</v>
      </c>
      <c r="AS7">
        <v>0.32300000000000001</v>
      </c>
      <c r="AT7">
        <v>0.34599999999999997</v>
      </c>
      <c r="AU7">
        <v>0.41599999999999998</v>
      </c>
      <c r="AV7">
        <v>0.41699999999999998</v>
      </c>
      <c r="AW7">
        <v>0.42599999999999999</v>
      </c>
      <c r="AX7">
        <v>0.41099999999999998</v>
      </c>
      <c r="AY7">
        <v>0.41499999999999998</v>
      </c>
      <c r="AZ7">
        <v>0.22</v>
      </c>
      <c r="BA7">
        <v>0.14699999999999999</v>
      </c>
      <c r="BB7">
        <v>0.39100000000000001</v>
      </c>
      <c r="BC7">
        <v>0.13700000000000001</v>
      </c>
      <c r="BD7">
        <v>0.14299999999999999</v>
      </c>
      <c r="BE7">
        <v>0.12</v>
      </c>
      <c r="BF7">
        <v>0.13</v>
      </c>
      <c r="BG7">
        <v>0.126</v>
      </c>
      <c r="BH7">
        <v>0.128</v>
      </c>
      <c r="BI7">
        <v>0.20399999999999999</v>
      </c>
      <c r="BJ7">
        <v>0.442</v>
      </c>
      <c r="BK7">
        <v>0.44700000000000001</v>
      </c>
      <c r="BL7">
        <v>0.373</v>
      </c>
      <c r="BM7">
        <v>0.18</v>
      </c>
      <c r="BN7">
        <v>0.436</v>
      </c>
      <c r="BO7">
        <v>0.41899999999999998</v>
      </c>
      <c r="BT7" s="119">
        <f t="shared" si="3"/>
        <v>0.31428571428571428</v>
      </c>
      <c r="BU7" s="119">
        <f t="shared" si="4"/>
        <v>5.7142857142857155E-2</v>
      </c>
      <c r="BV7" s="119">
        <f t="shared" si="5"/>
        <v>4.2857142857142858E-2</v>
      </c>
      <c r="BW7" s="119">
        <f t="shared" si="6"/>
        <v>0.70952380952380945</v>
      </c>
      <c r="BX7" s="119">
        <f t="shared" si="7"/>
        <v>0.71666666666666656</v>
      </c>
      <c r="BY7" s="119">
        <f t="shared" si="8"/>
        <v>0.27380952380952378</v>
      </c>
      <c r="BZ7" s="119">
        <f t="shared" si="9"/>
        <v>0.72142857142857131</v>
      </c>
      <c r="CA7" s="119">
        <f t="shared" si="10"/>
        <v>0.31904761904761902</v>
      </c>
      <c r="CB7" s="119">
        <f t="shared" si="11"/>
        <v>0.49761904761904763</v>
      </c>
      <c r="CC7" s="119">
        <f t="shared" si="12"/>
        <v>0.55238095238095231</v>
      </c>
      <c r="CD7" s="119">
        <f t="shared" si="13"/>
        <v>0.71904761904761894</v>
      </c>
      <c r="CE7" s="119">
        <f t="shared" si="14"/>
        <v>0.72142857142857131</v>
      </c>
      <c r="CF7" s="119">
        <f t="shared" si="15"/>
        <v>0.74285714285714277</v>
      </c>
      <c r="CG7" s="119">
        <f t="shared" si="16"/>
        <v>0.70714285714285707</v>
      </c>
      <c r="CH7" s="119">
        <f t="shared" si="17"/>
        <v>0.71666666666666656</v>
      </c>
      <c r="CI7" s="119">
        <f t="shared" si="18"/>
        <v>0.25238095238095237</v>
      </c>
      <c r="CJ7" s="119">
        <f t="shared" si="19"/>
        <v>7.8571428571428528E-2</v>
      </c>
      <c r="CK7" s="119">
        <f t="shared" si="20"/>
        <v>0.65952380952380951</v>
      </c>
      <c r="CL7" s="119">
        <f t="shared" si="21"/>
        <v>5.4761904761904776E-2</v>
      </c>
      <c r="CM7" s="119">
        <f t="shared" si="22"/>
        <v>6.9047619047618997E-2</v>
      </c>
      <c r="CN7" s="119">
        <f t="shared" si="23"/>
        <v>1.4285714285714264E-2</v>
      </c>
      <c r="CO7" s="119">
        <f t="shared" si="24"/>
        <v>3.8095238095238092E-2</v>
      </c>
      <c r="CP7" s="119">
        <f t="shared" si="25"/>
        <v>2.857142857142856E-2</v>
      </c>
      <c r="CQ7" s="119">
        <f t="shared" si="26"/>
        <v>3.3333333333333326E-2</v>
      </c>
      <c r="CR7" s="119">
        <f t="shared" si="27"/>
        <v>0.21428571428571422</v>
      </c>
      <c r="CS7" s="119">
        <f t="shared" si="28"/>
        <v>0.78095238095238095</v>
      </c>
      <c r="CT7" s="119">
        <f t="shared" si="29"/>
        <v>0.79285714285714282</v>
      </c>
      <c r="CU7" s="119">
        <f t="shared" si="30"/>
        <v>0.61666666666666659</v>
      </c>
      <c r="CV7" s="119">
        <f t="shared" si="31"/>
        <v>0.15714285714285711</v>
      </c>
      <c r="CW7" s="119">
        <f t="shared" si="32"/>
        <v>0.76666666666666661</v>
      </c>
      <c r="CX7" s="119">
        <f t="shared" si="33"/>
        <v>0.72619047619047605</v>
      </c>
      <c r="DB7" s="119">
        <f t="shared" si="34"/>
        <v>-2.7075968141423823E-2</v>
      </c>
      <c r="DC7" s="119">
        <f t="shared" si="1"/>
        <v>0.23908077725941224</v>
      </c>
      <c r="DD7" s="119">
        <f t="shared" si="1"/>
        <v>9.5760302862963012E-2</v>
      </c>
      <c r="DE7" s="119">
        <f t="shared" si="1"/>
        <v>-0.39824918149465327</v>
      </c>
      <c r="DF7" s="119">
        <f t="shared" si="1"/>
        <v>-0.3346520588474316</v>
      </c>
      <c r="DG7" s="119">
        <f t="shared" si="1"/>
        <v>-0.14222205268696683</v>
      </c>
      <c r="DH7" s="119">
        <f t="shared" si="1"/>
        <v>-0.28835702598653828</v>
      </c>
      <c r="DI7" s="119">
        <f t="shared" si="1"/>
        <v>-6.008384001558692E-2</v>
      </c>
      <c r="DJ7" s="119">
        <f t="shared" si="1"/>
        <v>-2.3877370191855651E-2</v>
      </c>
      <c r="DK7" s="119">
        <f t="shared" si="1"/>
        <v>-0.22558677851540715</v>
      </c>
      <c r="DL7" s="119">
        <f t="shared" si="1"/>
        <v>-0.13618842962115651</v>
      </c>
      <c r="DM7" s="119">
        <f t="shared" si="1"/>
        <v>-3.3321602342283763E-2</v>
      </c>
      <c r="DN7" s="119">
        <f t="shared" si="1"/>
        <v>-0.21363256205132952</v>
      </c>
      <c r="DO7" s="119">
        <f t="shared" si="1"/>
        <v>-0.24174105276891661</v>
      </c>
      <c r="DP7" s="119">
        <f t="shared" si="1"/>
        <v>-0.17736386547915817</v>
      </c>
      <c r="DQ7" s="119">
        <f t="shared" si="1"/>
        <v>-0.11089486852732325</v>
      </c>
      <c r="DR7" s="119">
        <f t="shared" si="1"/>
        <v>0.1284578588834856</v>
      </c>
      <c r="DS7" s="119">
        <f t="shared" si="1"/>
        <v>0.34047619047619049</v>
      </c>
      <c r="DT7" s="119">
        <f t="shared" si="1"/>
        <v>0.14956891311100606</v>
      </c>
      <c r="DU7" s="119">
        <f t="shared" si="1"/>
        <v>0.1342988763202036</v>
      </c>
      <c r="DV7" s="119">
        <f t="shared" si="1"/>
        <v>0.1776150252608478</v>
      </c>
      <c r="DW7" s="119">
        <f t="shared" si="1"/>
        <v>0.15164600924552793</v>
      </c>
      <c r="DX7" s="119">
        <f t="shared" si="1"/>
        <v>0.16620157689763423</v>
      </c>
      <c r="DY7" s="119">
        <f t="shared" si="1"/>
        <v>0.11983466987765853</v>
      </c>
      <c r="DZ7" s="119">
        <f t="shared" si="1"/>
        <v>9.0799261844840301E-2</v>
      </c>
      <c r="EA7" s="119">
        <f t="shared" si="1"/>
        <v>-0.417129681390981</v>
      </c>
      <c r="EB7" s="119">
        <f t="shared" si="1"/>
        <v>-0.33115790663049388</v>
      </c>
      <c r="EC7" s="119">
        <f t="shared" si="1"/>
        <v>-0.42904648496549502</v>
      </c>
      <c r="ED7" s="119">
        <f t="shared" si="1"/>
        <v>-5.8092082968694045E-2</v>
      </c>
      <c r="EE7" s="119">
        <f t="shared" si="1"/>
        <v>-0.42306707543553584</v>
      </c>
      <c r="EF7" s="119">
        <f t="shared" si="1"/>
        <v>-0.26829372877607405</v>
      </c>
      <c r="EG7" s="119"/>
      <c r="EK7" s="119">
        <f t="shared" si="35"/>
        <v>0.31428571428571428</v>
      </c>
      <c r="EL7" s="119">
        <f t="shared" si="2"/>
        <v>0</v>
      </c>
      <c r="EM7" s="119">
        <f t="shared" si="2"/>
        <v>0</v>
      </c>
      <c r="EN7" s="119">
        <f t="shared" si="2"/>
        <v>0.70952380952380945</v>
      </c>
      <c r="EO7" s="119">
        <f t="shared" si="2"/>
        <v>0.71666666666666656</v>
      </c>
      <c r="EP7" s="119">
        <f t="shared" si="2"/>
        <v>0.27380952380952378</v>
      </c>
      <c r="EQ7" s="119">
        <f t="shared" si="2"/>
        <v>0.72142857142857131</v>
      </c>
      <c r="ER7" s="119">
        <f t="shared" si="2"/>
        <v>0.31904761904761902</v>
      </c>
      <c r="ES7" s="119">
        <f t="shared" si="2"/>
        <v>0.49761904761904763</v>
      </c>
      <c r="ET7" s="119">
        <f t="shared" si="2"/>
        <v>0.55238095238095231</v>
      </c>
      <c r="EU7" s="119">
        <f t="shared" si="2"/>
        <v>0.71904761904761894</v>
      </c>
      <c r="EV7" s="119">
        <f t="shared" si="2"/>
        <v>0.72142857142857131</v>
      </c>
      <c r="EW7" s="119">
        <f t="shared" si="2"/>
        <v>0.74285714285714277</v>
      </c>
      <c r="EX7" s="119">
        <f t="shared" si="2"/>
        <v>0.70714285714285707</v>
      </c>
      <c r="EY7" s="119">
        <f t="shared" si="2"/>
        <v>0.71666666666666656</v>
      </c>
      <c r="EZ7" s="119">
        <f t="shared" si="2"/>
        <v>0.25238095238095237</v>
      </c>
      <c r="FA7" s="119">
        <f t="shared" si="2"/>
        <v>0</v>
      </c>
      <c r="FB7" s="119">
        <f t="shared" si="2"/>
        <v>0.65952380952380951</v>
      </c>
      <c r="FC7" s="119">
        <f t="shared" si="2"/>
        <v>0</v>
      </c>
      <c r="FD7" s="119">
        <f t="shared" si="2"/>
        <v>0</v>
      </c>
      <c r="FE7" s="119">
        <f t="shared" si="2"/>
        <v>0</v>
      </c>
      <c r="FF7" s="119">
        <f t="shared" si="2"/>
        <v>0</v>
      </c>
      <c r="FG7" s="119">
        <f t="shared" si="2"/>
        <v>0</v>
      </c>
      <c r="FH7" s="119">
        <f t="shared" si="2"/>
        <v>0</v>
      </c>
      <c r="FI7" s="119">
        <f t="shared" si="2"/>
        <v>0.21428571428571422</v>
      </c>
      <c r="FJ7" s="119">
        <f t="shared" si="2"/>
        <v>0.78095238095238095</v>
      </c>
      <c r="FK7" s="119">
        <f t="shared" si="2"/>
        <v>0.79285714285714282</v>
      </c>
      <c r="FL7" s="119">
        <f t="shared" si="2"/>
        <v>0.61666666666666659</v>
      </c>
      <c r="FM7" s="119">
        <f t="shared" si="2"/>
        <v>0.15714285714285711</v>
      </c>
      <c r="FN7" s="119">
        <f t="shared" si="2"/>
        <v>0.76666666666666661</v>
      </c>
      <c r="FO7" s="119">
        <f t="shared" si="36"/>
        <v>0.72619047619047605</v>
      </c>
    </row>
    <row r="8" spans="2:171" x14ac:dyDescent="0.2">
      <c r="B8" s="20" t="s">
        <v>3</v>
      </c>
      <c r="C8" s="9">
        <v>0.184</v>
      </c>
      <c r="D8" s="13">
        <v>0.28699999999999998</v>
      </c>
      <c r="E8" s="10">
        <v>0.17100000000000001</v>
      </c>
      <c r="F8" s="121">
        <v>0.40699999999999997</v>
      </c>
      <c r="G8" s="14">
        <v>0.35899999999999999</v>
      </c>
      <c r="H8" s="11">
        <v>0.11799999999999999</v>
      </c>
      <c r="I8" s="15">
        <v>0.42199999999999999</v>
      </c>
      <c r="J8" s="10">
        <v>0.16500000000000001</v>
      </c>
      <c r="K8" s="6">
        <v>0.40699999999999997</v>
      </c>
      <c r="L8" s="17">
        <v>0.26100000000000001</v>
      </c>
      <c r="M8" s="13">
        <v>0.27800000000000002</v>
      </c>
      <c r="N8" s="18">
        <v>0.32400000000000001</v>
      </c>
      <c r="O8" s="11">
        <v>0.121</v>
      </c>
      <c r="P8" s="121">
        <v>0.121</v>
      </c>
      <c r="Q8" s="15">
        <v>0.379</v>
      </c>
      <c r="R8" s="4">
        <v>0.39500000000000002</v>
      </c>
      <c r="S8" s="4">
        <v>0.41199999999999998</v>
      </c>
      <c r="T8" s="121">
        <v>0.122</v>
      </c>
      <c r="U8" s="11">
        <v>0.13300000000000001</v>
      </c>
      <c r="V8" s="14">
        <v>0.33600000000000002</v>
      </c>
      <c r="W8" s="4">
        <v>0.4</v>
      </c>
      <c r="X8" s="10">
        <v>0.15</v>
      </c>
      <c r="Y8" s="13">
        <v>0.245</v>
      </c>
      <c r="Z8" s="11">
        <v>0.129</v>
      </c>
      <c r="AA8" s="15">
        <v>0.42499999999999999</v>
      </c>
      <c r="AB8" s="6">
        <v>0.39800000000000002</v>
      </c>
      <c r="AC8" s="17">
        <v>0.21099999999999999</v>
      </c>
      <c r="AD8" s="15">
        <v>0.42099999999999999</v>
      </c>
      <c r="AE8" s="15">
        <v>0.433</v>
      </c>
      <c r="AF8" s="15">
        <v>0.436</v>
      </c>
      <c r="AG8" s="9">
        <v>0.13</v>
      </c>
      <c r="AK8">
        <v>0.184</v>
      </c>
      <c r="AL8">
        <v>0.28699999999999998</v>
      </c>
      <c r="AM8">
        <v>0.17100000000000001</v>
      </c>
      <c r="AN8">
        <v>0.40699999999999997</v>
      </c>
      <c r="AO8">
        <v>0.35899999999999999</v>
      </c>
      <c r="AP8">
        <v>0.11799999999999999</v>
      </c>
      <c r="AQ8">
        <v>0.42199999999999999</v>
      </c>
      <c r="AR8">
        <v>0.16500000000000001</v>
      </c>
      <c r="AS8">
        <v>0.40699999999999997</v>
      </c>
      <c r="AT8">
        <v>0.26100000000000001</v>
      </c>
      <c r="AU8">
        <v>0.27800000000000002</v>
      </c>
      <c r="AV8">
        <v>0.32400000000000001</v>
      </c>
      <c r="AW8">
        <v>0.121</v>
      </c>
      <c r="AX8">
        <v>0.121</v>
      </c>
      <c r="AY8">
        <v>0.379</v>
      </c>
      <c r="AZ8">
        <v>0.39500000000000002</v>
      </c>
      <c r="BA8">
        <v>0.41199999999999998</v>
      </c>
      <c r="BB8">
        <v>0.122</v>
      </c>
      <c r="BC8">
        <v>0.13300000000000001</v>
      </c>
      <c r="BD8">
        <v>0.33600000000000002</v>
      </c>
      <c r="BE8">
        <v>0.4</v>
      </c>
      <c r="BF8">
        <v>0.15</v>
      </c>
      <c r="BG8">
        <v>0.245</v>
      </c>
      <c r="BH8">
        <v>0.129</v>
      </c>
      <c r="BI8">
        <v>0.42499999999999999</v>
      </c>
      <c r="BJ8">
        <v>0.39800000000000002</v>
      </c>
      <c r="BK8">
        <v>0.21099999999999999</v>
      </c>
      <c r="BL8">
        <v>0.42099999999999999</v>
      </c>
      <c r="BM8">
        <v>0.433</v>
      </c>
      <c r="BN8">
        <v>0.436</v>
      </c>
      <c r="BO8">
        <v>0.13</v>
      </c>
      <c r="BT8" s="119">
        <f t="shared" si="3"/>
        <v>0.16666666666666663</v>
      </c>
      <c r="BU8" s="119">
        <f t="shared" si="4"/>
        <v>0.41190476190476183</v>
      </c>
      <c r="BV8" s="119">
        <f t="shared" si="5"/>
        <v>0.13571428571428573</v>
      </c>
      <c r="BW8" s="119">
        <f t="shared" si="6"/>
        <v>0.69761904761904747</v>
      </c>
      <c r="BX8" s="119">
        <f t="shared" si="7"/>
        <v>0.58333333333333326</v>
      </c>
      <c r="BY8" s="119">
        <f t="shared" si="8"/>
        <v>9.5238095238094986E-3</v>
      </c>
      <c r="BZ8" s="119">
        <f t="shared" si="9"/>
        <v>0.73333333333333328</v>
      </c>
      <c r="CA8" s="119">
        <f t="shared" si="10"/>
        <v>0.12142857142857143</v>
      </c>
      <c r="CB8" s="119">
        <f t="shared" si="11"/>
        <v>0.69761904761904747</v>
      </c>
      <c r="CC8" s="119">
        <f t="shared" si="12"/>
        <v>0.35000000000000003</v>
      </c>
      <c r="CD8" s="119">
        <f t="shared" si="13"/>
        <v>0.39047619047619053</v>
      </c>
      <c r="CE8" s="119">
        <f t="shared" si="14"/>
        <v>0.5</v>
      </c>
      <c r="CF8" s="119">
        <f t="shared" si="15"/>
        <v>1.6666666666666646E-2</v>
      </c>
      <c r="CG8" s="119">
        <f t="shared" si="16"/>
        <v>1.6666666666666646E-2</v>
      </c>
      <c r="CH8" s="119">
        <f t="shared" si="17"/>
        <v>0.63095238095238093</v>
      </c>
      <c r="CI8" s="119">
        <f t="shared" si="18"/>
        <v>0.669047619047619</v>
      </c>
      <c r="CJ8" s="119">
        <f t="shared" si="19"/>
        <v>0.70952380952380945</v>
      </c>
      <c r="CK8" s="119">
        <f t="shared" si="20"/>
        <v>1.9047619047619029E-2</v>
      </c>
      <c r="CL8" s="119">
        <f t="shared" si="21"/>
        <v>4.5238095238095244E-2</v>
      </c>
      <c r="CM8" s="119">
        <f t="shared" si="22"/>
        <v>0.52857142857142858</v>
      </c>
      <c r="CN8" s="119">
        <f t="shared" si="23"/>
        <v>0.68095238095238098</v>
      </c>
      <c r="CO8" s="119">
        <f t="shared" si="24"/>
        <v>8.5714285714285687E-2</v>
      </c>
      <c r="CP8" s="119">
        <f t="shared" si="25"/>
        <v>0.31190476190476191</v>
      </c>
      <c r="CQ8" s="119">
        <f t="shared" si="26"/>
        <v>3.5714285714285712E-2</v>
      </c>
      <c r="CR8" s="119">
        <f t="shared" si="27"/>
        <v>0.7404761904761904</v>
      </c>
      <c r="CS8" s="119">
        <f t="shared" si="28"/>
        <v>0.67619047619047623</v>
      </c>
      <c r="CT8" s="119">
        <f t="shared" si="29"/>
        <v>0.23095238095238091</v>
      </c>
      <c r="CU8" s="119">
        <f t="shared" si="30"/>
        <v>0.73095238095238091</v>
      </c>
      <c r="CV8" s="119">
        <f t="shared" si="31"/>
        <v>0.75952380952380949</v>
      </c>
      <c r="CW8" s="119">
        <f t="shared" si="32"/>
        <v>0.76666666666666661</v>
      </c>
      <c r="CX8" s="119">
        <f t="shared" si="33"/>
        <v>3.8095238095238092E-2</v>
      </c>
      <c r="DB8" s="119">
        <f t="shared" si="34"/>
        <v>0.20776810349892971</v>
      </c>
      <c r="DC8" s="119">
        <f t="shared" si="1"/>
        <v>0.2909156390501681</v>
      </c>
      <c r="DD8" s="119">
        <f t="shared" si="1"/>
        <v>0.11354249652656903</v>
      </c>
      <c r="DE8" s="119">
        <f t="shared" si="1"/>
        <v>-0.10079930672620951</v>
      </c>
      <c r="DF8" s="119">
        <f t="shared" si="1"/>
        <v>0.14258250679015594</v>
      </c>
      <c r="DG8" s="119">
        <f t="shared" si="1"/>
        <v>0.10557067792438309</v>
      </c>
      <c r="DH8" s="119">
        <f t="shared" si="1"/>
        <v>-0.50763023886143444</v>
      </c>
      <c r="DI8" s="119">
        <f t="shared" si="1"/>
        <v>0.24861635955924738</v>
      </c>
      <c r="DJ8" s="119">
        <f t="shared" si="1"/>
        <v>-4.9003187749506516E-2</v>
      </c>
      <c r="DK8" s="119">
        <f t="shared" si="1"/>
        <v>0.10981633644710442</v>
      </c>
      <c r="DL8" s="119">
        <f t="shared" si="1"/>
        <v>0.19448079334090107</v>
      </c>
      <c r="DM8" s="119">
        <f t="shared" si="1"/>
        <v>5.2344002521117483E-2</v>
      </c>
      <c r="DN8" s="119">
        <f t="shared" si="1"/>
        <v>3.8646669295877789E-2</v>
      </c>
      <c r="DO8" s="119">
        <f t="shared" si="1"/>
        <v>5.8140930328050462E-3</v>
      </c>
      <c r="DP8" s="119">
        <f t="shared" si="1"/>
        <v>-0.52008851550455915</v>
      </c>
      <c r="DQ8" s="119">
        <f t="shared" si="1"/>
        <v>-0.36490269720967211</v>
      </c>
      <c r="DR8" s="119">
        <f t="shared" si="1"/>
        <v>-0.33556256428966308</v>
      </c>
      <c r="DS8" s="119">
        <f t="shared" si="1"/>
        <v>0.12072688666236092</v>
      </c>
      <c r="DT8" s="119">
        <f t="shared" si="1"/>
        <v>0.12985843974377601</v>
      </c>
      <c r="DU8" s="119">
        <f t="shared" si="1"/>
        <v>-0.29385647023196337</v>
      </c>
      <c r="DV8" s="119">
        <f t="shared" si="1"/>
        <v>-9.0072115712018785E-3</v>
      </c>
      <c r="DW8" s="119">
        <f t="shared" si="1"/>
        <v>0.13125282547080055</v>
      </c>
      <c r="DX8" s="119">
        <f t="shared" si="1"/>
        <v>-6.8554399823068046E-2</v>
      </c>
      <c r="DY8" s="119">
        <f t="shared" si="1"/>
        <v>0.22018669335581126</v>
      </c>
      <c r="DZ8" s="119">
        <f t="shared" si="1"/>
        <v>-0.24624437235857338</v>
      </c>
      <c r="EA8" s="119">
        <f t="shared" si="1"/>
        <v>-0.24795098147085659</v>
      </c>
      <c r="EB8" s="119">
        <f t="shared" si="1"/>
        <v>-5.1566953510877672E-2</v>
      </c>
      <c r="EC8" s="119">
        <f t="shared" si="1"/>
        <v>-0.42286364452990172</v>
      </c>
      <c r="ED8" s="119">
        <f t="shared" si="1"/>
        <v>-0.5687172212889462</v>
      </c>
      <c r="EE8" s="119">
        <f t="shared" si="1"/>
        <v>-0.31810359890216466</v>
      </c>
      <c r="EF8" s="119">
        <f t="shared" si="1"/>
        <v>0.16016417358582263</v>
      </c>
      <c r="EG8" s="119"/>
      <c r="EK8" s="119">
        <f t="shared" si="35"/>
        <v>0.16666666666666663</v>
      </c>
      <c r="EL8" s="119">
        <f t="shared" si="2"/>
        <v>0.41190476190476183</v>
      </c>
      <c r="EM8" s="119">
        <f t="shared" si="2"/>
        <v>0</v>
      </c>
      <c r="EN8" s="119">
        <f t="shared" si="2"/>
        <v>0.69761904761904747</v>
      </c>
      <c r="EO8" s="119">
        <f t="shared" si="2"/>
        <v>0.58333333333333326</v>
      </c>
      <c r="EP8" s="119">
        <f t="shared" si="2"/>
        <v>0</v>
      </c>
      <c r="EQ8" s="119">
        <f t="shared" si="2"/>
        <v>0.73333333333333328</v>
      </c>
      <c r="ER8" s="119">
        <f t="shared" si="2"/>
        <v>0</v>
      </c>
      <c r="ES8" s="119">
        <f t="shared" si="2"/>
        <v>0.69761904761904747</v>
      </c>
      <c r="ET8" s="119">
        <f t="shared" si="2"/>
        <v>0.35000000000000003</v>
      </c>
      <c r="EU8" s="119">
        <f t="shared" si="2"/>
        <v>0.39047619047619053</v>
      </c>
      <c r="EV8" s="119">
        <f t="shared" si="2"/>
        <v>0.5</v>
      </c>
      <c r="EW8" s="119">
        <f t="shared" si="2"/>
        <v>0</v>
      </c>
      <c r="EX8" s="119">
        <f t="shared" si="2"/>
        <v>0</v>
      </c>
      <c r="EY8" s="119">
        <f t="shared" si="2"/>
        <v>0.63095238095238093</v>
      </c>
      <c r="EZ8" s="119">
        <f t="shared" si="2"/>
        <v>0.669047619047619</v>
      </c>
      <c r="FA8" s="119">
        <f t="shared" si="2"/>
        <v>0.70952380952380945</v>
      </c>
      <c r="FB8" s="119">
        <f t="shared" si="2"/>
        <v>0</v>
      </c>
      <c r="FC8" s="119">
        <f t="shared" si="2"/>
        <v>0</v>
      </c>
      <c r="FD8" s="119">
        <f t="shared" si="2"/>
        <v>0.52857142857142858</v>
      </c>
      <c r="FE8" s="119">
        <f t="shared" si="2"/>
        <v>0.68095238095238098</v>
      </c>
      <c r="FF8" s="119">
        <f t="shared" si="2"/>
        <v>0</v>
      </c>
      <c r="FG8" s="119">
        <f t="shared" si="2"/>
        <v>0.31190476190476191</v>
      </c>
      <c r="FH8" s="119">
        <f t="shared" si="2"/>
        <v>0</v>
      </c>
      <c r="FI8" s="119">
        <f t="shared" si="2"/>
        <v>0.7404761904761904</v>
      </c>
      <c r="FJ8" s="119">
        <f t="shared" si="2"/>
        <v>0.67619047619047623</v>
      </c>
      <c r="FK8" s="119">
        <f t="shared" si="2"/>
        <v>0.23095238095238091</v>
      </c>
      <c r="FL8" s="119">
        <f t="shared" si="2"/>
        <v>0.73095238095238091</v>
      </c>
      <c r="FM8" s="119">
        <f t="shared" si="2"/>
        <v>0.75952380952380949</v>
      </c>
      <c r="FN8" s="119">
        <f t="shared" si="2"/>
        <v>0.76666666666666661</v>
      </c>
      <c r="FO8" s="119">
        <f t="shared" si="36"/>
        <v>0</v>
      </c>
    </row>
    <row r="9" spans="2:171" x14ac:dyDescent="0.2">
      <c r="B9" s="20" t="s">
        <v>4</v>
      </c>
      <c r="C9" s="17">
        <v>0.26</v>
      </c>
      <c r="D9" s="9">
        <v>0.19</v>
      </c>
      <c r="E9" s="6">
        <v>0.41399999999999998</v>
      </c>
      <c r="F9" s="18">
        <v>0.32300000000000001</v>
      </c>
      <c r="G9" s="15">
        <v>0.436</v>
      </c>
      <c r="H9" s="6">
        <v>0.40500000000000003</v>
      </c>
      <c r="I9" s="14">
        <v>0.36799999999999999</v>
      </c>
      <c r="J9" s="15">
        <v>0.41699999999999998</v>
      </c>
      <c r="K9" s="10">
        <v>0.158</v>
      </c>
      <c r="L9" s="11">
        <v>0.126</v>
      </c>
      <c r="M9" s="16">
        <v>0.34799999999999998</v>
      </c>
      <c r="N9" s="4">
        <v>0.44700000000000001</v>
      </c>
      <c r="O9" s="8">
        <v>0.21099999999999999</v>
      </c>
      <c r="P9" s="4">
        <v>0.39900000000000002</v>
      </c>
      <c r="Q9" s="15">
        <v>0.38</v>
      </c>
      <c r="R9" s="11">
        <v>0.11799999999999999</v>
      </c>
      <c r="S9" s="11">
        <v>0.13</v>
      </c>
      <c r="T9" s="4">
        <v>0.39900000000000002</v>
      </c>
      <c r="U9" s="11">
        <v>0.121</v>
      </c>
      <c r="V9" s="11">
        <v>0.12</v>
      </c>
      <c r="W9" s="6">
        <v>0.35099999999999998</v>
      </c>
      <c r="X9" s="15">
        <v>0.38800000000000001</v>
      </c>
      <c r="Y9" s="11">
        <v>0.121</v>
      </c>
      <c r="Z9" s="9">
        <v>0.188</v>
      </c>
      <c r="AA9" s="8">
        <v>0.19400000000000001</v>
      </c>
      <c r="AB9" s="9">
        <v>0.13</v>
      </c>
      <c r="AC9" s="15">
        <v>0.42599999999999999</v>
      </c>
      <c r="AD9" s="8">
        <v>0.16200000000000001</v>
      </c>
      <c r="AE9" s="121">
        <v>0.159</v>
      </c>
      <c r="AF9" s="18">
        <v>0.29899999999999999</v>
      </c>
      <c r="AG9" s="15">
        <v>0.45200000000000001</v>
      </c>
      <c r="AK9">
        <v>0.26</v>
      </c>
      <c r="AL9">
        <v>0.19</v>
      </c>
      <c r="AM9">
        <v>0.41399999999999998</v>
      </c>
      <c r="AN9">
        <v>0.32300000000000001</v>
      </c>
      <c r="AO9">
        <v>0.436</v>
      </c>
      <c r="AP9">
        <v>0.40500000000000003</v>
      </c>
      <c r="AQ9">
        <v>0.36799999999999999</v>
      </c>
      <c r="AR9">
        <v>0.41699999999999998</v>
      </c>
      <c r="AS9">
        <v>0.158</v>
      </c>
      <c r="AU9">
        <v>0.34799999999999998</v>
      </c>
      <c r="AV9">
        <v>0.44700000000000001</v>
      </c>
      <c r="AW9">
        <v>0.21099999999999999</v>
      </c>
      <c r="AX9">
        <v>0.39900000000000002</v>
      </c>
      <c r="AY9">
        <v>0.38</v>
      </c>
      <c r="AZ9">
        <v>0.11799999999999999</v>
      </c>
      <c r="BA9">
        <v>0.13</v>
      </c>
      <c r="BB9">
        <v>0.39900000000000002</v>
      </c>
      <c r="BC9">
        <v>0.121</v>
      </c>
      <c r="BD9">
        <v>0.12</v>
      </c>
      <c r="BE9">
        <v>0.35099999999999998</v>
      </c>
      <c r="BF9">
        <v>0.38800000000000001</v>
      </c>
      <c r="BG9">
        <v>0.121</v>
      </c>
      <c r="BH9">
        <v>0.188</v>
      </c>
      <c r="BI9">
        <v>0.19400000000000001</v>
      </c>
      <c r="BJ9">
        <v>0.13</v>
      </c>
      <c r="BK9">
        <v>0.42599999999999999</v>
      </c>
      <c r="BL9">
        <v>0.16200000000000001</v>
      </c>
      <c r="BM9">
        <v>0.159</v>
      </c>
      <c r="BO9">
        <v>0.45200000000000001</v>
      </c>
      <c r="BT9" s="119">
        <f t="shared" si="3"/>
        <v>0.34761904761904761</v>
      </c>
      <c r="BU9" s="119">
        <f t="shared" si="4"/>
        <v>0.18095238095238092</v>
      </c>
      <c r="BV9" s="119">
        <f t="shared" si="5"/>
        <v>0.71428571428571419</v>
      </c>
      <c r="BW9" s="119">
        <f t="shared" si="6"/>
        <v>0.49761904761904763</v>
      </c>
      <c r="BX9" s="119">
        <f t="shared" si="7"/>
        <v>0.76666666666666661</v>
      </c>
      <c r="BY9" s="119">
        <f t="shared" si="8"/>
        <v>0.69285714285714284</v>
      </c>
      <c r="BZ9" s="119">
        <f t="shared" si="9"/>
        <v>0.60476190476190472</v>
      </c>
      <c r="CA9" s="119">
        <f t="shared" si="10"/>
        <v>0.72142857142857131</v>
      </c>
      <c r="CB9" s="119">
        <f t="shared" si="11"/>
        <v>0.10476190476190475</v>
      </c>
      <c r="CC9" s="119"/>
      <c r="CD9" s="119">
        <f t="shared" si="13"/>
        <v>0.55714285714285705</v>
      </c>
      <c r="CE9" s="119">
        <f t="shared" si="14"/>
        <v>0.79285714285714282</v>
      </c>
      <c r="CF9" s="119">
        <f t="shared" si="15"/>
        <v>0.23095238095238091</v>
      </c>
      <c r="CG9" s="119">
        <f t="shared" si="16"/>
        <v>0.6785714285714286</v>
      </c>
      <c r="CH9" s="119">
        <f t="shared" si="17"/>
        <v>0.6333333333333333</v>
      </c>
      <c r="CI9" s="119">
        <f t="shared" si="18"/>
        <v>9.5238095238094986E-3</v>
      </c>
      <c r="CJ9" s="119">
        <f t="shared" si="19"/>
        <v>3.8095238095238092E-2</v>
      </c>
      <c r="CK9" s="119">
        <f t="shared" si="20"/>
        <v>0.6785714285714286</v>
      </c>
      <c r="CL9" s="119">
        <f t="shared" si="21"/>
        <v>1.6666666666666646E-2</v>
      </c>
      <c r="CM9" s="119">
        <f t="shared" si="22"/>
        <v>1.4285714285714264E-2</v>
      </c>
      <c r="CN9" s="119">
        <f t="shared" si="23"/>
        <v>0.56428571428571417</v>
      </c>
      <c r="CO9" s="119">
        <f t="shared" si="24"/>
        <v>0.65238095238095239</v>
      </c>
      <c r="CP9" s="119">
        <f t="shared" si="25"/>
        <v>1.6666666666666646E-2</v>
      </c>
      <c r="CQ9" s="119">
        <f t="shared" si="26"/>
        <v>0.17619047619047618</v>
      </c>
      <c r="CR9" s="119">
        <f t="shared" si="27"/>
        <v>0.19047619047619047</v>
      </c>
      <c r="CS9" s="119">
        <f t="shared" si="28"/>
        <v>3.8095238095238092E-2</v>
      </c>
      <c r="CT9" s="119">
        <f t="shared" si="29"/>
        <v>0.74285714285714277</v>
      </c>
      <c r="CU9" s="119">
        <f t="shared" si="30"/>
        <v>0.11428571428571428</v>
      </c>
      <c r="CV9" s="119">
        <f t="shared" si="31"/>
        <v>0.10714285714285712</v>
      </c>
      <c r="CW9" s="119"/>
      <c r="CX9" s="119">
        <f t="shared" si="33"/>
        <v>0.80476190476190479</v>
      </c>
      <c r="DB9" s="119">
        <f t="shared" si="34"/>
        <v>-0.20426261958573064</v>
      </c>
      <c r="DC9" s="119">
        <f t="shared" si="1"/>
        <v>-6.1027847050246456E-2</v>
      </c>
      <c r="DD9" s="119">
        <f t="shared" si="1"/>
        <v>-0.50170887249164764</v>
      </c>
      <c r="DE9" s="119">
        <f t="shared" si="1"/>
        <v>-0.46839540923444706</v>
      </c>
      <c r="DF9" s="119">
        <f t="shared" si="1"/>
        <v>-0.53699527801689217</v>
      </c>
      <c r="DG9" s="119">
        <f t="shared" si="1"/>
        <v>-0.4424878201982802</v>
      </c>
      <c r="DH9" s="119">
        <f t="shared" si="1"/>
        <v>-0.17655766817811602</v>
      </c>
      <c r="DI9" s="119">
        <f t="shared" si="1"/>
        <v>-0.13654984563962047</v>
      </c>
      <c r="DJ9" s="119">
        <f t="shared" si="1"/>
        <v>1.726028767031336E-2</v>
      </c>
      <c r="DK9" s="119">
        <f t="shared" si="1"/>
        <v>0</v>
      </c>
      <c r="DL9" s="119">
        <f t="shared" si="1"/>
        <v>-0.17003028238027346</v>
      </c>
      <c r="DM9" s="119">
        <f t="shared" si="1"/>
        <v>-0.20123096781816452</v>
      </c>
      <c r="DN9" s="119">
        <f t="shared" si="1"/>
        <v>3.4059532897360301E-3</v>
      </c>
      <c r="DO9" s="119">
        <f t="shared" si="1"/>
        <v>-0.39670805666796866</v>
      </c>
      <c r="DP9" s="119">
        <f t="shared" si="1"/>
        <v>-0.36581375996087034</v>
      </c>
      <c r="DQ9" s="119">
        <f t="shared" si="1"/>
        <v>-9.5238095238094986E-3</v>
      </c>
      <c r="DR9" s="119">
        <f t="shared" si="1"/>
        <v>0.1595698741498206</v>
      </c>
      <c r="DS9" s="119">
        <f t="shared" si="1"/>
        <v>-0.14199671416629789</v>
      </c>
      <c r="DT9" s="119">
        <f t="shared" si="1"/>
        <v>0.19014130943541058</v>
      </c>
      <c r="DU9" s="119">
        <f t="shared" si="1"/>
        <v>0.21604400256317494</v>
      </c>
      <c r="DV9" s="119">
        <f t="shared" si="1"/>
        <v>-0.2479347632527607</v>
      </c>
      <c r="DW9" s="119">
        <f t="shared" si="1"/>
        <v>-0.25268114869122554</v>
      </c>
      <c r="DX9" s="119">
        <f t="shared" si="1"/>
        <v>0.13533252931709489</v>
      </c>
      <c r="DY9" s="119">
        <f t="shared" si="1"/>
        <v>0.27262871152939838</v>
      </c>
      <c r="DZ9" s="119">
        <f t="shared" si="1"/>
        <v>-0.14527006737606848</v>
      </c>
      <c r="EA9" s="119">
        <f t="shared" si="1"/>
        <v>5.102337087973851E-2</v>
      </c>
      <c r="EB9" s="119">
        <f t="shared" si="1"/>
        <v>-0.40246347680089212</v>
      </c>
      <c r="EC9" s="119">
        <f t="shared" si="1"/>
        <v>-8.1547341154238701E-2</v>
      </c>
      <c r="ED9" s="119">
        <f t="shared" si="1"/>
        <v>-4.6230477850867417E-2</v>
      </c>
      <c r="EE9" s="119"/>
      <c r="EF9" s="119">
        <f t="shared" si="1"/>
        <v>0.24933362710525508</v>
      </c>
      <c r="EG9" s="119"/>
      <c r="EK9" s="119">
        <f t="shared" si="35"/>
        <v>0.34761904761904761</v>
      </c>
      <c r="EL9" s="119">
        <f t="shared" si="2"/>
        <v>0.18095238095238092</v>
      </c>
      <c r="EM9" s="119">
        <f t="shared" si="2"/>
        <v>0.71428571428571419</v>
      </c>
      <c r="EN9" s="119">
        <f t="shared" si="2"/>
        <v>0.49761904761904763</v>
      </c>
      <c r="EO9" s="119">
        <f t="shared" si="2"/>
        <v>0.76666666666666661</v>
      </c>
      <c r="EP9" s="119">
        <f t="shared" si="2"/>
        <v>0.69285714285714284</v>
      </c>
      <c r="EQ9" s="119">
        <f t="shared" si="2"/>
        <v>0.60476190476190472</v>
      </c>
      <c r="ER9" s="119">
        <f t="shared" si="2"/>
        <v>0.72142857142857131</v>
      </c>
      <c r="ES9" s="119">
        <f t="shared" si="2"/>
        <v>0</v>
      </c>
      <c r="ET9" s="119">
        <f t="shared" si="2"/>
        <v>0</v>
      </c>
      <c r="EU9" s="119">
        <f t="shared" si="2"/>
        <v>0.55714285714285705</v>
      </c>
      <c r="EV9" s="119">
        <f t="shared" si="2"/>
        <v>0.79285714285714282</v>
      </c>
      <c r="EW9" s="119">
        <f t="shared" si="2"/>
        <v>0.23095238095238091</v>
      </c>
      <c r="EX9" s="119">
        <f t="shared" si="2"/>
        <v>0.6785714285714286</v>
      </c>
      <c r="EY9" s="119">
        <f t="shared" si="2"/>
        <v>0.6333333333333333</v>
      </c>
      <c r="EZ9" s="119">
        <f t="shared" si="2"/>
        <v>0</v>
      </c>
      <c r="FA9" s="119">
        <f t="shared" si="2"/>
        <v>0</v>
      </c>
      <c r="FB9" s="119">
        <f t="shared" si="2"/>
        <v>0.6785714285714286</v>
      </c>
      <c r="FC9" s="119">
        <f t="shared" si="2"/>
        <v>0</v>
      </c>
      <c r="FD9" s="119">
        <f t="shared" si="2"/>
        <v>0</v>
      </c>
      <c r="FE9" s="119">
        <f t="shared" si="2"/>
        <v>0.56428571428571417</v>
      </c>
      <c r="FF9" s="119">
        <f t="shared" si="2"/>
        <v>0.65238095238095239</v>
      </c>
      <c r="FG9" s="119">
        <f t="shared" si="2"/>
        <v>0</v>
      </c>
      <c r="FH9" s="119">
        <f t="shared" si="2"/>
        <v>0.17619047619047618</v>
      </c>
      <c r="FI9" s="119">
        <f t="shared" si="2"/>
        <v>0.19047619047619047</v>
      </c>
      <c r="FJ9" s="119">
        <f t="shared" si="2"/>
        <v>0</v>
      </c>
      <c r="FK9" s="119">
        <f t="shared" si="2"/>
        <v>0.74285714285714277</v>
      </c>
      <c r="FL9" s="119">
        <f t="shared" si="2"/>
        <v>0</v>
      </c>
      <c r="FM9" s="119">
        <f t="shared" si="2"/>
        <v>0</v>
      </c>
      <c r="FN9" s="119"/>
      <c r="FO9" s="119">
        <f t="shared" si="36"/>
        <v>0.80476190476190479</v>
      </c>
    </row>
    <row r="10" spans="2:171" x14ac:dyDescent="0.2">
      <c r="B10" s="20" t="s">
        <v>5</v>
      </c>
      <c r="C10" s="18">
        <v>0.318</v>
      </c>
      <c r="D10" s="11">
        <v>0.13300000000000001</v>
      </c>
      <c r="E10" s="4">
        <v>0.44800000000000001</v>
      </c>
      <c r="F10" s="13">
        <v>0.29299999999999998</v>
      </c>
      <c r="G10" s="16">
        <v>0.35</v>
      </c>
      <c r="H10" s="15">
        <v>0.42299999999999999</v>
      </c>
      <c r="I10" s="6">
        <v>0.41399999999999998</v>
      </c>
      <c r="J10" s="6">
        <v>0.38900000000000001</v>
      </c>
      <c r="K10" s="18">
        <v>0.313</v>
      </c>
      <c r="L10" s="6">
        <v>0.38800000000000001</v>
      </c>
      <c r="M10" s="17">
        <v>0.26600000000000001</v>
      </c>
      <c r="N10" s="15">
        <v>0.443</v>
      </c>
      <c r="O10" s="15">
        <v>0.377</v>
      </c>
      <c r="P10" s="4">
        <v>0.40400000000000003</v>
      </c>
      <c r="Q10" s="5">
        <v>0.41799999999999998</v>
      </c>
      <c r="R10" s="11">
        <v>0.126</v>
      </c>
      <c r="S10" s="10">
        <v>0.158</v>
      </c>
      <c r="T10" s="11">
        <v>0.123</v>
      </c>
      <c r="U10" s="4">
        <v>0.41299999999999998</v>
      </c>
      <c r="V10" s="11">
        <v>0.13200000000000001</v>
      </c>
      <c r="W10" s="11">
        <v>0.121</v>
      </c>
      <c r="X10" s="4">
        <v>0.4</v>
      </c>
      <c r="Y10" s="11">
        <v>0.127</v>
      </c>
      <c r="Z10" s="9">
        <v>0.17499999999999999</v>
      </c>
      <c r="AA10" s="6">
        <v>0.39100000000000001</v>
      </c>
      <c r="AB10" s="9">
        <v>0.129</v>
      </c>
      <c r="AC10" s="13">
        <v>0.23400000000000001</v>
      </c>
      <c r="AD10" s="6">
        <v>0.40500000000000003</v>
      </c>
      <c r="AE10" s="17">
        <v>0.223</v>
      </c>
      <c r="AF10" s="16">
        <v>0.317</v>
      </c>
      <c r="AG10" s="7">
        <v>0.56599999999999995</v>
      </c>
      <c r="AK10">
        <v>0.318</v>
      </c>
      <c r="AL10">
        <v>0.13300000000000001</v>
      </c>
      <c r="AM10">
        <v>0.44800000000000001</v>
      </c>
      <c r="AN10">
        <v>0.29299999999999998</v>
      </c>
      <c r="AO10">
        <v>0.35</v>
      </c>
      <c r="AP10">
        <v>0.42299999999999999</v>
      </c>
      <c r="AQ10">
        <v>0.41399999999999998</v>
      </c>
      <c r="AR10">
        <v>0.38900000000000001</v>
      </c>
      <c r="AS10">
        <v>0.313</v>
      </c>
      <c r="AT10">
        <v>0.38800000000000001</v>
      </c>
      <c r="AU10">
        <v>0.26600000000000001</v>
      </c>
      <c r="AV10">
        <v>0.443</v>
      </c>
      <c r="AW10">
        <v>0.377</v>
      </c>
      <c r="AX10">
        <v>0.40400000000000003</v>
      </c>
      <c r="AY10">
        <v>0.41799999999999998</v>
      </c>
      <c r="AZ10">
        <v>0.126</v>
      </c>
      <c r="BA10">
        <v>0.158</v>
      </c>
      <c r="BB10">
        <v>0.123</v>
      </c>
      <c r="BC10">
        <v>0.41299999999999998</v>
      </c>
      <c r="BD10">
        <v>0.13200000000000001</v>
      </c>
      <c r="BE10">
        <v>0.121</v>
      </c>
      <c r="BF10">
        <v>0.4</v>
      </c>
      <c r="BG10">
        <v>0.127</v>
      </c>
      <c r="BH10">
        <v>0.17499999999999999</v>
      </c>
      <c r="BI10">
        <v>0.39100000000000001</v>
      </c>
      <c r="BJ10">
        <v>0.129</v>
      </c>
      <c r="BK10">
        <v>0.23400000000000001</v>
      </c>
      <c r="BL10">
        <v>0.40500000000000003</v>
      </c>
      <c r="BM10">
        <v>0.223</v>
      </c>
      <c r="BO10">
        <v>0.56599999999999995</v>
      </c>
      <c r="BT10" s="119">
        <f t="shared" si="3"/>
        <v>0.48571428571428571</v>
      </c>
      <c r="BU10" s="119">
        <f t="shared" si="4"/>
        <v>4.5238095238095244E-2</v>
      </c>
      <c r="BV10" s="119">
        <f t="shared" si="5"/>
        <v>0.79523809523809519</v>
      </c>
      <c r="BW10" s="119">
        <f t="shared" si="6"/>
        <v>0.42619047619047612</v>
      </c>
      <c r="BX10" s="119">
        <f t="shared" si="7"/>
        <v>0.5619047619047618</v>
      </c>
      <c r="BY10" s="119">
        <f t="shared" si="8"/>
        <v>0.73571428571428565</v>
      </c>
      <c r="BZ10" s="119">
        <f t="shared" si="9"/>
        <v>0.71428571428571419</v>
      </c>
      <c r="CA10" s="119">
        <f t="shared" si="10"/>
        <v>0.65476190476190477</v>
      </c>
      <c r="CB10" s="119">
        <f t="shared" si="11"/>
        <v>0.47380952380952379</v>
      </c>
      <c r="CC10" s="119">
        <f t="shared" si="12"/>
        <v>0.65238095238095239</v>
      </c>
      <c r="CD10" s="119">
        <f t="shared" si="13"/>
        <v>0.36190476190476195</v>
      </c>
      <c r="CE10" s="119">
        <f t="shared" si="14"/>
        <v>0.78333333333333333</v>
      </c>
      <c r="CF10" s="119">
        <f t="shared" si="15"/>
        <v>0.62619047619047619</v>
      </c>
      <c r="CG10" s="119">
        <f t="shared" si="16"/>
        <v>0.69047619047619047</v>
      </c>
      <c r="CH10" s="119">
        <f t="shared" si="17"/>
        <v>0.72380952380952368</v>
      </c>
      <c r="CI10" s="119">
        <f t="shared" si="18"/>
        <v>2.857142857142856E-2</v>
      </c>
      <c r="CJ10" s="119">
        <f t="shared" si="19"/>
        <v>0.10476190476190475</v>
      </c>
      <c r="CK10" s="119">
        <f t="shared" si="20"/>
        <v>2.1428571428571411E-2</v>
      </c>
      <c r="CL10" s="119">
        <f t="shared" si="21"/>
        <v>0.71190476190476182</v>
      </c>
      <c r="CM10" s="119">
        <f t="shared" si="22"/>
        <v>4.2857142857142858E-2</v>
      </c>
      <c r="CN10" s="119">
        <f t="shared" si="23"/>
        <v>1.6666666666666646E-2</v>
      </c>
      <c r="CO10" s="119">
        <f t="shared" si="24"/>
        <v>0.68095238095238098</v>
      </c>
      <c r="CP10" s="119">
        <f t="shared" si="25"/>
        <v>3.0952380952380943E-2</v>
      </c>
      <c r="CQ10" s="119">
        <f t="shared" si="26"/>
        <v>0.14523809523809519</v>
      </c>
      <c r="CR10" s="119">
        <f t="shared" si="27"/>
        <v>0.65952380952380951</v>
      </c>
      <c r="CS10" s="119">
        <f t="shared" si="28"/>
        <v>3.5714285714285712E-2</v>
      </c>
      <c r="CT10" s="119">
        <f t="shared" si="29"/>
        <v>0.2857142857142857</v>
      </c>
      <c r="CU10" s="119">
        <f t="shared" si="30"/>
        <v>0.69285714285714284</v>
      </c>
      <c r="CV10" s="119">
        <f t="shared" si="31"/>
        <v>0.25952380952380949</v>
      </c>
      <c r="CW10" s="119"/>
      <c r="CX10" s="119">
        <f t="shared" si="33"/>
        <v>1.0761904761904759</v>
      </c>
      <c r="DB10" s="119">
        <f t="shared" si="34"/>
        <v>-0.13570227886809161</v>
      </c>
      <c r="DC10" s="119">
        <f t="shared" si="1"/>
        <v>0.10468099987209667</v>
      </c>
      <c r="DD10" s="119">
        <f t="shared" si="1"/>
        <v>0.13375416212278879</v>
      </c>
      <c r="DE10" s="119">
        <f t="shared" si="1"/>
        <v>-0.22647638131516976</v>
      </c>
      <c r="DF10" s="119">
        <f t="shared" si="1"/>
        <v>-0.25753472790931631</v>
      </c>
      <c r="DG10" s="119">
        <f t="shared" si="1"/>
        <v>-0.16591198888623715</v>
      </c>
      <c r="DH10" s="119">
        <f t="shared" si="1"/>
        <v>-0.31082475445703955</v>
      </c>
      <c r="DI10" s="119">
        <f t="shared" si="1"/>
        <v>-0.31335285518028938</v>
      </c>
      <c r="DJ10" s="119">
        <f t="shared" si="1"/>
        <v>-0.18852318271504437</v>
      </c>
      <c r="DK10" s="119">
        <f t="shared" si="1"/>
        <v>-0.21282265712128134</v>
      </c>
      <c r="DL10" s="119">
        <f t="shared" si="1"/>
        <v>-2.5340020964154553E-2</v>
      </c>
      <c r="DM10" s="119">
        <f t="shared" si="1"/>
        <v>-8.6374229241886202E-2</v>
      </c>
      <c r="DN10" s="119">
        <f t="shared" si="1"/>
        <v>-0.28473841562355007</v>
      </c>
      <c r="DO10" s="119">
        <f t="shared" si="1"/>
        <v>-0.19261626195515857</v>
      </c>
      <c r="DP10" s="119">
        <f t="shared" si="1"/>
        <v>-0.26732102403862307</v>
      </c>
      <c r="DQ10" s="119">
        <f t="shared" si="1"/>
        <v>9.9430733557038992E-2</v>
      </c>
      <c r="DR10" s="119">
        <f t="shared" si="1"/>
        <v>0.15365221557500733</v>
      </c>
      <c r="DS10" s="119">
        <f t="shared" si="1"/>
        <v>0.17619513252613672</v>
      </c>
      <c r="DT10" s="119">
        <f t="shared" si="1"/>
        <v>0.20800058026526258</v>
      </c>
      <c r="DU10" s="119">
        <f t="shared" si="1"/>
        <v>0.26309483544698525</v>
      </c>
      <c r="DV10" s="119">
        <f t="shared" si="1"/>
        <v>0.26720595707239625</v>
      </c>
      <c r="DW10" s="119">
        <f t="shared" si="1"/>
        <v>-3.8320353097836102E-2</v>
      </c>
      <c r="DX10" s="119">
        <f t="shared" si="1"/>
        <v>0.17544502757731334</v>
      </c>
      <c r="DY10" s="119">
        <f t="shared" si="1"/>
        <v>0.11390164772660574</v>
      </c>
      <c r="DZ10" s="119">
        <f t="shared" si="1"/>
        <v>-0.36628884446862175</v>
      </c>
      <c r="EA10" s="119">
        <f t="shared" si="1"/>
        <v>1.2284803556117121E-2</v>
      </c>
      <c r="EB10" s="119">
        <f t="shared" si="1"/>
        <v>-0.15006974057725997</v>
      </c>
      <c r="EC10" s="119">
        <f t="shared" si="1"/>
        <v>-0.46686246973512979</v>
      </c>
      <c r="ED10" s="119">
        <f t="shared" si="1"/>
        <v>-0.19689814449017923</v>
      </c>
      <c r="EE10" s="119"/>
      <c r="EF10" s="119">
        <f t="shared" si="1"/>
        <v>-0.78354374302565755</v>
      </c>
      <c r="EG10" s="119"/>
      <c r="EK10" s="119">
        <f t="shared" si="35"/>
        <v>0.48571428571428571</v>
      </c>
      <c r="EL10" s="119">
        <f t="shared" si="2"/>
        <v>0</v>
      </c>
      <c r="EM10" s="119">
        <f t="shared" si="2"/>
        <v>0.79523809523809519</v>
      </c>
      <c r="EN10" s="119">
        <f t="shared" si="2"/>
        <v>0.42619047619047612</v>
      </c>
      <c r="EO10" s="119">
        <f t="shared" si="2"/>
        <v>0.5619047619047618</v>
      </c>
      <c r="EP10" s="119">
        <f t="shared" si="2"/>
        <v>0.73571428571428565</v>
      </c>
      <c r="EQ10" s="119">
        <f t="shared" si="2"/>
        <v>0.71428571428571419</v>
      </c>
      <c r="ER10" s="119">
        <f t="shared" si="2"/>
        <v>0.65476190476190477</v>
      </c>
      <c r="ES10" s="119">
        <f t="shared" si="2"/>
        <v>0.47380952380952379</v>
      </c>
      <c r="ET10" s="119">
        <f t="shared" si="2"/>
        <v>0.65238095238095239</v>
      </c>
      <c r="EU10" s="119">
        <f t="shared" si="2"/>
        <v>0.36190476190476195</v>
      </c>
      <c r="EV10" s="119">
        <f t="shared" si="2"/>
        <v>0.78333333333333333</v>
      </c>
      <c r="EW10" s="119">
        <f t="shared" si="2"/>
        <v>0.62619047619047619</v>
      </c>
      <c r="EX10" s="119">
        <f t="shared" si="2"/>
        <v>0.69047619047619047</v>
      </c>
      <c r="EY10" s="119">
        <f t="shared" si="2"/>
        <v>0.72380952380952368</v>
      </c>
      <c r="EZ10" s="119">
        <f t="shared" si="2"/>
        <v>0</v>
      </c>
      <c r="FA10" s="119">
        <f t="shared" si="2"/>
        <v>0</v>
      </c>
      <c r="FB10" s="119">
        <f t="shared" si="2"/>
        <v>0</v>
      </c>
      <c r="FC10" s="119">
        <f t="shared" si="2"/>
        <v>0.71190476190476182</v>
      </c>
      <c r="FD10" s="119">
        <f t="shared" si="2"/>
        <v>0</v>
      </c>
      <c r="FE10" s="119">
        <f t="shared" si="2"/>
        <v>0</v>
      </c>
      <c r="FF10" s="119">
        <f t="shared" si="2"/>
        <v>0.68095238095238098</v>
      </c>
      <c r="FG10" s="119">
        <f t="shared" si="2"/>
        <v>0</v>
      </c>
      <c r="FH10" s="119">
        <f t="shared" si="2"/>
        <v>0</v>
      </c>
      <c r="FI10" s="119">
        <f t="shared" si="2"/>
        <v>0.65952380952380951</v>
      </c>
      <c r="FJ10" s="119">
        <f t="shared" si="2"/>
        <v>0</v>
      </c>
      <c r="FK10" s="119">
        <f t="shared" si="2"/>
        <v>0.2857142857142857</v>
      </c>
      <c r="FL10" s="119">
        <f t="shared" si="2"/>
        <v>0.69285714285714284</v>
      </c>
      <c r="FM10" s="119">
        <f t="shared" si="2"/>
        <v>0.25952380952380949</v>
      </c>
      <c r="FN10" s="119"/>
      <c r="FO10" s="119">
        <f t="shared" si="36"/>
        <v>1.0761904761904759</v>
      </c>
    </row>
    <row r="11" spans="2:171" x14ac:dyDescent="0.2">
      <c r="B11" s="20" t="s">
        <v>6</v>
      </c>
      <c r="C11" s="10">
        <v>0.158</v>
      </c>
      <c r="D11" s="10">
        <v>0.16600000000000001</v>
      </c>
      <c r="E11" s="15">
        <v>0.41599999999999998</v>
      </c>
      <c r="F11" s="121">
        <v>0.151</v>
      </c>
      <c r="G11" s="14">
        <v>0.377</v>
      </c>
      <c r="H11" s="11">
        <v>0.14199999999999999</v>
      </c>
      <c r="I11" s="17">
        <v>0.26200000000000001</v>
      </c>
      <c r="J11" s="4">
        <v>0.45600000000000002</v>
      </c>
      <c r="K11" s="11">
        <v>0.13600000000000001</v>
      </c>
      <c r="L11" s="15">
        <v>0.42199999999999999</v>
      </c>
      <c r="M11" s="15">
        <v>0.443</v>
      </c>
      <c r="N11" s="14">
        <v>0.38</v>
      </c>
      <c r="O11" s="5">
        <v>0.42299999999999999</v>
      </c>
      <c r="P11" s="5">
        <v>0.41499999999999998</v>
      </c>
      <c r="Q11" s="5">
        <v>0.43</v>
      </c>
      <c r="R11" s="11">
        <v>0.12</v>
      </c>
      <c r="S11" s="10">
        <v>0.14299999999999999</v>
      </c>
      <c r="T11" s="15">
        <v>0.38700000000000001</v>
      </c>
      <c r="U11" s="9">
        <v>0.16500000000000001</v>
      </c>
      <c r="V11" s="13">
        <v>0.24299999999999999</v>
      </c>
      <c r="W11" s="9">
        <v>0.16900000000000001</v>
      </c>
      <c r="X11" s="4">
        <v>0.40300000000000002</v>
      </c>
      <c r="Y11" s="11">
        <v>0.123</v>
      </c>
      <c r="Z11" s="4">
        <v>0.40500000000000003</v>
      </c>
      <c r="AA11" s="18">
        <v>0.28499999999999998</v>
      </c>
      <c r="AB11" s="8">
        <v>0.16700000000000001</v>
      </c>
      <c r="AC11" s="6">
        <v>0.40899999999999997</v>
      </c>
      <c r="AD11" s="6">
        <v>0.41099999999999998</v>
      </c>
      <c r="AE11" s="15">
        <v>0.44900000000000001</v>
      </c>
      <c r="AF11" s="18">
        <v>0.29799999999999999</v>
      </c>
      <c r="AG11" s="9">
        <v>0.13500000000000001</v>
      </c>
      <c r="AK11">
        <v>0.158</v>
      </c>
      <c r="AL11">
        <v>0.16600000000000001</v>
      </c>
      <c r="AM11">
        <v>0.41599999999999998</v>
      </c>
      <c r="AN11">
        <v>0.151</v>
      </c>
      <c r="AO11">
        <v>0.377</v>
      </c>
      <c r="AP11">
        <v>0.14199999999999999</v>
      </c>
      <c r="AQ11">
        <v>0.26200000000000001</v>
      </c>
      <c r="AR11">
        <v>0.45600000000000002</v>
      </c>
      <c r="AS11">
        <v>0.13600000000000001</v>
      </c>
      <c r="AT11">
        <v>0.42199999999999999</v>
      </c>
      <c r="AU11">
        <v>0.443</v>
      </c>
      <c r="AV11">
        <v>0.38</v>
      </c>
      <c r="AW11">
        <v>0.42299999999999999</v>
      </c>
      <c r="AX11">
        <v>0.41499999999999998</v>
      </c>
      <c r="AY11">
        <v>0.43</v>
      </c>
      <c r="AZ11">
        <v>0.12</v>
      </c>
      <c r="BA11">
        <v>0.14299999999999999</v>
      </c>
      <c r="BB11">
        <v>0.38700000000000001</v>
      </c>
      <c r="BC11">
        <v>0.16500000000000001</v>
      </c>
      <c r="BD11">
        <v>0.24299999999999999</v>
      </c>
      <c r="BE11">
        <v>0.16900000000000001</v>
      </c>
      <c r="BF11">
        <v>0.40300000000000002</v>
      </c>
      <c r="BG11">
        <v>0.123</v>
      </c>
      <c r="BH11">
        <v>0.40500000000000003</v>
      </c>
      <c r="BI11">
        <v>0.28499999999999998</v>
      </c>
      <c r="BJ11">
        <v>0.16700000000000001</v>
      </c>
      <c r="BK11">
        <v>0.40899999999999997</v>
      </c>
      <c r="BL11">
        <v>0.41099999999999998</v>
      </c>
      <c r="BM11">
        <v>0.44900000000000001</v>
      </c>
      <c r="BO11">
        <v>0.13500000000000001</v>
      </c>
      <c r="BT11" s="119">
        <f t="shared" si="3"/>
        <v>0.10476190476190475</v>
      </c>
      <c r="BU11" s="119">
        <f t="shared" si="4"/>
        <v>0.12380952380952381</v>
      </c>
      <c r="BV11" s="119">
        <f t="shared" si="5"/>
        <v>0.71904761904761894</v>
      </c>
      <c r="BW11" s="119">
        <f t="shared" si="6"/>
        <v>8.809523809523806E-2</v>
      </c>
      <c r="BX11" s="119">
        <f t="shared" si="7"/>
        <v>0.62619047619047619</v>
      </c>
      <c r="BY11" s="119">
        <f t="shared" si="8"/>
        <v>6.6666666666666624E-2</v>
      </c>
      <c r="BZ11" s="119">
        <f t="shared" si="9"/>
        <v>0.35238095238095241</v>
      </c>
      <c r="CA11" s="119">
        <f t="shared" si="10"/>
        <v>0.81428571428571428</v>
      </c>
      <c r="CB11" s="119">
        <f t="shared" si="11"/>
        <v>5.2380952380952389E-2</v>
      </c>
      <c r="CC11" s="119">
        <f t="shared" si="12"/>
        <v>0.73333333333333328</v>
      </c>
      <c r="CD11" s="119">
        <f t="shared" si="13"/>
        <v>0.78333333333333333</v>
      </c>
      <c r="CE11" s="119">
        <f t="shared" si="14"/>
        <v>0.6333333333333333</v>
      </c>
      <c r="CF11" s="119">
        <f t="shared" si="15"/>
        <v>0.73571428571428565</v>
      </c>
      <c r="CG11" s="119">
        <f t="shared" si="16"/>
        <v>0.71666666666666656</v>
      </c>
      <c r="CH11" s="119">
        <f t="shared" si="17"/>
        <v>0.75238095238095226</v>
      </c>
      <c r="CI11" s="119">
        <f t="shared" si="18"/>
        <v>1.4285714285714264E-2</v>
      </c>
      <c r="CJ11" s="119">
        <f t="shared" si="19"/>
        <v>6.9047619047618997E-2</v>
      </c>
      <c r="CK11" s="119">
        <f t="shared" si="20"/>
        <v>0.65</v>
      </c>
      <c r="CL11" s="119">
        <f t="shared" si="21"/>
        <v>0.12142857142857143</v>
      </c>
      <c r="CM11" s="119">
        <f t="shared" si="22"/>
        <v>0.30714285714285711</v>
      </c>
      <c r="CN11" s="119">
        <f t="shared" si="23"/>
        <v>0.13095238095238096</v>
      </c>
      <c r="CO11" s="119">
        <f t="shared" si="24"/>
        <v>0.68809523809523809</v>
      </c>
      <c r="CP11" s="119">
        <f t="shared" si="25"/>
        <v>2.1428571428571411E-2</v>
      </c>
      <c r="CQ11" s="119">
        <f t="shared" si="26"/>
        <v>0.69285714285714284</v>
      </c>
      <c r="CR11" s="119">
        <f t="shared" si="27"/>
        <v>0.40714285714285708</v>
      </c>
      <c r="CS11" s="119">
        <f t="shared" si="28"/>
        <v>0.12619047619047619</v>
      </c>
      <c r="CT11" s="119">
        <f t="shared" si="29"/>
        <v>0.70238095238095233</v>
      </c>
      <c r="CU11" s="119">
        <f t="shared" si="30"/>
        <v>0.70714285714285707</v>
      </c>
      <c r="CV11" s="119">
        <f t="shared" si="31"/>
        <v>0.79761904761904756</v>
      </c>
      <c r="CW11" s="119"/>
      <c r="CX11" s="119">
        <f t="shared" si="33"/>
        <v>5.000000000000001E-2</v>
      </c>
      <c r="DB11" s="119">
        <f t="shared" si="34"/>
        <v>0.31922807146811372</v>
      </c>
      <c r="DC11" s="119">
        <f t="shared" si="1"/>
        <v>0.24426613819382265</v>
      </c>
      <c r="DD11" s="119">
        <f t="shared" si="1"/>
        <v>-0.24818966287719307</v>
      </c>
      <c r="DE11" s="119">
        <f t="shared" si="1"/>
        <v>0.15879997613511748</v>
      </c>
      <c r="DF11" s="119">
        <f t="shared" si="1"/>
        <v>-0.31044424268878856</v>
      </c>
      <c r="DG11" s="119">
        <f t="shared" si="1"/>
        <v>8.1998454454684094E-2</v>
      </c>
      <c r="DH11" s="119">
        <f t="shared" si="1"/>
        <v>-6.02819341795236E-2</v>
      </c>
      <c r="DI11" s="119">
        <f t="shared" si="1"/>
        <v>-0.35849002656336892</v>
      </c>
      <c r="DJ11" s="119">
        <f t="shared" si="1"/>
        <v>0.33473660062085731</v>
      </c>
      <c r="DK11" s="119">
        <f t="shared" si="1"/>
        <v>-0.15923003939595748</v>
      </c>
      <c r="DL11" s="119">
        <f t="shared" si="1"/>
        <v>-0.17228823569854057</v>
      </c>
      <c r="DM11" s="119">
        <f t="shared" si="1"/>
        <v>-6.9296227873337335E-2</v>
      </c>
      <c r="DN11" s="119">
        <f t="shared" si="1"/>
        <v>-0.31221160272585502</v>
      </c>
      <c r="DO11" s="119">
        <f t="shared" si="1"/>
        <v>-0.38501639328273835</v>
      </c>
      <c r="DP11" s="119">
        <f t="shared" si="1"/>
        <v>-0.29947314963708965</v>
      </c>
      <c r="DQ11" s="119">
        <f t="shared" si="1"/>
        <v>0.11988561104149542</v>
      </c>
      <c r="DR11" s="119">
        <f t="shared" si="1"/>
        <v>0.16577088338501314</v>
      </c>
      <c r="DS11" s="119">
        <f t="shared" si="1"/>
        <v>-0.18362486062939887</v>
      </c>
      <c r="DT11" s="119">
        <f t="shared" si="1"/>
        <v>0.11781657998314228</v>
      </c>
      <c r="DU11" s="119">
        <f t="shared" si="1"/>
        <v>-6.8654685683144978E-2</v>
      </c>
      <c r="DV11" s="119">
        <f t="shared" si="1"/>
        <v>0.12905053372090222</v>
      </c>
      <c r="DW11" s="119">
        <f t="shared" si="1"/>
        <v>-0.24066758217594048</v>
      </c>
      <c r="DX11" s="119">
        <f t="shared" si="1"/>
        <v>0.22363910770567133</v>
      </c>
      <c r="DY11" s="119">
        <f t="shared" si="1"/>
        <v>7.0200492685132732E-2</v>
      </c>
      <c r="DZ11" s="119">
        <f t="shared" si="1"/>
        <v>-0.35482422611367925</v>
      </c>
      <c r="EA11" s="119">
        <f t="shared" si="1"/>
        <v>-1.8266940873687479E-2</v>
      </c>
      <c r="EB11" s="119">
        <f t="shared" si="1"/>
        <v>-0.36718773021928142</v>
      </c>
      <c r="EC11" s="119">
        <f t="shared" si="1"/>
        <v>-0.33872840078939598</v>
      </c>
      <c r="ED11" s="119">
        <f t="shared" si="1"/>
        <v>-0.62579409271728836</v>
      </c>
      <c r="EE11" s="119"/>
      <c r="EF11" s="119">
        <f t="shared" si="1"/>
        <v>0.2267615786247579</v>
      </c>
      <c r="EG11" s="119"/>
      <c r="EK11" s="119">
        <f t="shared" si="35"/>
        <v>0</v>
      </c>
      <c r="EL11" s="119">
        <f t="shared" si="2"/>
        <v>0</v>
      </c>
      <c r="EM11" s="119">
        <f t="shared" si="2"/>
        <v>0.71904761904761894</v>
      </c>
      <c r="EN11" s="119">
        <f t="shared" si="2"/>
        <v>0</v>
      </c>
      <c r="EO11" s="119">
        <f t="shared" si="2"/>
        <v>0.62619047619047619</v>
      </c>
      <c r="EP11" s="119">
        <f t="shared" si="2"/>
        <v>0</v>
      </c>
      <c r="EQ11" s="119">
        <f t="shared" si="2"/>
        <v>0.35238095238095241</v>
      </c>
      <c r="ER11" s="119">
        <f t="shared" si="2"/>
        <v>0.81428571428571428</v>
      </c>
      <c r="ES11" s="119">
        <f t="shared" si="2"/>
        <v>0</v>
      </c>
      <c r="ET11" s="119">
        <f t="shared" si="2"/>
        <v>0.73333333333333328</v>
      </c>
      <c r="EU11" s="119">
        <f t="shared" si="2"/>
        <v>0.78333333333333333</v>
      </c>
      <c r="EV11" s="119">
        <f t="shared" si="2"/>
        <v>0.6333333333333333</v>
      </c>
      <c r="EW11" s="119">
        <f t="shared" si="2"/>
        <v>0.73571428571428565</v>
      </c>
      <c r="EX11" s="119">
        <f t="shared" si="2"/>
        <v>0.71666666666666656</v>
      </c>
      <c r="EY11" s="119">
        <f t="shared" si="2"/>
        <v>0.75238095238095226</v>
      </c>
      <c r="EZ11" s="119">
        <f t="shared" si="2"/>
        <v>0</v>
      </c>
      <c r="FA11" s="119">
        <f t="shared" si="2"/>
        <v>0</v>
      </c>
      <c r="FB11" s="119">
        <f t="shared" si="2"/>
        <v>0.65</v>
      </c>
      <c r="FC11" s="119">
        <f t="shared" si="2"/>
        <v>0</v>
      </c>
      <c r="FD11" s="119">
        <f t="shared" si="2"/>
        <v>0.30714285714285711</v>
      </c>
      <c r="FE11" s="119">
        <f t="shared" si="2"/>
        <v>0</v>
      </c>
      <c r="FF11" s="119">
        <f t="shared" si="2"/>
        <v>0.68809523809523809</v>
      </c>
      <c r="FG11" s="119">
        <f t="shared" si="2"/>
        <v>0</v>
      </c>
      <c r="FH11" s="119">
        <f t="shared" si="2"/>
        <v>0.69285714285714284</v>
      </c>
      <c r="FI11" s="119">
        <f t="shared" si="2"/>
        <v>0.40714285714285708</v>
      </c>
      <c r="FJ11" s="119">
        <f t="shared" si="2"/>
        <v>0</v>
      </c>
      <c r="FK11" s="119">
        <f t="shared" si="2"/>
        <v>0.70238095238095233</v>
      </c>
      <c r="FL11" s="119">
        <f t="shared" si="2"/>
        <v>0.70714285714285707</v>
      </c>
      <c r="FM11" s="119">
        <f t="shared" si="2"/>
        <v>0.79761904761904756</v>
      </c>
      <c r="FN11" s="119"/>
      <c r="FO11" s="119">
        <f t="shared" si="36"/>
        <v>0</v>
      </c>
    </row>
    <row r="12" spans="2:171" x14ac:dyDescent="0.2">
      <c r="B12" s="20" t="s">
        <v>7</v>
      </c>
      <c r="C12" s="10">
        <v>0.16900000000000001</v>
      </c>
      <c r="D12" s="15">
        <v>0.42399999999999999</v>
      </c>
      <c r="E12" s="15">
        <v>0.42699999999999999</v>
      </c>
      <c r="F12" s="15">
        <v>0.433</v>
      </c>
      <c r="G12" s="11">
        <v>0.13300000000000001</v>
      </c>
      <c r="H12" s="9">
        <v>0.191</v>
      </c>
      <c r="I12" s="15">
        <v>0.42499999999999999</v>
      </c>
      <c r="J12" s="14">
        <v>0.375</v>
      </c>
      <c r="K12" s="9">
        <v>0.20499999999999999</v>
      </c>
      <c r="L12" s="9">
        <v>0.20200000000000001</v>
      </c>
      <c r="M12" s="14">
        <v>0.374</v>
      </c>
      <c r="N12" s="10">
        <v>0.15</v>
      </c>
      <c r="O12" s="7">
        <v>0.44400000000000001</v>
      </c>
      <c r="P12" s="5">
        <v>0.41699999999999998</v>
      </c>
      <c r="Q12" s="9">
        <v>0.17899999999999999</v>
      </c>
      <c r="R12" s="6">
        <v>0.35699999999999998</v>
      </c>
      <c r="S12" s="10">
        <v>0.14099999999999999</v>
      </c>
      <c r="T12" s="11">
        <v>0.124</v>
      </c>
      <c r="U12" s="121">
        <v>0.32900000000000001</v>
      </c>
      <c r="V12" s="121">
        <v>0.123</v>
      </c>
      <c r="W12" s="4">
        <v>0.40300000000000002</v>
      </c>
      <c r="X12" s="10">
        <v>0.14699999999999999</v>
      </c>
      <c r="Y12" s="5">
        <v>0.41499999999999998</v>
      </c>
      <c r="Z12" s="5">
        <v>0.41499999999999998</v>
      </c>
      <c r="AA12" s="13">
        <v>0.26800000000000002</v>
      </c>
      <c r="AB12" s="15">
        <v>0.42899999999999999</v>
      </c>
      <c r="AC12" s="15">
        <v>0.43</v>
      </c>
      <c r="AD12" s="15">
        <v>0.433</v>
      </c>
      <c r="AE12" s="15">
        <v>0.44500000000000001</v>
      </c>
      <c r="AF12" s="17">
        <v>0.224</v>
      </c>
      <c r="AG12" s="9">
        <v>0.126</v>
      </c>
      <c r="AK12">
        <v>0.16900000000000001</v>
      </c>
      <c r="AL12">
        <v>0.42399999999999999</v>
      </c>
      <c r="AM12">
        <v>0.42699999999999999</v>
      </c>
      <c r="AN12">
        <v>0.433</v>
      </c>
      <c r="AO12">
        <v>0.13300000000000001</v>
      </c>
      <c r="AP12">
        <v>0.191</v>
      </c>
      <c r="AQ12">
        <v>0.42499999999999999</v>
      </c>
      <c r="AR12">
        <v>0.375</v>
      </c>
      <c r="AS12">
        <v>0.20499999999999999</v>
      </c>
      <c r="AT12">
        <v>0.20200000000000001</v>
      </c>
      <c r="AU12">
        <v>0.374</v>
      </c>
      <c r="AV12">
        <v>0.15</v>
      </c>
      <c r="AW12">
        <v>0.44400000000000001</v>
      </c>
      <c r="AX12">
        <v>0.41699999999999998</v>
      </c>
      <c r="AY12">
        <v>0.17899999999999999</v>
      </c>
      <c r="AZ12">
        <v>0.35699999999999998</v>
      </c>
      <c r="BA12">
        <v>0.14099999999999999</v>
      </c>
      <c r="BB12">
        <v>0.124</v>
      </c>
      <c r="BC12">
        <v>0.32900000000000001</v>
      </c>
      <c r="BD12">
        <v>0.123</v>
      </c>
      <c r="BE12">
        <v>0.40300000000000002</v>
      </c>
      <c r="BF12">
        <v>0.14699999999999999</v>
      </c>
      <c r="BG12">
        <v>0.41499999999999998</v>
      </c>
      <c r="BH12">
        <v>0.41499999999999998</v>
      </c>
      <c r="BI12">
        <v>0.26800000000000002</v>
      </c>
      <c r="BJ12">
        <v>0.42899999999999999</v>
      </c>
      <c r="BK12">
        <v>0.43</v>
      </c>
      <c r="BL12">
        <v>0.433</v>
      </c>
      <c r="BM12">
        <v>0.44500000000000001</v>
      </c>
      <c r="BO12">
        <v>0.126</v>
      </c>
      <c r="BT12" s="119">
        <f t="shared" si="3"/>
        <v>0.13095238095238096</v>
      </c>
      <c r="BU12" s="119">
        <f t="shared" si="4"/>
        <v>0.73809523809523803</v>
      </c>
      <c r="BV12" s="119">
        <f t="shared" si="5"/>
        <v>0.74523809523809514</v>
      </c>
      <c r="BW12" s="119">
        <f t="shared" si="6"/>
        <v>0.75952380952380949</v>
      </c>
      <c r="BX12" s="119">
        <f t="shared" si="7"/>
        <v>4.5238095238095244E-2</v>
      </c>
      <c r="BY12" s="119">
        <f t="shared" si="8"/>
        <v>0.18333333333333332</v>
      </c>
      <c r="BZ12" s="119">
        <f t="shared" si="9"/>
        <v>0.7404761904761904</v>
      </c>
      <c r="CA12" s="119">
        <f t="shared" si="10"/>
        <v>0.62142857142857144</v>
      </c>
      <c r="CB12" s="119">
        <f t="shared" si="11"/>
        <v>0.21666666666666662</v>
      </c>
      <c r="CC12" s="119">
        <f t="shared" si="12"/>
        <v>0.20952380952380953</v>
      </c>
      <c r="CD12" s="119">
        <f t="shared" si="13"/>
        <v>0.61904761904761896</v>
      </c>
      <c r="CE12" s="119">
        <f t="shared" si="14"/>
        <v>8.5714285714285687E-2</v>
      </c>
      <c r="CF12" s="119">
        <f t="shared" si="15"/>
        <v>0.7857142857142857</v>
      </c>
      <c r="CG12" s="119">
        <f t="shared" si="16"/>
        <v>0.72142857142857131</v>
      </c>
      <c r="CH12" s="119">
        <f t="shared" si="17"/>
        <v>0.15476190476190471</v>
      </c>
      <c r="CI12" s="119">
        <f t="shared" si="18"/>
        <v>0.57857142857142851</v>
      </c>
      <c r="CJ12" s="119">
        <f t="shared" si="19"/>
        <v>6.4285714285714238E-2</v>
      </c>
      <c r="CK12" s="119">
        <f t="shared" si="20"/>
        <v>2.3809523809523794E-2</v>
      </c>
      <c r="CL12" s="119">
        <f t="shared" si="21"/>
        <v>0.51190476190476186</v>
      </c>
      <c r="CM12" s="119">
        <f t="shared" si="22"/>
        <v>2.1428571428571411E-2</v>
      </c>
      <c r="CN12" s="119">
        <f t="shared" si="23"/>
        <v>0.68809523809523809</v>
      </c>
      <c r="CO12" s="119">
        <f t="shared" si="24"/>
        <v>7.8571428571428528E-2</v>
      </c>
      <c r="CP12" s="119">
        <f t="shared" si="25"/>
        <v>0.71666666666666656</v>
      </c>
      <c r="CQ12" s="119">
        <f t="shared" si="26"/>
        <v>0.71666666666666656</v>
      </c>
      <c r="CR12" s="119">
        <f t="shared" si="27"/>
        <v>0.3666666666666667</v>
      </c>
      <c r="CS12" s="119">
        <f t="shared" si="28"/>
        <v>0.74999999999999989</v>
      </c>
      <c r="CT12" s="119">
        <f t="shared" si="29"/>
        <v>0.75238095238095226</v>
      </c>
      <c r="CU12" s="119">
        <f t="shared" si="30"/>
        <v>0.75952380952380949</v>
      </c>
      <c r="CV12" s="119">
        <f t="shared" si="31"/>
        <v>0.78809523809523807</v>
      </c>
      <c r="CW12" s="119"/>
      <c r="CX12" s="119">
        <f t="shared" si="33"/>
        <v>2.857142857142856E-2</v>
      </c>
      <c r="DB12" s="119">
        <f t="shared" si="34"/>
        <v>0.22816542440702345</v>
      </c>
      <c r="DC12" s="119">
        <f t="shared" si="1"/>
        <v>-0.22038333257586362</v>
      </c>
      <c r="DD12" s="119">
        <f t="shared" si="1"/>
        <v>-0.25409927882070027</v>
      </c>
      <c r="DE12" s="119">
        <f t="shared" si="1"/>
        <v>-0.10054339773662002</v>
      </c>
      <c r="DF12" s="119">
        <f t="shared" si="1"/>
        <v>0.12313767609329485</v>
      </c>
      <c r="DG12" s="119">
        <f t="shared" si="1"/>
        <v>5.7354992783345965E-2</v>
      </c>
      <c r="DH12" s="119">
        <f t="shared" si="1"/>
        <v>-9.5394856182007048E-2</v>
      </c>
      <c r="DI12" s="119">
        <f t="shared" si="1"/>
        <v>-7.7225532775231476E-2</v>
      </c>
      <c r="DJ12" s="119">
        <f t="shared" si="1"/>
        <v>-9.6812858373515456E-2</v>
      </c>
      <c r="DK12" s="119">
        <f t="shared" si="1"/>
        <v>2.8197005944088971E-2</v>
      </c>
      <c r="DL12" s="119">
        <f t="shared" si="1"/>
        <v>-7.1315955271450626E-2</v>
      </c>
      <c r="DM12" s="119">
        <f t="shared" si="1"/>
        <v>0.19311001038034176</v>
      </c>
      <c r="DN12" s="119">
        <f t="shared" si="1"/>
        <v>-8.4756933385941147E-2</v>
      </c>
      <c r="DO12" s="119">
        <f t="shared" si="1"/>
        <v>-0.11333989427890323</v>
      </c>
      <c r="DP12" s="119">
        <f t="shared" si="1"/>
        <v>-9.4721602665979732E-2</v>
      </c>
      <c r="DQ12" s="119">
        <f t="shared" si="1"/>
        <v>-0.35629717933298866</v>
      </c>
      <c r="DR12" s="119">
        <f t="shared" si="1"/>
        <v>9.2675213974407741E-2</v>
      </c>
      <c r="DS12" s="119">
        <f t="shared" si="1"/>
        <v>9.9957234469545297E-2</v>
      </c>
      <c r="DT12" s="119">
        <f t="shared" si="1"/>
        <v>-0.26094139651903464</v>
      </c>
      <c r="DU12" s="119">
        <f t="shared" si="1"/>
        <v>0.40910975125612159</v>
      </c>
      <c r="DV12" s="119">
        <f t="shared" si="1"/>
        <v>7.6424249135897959E-5</v>
      </c>
      <c r="DW12" s="119">
        <f t="shared" si="1"/>
        <v>9.005039948843703E-2</v>
      </c>
      <c r="DX12" s="119">
        <f t="shared" si="1"/>
        <v>-0.35546620579163662</v>
      </c>
      <c r="DY12" s="119">
        <f t="shared" si="1"/>
        <v>-0.23367674547951622</v>
      </c>
      <c r="DZ12" s="119">
        <f t="shared" si="1"/>
        <v>-0.31119139687295894</v>
      </c>
      <c r="EA12" s="119">
        <f t="shared" si="1"/>
        <v>-0.47223591593182412</v>
      </c>
      <c r="EB12" s="119">
        <f t="shared" si="1"/>
        <v>-0.42445541187846803</v>
      </c>
      <c r="EC12" s="119">
        <f t="shared" si="1"/>
        <v>-0.54773561874946464</v>
      </c>
      <c r="ED12" s="119">
        <f t="shared" si="1"/>
        <v>-0.40626618380426421</v>
      </c>
      <c r="EE12" s="119"/>
      <c r="EF12" s="119">
        <f t="shared" si="1"/>
        <v>0.28447432728121147</v>
      </c>
      <c r="EG12" s="119"/>
      <c r="EK12" s="119">
        <f t="shared" si="35"/>
        <v>0</v>
      </c>
      <c r="EL12" s="119">
        <f t="shared" si="2"/>
        <v>0.73809523809523803</v>
      </c>
      <c r="EM12" s="119">
        <f t="shared" si="2"/>
        <v>0.74523809523809514</v>
      </c>
      <c r="EN12" s="119">
        <f t="shared" si="2"/>
        <v>0.75952380952380949</v>
      </c>
      <c r="EO12" s="119">
        <f t="shared" si="2"/>
        <v>0</v>
      </c>
      <c r="EP12" s="119">
        <f t="shared" si="2"/>
        <v>0.18333333333333332</v>
      </c>
      <c r="EQ12" s="119">
        <f t="shared" si="2"/>
        <v>0.7404761904761904</v>
      </c>
      <c r="ER12" s="119">
        <f t="shared" si="2"/>
        <v>0.62142857142857144</v>
      </c>
      <c r="ES12" s="119">
        <f t="shared" si="2"/>
        <v>0.21666666666666662</v>
      </c>
      <c r="ET12" s="119">
        <f t="shared" si="2"/>
        <v>0.20952380952380953</v>
      </c>
      <c r="EU12" s="119">
        <f t="shared" si="2"/>
        <v>0.61904761904761896</v>
      </c>
      <c r="EV12" s="119">
        <f t="shared" si="2"/>
        <v>0</v>
      </c>
      <c r="EW12" s="119">
        <f t="shared" si="2"/>
        <v>0.7857142857142857</v>
      </c>
      <c r="EX12" s="119">
        <f t="shared" si="2"/>
        <v>0.72142857142857131</v>
      </c>
      <c r="EY12" s="119">
        <f t="shared" si="2"/>
        <v>0.15476190476190471</v>
      </c>
      <c r="EZ12" s="119">
        <f t="shared" si="2"/>
        <v>0.57857142857142851</v>
      </c>
      <c r="FA12" s="119">
        <f t="shared" si="2"/>
        <v>0</v>
      </c>
      <c r="FB12" s="119">
        <f t="shared" si="2"/>
        <v>0</v>
      </c>
      <c r="FC12" s="119">
        <f t="shared" si="2"/>
        <v>0.51190476190476186</v>
      </c>
      <c r="FD12" s="119">
        <f t="shared" si="2"/>
        <v>0</v>
      </c>
      <c r="FE12" s="119">
        <f t="shared" si="2"/>
        <v>0.68809523809523809</v>
      </c>
      <c r="FF12" s="119">
        <f t="shared" si="2"/>
        <v>0</v>
      </c>
      <c r="FG12" s="119">
        <f t="shared" si="2"/>
        <v>0.71666666666666656</v>
      </c>
      <c r="FH12" s="119">
        <f t="shared" si="2"/>
        <v>0.71666666666666656</v>
      </c>
      <c r="FI12" s="119">
        <f t="shared" si="2"/>
        <v>0.3666666666666667</v>
      </c>
      <c r="FJ12" s="119">
        <f t="shared" si="2"/>
        <v>0.74999999999999989</v>
      </c>
      <c r="FK12" s="119">
        <f t="shared" si="2"/>
        <v>0.75238095238095226</v>
      </c>
      <c r="FL12" s="119">
        <f t="shared" si="2"/>
        <v>0.75952380952380949</v>
      </c>
      <c r="FM12" s="119">
        <f t="shared" si="2"/>
        <v>0.78809523809523807</v>
      </c>
      <c r="FN12" s="119"/>
      <c r="FO12" s="119">
        <f t="shared" si="36"/>
        <v>0</v>
      </c>
    </row>
    <row r="17" spans="2:171" x14ac:dyDescent="0.2">
      <c r="B17" t="s">
        <v>56</v>
      </c>
      <c r="AK17" t="s">
        <v>34</v>
      </c>
      <c r="AQ17" t="s">
        <v>41</v>
      </c>
    </row>
    <row r="18" spans="2:171" x14ac:dyDescent="0.2">
      <c r="BT18" t="s">
        <v>43</v>
      </c>
      <c r="EK18" t="s">
        <v>59</v>
      </c>
    </row>
    <row r="19" spans="2:171" x14ac:dyDescent="0.2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">
        <v>1</v>
      </c>
      <c r="AB19" s="2">
        <v>2</v>
      </c>
      <c r="AC19" s="2">
        <v>3</v>
      </c>
      <c r="AD19" s="2">
        <v>4</v>
      </c>
      <c r="AE19" s="2">
        <v>5</v>
      </c>
      <c r="AF19" s="2">
        <v>6</v>
      </c>
      <c r="AG19" s="2">
        <v>7</v>
      </c>
      <c r="AH19" s="3"/>
    </row>
    <row r="20" spans="2:171" x14ac:dyDescent="0.2">
      <c r="B20" s="126" t="s">
        <v>0</v>
      </c>
      <c r="C20" s="41">
        <v>0.36099999999999999</v>
      </c>
      <c r="D20" s="41">
        <v>0.36399999999999999</v>
      </c>
      <c r="E20" s="59">
        <v>0.312</v>
      </c>
      <c r="F20" s="72">
        <v>0.32500000000000001</v>
      </c>
      <c r="G20" s="72">
        <v>0.32100000000000001</v>
      </c>
      <c r="H20" s="59">
        <v>0.311</v>
      </c>
      <c r="I20" s="72">
        <v>0.33600000000000002</v>
      </c>
      <c r="J20" s="41">
        <v>0.36499999999999999</v>
      </c>
      <c r="K20" s="72">
        <v>0.31900000000000001</v>
      </c>
      <c r="L20" s="62">
        <v>0.39200000000000002</v>
      </c>
      <c r="M20" s="72">
        <v>0.33700000000000002</v>
      </c>
      <c r="N20" s="59">
        <v>0.316</v>
      </c>
      <c r="O20" s="59">
        <v>0.32</v>
      </c>
      <c r="P20" s="38">
        <v>0.39500000000000002</v>
      </c>
      <c r="Q20" s="36">
        <v>0.43099999999999999</v>
      </c>
      <c r="R20" s="61">
        <v>0.27500000000000002</v>
      </c>
      <c r="S20" s="58">
        <v>0.42399999999999999</v>
      </c>
      <c r="T20" s="58">
        <v>0.42799999999999999</v>
      </c>
      <c r="U20" s="58">
        <v>0.42199999999999999</v>
      </c>
      <c r="V20" s="58">
        <v>0.42599999999999999</v>
      </c>
      <c r="W20" s="62">
        <v>0.38100000000000001</v>
      </c>
      <c r="X20" s="58">
        <v>0.41899999999999998</v>
      </c>
      <c r="Y20" s="38">
        <v>0.40799999999999997</v>
      </c>
      <c r="Z20" s="72">
        <v>0.33400000000000002</v>
      </c>
      <c r="AA20" s="39">
        <v>0.42899999999999999</v>
      </c>
      <c r="AB20" s="39">
        <v>0.42299999999999999</v>
      </c>
      <c r="AC20" s="37">
        <v>0.373</v>
      </c>
      <c r="AD20" s="37">
        <v>0.4</v>
      </c>
      <c r="AE20" s="36">
        <v>0.35399999999999998</v>
      </c>
      <c r="AF20" s="36">
        <v>0.36399999999999999</v>
      </c>
      <c r="AG20" s="40">
        <v>0.47299999999999998</v>
      </c>
      <c r="AH20" s="12">
        <v>540</v>
      </c>
      <c r="AK20" s="120">
        <f>C21/C20/C23*C24</f>
        <v>2.08103369683369</v>
      </c>
      <c r="AL20" s="120">
        <f t="shared" ref="AL20:BO20" si="37">D21/D20/D23*D24</f>
        <v>1.9503339797457444</v>
      </c>
      <c r="AM20" s="120">
        <f t="shared" si="37"/>
        <v>2.1540990456084796</v>
      </c>
      <c r="AN20" s="120">
        <f t="shared" si="37"/>
        <v>2.052751784298176</v>
      </c>
      <c r="AO20" s="120">
        <f t="shared" si="37"/>
        <v>2.1324997607731806</v>
      </c>
      <c r="AP20" s="120">
        <f t="shared" si="37"/>
        <v>2.2707504496157829</v>
      </c>
      <c r="AQ20" s="120">
        <f t="shared" si="37"/>
        <v>2.0584033613445376</v>
      </c>
      <c r="AR20" s="120">
        <f t="shared" si="37"/>
        <v>1.9867557415030257</v>
      </c>
      <c r="AS20" s="120">
        <f t="shared" si="37"/>
        <v>2.3622142365624286</v>
      </c>
      <c r="AT20" s="120">
        <f t="shared" si="37"/>
        <v>1.6582758740168395</v>
      </c>
      <c r="AU20" s="120">
        <f t="shared" si="37"/>
        <v>2.125337703175517</v>
      </c>
      <c r="AV20" s="120">
        <f t="shared" si="37"/>
        <v>2.4096142745227396</v>
      </c>
      <c r="AW20" s="120">
        <f t="shared" si="37"/>
        <v>2.1085965106007065</v>
      </c>
      <c r="AX20" s="120">
        <f t="shared" si="37"/>
        <v>1.6312412095639945</v>
      </c>
      <c r="AY20" s="120">
        <f t="shared" si="37"/>
        <v>1.3743204871552177</v>
      </c>
      <c r="AZ20" s="120">
        <f t="shared" si="37"/>
        <v>2.3848484848484848</v>
      </c>
      <c r="BA20" s="120">
        <f t="shared" si="37"/>
        <v>1.4700105007000468</v>
      </c>
      <c r="BB20" s="120">
        <f t="shared" si="37"/>
        <v>1.4215473399161191</v>
      </c>
      <c r="BC20" s="120">
        <f t="shared" si="37"/>
        <v>1.446778419331153</v>
      </c>
      <c r="BD20" s="120">
        <f t="shared" si="37"/>
        <v>1.4536282019603</v>
      </c>
      <c r="BE20" s="120">
        <f t="shared" si="37"/>
        <v>1.7834022865785846</v>
      </c>
      <c r="BF20" s="120">
        <f t="shared" si="37"/>
        <v>1.5731333106034777</v>
      </c>
      <c r="BG20" s="120">
        <f t="shared" si="37"/>
        <v>1.5949862401100792</v>
      </c>
      <c r="BH20" s="120">
        <f t="shared" si="37"/>
        <v>2.0959544325982185</v>
      </c>
      <c r="BI20" s="120">
        <f t="shared" si="37"/>
        <v>1.4501309193090015</v>
      </c>
      <c r="BJ20" s="120">
        <f t="shared" si="37"/>
        <v>1.4266607769515818</v>
      </c>
      <c r="BK20" s="120">
        <f t="shared" si="37"/>
        <v>1.6572986964962559</v>
      </c>
      <c r="BL20" s="120">
        <f t="shared" si="37"/>
        <v>1.4838160211267606</v>
      </c>
      <c r="BM20" s="120">
        <f t="shared" si="37"/>
        <v>1.9090547150494825</v>
      </c>
      <c r="BN20" s="120">
        <f t="shared" si="37"/>
        <v>1.7213154492566261</v>
      </c>
      <c r="BO20" s="120">
        <f t="shared" si="37"/>
        <v>1.4951919798131352</v>
      </c>
      <c r="BT20" s="119">
        <f>(AK20-$AZ$24)/($BB$22-$AZ$24)</f>
        <v>0.57327529611910966</v>
      </c>
      <c r="BU20" s="119">
        <f t="shared" ref="BU20:CX20" si="38">(AL20-$AZ$24)/($BB$22-$AZ$24)</f>
        <v>0.49548439736203026</v>
      </c>
      <c r="BV20" s="119">
        <f t="shared" si="38"/>
        <v>0.6167629124340388</v>
      </c>
      <c r="BW20" s="119">
        <f t="shared" si="38"/>
        <v>0.55644224212537874</v>
      </c>
      <c r="BX20" s="119">
        <f t="shared" si="38"/>
        <v>0.60390727802805555</v>
      </c>
      <c r="BY20" s="119">
        <f t="shared" si="38"/>
        <v>0.6861924243043459</v>
      </c>
      <c r="BZ20" s="119">
        <f t="shared" si="38"/>
        <v>0.55980599277172116</v>
      </c>
      <c r="CA20" s="119">
        <f t="shared" si="38"/>
        <v>0.51716219165678512</v>
      </c>
      <c r="CB20" s="119">
        <f t="shared" si="38"/>
        <v>0.74063056961049067</v>
      </c>
      <c r="CC20" s="119">
        <f t="shared" si="38"/>
        <v>0.32165492748908397</v>
      </c>
      <c r="CD20" s="119">
        <f t="shared" si="38"/>
        <v>0.59964450753485443</v>
      </c>
      <c r="CE20" s="119">
        <f t="shared" si="38"/>
        <v>0.76884250178759828</v>
      </c>
      <c r="CF20" s="119">
        <f t="shared" si="38"/>
        <v>0.58968035117953854</v>
      </c>
      <c r="CG20" s="119">
        <f t="shared" si="38"/>
        <v>0.3055642205446476</v>
      </c>
      <c r="CH20" s="119">
        <f t="shared" si="38"/>
        <v>0.15264809837700305</v>
      </c>
      <c r="CI20" s="119">
        <f t="shared" si="38"/>
        <v>0.75410220180750931</v>
      </c>
      <c r="CJ20" s="119">
        <f t="shared" si="38"/>
        <v>0.20960164289554661</v>
      </c>
      <c r="CK20" s="119">
        <f t="shared" si="38"/>
        <v>0.18075695280755036</v>
      </c>
      <c r="CL20" s="119">
        <f t="shared" si="38"/>
        <v>0.19577418764200707</v>
      </c>
      <c r="CM20" s="119">
        <f t="shared" si="38"/>
        <v>0.19985109583189567</v>
      </c>
      <c r="CN20" s="119">
        <f t="shared" si="38"/>
        <v>0.39612866246188139</v>
      </c>
      <c r="CO20" s="119">
        <f t="shared" si="38"/>
        <v>0.27097909835970396</v>
      </c>
      <c r="CP20" s="119">
        <f t="shared" si="38"/>
        <v>0.28398569902166065</v>
      </c>
      <c r="CQ20" s="119">
        <f t="shared" si="38"/>
        <v>0.58215593848850788</v>
      </c>
      <c r="CR20" s="119">
        <f t="shared" si="38"/>
        <v>0.19776955528449736</v>
      </c>
      <c r="CS20" s="119">
        <f t="shared" si="38"/>
        <v>0.18380040899543726</v>
      </c>
      <c r="CT20" s="119">
        <f t="shared" si="38"/>
        <v>0.32107332318828613</v>
      </c>
      <c r="CU20" s="119">
        <f t="shared" si="38"/>
        <v>0.21781852251649214</v>
      </c>
      <c r="CV20" s="119">
        <f t="shared" si="38"/>
        <v>0.47091547577367776</v>
      </c>
      <c r="CW20" s="119">
        <f t="shared" si="38"/>
        <v>0.35917532404715591</v>
      </c>
      <c r="CX20" s="119">
        <f t="shared" si="38"/>
        <v>0.22458935622718046</v>
      </c>
      <c r="EK20" s="119">
        <f>IF(BT20&gt;=0.3, BT20,0)</f>
        <v>0.57327529611910966</v>
      </c>
      <c r="EL20" s="119">
        <f t="shared" ref="EL20:FO20" si="39">IF(BU20&gt;=0.3, BU20,0)</f>
        <v>0.49548439736203026</v>
      </c>
      <c r="EM20" s="119">
        <f t="shared" si="39"/>
        <v>0.6167629124340388</v>
      </c>
      <c r="EN20" s="119">
        <f t="shared" si="39"/>
        <v>0.55644224212537874</v>
      </c>
      <c r="EO20" s="119">
        <f t="shared" si="39"/>
        <v>0.60390727802805555</v>
      </c>
      <c r="EP20" s="119">
        <f t="shared" si="39"/>
        <v>0.6861924243043459</v>
      </c>
      <c r="EQ20" s="119">
        <f t="shared" si="39"/>
        <v>0.55980599277172116</v>
      </c>
      <c r="ER20" s="119">
        <f t="shared" si="39"/>
        <v>0.51716219165678512</v>
      </c>
      <c r="ES20" s="119">
        <f t="shared" si="39"/>
        <v>0.74063056961049067</v>
      </c>
      <c r="ET20" s="119">
        <f t="shared" si="39"/>
        <v>0.32165492748908397</v>
      </c>
      <c r="EU20" s="119">
        <f t="shared" si="39"/>
        <v>0.59964450753485443</v>
      </c>
      <c r="EV20" s="119">
        <f t="shared" si="39"/>
        <v>0.76884250178759828</v>
      </c>
      <c r="EW20" s="119">
        <f t="shared" si="39"/>
        <v>0.58968035117953854</v>
      </c>
      <c r="EX20" s="119">
        <f t="shared" si="39"/>
        <v>0.3055642205446476</v>
      </c>
      <c r="EY20" s="119">
        <f t="shared" si="39"/>
        <v>0</v>
      </c>
      <c r="EZ20" s="119">
        <f t="shared" si="39"/>
        <v>0.75410220180750931</v>
      </c>
      <c r="FA20" s="119">
        <f t="shared" si="39"/>
        <v>0</v>
      </c>
      <c r="FB20" s="119">
        <f t="shared" si="39"/>
        <v>0</v>
      </c>
      <c r="FC20" s="119">
        <f t="shared" si="39"/>
        <v>0</v>
      </c>
      <c r="FD20" s="119">
        <f t="shared" si="39"/>
        <v>0</v>
      </c>
      <c r="FE20" s="119">
        <f t="shared" si="39"/>
        <v>0.39612866246188139</v>
      </c>
      <c r="FF20" s="119">
        <f t="shared" si="39"/>
        <v>0</v>
      </c>
      <c r="FG20" s="119">
        <f t="shared" si="39"/>
        <v>0</v>
      </c>
      <c r="FH20" s="119">
        <f t="shared" si="39"/>
        <v>0.58215593848850788</v>
      </c>
      <c r="FI20" s="119">
        <f t="shared" si="39"/>
        <v>0</v>
      </c>
      <c r="FJ20" s="119">
        <f t="shared" si="39"/>
        <v>0</v>
      </c>
      <c r="FK20" s="119">
        <f t="shared" si="39"/>
        <v>0.32107332318828613</v>
      </c>
      <c r="FL20" s="119">
        <f t="shared" si="39"/>
        <v>0</v>
      </c>
      <c r="FM20" s="119">
        <f t="shared" si="39"/>
        <v>0.47091547577367776</v>
      </c>
      <c r="FN20" s="119">
        <f t="shared" si="39"/>
        <v>0.35917532404715591</v>
      </c>
      <c r="FO20" s="119">
        <f t="shared" si="39"/>
        <v>0</v>
      </c>
    </row>
    <row r="21" spans="2:171" x14ac:dyDescent="0.2">
      <c r="B21" s="127"/>
      <c r="C21" s="66">
        <v>0.876</v>
      </c>
      <c r="D21" s="50">
        <v>0.84199999999999997</v>
      </c>
      <c r="E21" s="47">
        <v>0.81799999999999995</v>
      </c>
      <c r="F21" s="47">
        <v>0.81399999999999995</v>
      </c>
      <c r="G21" s="47">
        <v>0.82199999999999995</v>
      </c>
      <c r="H21" s="50">
        <v>0.83</v>
      </c>
      <c r="I21" s="50">
        <v>0.82799999999999996</v>
      </c>
      <c r="J21" s="50">
        <v>0.83799999999999997</v>
      </c>
      <c r="K21" s="66">
        <v>0.86299999999999999</v>
      </c>
      <c r="L21" s="42">
        <v>0.79600000000000004</v>
      </c>
      <c r="M21" s="50">
        <v>0.83699999999999997</v>
      </c>
      <c r="N21" s="66">
        <v>0.86099999999999999</v>
      </c>
      <c r="O21" s="45">
        <v>0.78100000000000003</v>
      </c>
      <c r="P21" s="67">
        <v>0.77</v>
      </c>
      <c r="Q21" s="65">
        <v>0.72599999999999998</v>
      </c>
      <c r="R21" s="44">
        <v>0.78700000000000003</v>
      </c>
      <c r="S21" s="64">
        <v>0.749</v>
      </c>
      <c r="T21" s="64">
        <v>0.747</v>
      </c>
      <c r="U21" s="64">
        <v>0.749</v>
      </c>
      <c r="V21" s="64">
        <v>0.751</v>
      </c>
      <c r="W21" s="44">
        <v>0.79700000000000004</v>
      </c>
      <c r="X21" s="67">
        <v>0.76900000000000002</v>
      </c>
      <c r="Y21" s="64">
        <v>0.75700000000000001</v>
      </c>
      <c r="Z21" s="44">
        <v>0.79100000000000004</v>
      </c>
      <c r="AA21" s="50">
        <v>0.77300000000000002</v>
      </c>
      <c r="AB21" s="50">
        <v>0.77</v>
      </c>
      <c r="AC21" s="50">
        <v>0.78800000000000003</v>
      </c>
      <c r="AD21" s="50">
        <v>0.76100000000000001</v>
      </c>
      <c r="AE21" s="48">
        <v>0.82199999999999995</v>
      </c>
      <c r="AF21" s="50">
        <v>0.78900000000000003</v>
      </c>
      <c r="AG21" s="48">
        <v>0.81200000000000006</v>
      </c>
      <c r="AH21" s="12">
        <v>440</v>
      </c>
      <c r="AK21" s="120">
        <f t="shared" ref="AK21:BO21" si="40">C26/C25/C28*C29</f>
        <v>1.4386847298760195</v>
      </c>
      <c r="AL21" s="120">
        <f t="shared" si="40"/>
        <v>1.4829004052425976</v>
      </c>
      <c r="AM21" s="120">
        <f t="shared" si="40"/>
        <v>1.3752164786145367</v>
      </c>
      <c r="AN21" s="120">
        <f t="shared" si="40"/>
        <v>1.7930699930699929</v>
      </c>
      <c r="AO21" s="120">
        <f t="shared" si="40"/>
        <v>1.883340659340659</v>
      </c>
      <c r="AP21" s="120">
        <f t="shared" si="40"/>
        <v>1.9600888285731908</v>
      </c>
      <c r="AQ21" s="120">
        <f t="shared" si="40"/>
        <v>1.9259476932118722</v>
      </c>
      <c r="AR21" s="120">
        <f t="shared" si="40"/>
        <v>1.9688423672689292</v>
      </c>
      <c r="AS21" s="120">
        <f t="shared" si="40"/>
        <v>1.822014072119613</v>
      </c>
      <c r="AT21" s="120">
        <f t="shared" si="40"/>
        <v>1.6659478651595239</v>
      </c>
      <c r="AU21" s="120">
        <f t="shared" si="40"/>
        <v>2.281360101043675</v>
      </c>
      <c r="AV21" s="120">
        <f t="shared" si="40"/>
        <v>2.244267987249545</v>
      </c>
      <c r="AW21" s="120">
        <f t="shared" si="40"/>
        <v>1.9788611925708699</v>
      </c>
      <c r="AX21" s="120">
        <f t="shared" si="40"/>
        <v>1.1732336198236413</v>
      </c>
      <c r="AY21" s="120">
        <f t="shared" si="40"/>
        <v>1.895668001456134</v>
      </c>
      <c r="AZ21" s="120">
        <f t="shared" si="40"/>
        <v>1.1884479397283814</v>
      </c>
      <c r="BA21" s="120">
        <f t="shared" si="40"/>
        <v>1.3441101501056623</v>
      </c>
      <c r="BB21" s="120">
        <f t="shared" si="40"/>
        <v>1.5527507939473195</v>
      </c>
      <c r="BC21" s="120">
        <f t="shared" si="40"/>
        <v>1.4214083857603461</v>
      </c>
      <c r="BD21" s="120">
        <f t="shared" si="40"/>
        <v>1.81965613066012</v>
      </c>
      <c r="BE21" s="120">
        <f t="shared" si="40"/>
        <v>1.4910907127429804</v>
      </c>
      <c r="BF21" s="120">
        <f t="shared" si="40"/>
        <v>1.5286700604745143</v>
      </c>
      <c r="BG21" s="120">
        <f t="shared" si="40"/>
        <v>1.7199904920370812</v>
      </c>
      <c r="BH21" s="120">
        <f t="shared" si="40"/>
        <v>1.5691472008351819</v>
      </c>
      <c r="BI21" s="120">
        <f t="shared" si="40"/>
        <v>1.2785055160508914</v>
      </c>
      <c r="BJ21" s="120">
        <f t="shared" si="40"/>
        <v>1.2679498391920105</v>
      </c>
      <c r="BK21" s="120">
        <f t="shared" si="40"/>
        <v>1.8465060660086099</v>
      </c>
      <c r="BL21" s="120">
        <f t="shared" si="40"/>
        <v>1.5516897771290632</v>
      </c>
      <c r="BM21" s="120">
        <f t="shared" si="40"/>
        <v>1.2420070686039877</v>
      </c>
      <c r="BN21" s="120">
        <f t="shared" si="40"/>
        <v>1.186977902223739</v>
      </c>
      <c r="BO21" s="120">
        <f t="shared" si="40"/>
        <v>1.293015332197615</v>
      </c>
      <c r="BT21" s="119">
        <f t="shared" ref="BT21:BT27" si="41">(AK21-$AZ$24)/($BB$22-$AZ$24)</f>
        <v>0.19095692107859225</v>
      </c>
      <c r="BU21" s="119">
        <f t="shared" ref="BU21:BU27" si="42">(AL21-$AZ$24)/($BB$22-$AZ$24)</f>
        <v>0.21727355896085282</v>
      </c>
      <c r="BV21" s="119">
        <f t="shared" ref="BV21:BV27" si="43">(AM21-$AZ$24)/($BB$22-$AZ$24)</f>
        <v>0.15318138171113749</v>
      </c>
      <c r="BW21" s="119">
        <f t="shared" ref="BW21:BW27" si="44">(AN21-$AZ$24)/($BB$22-$AZ$24)</f>
        <v>0.40188276502340614</v>
      </c>
      <c r="BX21" s="119">
        <f t="shared" ref="BX21:BX27" si="45">(AO21-$AZ$24)/($BB$22-$AZ$24)</f>
        <v>0.45561077926134319</v>
      </c>
      <c r="BY21" s="119">
        <f t="shared" ref="BY21:BY27" si="46">(AP21-$AZ$24)/($BB$22-$AZ$24)</f>
        <v>0.50129036599328514</v>
      </c>
      <c r="BZ21" s="119">
        <f t="shared" ref="BZ21:BZ27" si="47">(AQ21-$AZ$24)/($BB$22-$AZ$24)</f>
        <v>0.48096997308411771</v>
      </c>
      <c r="CA21" s="119">
        <f t="shared" ref="CA21:CA27" si="48">(AR21-$AZ$24)/($BB$22-$AZ$24)</f>
        <v>0.50650036688401523</v>
      </c>
      <c r="CB21" s="119">
        <f t="shared" ref="CB21:CB27" si="49">(AS21-$AZ$24)/($BB$22-$AZ$24)</f>
        <v>0.41910993255775392</v>
      </c>
      <c r="CC21" s="119">
        <f t="shared" ref="CC21:CC27" si="50">(AT21-$AZ$24)/($BB$22-$AZ$24)</f>
        <v>0.32622120429168933</v>
      </c>
      <c r="CD21" s="119">
        <f t="shared" ref="CD21:CD27" si="51">(AU21-$AZ$24)/($BB$22-$AZ$24)</f>
        <v>0.69250716115660482</v>
      </c>
      <c r="CE21" s="119">
        <f t="shared" ref="CE21:CE27" si="52">(AV21-$AZ$24)/($BB$22-$AZ$24)</f>
        <v>0.67043038139660205</v>
      </c>
      <c r="CF21" s="119">
        <f t="shared" ref="CF21:CF27" si="53">(AW21-$AZ$24)/($BB$22-$AZ$24)</f>
        <v>0.51246345113616942</v>
      </c>
      <c r="CG21" s="119">
        <f t="shared" ref="CG21:CG27" si="54">(AX21-$AZ$24)/($BB$22-$AZ$24)</f>
        <v>3.2963614841027188E-2</v>
      </c>
      <c r="CH21" s="119">
        <f t="shared" ref="CH21:CH27" si="55">(AY21-$AZ$24)/($BB$22-$AZ$24)</f>
        <v>0.4629478649399873</v>
      </c>
      <c r="CI21" s="119">
        <f t="shared" ref="CI21:CI27" si="56">(AZ21-$AZ$24)/($BB$22-$AZ$24)</f>
        <v>4.2018994957657999E-2</v>
      </c>
      <c r="CJ21" s="119">
        <f t="shared" ref="CJ21:CJ27" si="57">(BA21-$AZ$24)/($BB$22-$AZ$24)</f>
        <v>0.13466726931937104</v>
      </c>
      <c r="CK21" s="119">
        <f t="shared" ref="CK21:CK27" si="58">(BB21-$AZ$24)/($BB$22-$AZ$24)</f>
        <v>0.25884766973123352</v>
      </c>
      <c r="CL21" s="119">
        <f t="shared" ref="CL21:CL27" si="59">(BC21-$AZ$24)/($BB$22-$AZ$24)</f>
        <v>0.18067424896622267</v>
      </c>
      <c r="CM21" s="119">
        <f t="shared" ref="CM21:CM27" si="60">(BD21-$AZ$24)/($BB$22-$AZ$24)</f>
        <v>0.41770651417677063</v>
      </c>
      <c r="CN21" s="119">
        <f t="shared" ref="CN21:CN27" si="61">(BE21-$AZ$24)/($BB$22-$AZ$24)</f>
        <v>0.22214833142208865</v>
      </c>
      <c r="CO21" s="119">
        <f t="shared" ref="CO21:CO27" si="62">(BF21-$AZ$24)/($BB$22-$AZ$24)</f>
        <v>0.24451510695821144</v>
      </c>
      <c r="CP21" s="119">
        <f t="shared" ref="CP21:CP27" si="63">(BG21-$AZ$24)/($BB$22-$AZ$24)</f>
        <v>0.35838672545475253</v>
      </c>
      <c r="CQ21" s="119">
        <f t="shared" ref="CQ21:CQ27" si="64">(BH21-$AZ$24)/($BB$22-$AZ$24)</f>
        <v>0.26860661379486395</v>
      </c>
      <c r="CR21" s="119">
        <f t="shared" ref="CR21:CR27" si="65">(BI21-$AZ$24)/($BB$22-$AZ$24)</f>
        <v>9.5620180622798659E-2</v>
      </c>
      <c r="CS21" s="119">
        <f t="shared" ref="CS21:CS27" si="66">(BJ21-$AZ$24)/($BB$22-$AZ$24)</f>
        <v>8.9337568784479862E-2</v>
      </c>
      <c r="CT21" s="119">
        <f t="shared" ref="CT21:CT27" si="67">(BK21-$AZ$24)/($BB$22-$AZ$24)</f>
        <v>0.43368727258134371</v>
      </c>
      <c r="CU21" s="119">
        <f t="shared" ref="CU21:CU27" si="68">(BL21-$AZ$24)/($BB$22-$AZ$24)</f>
        <v>0.25821616528939151</v>
      </c>
      <c r="CV21" s="119">
        <f t="shared" ref="CV21:CV27" si="69">(BM21-$AZ$24)/($BB$22-$AZ$24)</f>
        <v>7.3896743928423964E-2</v>
      </c>
      <c r="CW21" s="119">
        <f t="shared" ref="CW21:CW23" si="70">(BN21-$AZ$24)/($BB$22-$AZ$24)</f>
        <v>4.1144046325475456E-2</v>
      </c>
      <c r="CX21" s="119">
        <f t="shared" ref="CX21:CX27" si="71">(BO21-$AZ$24)/($BB$22-$AZ$24)</f>
        <v>0.10425624858072784</v>
      </c>
      <c r="EK21" s="119">
        <f t="shared" ref="EK21:EK27" si="72">IF(BT21&gt;=0.3, BT21,0)</f>
        <v>0</v>
      </c>
      <c r="EL21" s="119">
        <f t="shared" ref="EL21:EL27" si="73">IF(BU21&gt;=0.3, BU21,0)</f>
        <v>0</v>
      </c>
      <c r="EM21" s="119">
        <f t="shared" ref="EM21:EM27" si="74">IF(BV21&gt;=0.3, BV21,0)</f>
        <v>0</v>
      </c>
      <c r="EN21" s="119">
        <f t="shared" ref="EN21:EN27" si="75">IF(BW21&gt;=0.3, BW21,0)</f>
        <v>0.40188276502340614</v>
      </c>
      <c r="EO21" s="119">
        <f t="shared" ref="EO21:EO27" si="76">IF(BX21&gt;=0.3, BX21,0)</f>
        <v>0.45561077926134319</v>
      </c>
      <c r="EP21" s="119">
        <f t="shared" ref="EP21:EP27" si="77">IF(BY21&gt;=0.3, BY21,0)</f>
        <v>0.50129036599328514</v>
      </c>
      <c r="EQ21" s="119">
        <f t="shared" ref="EQ21:EQ27" si="78">IF(BZ21&gt;=0.3, BZ21,0)</f>
        <v>0.48096997308411771</v>
      </c>
      <c r="ER21" s="119">
        <f t="shared" ref="ER21:ER27" si="79">IF(CA21&gt;=0.3, CA21,0)</f>
        <v>0.50650036688401523</v>
      </c>
      <c r="ES21" s="119">
        <f t="shared" ref="ES21:ES27" si="80">IF(CB21&gt;=0.3, CB21,0)</f>
        <v>0.41910993255775392</v>
      </c>
      <c r="ET21" s="119">
        <f t="shared" ref="ET21:ET27" si="81">IF(CC21&gt;=0.3, CC21,0)</f>
        <v>0.32622120429168933</v>
      </c>
      <c r="EU21" s="119">
        <f t="shared" ref="EU21:EU27" si="82">IF(CD21&gt;=0.3, CD21,0)</f>
        <v>0.69250716115660482</v>
      </c>
      <c r="EV21" s="119">
        <f t="shared" ref="EV21:EV27" si="83">IF(CE21&gt;=0.3, CE21,0)</f>
        <v>0.67043038139660205</v>
      </c>
      <c r="EW21" s="119">
        <f t="shared" ref="EW21:EW27" si="84">IF(CF21&gt;=0.3, CF21,0)</f>
        <v>0.51246345113616942</v>
      </c>
      <c r="EX21" s="119">
        <f t="shared" ref="EX21:EX27" si="85">IF(CG21&gt;=0.3, CG21,0)</f>
        <v>0</v>
      </c>
      <c r="EY21" s="119">
        <f t="shared" ref="EY21:EY27" si="86">IF(CH21&gt;=0.3, CH21,0)</f>
        <v>0.4629478649399873</v>
      </c>
      <c r="EZ21" s="119">
        <f t="shared" ref="EZ21:EZ27" si="87">IF(CI21&gt;=0.3, CI21,0)</f>
        <v>0</v>
      </c>
      <c r="FA21" s="119">
        <f t="shared" ref="FA21:FA27" si="88">IF(CJ21&gt;=0.3, CJ21,0)</f>
        <v>0</v>
      </c>
      <c r="FB21" s="119">
        <f t="shared" ref="FB21:FB27" si="89">IF(CK21&gt;=0.3, CK21,0)</f>
        <v>0</v>
      </c>
      <c r="FC21" s="119">
        <f t="shared" ref="FC21:FC27" si="90">IF(CL21&gt;=0.3, CL21,0)</f>
        <v>0</v>
      </c>
      <c r="FD21" s="119">
        <f t="shared" ref="FD21:FD27" si="91">IF(CM21&gt;=0.3, CM21,0)</f>
        <v>0.41770651417677063</v>
      </c>
      <c r="FE21" s="119">
        <f t="shared" ref="FE21:FE27" si="92">IF(CN21&gt;=0.3, CN21,0)</f>
        <v>0</v>
      </c>
      <c r="FF21" s="119">
        <f t="shared" ref="FF21:FF27" si="93">IF(CO21&gt;=0.3, CO21,0)</f>
        <v>0</v>
      </c>
      <c r="FG21" s="119">
        <f t="shared" ref="FG21:FG27" si="94">IF(CP21&gt;=0.3, CP21,0)</f>
        <v>0.35838672545475253</v>
      </c>
      <c r="FH21" s="119">
        <f t="shared" ref="FH21:FH27" si="95">IF(CQ21&gt;=0.3, CQ21,0)</f>
        <v>0</v>
      </c>
      <c r="FI21" s="119">
        <f t="shared" ref="FI21:FI27" si="96">IF(CR21&gt;=0.3, CR21,0)</f>
        <v>0</v>
      </c>
      <c r="FJ21" s="119">
        <f t="shared" ref="FJ21:FJ27" si="97">IF(CS21&gt;=0.3, CS21,0)</f>
        <v>0</v>
      </c>
      <c r="FK21" s="119">
        <f t="shared" ref="FK21:FK27" si="98">IF(CT21&gt;=0.3, CT21,0)</f>
        <v>0.43368727258134371</v>
      </c>
      <c r="FL21" s="119">
        <f t="shared" ref="FL21:FL27" si="99">IF(CU21&gt;=0.3, CU21,0)</f>
        <v>0</v>
      </c>
      <c r="FM21" s="119">
        <f t="shared" ref="FM21:FM27" si="100">IF(CV21&gt;=0.3, CV21,0)</f>
        <v>0</v>
      </c>
      <c r="FN21" s="119">
        <f t="shared" ref="FN21:FN23" si="101">IF(CW21&gt;=0.3, CW21,0)</f>
        <v>0</v>
      </c>
      <c r="FO21" s="119">
        <f t="shared" ref="FO21:FO27" si="102">IF(CX21&gt;=0.3, CX21,0)</f>
        <v>0</v>
      </c>
    </row>
    <row r="22" spans="2:171" x14ac:dyDescent="0.2">
      <c r="B22" s="127"/>
      <c r="C22" s="66">
        <v>0.59099999999999997</v>
      </c>
      <c r="D22" s="48">
        <v>0.56599999999999995</v>
      </c>
      <c r="E22" s="42">
        <v>0.52800000000000002</v>
      </c>
      <c r="F22" s="46">
        <v>0.52600000000000002</v>
      </c>
      <c r="G22" s="42">
        <v>0.53700000000000003</v>
      </c>
      <c r="H22" s="47">
        <v>0.55000000000000004</v>
      </c>
      <c r="I22" s="47">
        <v>0.54700000000000004</v>
      </c>
      <c r="J22" s="48">
        <v>0.57399999999999995</v>
      </c>
      <c r="K22" s="66">
        <v>0.58299999999999996</v>
      </c>
      <c r="L22" s="42">
        <v>0.52800000000000002</v>
      </c>
      <c r="M22" s="50">
        <v>0.56399999999999995</v>
      </c>
      <c r="N22" s="66">
        <v>0.59</v>
      </c>
      <c r="O22" s="45">
        <v>0.53100000000000003</v>
      </c>
      <c r="P22" s="67">
        <v>0.52700000000000002</v>
      </c>
      <c r="Q22" s="63">
        <v>0.495</v>
      </c>
      <c r="R22" s="64">
        <v>0.51400000000000001</v>
      </c>
      <c r="S22" s="67">
        <v>0.51700000000000002</v>
      </c>
      <c r="T22" s="64">
        <v>0.50700000000000001</v>
      </c>
      <c r="U22" s="64">
        <v>0.50800000000000001</v>
      </c>
      <c r="V22" s="64">
        <v>0.51300000000000001</v>
      </c>
      <c r="W22" s="44">
        <v>0.55000000000000004</v>
      </c>
      <c r="X22" s="45">
        <v>0.54200000000000004</v>
      </c>
      <c r="Y22" s="45">
        <v>0.53500000000000003</v>
      </c>
      <c r="Z22" s="44">
        <v>0.55300000000000005</v>
      </c>
      <c r="AA22" s="47">
        <v>0.51200000000000001</v>
      </c>
      <c r="AB22" s="47">
        <v>0.501</v>
      </c>
      <c r="AC22" s="47">
        <v>0.504</v>
      </c>
      <c r="AD22" s="47">
        <v>0.49099999999999999</v>
      </c>
      <c r="AE22" s="50">
        <v>0.53700000000000003</v>
      </c>
      <c r="AF22" s="47">
        <v>0.50800000000000001</v>
      </c>
      <c r="AG22" s="48">
        <v>0.57899999999999996</v>
      </c>
      <c r="AH22" s="12">
        <v>380</v>
      </c>
      <c r="AK22" s="120">
        <f t="shared" ref="AK22:BO22" si="103">C31/C30/C33*C34</f>
        <v>1.600403095468979</v>
      </c>
      <c r="AL22" s="120">
        <f t="shared" si="103"/>
        <v>1.6155477031802119</v>
      </c>
      <c r="AM22" s="120">
        <f t="shared" si="103"/>
        <v>1.3507470053968673</v>
      </c>
      <c r="AN22" s="120">
        <f t="shared" si="103"/>
        <v>1.640835502143295</v>
      </c>
      <c r="AO22" s="120">
        <f t="shared" si="103"/>
        <v>1.7596886776830476</v>
      </c>
      <c r="AP22" s="120">
        <f t="shared" si="103"/>
        <v>1.338935653352918</v>
      </c>
      <c r="AQ22" s="120">
        <f t="shared" si="103"/>
        <v>1.8454715572910467</v>
      </c>
      <c r="AR22" s="120">
        <f t="shared" si="103"/>
        <v>1.5529458740017748</v>
      </c>
      <c r="AS22" s="120">
        <f t="shared" si="103"/>
        <v>1.9138031337263419</v>
      </c>
      <c r="AT22" s="120">
        <f t="shared" si="103"/>
        <v>1.6669105351170572</v>
      </c>
      <c r="AU22" s="120">
        <f t="shared" si="103"/>
        <v>2.0971359936818552</v>
      </c>
      <c r="AV22" s="120">
        <f t="shared" si="103"/>
        <v>2.2739671557517203</v>
      </c>
      <c r="AW22" s="120">
        <f t="shared" si="103"/>
        <v>2.0070222620648441</v>
      </c>
      <c r="AX22" s="120">
        <f t="shared" si="103"/>
        <v>1.8997909669301567</v>
      </c>
      <c r="AY22" s="120">
        <f t="shared" si="103"/>
        <v>2.0239550983436851</v>
      </c>
      <c r="AZ22" s="120">
        <f t="shared" si="103"/>
        <v>1.355566723364775</v>
      </c>
      <c r="BA22" s="120">
        <f t="shared" si="103"/>
        <v>1.4656885795792973</v>
      </c>
      <c r="BB22" s="120">
        <f t="shared" si="103"/>
        <v>2.7979915796039294</v>
      </c>
      <c r="BC22" s="120">
        <f t="shared" si="103"/>
        <v>1.4611547688562767</v>
      </c>
      <c r="BD22" s="120">
        <f t="shared" si="103"/>
        <v>1.4595009677690818</v>
      </c>
      <c r="BE22" s="120">
        <f t="shared" si="103"/>
        <v>1.4402704784496572</v>
      </c>
      <c r="BF22" s="120">
        <f t="shared" si="103"/>
        <v>1.4366422259823275</v>
      </c>
      <c r="BG22" s="120">
        <f t="shared" si="103"/>
        <v>1.4450962916163681</v>
      </c>
      <c r="BH22" s="120">
        <f t="shared" si="103"/>
        <v>1.3751940008412749</v>
      </c>
      <c r="BI22" s="120">
        <f t="shared" si="103"/>
        <v>1.6304360111366882</v>
      </c>
      <c r="BJ22" s="120">
        <f t="shared" si="103"/>
        <v>1.729123697710085</v>
      </c>
      <c r="BK22" s="120">
        <f t="shared" si="103"/>
        <v>1.8935701285405526</v>
      </c>
      <c r="BL22" s="120">
        <f t="shared" si="103"/>
        <v>1.433078535583459</v>
      </c>
      <c r="BM22" s="120">
        <f t="shared" si="103"/>
        <v>1.2842693986357581</v>
      </c>
      <c r="BN22" s="120">
        <f t="shared" si="103"/>
        <v>1.695146014206788</v>
      </c>
      <c r="BO22" s="120">
        <f t="shared" si="103"/>
        <v>1.8871814092953527</v>
      </c>
      <c r="BT22" s="119">
        <f t="shared" si="41"/>
        <v>0.28720974614429046</v>
      </c>
      <c r="BU22" s="119">
        <f t="shared" si="42"/>
        <v>0.2962236344022694</v>
      </c>
      <c r="BV22" s="119">
        <f t="shared" si="43"/>
        <v>0.13861744572010587</v>
      </c>
      <c r="BW22" s="119">
        <f t="shared" si="44"/>
        <v>0.31127462802915618</v>
      </c>
      <c r="BX22" s="119">
        <f t="shared" si="45"/>
        <v>0.38201460781923496</v>
      </c>
      <c r="BY22" s="119">
        <f t="shared" si="46"/>
        <v>0.13158747112255695</v>
      </c>
      <c r="BZ22" s="119">
        <f t="shared" si="47"/>
        <v>0.43307154544203302</v>
      </c>
      <c r="CA22" s="119">
        <f t="shared" si="48"/>
        <v>0.2589637790320321</v>
      </c>
      <c r="CB22" s="119">
        <f t="shared" si="49"/>
        <v>0.47374167742719198</v>
      </c>
      <c r="CC22" s="119">
        <f t="shared" si="50"/>
        <v>0.32679417386554516</v>
      </c>
      <c r="CD22" s="119">
        <f t="shared" si="51"/>
        <v>0.58285918942646242</v>
      </c>
      <c r="CE22" s="119">
        <f t="shared" si="52"/>
        <v>0.68810696908628755</v>
      </c>
      <c r="CF22" s="119">
        <f t="shared" si="53"/>
        <v>0.52922458080581325</v>
      </c>
      <c r="CG22" s="119">
        <f t="shared" si="54"/>
        <v>0.46540180437394046</v>
      </c>
      <c r="CH22" s="119">
        <f t="shared" si="55"/>
        <v>0.5393028011875084</v>
      </c>
      <c r="CI22" s="119">
        <f t="shared" si="56"/>
        <v>0.14148608385362912</v>
      </c>
      <c r="CJ22" s="119">
        <f t="shared" si="57"/>
        <v>0.20702928745491411</v>
      </c>
      <c r="CK22" s="119">
        <f t="shared" si="58"/>
        <v>1</v>
      </c>
      <c r="CL22" s="119">
        <f t="shared" si="59"/>
        <v>0.20433081787291082</v>
      </c>
      <c r="CM22" s="119">
        <f t="shared" si="60"/>
        <v>0.20334649536782259</v>
      </c>
      <c r="CN22" s="119">
        <f t="shared" si="61"/>
        <v>0.19190073954656206</v>
      </c>
      <c r="CO22" s="119">
        <f t="shared" si="62"/>
        <v>0.18974124734076603</v>
      </c>
      <c r="CP22" s="119">
        <f t="shared" si="63"/>
        <v>0.19477300546906279</v>
      </c>
      <c r="CQ22" s="119">
        <f t="shared" si="64"/>
        <v>0.15316800321099186</v>
      </c>
      <c r="CR22" s="119">
        <f t="shared" si="65"/>
        <v>0.30508497613055452</v>
      </c>
      <c r="CS22" s="119">
        <f t="shared" si="66"/>
        <v>0.36382269956139995</v>
      </c>
      <c r="CT22" s="119">
        <f t="shared" si="67"/>
        <v>0.46169923622664893</v>
      </c>
      <c r="CU22" s="119">
        <f t="shared" si="68"/>
        <v>0.18762018170117159</v>
      </c>
      <c r="CV22" s="119">
        <f t="shared" si="69"/>
        <v>9.9050774174163067E-2</v>
      </c>
      <c r="CW22" s="119">
        <f t="shared" si="70"/>
        <v>0.34359959123113076</v>
      </c>
      <c r="CX22" s="119">
        <f t="shared" si="71"/>
        <v>0.45789674741440201</v>
      </c>
      <c r="EK22" s="119">
        <f t="shared" si="72"/>
        <v>0</v>
      </c>
      <c r="EL22" s="119">
        <f t="shared" si="73"/>
        <v>0</v>
      </c>
      <c r="EM22" s="119">
        <f t="shared" si="74"/>
        <v>0</v>
      </c>
      <c r="EN22" s="119">
        <f t="shared" si="75"/>
        <v>0.31127462802915618</v>
      </c>
      <c r="EO22" s="119">
        <f t="shared" si="76"/>
        <v>0.38201460781923496</v>
      </c>
      <c r="EP22" s="119">
        <f t="shared" si="77"/>
        <v>0</v>
      </c>
      <c r="EQ22" s="119">
        <f t="shared" si="78"/>
        <v>0.43307154544203302</v>
      </c>
      <c r="ER22" s="119">
        <f t="shared" si="79"/>
        <v>0</v>
      </c>
      <c r="ES22" s="119">
        <f t="shared" si="80"/>
        <v>0.47374167742719198</v>
      </c>
      <c r="ET22" s="119">
        <f t="shared" si="81"/>
        <v>0.32679417386554516</v>
      </c>
      <c r="EU22" s="119">
        <f t="shared" si="82"/>
        <v>0.58285918942646242</v>
      </c>
      <c r="EV22" s="119">
        <f t="shared" si="83"/>
        <v>0.68810696908628755</v>
      </c>
      <c r="EW22" s="119">
        <f t="shared" si="84"/>
        <v>0.52922458080581325</v>
      </c>
      <c r="EX22" s="119">
        <f t="shared" si="85"/>
        <v>0.46540180437394046</v>
      </c>
      <c r="EY22" s="119">
        <f t="shared" si="86"/>
        <v>0.5393028011875084</v>
      </c>
      <c r="EZ22" s="119">
        <f t="shared" si="87"/>
        <v>0</v>
      </c>
      <c r="FA22" s="119">
        <f t="shared" si="88"/>
        <v>0</v>
      </c>
      <c r="FB22" s="119">
        <f t="shared" si="89"/>
        <v>1</v>
      </c>
      <c r="FC22" s="119">
        <f t="shared" si="90"/>
        <v>0</v>
      </c>
      <c r="FD22" s="119">
        <f t="shared" si="91"/>
        <v>0</v>
      </c>
      <c r="FE22" s="119">
        <f t="shared" si="92"/>
        <v>0</v>
      </c>
      <c r="FF22" s="119">
        <f t="shared" si="93"/>
        <v>0</v>
      </c>
      <c r="FG22" s="119">
        <f t="shared" si="94"/>
        <v>0</v>
      </c>
      <c r="FH22" s="119">
        <f t="shared" si="95"/>
        <v>0</v>
      </c>
      <c r="FI22" s="119">
        <f t="shared" si="96"/>
        <v>0.30508497613055452</v>
      </c>
      <c r="FJ22" s="119">
        <f t="shared" si="97"/>
        <v>0.36382269956139995</v>
      </c>
      <c r="FK22" s="119">
        <f t="shared" si="98"/>
        <v>0.46169923622664893</v>
      </c>
      <c r="FL22" s="119">
        <f t="shared" si="99"/>
        <v>0</v>
      </c>
      <c r="FM22" s="119">
        <f t="shared" si="100"/>
        <v>0</v>
      </c>
      <c r="FN22" s="119">
        <f t="shared" si="101"/>
        <v>0.34359959123113076</v>
      </c>
      <c r="FO22" s="119">
        <f t="shared" si="102"/>
        <v>0.45789674741440201</v>
      </c>
    </row>
    <row r="23" spans="2:171" x14ac:dyDescent="0.2">
      <c r="B23" s="127"/>
      <c r="C23" s="66">
        <v>0.63200000000000001</v>
      </c>
      <c r="D23" s="50">
        <v>0.61199999999999999</v>
      </c>
      <c r="E23" s="43">
        <v>0.58299999999999996</v>
      </c>
      <c r="F23" s="43">
        <v>0.58199999999999996</v>
      </c>
      <c r="G23" s="46">
        <v>0.58599999999999997</v>
      </c>
      <c r="H23" s="46">
        <v>0.59</v>
      </c>
      <c r="I23" s="42">
        <v>0.59499999999999997</v>
      </c>
      <c r="J23" s="50">
        <v>0.60899999999999999</v>
      </c>
      <c r="K23" s="50">
        <v>0.61499999999999999</v>
      </c>
      <c r="L23" s="46">
        <v>0.58899999999999997</v>
      </c>
      <c r="M23" s="47">
        <v>0.60299999999999998</v>
      </c>
      <c r="N23" s="50">
        <v>0.61399999999999999</v>
      </c>
      <c r="O23" s="63">
        <v>0.56599999999999995</v>
      </c>
      <c r="P23" s="64">
        <v>0.57599999999999996</v>
      </c>
      <c r="Q23" s="65">
        <v>0.55400000000000005</v>
      </c>
      <c r="R23" s="65">
        <v>0.55800000000000005</v>
      </c>
      <c r="S23" s="63">
        <v>0.56599999999999995</v>
      </c>
      <c r="T23" s="63">
        <v>0.56599999999999995</v>
      </c>
      <c r="U23" s="63">
        <v>0.56799999999999995</v>
      </c>
      <c r="V23" s="63">
        <v>0.56999999999999995</v>
      </c>
      <c r="W23" s="45">
        <v>0.59</v>
      </c>
      <c r="X23" s="67">
        <v>0.58099999999999996</v>
      </c>
      <c r="Y23" s="63">
        <v>0.56999999999999995</v>
      </c>
      <c r="Z23" s="64">
        <v>0.57399999999999995</v>
      </c>
      <c r="AA23" s="48">
        <v>0.58399999999999996</v>
      </c>
      <c r="AB23" s="48">
        <v>0.57799999999999996</v>
      </c>
      <c r="AC23" s="48">
        <v>0.57999999999999996</v>
      </c>
      <c r="AD23" s="48">
        <v>0.56799999999999995</v>
      </c>
      <c r="AE23" s="48">
        <v>0.59599999999999997</v>
      </c>
      <c r="AF23" s="48">
        <v>0.57799999999999996</v>
      </c>
      <c r="AG23" s="66">
        <v>0.62</v>
      </c>
      <c r="AH23" s="12">
        <v>480</v>
      </c>
      <c r="AK23" s="120">
        <f t="shared" ref="AK23:BO23" si="104">C36/C35/C38*C39</f>
        <v>1.7469534779009142</v>
      </c>
      <c r="AL23" s="120">
        <f t="shared" si="104"/>
        <v>2.2986878031969886</v>
      </c>
      <c r="AM23" s="120">
        <f t="shared" si="104"/>
        <v>1.5366367458820149</v>
      </c>
      <c r="AN23" s="120">
        <f t="shared" si="104"/>
        <v>2.1205916955210236</v>
      </c>
      <c r="AO23" s="120">
        <f t="shared" si="104"/>
        <v>2.3374914089347079</v>
      </c>
      <c r="AP23" s="120">
        <f t="shared" si="104"/>
        <v>1.3112251070728578</v>
      </c>
      <c r="AQ23" s="120">
        <f t="shared" si="104"/>
        <v>1.4970632176548431</v>
      </c>
      <c r="AR23" s="120">
        <f t="shared" si="104"/>
        <v>1.7395779269333289</v>
      </c>
      <c r="AS23" s="120">
        <f t="shared" si="104"/>
        <v>2.2076165043955007</v>
      </c>
      <c r="AT23" s="120">
        <f t="shared" si="104"/>
        <v>1.8904065904863143</v>
      </c>
      <c r="AU23" s="120">
        <f t="shared" si="104"/>
        <v>2.1006605850896509</v>
      </c>
      <c r="AV23" s="120">
        <f t="shared" si="104"/>
        <v>2.0458661618745526</v>
      </c>
      <c r="AW23" s="120">
        <f t="shared" si="104"/>
        <v>1.2107843137254899</v>
      </c>
      <c r="AX23" s="120">
        <f t="shared" si="104"/>
        <v>1.1556209398936446</v>
      </c>
      <c r="AY23" s="120">
        <f t="shared" si="104"/>
        <v>1.3041170634920631</v>
      </c>
      <c r="AZ23" s="120">
        <f t="shared" si="104"/>
        <v>1.6288565869102785</v>
      </c>
      <c r="BA23" s="120">
        <f t="shared" si="104"/>
        <v>1.7461578890137377</v>
      </c>
      <c r="BB23" s="120">
        <f t="shared" si="104"/>
        <v>1.3526910299003323</v>
      </c>
      <c r="BC23" s="120">
        <f t="shared" si="104"/>
        <v>1.4120370370370372</v>
      </c>
      <c r="BD23" s="120">
        <f t="shared" si="104"/>
        <v>1.5122044241037378</v>
      </c>
      <c r="BE23" s="120">
        <f t="shared" si="104"/>
        <v>2.2468130454015363</v>
      </c>
      <c r="BF23" s="120">
        <f t="shared" si="104"/>
        <v>1.4823855296178796</v>
      </c>
      <c r="BG23" s="120">
        <f t="shared" si="104"/>
        <v>1.5267131242741001</v>
      </c>
      <c r="BH23" s="120">
        <f t="shared" si="104"/>
        <v>1.5477999366888258</v>
      </c>
      <c r="BI23" s="120">
        <f t="shared" si="104"/>
        <v>1.948229469378969</v>
      </c>
      <c r="BJ23" s="120">
        <f t="shared" si="104"/>
        <v>1.837353028356882</v>
      </c>
      <c r="BK23" s="120">
        <f t="shared" si="104"/>
        <v>1.4192429832344837</v>
      </c>
      <c r="BL23" s="120">
        <f t="shared" si="104"/>
        <v>1.6354827534500855</v>
      </c>
      <c r="BM23" s="120">
        <f t="shared" si="104"/>
        <v>1.4384321494269137</v>
      </c>
      <c r="BN23" s="120">
        <f t="shared" si="104"/>
        <v>1.871499506796181</v>
      </c>
      <c r="BO23" s="120">
        <f t="shared" si="104"/>
        <v>1.4509539473684212</v>
      </c>
      <c r="BT23" s="119">
        <f t="shared" si="41"/>
        <v>0.37443477016559634</v>
      </c>
      <c r="BU23" s="119">
        <f t="shared" si="42"/>
        <v>0.70282040095492992</v>
      </c>
      <c r="BV23" s="119">
        <f t="shared" si="43"/>
        <v>0.24925678224085476</v>
      </c>
      <c r="BW23" s="119">
        <f t="shared" si="44"/>
        <v>0.59681974089283796</v>
      </c>
      <c r="BX23" s="119">
        <f t="shared" si="45"/>
        <v>0.7259158401234892</v>
      </c>
      <c r="BY23" s="119">
        <f t="shared" si="46"/>
        <v>0.11509448744819259</v>
      </c>
      <c r="BZ23" s="119">
        <f t="shared" si="47"/>
        <v>0.22570309447189879</v>
      </c>
      <c r="CA23" s="119">
        <f t="shared" si="48"/>
        <v>0.37004493098781882</v>
      </c>
      <c r="CB23" s="119">
        <f t="shared" si="49"/>
        <v>0.64861585986954096</v>
      </c>
      <c r="CC23" s="119">
        <f t="shared" si="50"/>
        <v>0.45981633644710446</v>
      </c>
      <c r="CD23" s="119">
        <f t="shared" si="51"/>
        <v>0.5849569838170916</v>
      </c>
      <c r="CE23" s="119">
        <f t="shared" si="52"/>
        <v>0.55234400252111748</v>
      </c>
      <c r="CF23" s="119">
        <f t="shared" si="53"/>
        <v>5.5313335962544431E-2</v>
      </c>
      <c r="CG23" s="119">
        <f t="shared" si="54"/>
        <v>2.2480759699471692E-2</v>
      </c>
      <c r="CH23" s="119">
        <f t="shared" si="55"/>
        <v>0.11086386544782177</v>
      </c>
      <c r="CI23" s="119">
        <f t="shared" si="56"/>
        <v>0.30414492183794689</v>
      </c>
      <c r="CJ23" s="119">
        <f t="shared" si="57"/>
        <v>0.37396124523414637</v>
      </c>
      <c r="CK23" s="119">
        <f t="shared" si="58"/>
        <v>0.13977450570997996</v>
      </c>
      <c r="CL23" s="119">
        <f t="shared" si="59"/>
        <v>0.17509653498187125</v>
      </c>
      <c r="CM23" s="119">
        <f t="shared" si="60"/>
        <v>0.23471495833946518</v>
      </c>
      <c r="CN23" s="119">
        <f t="shared" si="61"/>
        <v>0.6719451693811791</v>
      </c>
      <c r="CO23" s="119">
        <f t="shared" si="62"/>
        <v>0.21696711118508624</v>
      </c>
      <c r="CP23" s="119">
        <f t="shared" si="63"/>
        <v>0.24335036208169386</v>
      </c>
      <c r="CQ23" s="119">
        <f t="shared" si="64"/>
        <v>0.25590097907009696</v>
      </c>
      <c r="CR23" s="119">
        <f t="shared" si="65"/>
        <v>0.49423181811761702</v>
      </c>
      <c r="CS23" s="119">
        <f t="shared" si="66"/>
        <v>0.42823949471961964</v>
      </c>
      <c r="CT23" s="119">
        <f t="shared" si="67"/>
        <v>0.17938542744150324</v>
      </c>
      <c r="CU23" s="119">
        <f t="shared" si="68"/>
        <v>0.30808873642247919</v>
      </c>
      <c r="CV23" s="119">
        <f t="shared" si="69"/>
        <v>0.19080658823486324</v>
      </c>
      <c r="CW23" s="119">
        <f t="shared" si="70"/>
        <v>0.44856306776450194</v>
      </c>
      <c r="CX23" s="119">
        <f t="shared" si="71"/>
        <v>0.19825941168106073</v>
      </c>
      <c r="EK23" s="119">
        <f t="shared" si="72"/>
        <v>0.37443477016559634</v>
      </c>
      <c r="EL23" s="119">
        <f t="shared" si="73"/>
        <v>0.70282040095492992</v>
      </c>
      <c r="EM23" s="119">
        <f t="shared" si="74"/>
        <v>0</v>
      </c>
      <c r="EN23" s="119">
        <f t="shared" si="75"/>
        <v>0.59681974089283796</v>
      </c>
      <c r="EO23" s="119">
        <f t="shared" si="76"/>
        <v>0.7259158401234892</v>
      </c>
      <c r="EP23" s="119">
        <f t="shared" si="77"/>
        <v>0</v>
      </c>
      <c r="EQ23" s="119">
        <f t="shared" si="78"/>
        <v>0</v>
      </c>
      <c r="ER23" s="119">
        <f t="shared" si="79"/>
        <v>0.37004493098781882</v>
      </c>
      <c r="ES23" s="119">
        <f t="shared" si="80"/>
        <v>0.64861585986954096</v>
      </c>
      <c r="ET23" s="119">
        <f t="shared" si="81"/>
        <v>0.45981633644710446</v>
      </c>
      <c r="EU23" s="119">
        <f t="shared" si="82"/>
        <v>0.5849569838170916</v>
      </c>
      <c r="EV23" s="119">
        <f t="shared" si="83"/>
        <v>0.55234400252111748</v>
      </c>
      <c r="EW23" s="119">
        <f t="shared" si="84"/>
        <v>0</v>
      </c>
      <c r="EX23" s="119">
        <f t="shared" si="85"/>
        <v>0</v>
      </c>
      <c r="EY23" s="119">
        <f t="shared" si="86"/>
        <v>0</v>
      </c>
      <c r="EZ23" s="119">
        <f t="shared" si="87"/>
        <v>0.30414492183794689</v>
      </c>
      <c r="FA23" s="119">
        <f t="shared" si="88"/>
        <v>0.37396124523414637</v>
      </c>
      <c r="FB23" s="119">
        <f t="shared" si="89"/>
        <v>0</v>
      </c>
      <c r="FC23" s="119">
        <f t="shared" si="90"/>
        <v>0</v>
      </c>
      <c r="FD23" s="119">
        <f t="shared" si="91"/>
        <v>0</v>
      </c>
      <c r="FE23" s="119">
        <f t="shared" si="92"/>
        <v>0.6719451693811791</v>
      </c>
      <c r="FF23" s="119">
        <f t="shared" si="93"/>
        <v>0</v>
      </c>
      <c r="FG23" s="119">
        <f t="shared" si="94"/>
        <v>0</v>
      </c>
      <c r="FH23" s="119">
        <f t="shared" si="95"/>
        <v>0</v>
      </c>
      <c r="FI23" s="119">
        <f t="shared" si="96"/>
        <v>0.49423181811761702</v>
      </c>
      <c r="FJ23" s="119">
        <f t="shared" si="97"/>
        <v>0.42823949471961964</v>
      </c>
      <c r="FK23" s="119">
        <f t="shared" si="98"/>
        <v>0</v>
      </c>
      <c r="FL23" s="119">
        <f t="shared" si="99"/>
        <v>0.30808873642247919</v>
      </c>
      <c r="FM23" s="119">
        <f t="shared" si="100"/>
        <v>0</v>
      </c>
      <c r="FN23" s="119">
        <f t="shared" si="101"/>
        <v>0.44856306776450194</v>
      </c>
      <c r="FO23" s="119">
        <f t="shared" si="102"/>
        <v>0</v>
      </c>
    </row>
    <row r="24" spans="2:171" x14ac:dyDescent="0.2">
      <c r="B24" s="128"/>
      <c r="C24" s="76">
        <v>0.54200000000000004</v>
      </c>
      <c r="D24" s="56">
        <v>0.51600000000000001</v>
      </c>
      <c r="E24" s="55">
        <v>0.47899999999999998</v>
      </c>
      <c r="F24" s="55">
        <v>0.47699999999999998</v>
      </c>
      <c r="G24" s="51">
        <v>0.48799999999999999</v>
      </c>
      <c r="H24" s="54">
        <v>0.502</v>
      </c>
      <c r="I24" s="54">
        <v>0.497</v>
      </c>
      <c r="J24" s="77">
        <v>0.52700000000000002</v>
      </c>
      <c r="K24" s="76">
        <v>0.53700000000000003</v>
      </c>
      <c r="L24" s="51">
        <v>0.48099999999999998</v>
      </c>
      <c r="M24" s="56">
        <v>0.51600000000000001</v>
      </c>
      <c r="N24" s="76">
        <v>0.54300000000000004</v>
      </c>
      <c r="O24" s="69">
        <v>0.48899999999999999</v>
      </c>
      <c r="P24" s="68">
        <v>0.48199999999999998</v>
      </c>
      <c r="Q24" s="70">
        <v>0.45200000000000001</v>
      </c>
      <c r="R24" s="74">
        <v>0.46500000000000002</v>
      </c>
      <c r="S24" s="74">
        <v>0.47099999999999997</v>
      </c>
      <c r="T24" s="74">
        <v>0.46100000000000002</v>
      </c>
      <c r="U24" s="74">
        <v>0.46300000000000002</v>
      </c>
      <c r="V24" s="74">
        <v>0.47</v>
      </c>
      <c r="W24" s="71">
        <v>0.503</v>
      </c>
      <c r="X24" s="69">
        <v>0.498</v>
      </c>
      <c r="Y24" s="69">
        <v>0.49</v>
      </c>
      <c r="Z24" s="71">
        <v>0.50800000000000001</v>
      </c>
      <c r="AA24" s="54">
        <v>0.47</v>
      </c>
      <c r="AB24" s="51">
        <v>0.45300000000000001</v>
      </c>
      <c r="AC24" s="51">
        <v>0.45500000000000002</v>
      </c>
      <c r="AD24" s="51">
        <v>0.443</v>
      </c>
      <c r="AE24" s="54">
        <v>0.49</v>
      </c>
      <c r="AF24" s="54">
        <v>0.45900000000000002</v>
      </c>
      <c r="AG24" s="77">
        <v>0.54</v>
      </c>
      <c r="AH24" s="12">
        <v>370</v>
      </c>
      <c r="AK24" s="120">
        <f t="shared" ref="AK24:AS24" si="105">C41/C40/C43*C44</f>
        <v>1.3587091662346749</v>
      </c>
      <c r="AL24" s="120">
        <f t="shared" si="105"/>
        <v>1.3193402685523925</v>
      </c>
      <c r="AM24" s="120">
        <f t="shared" si="105"/>
        <v>1.4750092558311736</v>
      </c>
      <c r="AN24" s="120">
        <f t="shared" si="105"/>
        <v>1.166949930181528</v>
      </c>
      <c r="AO24" s="120">
        <f t="shared" si="105"/>
        <v>1.5037305133752552</v>
      </c>
      <c r="AP24" s="120">
        <f t="shared" si="105"/>
        <v>1.5385059712053604</v>
      </c>
      <c r="AQ24" s="120">
        <f t="shared" si="105"/>
        <v>1.8372937896997668</v>
      </c>
      <c r="AR24" s="120">
        <f t="shared" si="105"/>
        <v>2.1005291005291009</v>
      </c>
      <c r="AS24" s="120">
        <f t="shared" si="105"/>
        <v>1.3228646316952479</v>
      </c>
      <c r="AT24" s="120"/>
      <c r="AU24" s="120">
        <f t="shared" ref="AU24:BM24" si="106">M41/M40/M43*M44</f>
        <v>1.7682539834947217</v>
      </c>
      <c r="AV24" s="120">
        <f t="shared" si="106"/>
        <v>2.1118657700127352</v>
      </c>
      <c r="AW24" s="120">
        <f t="shared" si="106"/>
        <v>1.5116052451589654</v>
      </c>
      <c r="AX24" s="120">
        <f t="shared" si="106"/>
        <v>1.5914204302486568</v>
      </c>
      <c r="AY24" s="120">
        <f t="shared" si="106"/>
        <v>1.567320819112628</v>
      </c>
      <c r="AZ24" s="120">
        <f t="shared" si="106"/>
        <v>1.1178500826392714</v>
      </c>
      <c r="BA24" s="120">
        <f t="shared" si="106"/>
        <v>1.4499554402243715</v>
      </c>
      <c r="BB24" s="120">
        <f t="shared" si="106"/>
        <v>2.0193715265332917</v>
      </c>
      <c r="BC24" s="120">
        <f t="shared" si="106"/>
        <v>1.4653167451916467</v>
      </c>
      <c r="BD24" s="120">
        <f t="shared" si="106"/>
        <v>1.5048365979012099</v>
      </c>
      <c r="BE24" s="120">
        <f t="shared" si="106"/>
        <v>1.6493644430739711</v>
      </c>
      <c r="BF24" s="120">
        <f t="shared" si="106"/>
        <v>1.789402309147009</v>
      </c>
      <c r="BG24" s="120">
        <f t="shared" si="106"/>
        <v>1.373230239316853</v>
      </c>
      <c r="BH24" s="120">
        <f t="shared" si="106"/>
        <v>1.8719298245614033</v>
      </c>
      <c r="BI24" s="120">
        <f t="shared" si="106"/>
        <v>1.193802765976679</v>
      </c>
      <c r="BJ24" s="120">
        <f t="shared" si="106"/>
        <v>1.2675819557298966</v>
      </c>
      <c r="BK24" s="120">
        <f t="shared" si="106"/>
        <v>1.6897596062843083</v>
      </c>
      <c r="BL24" s="120">
        <f t="shared" si="106"/>
        <v>1.1728551818805764</v>
      </c>
      <c r="BM24" s="120">
        <f t="shared" si="106"/>
        <v>1.2201914987665941</v>
      </c>
      <c r="BN24" s="120"/>
      <c r="BO24" s="120">
        <f>AG41/AG40/AG43*AG44</f>
        <v>2.8888797274943188</v>
      </c>
      <c r="BT24" s="119">
        <f t="shared" si="41"/>
        <v>0.14335642803331697</v>
      </c>
      <c r="BU24" s="119">
        <f t="shared" si="42"/>
        <v>0.11992453390213446</v>
      </c>
      <c r="BV24" s="119">
        <f t="shared" si="43"/>
        <v>0.2125768417940665</v>
      </c>
      <c r="BW24" s="119">
        <f t="shared" si="44"/>
        <v>2.9223638384600546E-2</v>
      </c>
      <c r="BX24" s="119">
        <f t="shared" si="45"/>
        <v>0.22967138864977443</v>
      </c>
      <c r="BY24" s="119">
        <f t="shared" si="46"/>
        <v>0.25036932265886264</v>
      </c>
      <c r="BZ24" s="119">
        <f t="shared" si="47"/>
        <v>0.4282042365837887</v>
      </c>
      <c r="CA24" s="119">
        <f t="shared" si="48"/>
        <v>0.58487872578895084</v>
      </c>
      <c r="CB24" s="119">
        <f t="shared" si="49"/>
        <v>0.12202219243221811</v>
      </c>
      <c r="CC24" s="119"/>
      <c r="CD24" s="119">
        <f t="shared" si="51"/>
        <v>0.38711257476258359</v>
      </c>
      <c r="CE24" s="119">
        <f t="shared" si="52"/>
        <v>0.5916261750389783</v>
      </c>
      <c r="CF24" s="119">
        <f t="shared" si="53"/>
        <v>0.23435833424211694</v>
      </c>
      <c r="CG24" s="119">
        <f t="shared" si="54"/>
        <v>0.28186337190345995</v>
      </c>
      <c r="CH24" s="119">
        <f t="shared" si="55"/>
        <v>0.26751957337246296</v>
      </c>
      <c r="CI24" s="119">
        <f t="shared" si="56"/>
        <v>0</v>
      </c>
      <c r="CJ24" s="119">
        <f t="shared" si="57"/>
        <v>0.1976651122450587</v>
      </c>
      <c r="CK24" s="119">
        <f t="shared" si="58"/>
        <v>0.53657471440513071</v>
      </c>
      <c r="CL24" s="119">
        <f t="shared" si="59"/>
        <v>0.20680797610207721</v>
      </c>
      <c r="CM24" s="119">
        <f t="shared" si="60"/>
        <v>0.2303297168488892</v>
      </c>
      <c r="CN24" s="119">
        <f t="shared" si="61"/>
        <v>0.31635095103295346</v>
      </c>
      <c r="CO24" s="119">
        <f t="shared" si="62"/>
        <v>0.39969980368972685</v>
      </c>
      <c r="CP24" s="119">
        <f t="shared" si="63"/>
        <v>0.15199919598376152</v>
      </c>
      <c r="CQ24" s="119">
        <f t="shared" si="64"/>
        <v>0.44881918771987456</v>
      </c>
      <c r="CR24" s="119">
        <f t="shared" si="65"/>
        <v>4.5206123100121988E-2</v>
      </c>
      <c r="CS24" s="119">
        <f t="shared" si="66"/>
        <v>8.9118608974976601E-2</v>
      </c>
      <c r="CT24" s="119">
        <f t="shared" si="67"/>
        <v>0.34039366605625065</v>
      </c>
      <c r="CU24" s="119">
        <f t="shared" si="68"/>
        <v>3.2738373131475582E-2</v>
      </c>
      <c r="CV24" s="119">
        <f t="shared" si="69"/>
        <v>6.0912379291989706E-2</v>
      </c>
      <c r="CW24" s="119"/>
      <c r="CX24" s="119">
        <f t="shared" si="71"/>
        <v>1.0540955318671599</v>
      </c>
      <c r="EK24" s="119">
        <f t="shared" si="72"/>
        <v>0</v>
      </c>
      <c r="EL24" s="119">
        <f t="shared" si="73"/>
        <v>0</v>
      </c>
      <c r="EM24" s="119">
        <f t="shared" si="74"/>
        <v>0</v>
      </c>
      <c r="EN24" s="119">
        <f t="shared" si="75"/>
        <v>0</v>
      </c>
      <c r="EO24" s="119">
        <f t="shared" si="76"/>
        <v>0</v>
      </c>
      <c r="EP24" s="119">
        <f t="shared" si="77"/>
        <v>0</v>
      </c>
      <c r="EQ24" s="119">
        <f t="shared" si="78"/>
        <v>0.4282042365837887</v>
      </c>
      <c r="ER24" s="119">
        <f t="shared" si="79"/>
        <v>0.58487872578895084</v>
      </c>
      <c r="ES24" s="119">
        <f t="shared" si="80"/>
        <v>0</v>
      </c>
      <c r="ET24" s="119">
        <f t="shared" si="81"/>
        <v>0</v>
      </c>
      <c r="EU24" s="119">
        <f t="shared" si="82"/>
        <v>0.38711257476258359</v>
      </c>
      <c r="EV24" s="119">
        <f t="shared" si="83"/>
        <v>0.5916261750389783</v>
      </c>
      <c r="EW24" s="119">
        <f t="shared" si="84"/>
        <v>0</v>
      </c>
      <c r="EX24" s="119">
        <f t="shared" si="85"/>
        <v>0</v>
      </c>
      <c r="EY24" s="119">
        <f t="shared" si="86"/>
        <v>0</v>
      </c>
      <c r="EZ24" s="119">
        <f t="shared" si="87"/>
        <v>0</v>
      </c>
      <c r="FA24" s="119">
        <f t="shared" si="88"/>
        <v>0</v>
      </c>
      <c r="FB24" s="119">
        <f t="shared" si="89"/>
        <v>0.53657471440513071</v>
      </c>
      <c r="FC24" s="119">
        <f t="shared" si="90"/>
        <v>0</v>
      </c>
      <c r="FD24" s="119">
        <f t="shared" si="91"/>
        <v>0</v>
      </c>
      <c r="FE24" s="119">
        <f t="shared" si="92"/>
        <v>0.31635095103295346</v>
      </c>
      <c r="FF24" s="119">
        <f t="shared" si="93"/>
        <v>0.39969980368972685</v>
      </c>
      <c r="FG24" s="119">
        <f t="shared" si="94"/>
        <v>0</v>
      </c>
      <c r="FH24" s="119">
        <f t="shared" si="95"/>
        <v>0.44881918771987456</v>
      </c>
      <c r="FI24" s="119">
        <f t="shared" si="96"/>
        <v>0</v>
      </c>
      <c r="FJ24" s="119">
        <f t="shared" si="97"/>
        <v>0</v>
      </c>
      <c r="FK24" s="119">
        <f t="shared" si="98"/>
        <v>0.34039366605625065</v>
      </c>
      <c r="FL24" s="119">
        <f t="shared" si="99"/>
        <v>0</v>
      </c>
      <c r="FM24" s="119">
        <f t="shared" si="100"/>
        <v>0</v>
      </c>
      <c r="FN24" s="119"/>
      <c r="FO24" s="119">
        <f t="shared" si="102"/>
        <v>1.0540955318671599</v>
      </c>
    </row>
    <row r="25" spans="2:171" x14ac:dyDescent="0.2">
      <c r="B25" s="126" t="s">
        <v>1</v>
      </c>
      <c r="C25" s="62">
        <v>0.40300000000000002</v>
      </c>
      <c r="D25" s="62">
        <v>0.39200000000000002</v>
      </c>
      <c r="E25" s="62">
        <v>0.41199999999999998</v>
      </c>
      <c r="F25" s="72">
        <v>0.33800000000000002</v>
      </c>
      <c r="G25" s="72">
        <v>0.32500000000000001</v>
      </c>
      <c r="H25" s="72">
        <v>0.31900000000000001</v>
      </c>
      <c r="I25" s="72">
        <v>0.33200000000000002</v>
      </c>
      <c r="J25" s="59">
        <v>0.318</v>
      </c>
      <c r="K25" s="73">
        <v>0.379</v>
      </c>
      <c r="L25" s="41">
        <v>0.35799999999999998</v>
      </c>
      <c r="M25" s="59">
        <v>0.307</v>
      </c>
      <c r="N25" s="59">
        <v>0.30499999999999999</v>
      </c>
      <c r="O25" s="122">
        <v>0.34100000000000003</v>
      </c>
      <c r="P25" s="57">
        <v>0.496</v>
      </c>
      <c r="Q25" s="72">
        <v>0.33500000000000002</v>
      </c>
      <c r="R25" s="39">
        <v>0.47699999999999998</v>
      </c>
      <c r="S25" s="37">
        <v>0.46600000000000003</v>
      </c>
      <c r="T25" s="58">
        <v>0.42399999999999999</v>
      </c>
      <c r="U25" s="37">
        <v>0.46700000000000003</v>
      </c>
      <c r="V25" s="62">
        <v>0.38400000000000001</v>
      </c>
      <c r="W25" s="37">
        <v>0.46300000000000002</v>
      </c>
      <c r="X25" s="37">
        <v>0.45400000000000001</v>
      </c>
      <c r="Y25" s="38">
        <v>0.40600000000000003</v>
      </c>
      <c r="Z25" s="39">
        <v>0.48499999999999999</v>
      </c>
      <c r="AA25" s="40">
        <v>0.47799999999999998</v>
      </c>
      <c r="AB25" s="40">
        <v>0.47899999999999998</v>
      </c>
      <c r="AC25" s="37">
        <v>0.377</v>
      </c>
      <c r="AD25" s="37">
        <v>0.379</v>
      </c>
      <c r="AE25" s="57">
        <v>0.46700000000000003</v>
      </c>
      <c r="AF25" s="57">
        <v>0.45800000000000002</v>
      </c>
      <c r="AG25" s="40">
        <v>0.47399999999999998</v>
      </c>
      <c r="AH25" s="12">
        <v>540</v>
      </c>
      <c r="AK25" s="120">
        <f t="shared" ref="AK25:BM25" si="107">C46/C45/C48*C49</f>
        <v>1.7059197797774401</v>
      </c>
      <c r="AL25" s="120">
        <f t="shared" si="107"/>
        <v>1.3697353755212962</v>
      </c>
      <c r="AM25" s="120">
        <f t="shared" si="107"/>
        <v>2.6786885245901639</v>
      </c>
      <c r="AN25" s="120">
        <f t="shared" si="107"/>
        <v>1.4533980209680104</v>
      </c>
      <c r="AO25" s="120">
        <f t="shared" si="107"/>
        <v>1.6292348071875631</v>
      </c>
      <c r="AP25" s="120">
        <f t="shared" si="107"/>
        <v>2.0751985666058492</v>
      </c>
      <c r="AQ25" s="120">
        <f t="shared" si="107"/>
        <v>1.7957215836526186</v>
      </c>
      <c r="AR25" s="120">
        <f t="shared" si="107"/>
        <v>1.6914655942806078</v>
      </c>
      <c r="AS25" s="120">
        <f t="shared" si="107"/>
        <v>1.5971715028293201</v>
      </c>
      <c r="AT25" s="120">
        <f t="shared" si="107"/>
        <v>1.8563702148400882</v>
      </c>
      <c r="AU25" s="120">
        <f t="shared" si="107"/>
        <v>1.6833264703087458</v>
      </c>
      <c r="AV25" s="120">
        <f t="shared" si="107"/>
        <v>2.2888399951106222</v>
      </c>
      <c r="AW25" s="120">
        <f t="shared" si="107"/>
        <v>1.6915378588218537</v>
      </c>
      <c r="AX25" s="120">
        <f t="shared" si="107"/>
        <v>1.9543252082233156</v>
      </c>
      <c r="AY25" s="120">
        <f t="shared" si="107"/>
        <v>1.8848153539915034</v>
      </c>
      <c r="AZ25" s="120">
        <f t="shared" si="107"/>
        <v>1.3329118269325078</v>
      </c>
      <c r="BA25" s="120">
        <f t="shared" si="107"/>
        <v>1.5520223696189361</v>
      </c>
      <c r="BB25" s="120">
        <f t="shared" si="107"/>
        <v>1.4498858684374352</v>
      </c>
      <c r="BC25" s="120">
        <f t="shared" si="107"/>
        <v>2.6634212212986021</v>
      </c>
      <c r="BD25" s="120">
        <f t="shared" si="107"/>
        <v>1.6318926974664678</v>
      </c>
      <c r="BE25" s="120">
        <f t="shared" si="107"/>
        <v>1.5947962576355057</v>
      </c>
      <c r="BF25" s="120">
        <f t="shared" si="107"/>
        <v>2.1975628199162403</v>
      </c>
      <c r="BG25" s="120">
        <f t="shared" si="107"/>
        <v>1.4646269335759781</v>
      </c>
      <c r="BH25" s="120">
        <f t="shared" si="107"/>
        <v>1.5532415183070207</v>
      </c>
      <c r="BI25" s="120">
        <f t="shared" si="107"/>
        <v>1.6105263157894738</v>
      </c>
      <c r="BJ25" s="120">
        <f t="shared" si="107"/>
        <v>1.1984953443389863</v>
      </c>
      <c r="BK25" s="120">
        <f t="shared" si="107"/>
        <v>1.3457521117608839</v>
      </c>
      <c r="BL25" s="120">
        <f t="shared" si="107"/>
        <v>1.497553111044529</v>
      </c>
      <c r="BM25" s="120">
        <f t="shared" si="107"/>
        <v>1.2230700612372822</v>
      </c>
      <c r="BN25" s="120"/>
      <c r="BO25" s="120">
        <f>AG46/AG45/AG48*AG49</f>
        <v>1.6095380029806263</v>
      </c>
      <c r="BT25" s="119">
        <f t="shared" si="41"/>
        <v>0.3500120068461941</v>
      </c>
      <c r="BU25" s="119">
        <f t="shared" si="42"/>
        <v>0.14991909511019191</v>
      </c>
      <c r="BV25" s="119">
        <f t="shared" si="43"/>
        <v>0.92899225736088398</v>
      </c>
      <c r="BW25" s="119">
        <f t="shared" si="44"/>
        <v>0.19971409487530636</v>
      </c>
      <c r="BX25" s="119">
        <f t="shared" si="45"/>
        <v>0.30437003399544549</v>
      </c>
      <c r="BY25" s="119">
        <f t="shared" si="46"/>
        <v>0.5698022968280485</v>
      </c>
      <c r="BZ25" s="119">
        <f t="shared" si="47"/>
        <v>0.40346095982867464</v>
      </c>
      <c r="CA25" s="119">
        <f t="shared" si="48"/>
        <v>0.34140904958161539</v>
      </c>
      <c r="CB25" s="119">
        <f t="shared" si="49"/>
        <v>0.28528634109447942</v>
      </c>
      <c r="CC25" s="119">
        <f t="shared" si="50"/>
        <v>0.43955829525967105</v>
      </c>
      <c r="CD25" s="119">
        <f t="shared" si="51"/>
        <v>0.3365647409406074</v>
      </c>
      <c r="CE25" s="119">
        <f t="shared" si="52"/>
        <v>0.69695910409144712</v>
      </c>
      <c r="CF25" s="119">
        <f t="shared" si="53"/>
        <v>0.34145206056692612</v>
      </c>
      <c r="CG25" s="119">
        <f t="shared" si="54"/>
        <v>0.49785992852103189</v>
      </c>
      <c r="CH25" s="119">
        <f t="shared" si="55"/>
        <v>0.45648849977090061</v>
      </c>
      <c r="CI25" s="119">
        <f t="shared" si="56"/>
        <v>0.12800216212846754</v>
      </c>
      <c r="CJ25" s="119">
        <f t="shared" si="57"/>
        <v>0.25841412033691208</v>
      </c>
      <c r="CK25" s="119">
        <f t="shared" si="58"/>
        <v>0.19762370395470813</v>
      </c>
      <c r="CL25" s="119">
        <f t="shared" si="59"/>
        <v>0.9199053421700244</v>
      </c>
      <c r="CM25" s="119">
        <f t="shared" si="60"/>
        <v>0.30595197830412812</v>
      </c>
      <c r="CN25" s="119">
        <f t="shared" si="61"/>
        <v>0.28387262373906291</v>
      </c>
      <c r="CO25" s="119">
        <f t="shared" si="62"/>
        <v>0.64263202785454487</v>
      </c>
      <c r="CP25" s="119">
        <f t="shared" si="63"/>
        <v>0.20639740852969429</v>
      </c>
      <c r="CQ25" s="119">
        <f t="shared" si="64"/>
        <v>0.25913974296470094</v>
      </c>
      <c r="CR25" s="119">
        <f t="shared" si="65"/>
        <v>0.29323496505518776</v>
      </c>
      <c r="CS25" s="119">
        <f t="shared" si="66"/>
        <v>4.7999089270402834E-2</v>
      </c>
      <c r="CT25" s="119">
        <f t="shared" si="67"/>
        <v>0.13564454513702573</v>
      </c>
      <c r="CU25" s="119">
        <f t="shared" si="68"/>
        <v>0.22599467312201307</v>
      </c>
      <c r="CV25" s="119">
        <f t="shared" si="69"/>
        <v>6.2625665033630276E-2</v>
      </c>
      <c r="CW25" s="119"/>
      <c r="CX25" s="119">
        <f t="shared" si="71"/>
        <v>0.29264673316481843</v>
      </c>
      <c r="EK25" s="119">
        <f t="shared" si="72"/>
        <v>0.3500120068461941</v>
      </c>
      <c r="EL25" s="119">
        <f t="shared" si="73"/>
        <v>0</v>
      </c>
      <c r="EM25" s="119">
        <f t="shared" si="74"/>
        <v>0.92899225736088398</v>
      </c>
      <c r="EN25" s="119">
        <f t="shared" si="75"/>
        <v>0</v>
      </c>
      <c r="EO25" s="119">
        <f t="shared" si="76"/>
        <v>0.30437003399544549</v>
      </c>
      <c r="EP25" s="119">
        <f t="shared" si="77"/>
        <v>0.5698022968280485</v>
      </c>
      <c r="EQ25" s="119">
        <f t="shared" si="78"/>
        <v>0.40346095982867464</v>
      </c>
      <c r="ER25" s="119">
        <f t="shared" si="79"/>
        <v>0.34140904958161539</v>
      </c>
      <c r="ES25" s="119">
        <f t="shared" si="80"/>
        <v>0</v>
      </c>
      <c r="ET25" s="119">
        <f t="shared" si="81"/>
        <v>0.43955829525967105</v>
      </c>
      <c r="EU25" s="119">
        <f t="shared" si="82"/>
        <v>0.3365647409406074</v>
      </c>
      <c r="EV25" s="119">
        <f t="shared" si="83"/>
        <v>0.69695910409144712</v>
      </c>
      <c r="EW25" s="119">
        <f t="shared" si="84"/>
        <v>0.34145206056692612</v>
      </c>
      <c r="EX25" s="119">
        <f t="shared" si="85"/>
        <v>0.49785992852103189</v>
      </c>
      <c r="EY25" s="119">
        <f t="shared" si="86"/>
        <v>0.45648849977090061</v>
      </c>
      <c r="EZ25" s="119">
        <f t="shared" si="87"/>
        <v>0</v>
      </c>
      <c r="FA25" s="119">
        <f t="shared" si="88"/>
        <v>0</v>
      </c>
      <c r="FB25" s="119">
        <f t="shared" si="89"/>
        <v>0</v>
      </c>
      <c r="FC25" s="119">
        <f t="shared" si="90"/>
        <v>0.9199053421700244</v>
      </c>
      <c r="FD25" s="119">
        <f t="shared" si="91"/>
        <v>0.30595197830412812</v>
      </c>
      <c r="FE25" s="119">
        <f t="shared" si="92"/>
        <v>0</v>
      </c>
      <c r="FF25" s="119">
        <f t="shared" si="93"/>
        <v>0.64263202785454487</v>
      </c>
      <c r="FG25" s="119">
        <f t="shared" si="94"/>
        <v>0</v>
      </c>
      <c r="FH25" s="119">
        <f t="shared" si="95"/>
        <v>0</v>
      </c>
      <c r="FI25" s="119">
        <f t="shared" si="96"/>
        <v>0</v>
      </c>
      <c r="FJ25" s="119">
        <f t="shared" si="97"/>
        <v>0</v>
      </c>
      <c r="FK25" s="119">
        <f t="shared" si="98"/>
        <v>0</v>
      </c>
      <c r="FL25" s="119">
        <f t="shared" si="99"/>
        <v>0</v>
      </c>
      <c r="FM25" s="119">
        <f t="shared" si="100"/>
        <v>0</v>
      </c>
      <c r="FN25" s="119"/>
      <c r="FO25" s="119">
        <f t="shared" si="102"/>
        <v>0</v>
      </c>
    </row>
    <row r="26" spans="2:171" x14ac:dyDescent="0.2">
      <c r="B26" s="127"/>
      <c r="C26" s="44">
        <v>0.73899999999999999</v>
      </c>
      <c r="D26" s="49">
        <v>0.747</v>
      </c>
      <c r="E26" s="44">
        <v>0.73299999999999998</v>
      </c>
      <c r="F26" s="43">
        <v>0.76100000000000001</v>
      </c>
      <c r="G26" s="43">
        <v>0.77200000000000002</v>
      </c>
      <c r="H26" s="43">
        <v>0.77500000000000002</v>
      </c>
      <c r="I26" s="46">
        <v>0.79100000000000004</v>
      </c>
      <c r="J26" s="46">
        <v>0.78400000000000003</v>
      </c>
      <c r="K26" s="47">
        <v>0.81399999999999995</v>
      </c>
      <c r="L26" s="49">
        <v>0.755</v>
      </c>
      <c r="M26" s="47">
        <v>0.82199999999999995</v>
      </c>
      <c r="N26" s="42">
        <v>0.80300000000000005</v>
      </c>
      <c r="O26" s="123">
        <v>0.79</v>
      </c>
      <c r="P26" s="63">
        <v>0.73599999999999999</v>
      </c>
      <c r="Q26" s="44">
        <v>0.78900000000000003</v>
      </c>
      <c r="R26" s="63">
        <v>0.73399999999999999</v>
      </c>
      <c r="S26" s="67">
        <v>0.76800000000000002</v>
      </c>
      <c r="T26" s="49">
        <v>0.80600000000000005</v>
      </c>
      <c r="U26" s="44">
        <v>0.80100000000000005</v>
      </c>
      <c r="V26" s="43">
        <v>0.82899999999999996</v>
      </c>
      <c r="W26" s="43">
        <v>0.81899999999999995</v>
      </c>
      <c r="X26" s="49">
        <v>0.81100000000000005</v>
      </c>
      <c r="Y26" s="49">
        <v>0.80400000000000005</v>
      </c>
      <c r="Z26" s="43">
        <v>0.82499999999999996</v>
      </c>
      <c r="AA26" s="50">
        <v>0.76100000000000001</v>
      </c>
      <c r="AB26" s="50">
        <v>0.76500000000000001</v>
      </c>
      <c r="AC26" s="48">
        <v>0.83099999999999996</v>
      </c>
      <c r="AD26" s="50">
        <v>0.75900000000000001</v>
      </c>
      <c r="AE26" s="50">
        <v>0.75</v>
      </c>
      <c r="AF26" s="47">
        <v>0.72699999999999998</v>
      </c>
      <c r="AG26" s="50">
        <v>0.75900000000000001</v>
      </c>
      <c r="AH26" s="12">
        <v>440</v>
      </c>
      <c r="AK26" s="120">
        <f t="shared" ref="AK26:BM26" si="108">C51/C50/C53*C54</f>
        <v>1.8302132360003844</v>
      </c>
      <c r="AL26" s="120">
        <f t="shared" si="108"/>
        <v>1.7362692763938314</v>
      </c>
      <c r="AM26" s="120">
        <f t="shared" si="108"/>
        <v>1.9089580739771701</v>
      </c>
      <c r="AN26" s="120">
        <f t="shared" si="108"/>
        <v>1.5326689774696709</v>
      </c>
      <c r="AO26" s="120">
        <f t="shared" si="108"/>
        <v>1.6483484320557493</v>
      </c>
      <c r="AP26" s="120">
        <f t="shared" si="108"/>
        <v>1.3676285217865298</v>
      </c>
      <c r="AQ26" s="120">
        <f t="shared" si="108"/>
        <v>1.6086177643421269</v>
      </c>
      <c r="AR26" s="120">
        <f t="shared" si="108"/>
        <v>1.8836513317191286</v>
      </c>
      <c r="AS26" s="120">
        <f t="shared" si="108"/>
        <v>1.7682623476410273</v>
      </c>
      <c r="AT26" s="120">
        <f t="shared" si="108"/>
        <v>2.0824248503275551</v>
      </c>
      <c r="AU26" s="120">
        <f t="shared" si="108"/>
        <v>2.1444923076923077</v>
      </c>
      <c r="AV26" s="120">
        <f t="shared" si="108"/>
        <v>2.0655122293504418</v>
      </c>
      <c r="AW26" s="120">
        <f t="shared" si="108"/>
        <v>1.8293945144040022</v>
      </c>
      <c r="AX26" s="120">
        <f t="shared" si="108"/>
        <v>1.6750694694312827</v>
      </c>
      <c r="AY26" s="120">
        <f t="shared" si="108"/>
        <v>1.8787992763283188</v>
      </c>
      <c r="AZ26" s="120">
        <f t="shared" si="108"/>
        <v>1.3432768940242616</v>
      </c>
      <c r="BA26" s="120">
        <f t="shared" si="108"/>
        <v>1.5123783928314332</v>
      </c>
      <c r="BB26" s="120">
        <f t="shared" si="108"/>
        <v>1.9014263074484943</v>
      </c>
      <c r="BC26" s="120">
        <f t="shared" si="108"/>
        <v>1.5198157894736843</v>
      </c>
      <c r="BD26" s="120">
        <f t="shared" si="108"/>
        <v>1.5185439560439562</v>
      </c>
      <c r="BE26" s="120">
        <f t="shared" si="108"/>
        <v>1.5546917689136157</v>
      </c>
      <c r="BF26" s="120">
        <f t="shared" si="108"/>
        <v>1.8695918542389081</v>
      </c>
      <c r="BG26" s="120">
        <f t="shared" si="108"/>
        <v>1.5295984599175325</v>
      </c>
      <c r="BH26" s="120">
        <f t="shared" si="108"/>
        <v>2.3998948806895828</v>
      </c>
      <c r="BI26" s="120">
        <f t="shared" si="108"/>
        <v>1.2057527856957759</v>
      </c>
      <c r="BJ26" s="120">
        <f t="shared" si="108"/>
        <v>1.299176892824139</v>
      </c>
      <c r="BK26" s="120">
        <f t="shared" si="108"/>
        <v>1.6810221246943884</v>
      </c>
      <c r="BL26" s="120">
        <f t="shared" si="108"/>
        <v>1.7368384988403962</v>
      </c>
      <c r="BM26" s="120">
        <f t="shared" si="108"/>
        <v>1.406540319583798</v>
      </c>
      <c r="BN26" s="120"/>
      <c r="BO26" s="120">
        <f>AG51/AG50/AG53*AG54</f>
        <v>1.5828486956521741</v>
      </c>
      <c r="BT26" s="119">
        <f t="shared" si="41"/>
        <v>0.42398997623001849</v>
      </c>
      <c r="BU26" s="119">
        <f t="shared" si="42"/>
        <v>0.36807566200334646</v>
      </c>
      <c r="BV26" s="119">
        <f t="shared" si="43"/>
        <v>0.47085795617042586</v>
      </c>
      <c r="BW26" s="119">
        <f t="shared" si="44"/>
        <v>0.24689521423035554</v>
      </c>
      <c r="BX26" s="119">
        <f t="shared" si="45"/>
        <v>0.31574623350168762</v>
      </c>
      <c r="BY26" s="119">
        <f t="shared" si="46"/>
        <v>0.14866512112135072</v>
      </c>
      <c r="BZ26" s="119">
        <f t="shared" si="47"/>
        <v>0.29209901820142881</v>
      </c>
      <c r="CA26" s="119">
        <f t="shared" si="48"/>
        <v>0.45579568772234536</v>
      </c>
      <c r="CB26" s="119">
        <f t="shared" si="49"/>
        <v>0.38711755300180967</v>
      </c>
      <c r="CC26" s="119">
        <f t="shared" si="50"/>
        <v>0.5741032939373758</v>
      </c>
      <c r="CD26" s="119">
        <f t="shared" si="51"/>
        <v>0.61104509763479276</v>
      </c>
      <c r="CE26" s="119">
        <f t="shared" si="52"/>
        <v>0.56403710545999597</v>
      </c>
      <c r="CF26" s="119">
        <f t="shared" si="53"/>
        <v>0.42350268298843063</v>
      </c>
      <c r="CG26" s="119">
        <f t="shared" si="54"/>
        <v>0.33165027338392822</v>
      </c>
      <c r="CH26" s="119">
        <f t="shared" si="55"/>
        <v>0.45290780274386261</v>
      </c>
      <c r="CI26" s="119">
        <f t="shared" si="56"/>
        <v>0.13417132532720968</v>
      </c>
      <c r="CJ26" s="119">
        <f t="shared" si="57"/>
        <v>0.23481850243263214</v>
      </c>
      <c r="CK26" s="119">
        <f t="shared" si="58"/>
        <v>0.46637513937060115</v>
      </c>
      <c r="CL26" s="119">
        <f t="shared" si="59"/>
        <v>0.23924515141171371</v>
      </c>
      <c r="CM26" s="119">
        <f t="shared" si="60"/>
        <v>0.23848817145971213</v>
      </c>
      <c r="CN26" s="119">
        <f t="shared" si="61"/>
        <v>0.26000291467328318</v>
      </c>
      <c r="CO26" s="119">
        <f t="shared" si="62"/>
        <v>0.44742765591929762</v>
      </c>
      <c r="CP26" s="119">
        <f t="shared" si="63"/>
        <v>0.24506767913424274</v>
      </c>
      <c r="CQ26" s="119">
        <f t="shared" si="64"/>
        <v>0.76305763554227557</v>
      </c>
      <c r="CR26" s="119">
        <f t="shared" si="65"/>
        <v>5.2318631029177859E-2</v>
      </c>
      <c r="CS26" s="119">
        <f t="shared" si="66"/>
        <v>0.10792353531678871</v>
      </c>
      <c r="CT26" s="119">
        <f t="shared" si="67"/>
        <v>0.33519322216167091</v>
      </c>
      <c r="CU26" s="119">
        <f t="shared" si="68"/>
        <v>0.36841445635346109</v>
      </c>
      <c r="CV26" s="119">
        <f t="shared" si="69"/>
        <v>0.1718249549017592</v>
      </c>
      <c r="CW26" s="119"/>
      <c r="CX26" s="119">
        <f t="shared" si="71"/>
        <v>0.27676157862475792</v>
      </c>
      <c r="EK26" s="119">
        <f t="shared" si="72"/>
        <v>0.42398997623001849</v>
      </c>
      <c r="EL26" s="119">
        <f t="shared" si="73"/>
        <v>0.36807566200334646</v>
      </c>
      <c r="EM26" s="119">
        <f t="shared" si="74"/>
        <v>0.47085795617042586</v>
      </c>
      <c r="EN26" s="119">
        <f t="shared" si="75"/>
        <v>0</v>
      </c>
      <c r="EO26" s="119">
        <f t="shared" si="76"/>
        <v>0.31574623350168762</v>
      </c>
      <c r="EP26" s="119">
        <f t="shared" si="77"/>
        <v>0</v>
      </c>
      <c r="EQ26" s="119">
        <f t="shared" si="78"/>
        <v>0</v>
      </c>
      <c r="ER26" s="119">
        <f t="shared" si="79"/>
        <v>0.45579568772234536</v>
      </c>
      <c r="ES26" s="119">
        <f t="shared" si="80"/>
        <v>0.38711755300180967</v>
      </c>
      <c r="ET26" s="119">
        <f t="shared" si="81"/>
        <v>0.5741032939373758</v>
      </c>
      <c r="EU26" s="119">
        <f t="shared" si="82"/>
        <v>0.61104509763479276</v>
      </c>
      <c r="EV26" s="119">
        <f t="shared" si="83"/>
        <v>0.56403710545999597</v>
      </c>
      <c r="EW26" s="119">
        <f t="shared" si="84"/>
        <v>0.42350268298843063</v>
      </c>
      <c r="EX26" s="119">
        <f t="shared" si="85"/>
        <v>0.33165027338392822</v>
      </c>
      <c r="EY26" s="119">
        <f t="shared" si="86"/>
        <v>0.45290780274386261</v>
      </c>
      <c r="EZ26" s="119">
        <f t="shared" si="87"/>
        <v>0</v>
      </c>
      <c r="FA26" s="119">
        <f t="shared" si="88"/>
        <v>0</v>
      </c>
      <c r="FB26" s="119">
        <f t="shared" si="89"/>
        <v>0.46637513937060115</v>
      </c>
      <c r="FC26" s="119">
        <f t="shared" si="90"/>
        <v>0</v>
      </c>
      <c r="FD26" s="119">
        <f t="shared" si="91"/>
        <v>0</v>
      </c>
      <c r="FE26" s="119">
        <f t="shared" si="92"/>
        <v>0</v>
      </c>
      <c r="FF26" s="119">
        <f t="shared" si="93"/>
        <v>0.44742765591929762</v>
      </c>
      <c r="FG26" s="119">
        <f t="shared" si="94"/>
        <v>0</v>
      </c>
      <c r="FH26" s="119">
        <f t="shared" si="95"/>
        <v>0.76305763554227557</v>
      </c>
      <c r="FI26" s="119">
        <f t="shared" si="96"/>
        <v>0</v>
      </c>
      <c r="FJ26" s="119">
        <f t="shared" si="97"/>
        <v>0</v>
      </c>
      <c r="FK26" s="119">
        <f t="shared" si="98"/>
        <v>0.33519322216167091</v>
      </c>
      <c r="FL26" s="119">
        <f t="shared" si="99"/>
        <v>0.36841445635346109</v>
      </c>
      <c r="FM26" s="119">
        <f t="shared" si="100"/>
        <v>0</v>
      </c>
      <c r="FN26" s="119"/>
      <c r="FO26" s="119">
        <f t="shared" si="102"/>
        <v>0</v>
      </c>
    </row>
    <row r="27" spans="2:171" x14ac:dyDescent="0.2">
      <c r="B27" s="127"/>
      <c r="C27" s="44">
        <v>0.48099999999999998</v>
      </c>
      <c r="D27" s="44">
        <v>0.48299999999999998</v>
      </c>
      <c r="E27" s="44">
        <v>0.47599999999999998</v>
      </c>
      <c r="F27" s="49">
        <v>0.49</v>
      </c>
      <c r="G27" s="49">
        <v>0.49299999999999999</v>
      </c>
      <c r="H27" s="49">
        <v>0.5</v>
      </c>
      <c r="I27" s="43">
        <v>0.51300000000000001</v>
      </c>
      <c r="J27" s="43">
        <v>0.502</v>
      </c>
      <c r="K27" s="50">
        <v>0.55600000000000005</v>
      </c>
      <c r="L27" s="44">
        <v>0.48799999999999999</v>
      </c>
      <c r="M27" s="47">
        <v>0.54600000000000004</v>
      </c>
      <c r="N27" s="42">
        <v>0.53200000000000003</v>
      </c>
      <c r="O27" s="123">
        <v>0.53300000000000003</v>
      </c>
      <c r="P27" s="63">
        <v>0.501</v>
      </c>
      <c r="Q27" s="64">
        <v>0.51300000000000001</v>
      </c>
      <c r="R27" s="63">
        <v>0.49</v>
      </c>
      <c r="S27" s="45">
        <v>0.53</v>
      </c>
      <c r="T27" s="44">
        <v>0.54700000000000004</v>
      </c>
      <c r="U27" s="44">
        <v>0.55600000000000005</v>
      </c>
      <c r="V27" s="49">
        <v>0.56699999999999995</v>
      </c>
      <c r="W27" s="43">
        <v>0.57699999999999996</v>
      </c>
      <c r="X27" s="43">
        <v>0.57699999999999996</v>
      </c>
      <c r="Y27" s="49">
        <v>0.56899999999999995</v>
      </c>
      <c r="Z27" s="47">
        <v>0.622</v>
      </c>
      <c r="AA27" s="47">
        <v>0.51600000000000001</v>
      </c>
      <c r="AB27" s="47">
        <v>0.51500000000000001</v>
      </c>
      <c r="AC27" s="50">
        <v>0.55900000000000005</v>
      </c>
      <c r="AD27" s="47">
        <v>0.48599999999999999</v>
      </c>
      <c r="AE27" s="47">
        <v>0.49399999999999999</v>
      </c>
      <c r="AF27" s="42">
        <v>0.46800000000000003</v>
      </c>
      <c r="AG27" s="47">
        <v>0.51800000000000002</v>
      </c>
      <c r="AH27" s="12">
        <v>380</v>
      </c>
      <c r="AK27" s="120">
        <f t="shared" ref="AK27:BM27" si="109">C56/C55/C58*C59</f>
        <v>1.7212188097224839</v>
      </c>
      <c r="AL27" s="120">
        <f t="shared" si="109"/>
        <v>1.9876793385750187</v>
      </c>
      <c r="AM27" s="120">
        <f t="shared" si="109"/>
        <v>1.9430327888722436</v>
      </c>
      <c r="AN27" s="120">
        <f t="shared" si="109"/>
        <v>2.2250304181697866</v>
      </c>
      <c r="AO27" s="120">
        <f t="shared" si="109"/>
        <v>1.4007452031365721</v>
      </c>
      <c r="AP27" s="120">
        <f t="shared" si="109"/>
        <v>1.5222405271828667</v>
      </c>
      <c r="AQ27" s="120">
        <f t="shared" si="109"/>
        <v>2.2016780013042596</v>
      </c>
      <c r="AR27" s="120">
        <f t="shared" si="109"/>
        <v>2.0321881906550097</v>
      </c>
      <c r="AS27" s="120">
        <f t="shared" si="109"/>
        <v>1.3192214395218416</v>
      </c>
      <c r="AT27" s="120">
        <f t="shared" si="109"/>
        <v>1.5172546893991656</v>
      </c>
      <c r="AU27" s="120">
        <f t="shared" si="109"/>
        <v>2.0381167801511055</v>
      </c>
      <c r="AV27" s="120">
        <f t="shared" si="109"/>
        <v>1.5863143528698158</v>
      </c>
      <c r="AW27" s="120">
        <f t="shared" si="109"/>
        <v>2.2955576178885995</v>
      </c>
      <c r="AX27" s="120">
        <f t="shared" si="109"/>
        <v>2.1395251029527733</v>
      </c>
      <c r="AY27" s="120">
        <f t="shared" si="109"/>
        <v>1.2187262856809291</v>
      </c>
      <c r="AZ27" s="120">
        <f t="shared" si="109"/>
        <v>1.4913022724914393</v>
      </c>
      <c r="BA27" s="120">
        <f t="shared" si="109"/>
        <v>1.3815666516111951</v>
      </c>
      <c r="BB27" s="120">
        <f t="shared" si="109"/>
        <v>1.3257957491687296</v>
      </c>
      <c r="BC27" s="120">
        <f t="shared" si="109"/>
        <v>1.5395040470417356</v>
      </c>
      <c r="BD27" s="120">
        <f t="shared" si="109"/>
        <v>1.8412153846153845</v>
      </c>
      <c r="BE27" s="120">
        <f t="shared" si="109"/>
        <v>2.2740758495792051</v>
      </c>
      <c r="BF27" s="120">
        <f t="shared" si="109"/>
        <v>1.4011586132566911</v>
      </c>
      <c r="BG27" s="120">
        <f t="shared" si="109"/>
        <v>1.7247179656781686</v>
      </c>
      <c r="BH27" s="120">
        <f t="shared" si="109"/>
        <v>1.9293414918414924</v>
      </c>
      <c r="BI27" s="120">
        <f t="shared" si="109"/>
        <v>1.2110563854749898</v>
      </c>
      <c r="BJ27" s="120">
        <f t="shared" si="109"/>
        <v>1.5845330466485934</v>
      </c>
      <c r="BK27" s="120">
        <f t="shared" si="109"/>
        <v>1.6688113911520599</v>
      </c>
      <c r="BL27" s="120">
        <f t="shared" si="109"/>
        <v>1.4736842105263157</v>
      </c>
      <c r="BM27" s="120">
        <f t="shared" si="109"/>
        <v>1.7593769215003079</v>
      </c>
      <c r="BN27" s="120"/>
      <c r="BO27" s="120">
        <f>AG56/AG55/AG58*AG59</f>
        <v>1.643811247495959</v>
      </c>
      <c r="BT27" s="119">
        <f t="shared" si="41"/>
        <v>0.35911780535940441</v>
      </c>
      <c r="BU27" s="119">
        <f t="shared" si="42"/>
        <v>0.5177119055193744</v>
      </c>
      <c r="BV27" s="119">
        <f t="shared" si="43"/>
        <v>0.49113881641739487</v>
      </c>
      <c r="BW27" s="119">
        <f t="shared" si="44"/>
        <v>0.65898041178718947</v>
      </c>
      <c r="BX27" s="119">
        <f t="shared" si="45"/>
        <v>0.16837577133139009</v>
      </c>
      <c r="BY27" s="119">
        <f t="shared" si="46"/>
        <v>0.24068832611667929</v>
      </c>
      <c r="BZ27" s="119">
        <f t="shared" si="47"/>
        <v>0.64508133429418335</v>
      </c>
      <c r="CA27" s="119">
        <f t="shared" si="48"/>
        <v>0.54420303865333997</v>
      </c>
      <c r="CB27" s="119">
        <f t="shared" si="49"/>
        <v>0.11985380829315116</v>
      </c>
      <c r="CC27" s="119">
        <f t="shared" si="50"/>
        <v>0.2377208154678985</v>
      </c>
      <c r="CD27" s="119">
        <f t="shared" si="51"/>
        <v>0.54773166377616833</v>
      </c>
      <c r="CE27" s="119">
        <f t="shared" si="52"/>
        <v>0.27882429609462744</v>
      </c>
      <c r="CF27" s="119">
        <f t="shared" si="53"/>
        <v>0.70095735232834455</v>
      </c>
      <c r="CG27" s="119">
        <f t="shared" si="54"/>
        <v>0.60808867714966808</v>
      </c>
      <c r="CH27" s="119">
        <f t="shared" si="55"/>
        <v>6.0040302095924973E-2</v>
      </c>
      <c r="CI27" s="119">
        <f t="shared" si="56"/>
        <v>0.22227424923843989</v>
      </c>
      <c r="CJ27" s="119">
        <f t="shared" si="57"/>
        <v>0.15696092826012198</v>
      </c>
      <c r="CK27" s="119">
        <f t="shared" si="58"/>
        <v>0.12376675827906909</v>
      </c>
      <c r="CL27" s="119">
        <f t="shared" si="59"/>
        <v>0.25096336538572722</v>
      </c>
      <c r="CM27" s="119">
        <f t="shared" si="60"/>
        <v>0.430538322684693</v>
      </c>
      <c r="CN27" s="119">
        <f t="shared" si="61"/>
        <v>0.68817166234437399</v>
      </c>
      <c r="CO27" s="119">
        <f t="shared" si="62"/>
        <v>0.16862182805986556</v>
      </c>
      <c r="CP27" s="119">
        <f t="shared" si="63"/>
        <v>0.36120046087502994</v>
      </c>
      <c r="CQ27" s="119">
        <f t="shared" si="64"/>
        <v>0.48298992118715034</v>
      </c>
      <c r="CR27" s="119">
        <f t="shared" si="65"/>
        <v>5.5475269793707746E-2</v>
      </c>
      <c r="CS27" s="119">
        <f t="shared" si="66"/>
        <v>0.27776408406817577</v>
      </c>
      <c r="CT27" s="119">
        <f t="shared" si="67"/>
        <v>0.32792554050248424</v>
      </c>
      <c r="CU27" s="119">
        <f t="shared" si="68"/>
        <v>0.21178819077434483</v>
      </c>
      <c r="CV27" s="119">
        <f t="shared" si="69"/>
        <v>0.38182905429097386</v>
      </c>
      <c r="CW27" s="119"/>
      <c r="CX27" s="119">
        <f t="shared" si="71"/>
        <v>0.31304575585264005</v>
      </c>
      <c r="EK27" s="119">
        <f t="shared" si="72"/>
        <v>0.35911780535940441</v>
      </c>
      <c r="EL27" s="119">
        <f t="shared" si="73"/>
        <v>0.5177119055193744</v>
      </c>
      <c r="EM27" s="119">
        <f t="shared" si="74"/>
        <v>0.49113881641739487</v>
      </c>
      <c r="EN27" s="119">
        <f t="shared" si="75"/>
        <v>0.65898041178718947</v>
      </c>
      <c r="EO27" s="119">
        <f t="shared" si="76"/>
        <v>0</v>
      </c>
      <c r="EP27" s="119">
        <f t="shared" si="77"/>
        <v>0</v>
      </c>
      <c r="EQ27" s="119">
        <f t="shared" si="78"/>
        <v>0.64508133429418335</v>
      </c>
      <c r="ER27" s="119">
        <f t="shared" si="79"/>
        <v>0.54420303865333997</v>
      </c>
      <c r="ES27" s="119">
        <f t="shared" si="80"/>
        <v>0</v>
      </c>
      <c r="ET27" s="119">
        <f t="shared" si="81"/>
        <v>0</v>
      </c>
      <c r="EU27" s="119">
        <f t="shared" si="82"/>
        <v>0.54773166377616833</v>
      </c>
      <c r="EV27" s="119">
        <f t="shared" si="83"/>
        <v>0</v>
      </c>
      <c r="EW27" s="119">
        <f t="shared" si="84"/>
        <v>0.70095735232834455</v>
      </c>
      <c r="EX27" s="119">
        <f t="shared" si="85"/>
        <v>0.60808867714966808</v>
      </c>
      <c r="EY27" s="119">
        <f t="shared" si="86"/>
        <v>0</v>
      </c>
      <c r="EZ27" s="119">
        <f t="shared" si="87"/>
        <v>0</v>
      </c>
      <c r="FA27" s="119">
        <f t="shared" si="88"/>
        <v>0</v>
      </c>
      <c r="FB27" s="119">
        <f t="shared" si="89"/>
        <v>0</v>
      </c>
      <c r="FC27" s="119">
        <f t="shared" si="90"/>
        <v>0</v>
      </c>
      <c r="FD27" s="119">
        <f t="shared" si="91"/>
        <v>0.430538322684693</v>
      </c>
      <c r="FE27" s="119">
        <f t="shared" si="92"/>
        <v>0.68817166234437399</v>
      </c>
      <c r="FF27" s="119">
        <f t="shared" si="93"/>
        <v>0</v>
      </c>
      <c r="FG27" s="119">
        <f t="shared" si="94"/>
        <v>0.36120046087502994</v>
      </c>
      <c r="FH27" s="119">
        <f t="shared" si="95"/>
        <v>0.48298992118715034</v>
      </c>
      <c r="FI27" s="119">
        <f t="shared" si="96"/>
        <v>0</v>
      </c>
      <c r="FJ27" s="119">
        <f t="shared" si="97"/>
        <v>0</v>
      </c>
      <c r="FK27" s="119">
        <f t="shared" si="98"/>
        <v>0.32792554050248424</v>
      </c>
      <c r="FL27" s="119">
        <f t="shared" si="99"/>
        <v>0</v>
      </c>
      <c r="FM27" s="119">
        <f t="shared" si="100"/>
        <v>0.38182905429097386</v>
      </c>
      <c r="FN27" s="119"/>
      <c r="FO27" s="119">
        <f t="shared" si="102"/>
        <v>0.31304575585264005</v>
      </c>
    </row>
    <row r="28" spans="2:171" x14ac:dyDescent="0.2">
      <c r="B28" s="127"/>
      <c r="C28" s="45">
        <v>0.55700000000000005</v>
      </c>
      <c r="D28" s="45">
        <v>0.55900000000000005</v>
      </c>
      <c r="E28" s="45">
        <v>0.55500000000000005</v>
      </c>
      <c r="F28" s="45">
        <v>0.55500000000000005</v>
      </c>
      <c r="G28" s="45">
        <v>0.56000000000000005</v>
      </c>
      <c r="H28" s="45">
        <v>0.55900000000000005</v>
      </c>
      <c r="I28" s="49">
        <v>0.57399999999999995</v>
      </c>
      <c r="J28" s="44">
        <v>0.56599999999999995</v>
      </c>
      <c r="K28" s="42">
        <v>0.6</v>
      </c>
      <c r="L28" s="45">
        <v>0.55700000000000005</v>
      </c>
      <c r="M28" s="46">
        <v>0.58799999999999997</v>
      </c>
      <c r="N28" s="49">
        <v>0.57599999999999996</v>
      </c>
      <c r="O28" s="123">
        <v>0.57599999999999996</v>
      </c>
      <c r="P28" s="64">
        <v>0.57799999999999996</v>
      </c>
      <c r="Q28" s="64">
        <v>0.57399999999999995</v>
      </c>
      <c r="R28" s="63">
        <v>0.57099999999999995</v>
      </c>
      <c r="S28" s="45">
        <v>0.59099999999999997</v>
      </c>
      <c r="T28" s="49">
        <v>0.60599999999999998</v>
      </c>
      <c r="U28" s="49">
        <v>0.61299999999999999</v>
      </c>
      <c r="V28" s="49">
        <v>0.61099999999999999</v>
      </c>
      <c r="W28" s="46">
        <v>0.624</v>
      </c>
      <c r="X28" s="43">
        <v>0.61699999999999999</v>
      </c>
      <c r="Y28" s="44">
        <v>0.60099999999999998</v>
      </c>
      <c r="Z28" s="42">
        <v>0.63200000000000001</v>
      </c>
      <c r="AA28" s="48">
        <v>0.58899999999999997</v>
      </c>
      <c r="AB28" s="48">
        <v>0.59199999999999997</v>
      </c>
      <c r="AC28" s="66">
        <v>0.61</v>
      </c>
      <c r="AD28" s="48">
        <v>0.56399999999999995</v>
      </c>
      <c r="AE28" s="48">
        <v>0.57799999999999996</v>
      </c>
      <c r="AF28" s="50">
        <v>0.56299999999999994</v>
      </c>
      <c r="AG28" s="48">
        <v>0.58699999999999997</v>
      </c>
      <c r="AH28" s="12">
        <v>480</v>
      </c>
    </row>
    <row r="29" spans="2:171" x14ac:dyDescent="0.2">
      <c r="B29" s="128"/>
      <c r="C29" s="71">
        <v>0.437</v>
      </c>
      <c r="D29" s="71">
        <v>0.435</v>
      </c>
      <c r="E29" s="69">
        <v>0.42899999999999999</v>
      </c>
      <c r="F29" s="71">
        <v>0.442</v>
      </c>
      <c r="G29" s="53">
        <v>0.44400000000000001</v>
      </c>
      <c r="H29" s="53">
        <v>0.45100000000000001</v>
      </c>
      <c r="I29" s="52">
        <v>0.46400000000000002</v>
      </c>
      <c r="J29" s="53">
        <v>0.45200000000000001</v>
      </c>
      <c r="K29" s="56">
        <v>0.50900000000000001</v>
      </c>
      <c r="L29" s="71">
        <v>0.44</v>
      </c>
      <c r="M29" s="54">
        <v>0.501</v>
      </c>
      <c r="N29" s="51">
        <v>0.49099999999999999</v>
      </c>
      <c r="O29" s="124">
        <v>0.49199999999999999</v>
      </c>
      <c r="P29" s="70">
        <v>0.45700000000000002</v>
      </c>
      <c r="Q29" s="74">
        <v>0.46200000000000002</v>
      </c>
      <c r="R29" s="75">
        <v>0.441</v>
      </c>
      <c r="S29" s="68">
        <v>0.48199999999999998</v>
      </c>
      <c r="T29" s="69">
        <v>0.495</v>
      </c>
      <c r="U29" s="71">
        <v>0.50800000000000001</v>
      </c>
      <c r="V29" s="53">
        <v>0.51500000000000001</v>
      </c>
      <c r="W29" s="52">
        <v>0.52600000000000002</v>
      </c>
      <c r="X29" s="52">
        <v>0.52800000000000002</v>
      </c>
      <c r="Y29" s="53">
        <v>0.52200000000000002</v>
      </c>
      <c r="Z29" s="56">
        <v>0.58299999999999996</v>
      </c>
      <c r="AA29" s="54">
        <v>0.47299999999999998</v>
      </c>
      <c r="AB29" s="54">
        <v>0.47</v>
      </c>
      <c r="AC29" s="56">
        <v>0.51100000000000001</v>
      </c>
      <c r="AD29" s="51">
        <v>0.437</v>
      </c>
      <c r="AE29" s="51">
        <v>0.44700000000000001</v>
      </c>
      <c r="AF29" s="51">
        <v>0.42099999999999999</v>
      </c>
      <c r="AG29" s="54">
        <v>0.47399999999999998</v>
      </c>
      <c r="AH29" s="12">
        <v>370</v>
      </c>
    </row>
    <row r="30" spans="2:171" x14ac:dyDescent="0.2">
      <c r="B30" s="126" t="s">
        <v>2</v>
      </c>
      <c r="C30" s="73">
        <v>0.373</v>
      </c>
      <c r="D30" s="73">
        <v>0.38</v>
      </c>
      <c r="E30" s="38">
        <v>0.42799999999999999</v>
      </c>
      <c r="F30" s="73">
        <v>0.36799999999999999</v>
      </c>
      <c r="G30" s="41">
        <v>0.34899999999999998</v>
      </c>
      <c r="H30" s="38">
        <v>0.434</v>
      </c>
      <c r="I30" s="72">
        <v>0.32900000000000001</v>
      </c>
      <c r="J30" s="62">
        <v>0.39200000000000002</v>
      </c>
      <c r="K30" s="41">
        <v>0.35199999999999998</v>
      </c>
      <c r="L30" s="73">
        <v>0.36799999999999999</v>
      </c>
      <c r="M30" s="59">
        <v>0.316</v>
      </c>
      <c r="N30" s="59">
        <v>0.30299999999999999</v>
      </c>
      <c r="O30" s="122">
        <v>0.34499999999999997</v>
      </c>
      <c r="P30" s="41">
        <v>0.34100000000000003</v>
      </c>
      <c r="Q30" s="72">
        <v>0.32200000000000001</v>
      </c>
      <c r="R30" s="36">
        <v>0.44600000000000001</v>
      </c>
      <c r="S30" s="36">
        <v>0.434</v>
      </c>
      <c r="T30" s="61">
        <v>0.26500000000000001</v>
      </c>
      <c r="U30" s="37">
        <v>0.46300000000000002</v>
      </c>
      <c r="V30" s="37">
        <v>0.46600000000000003</v>
      </c>
      <c r="W30" s="39">
        <v>0.47399999999999998</v>
      </c>
      <c r="X30" s="37">
        <v>0.45</v>
      </c>
      <c r="Y30" s="37">
        <v>0.45300000000000001</v>
      </c>
      <c r="Z30" s="39">
        <v>0.46899999999999997</v>
      </c>
      <c r="AA30" s="39">
        <v>0.433</v>
      </c>
      <c r="AB30" s="37">
        <v>0.38200000000000001</v>
      </c>
      <c r="AC30" s="36">
        <v>0.35399999999999998</v>
      </c>
      <c r="AD30" s="39">
        <v>0.41499999999999998</v>
      </c>
      <c r="AE30" s="57">
        <v>0.46100000000000002</v>
      </c>
      <c r="AF30" s="36">
        <v>0.36199999999999999</v>
      </c>
      <c r="AG30" s="36">
        <v>0.34499999999999997</v>
      </c>
      <c r="AH30" s="12">
        <v>540</v>
      </c>
    </row>
    <row r="31" spans="2:171" x14ac:dyDescent="0.2">
      <c r="B31" s="127"/>
      <c r="C31" s="43">
        <v>0.76</v>
      </c>
      <c r="D31" s="43">
        <v>0.76200000000000001</v>
      </c>
      <c r="E31" s="49">
        <v>0.748</v>
      </c>
      <c r="F31" s="43">
        <v>0.76900000000000002</v>
      </c>
      <c r="G31" s="46">
        <v>0.78100000000000003</v>
      </c>
      <c r="H31" s="49">
        <v>0.749</v>
      </c>
      <c r="I31" s="43">
        <v>0.77200000000000002</v>
      </c>
      <c r="J31" s="43">
        <v>0.77100000000000002</v>
      </c>
      <c r="K31" s="42">
        <v>0.80400000000000005</v>
      </c>
      <c r="L31" s="46">
        <v>0.77800000000000002</v>
      </c>
      <c r="M31" s="42">
        <v>0.80500000000000005</v>
      </c>
      <c r="N31" s="47">
        <v>0.81200000000000006</v>
      </c>
      <c r="O31" s="123">
        <v>0.79800000000000004</v>
      </c>
      <c r="P31" s="44">
        <v>0.79500000000000004</v>
      </c>
      <c r="Q31" s="44">
        <v>0.79700000000000004</v>
      </c>
      <c r="R31" s="67">
        <v>0.75900000000000001</v>
      </c>
      <c r="S31" s="45">
        <v>0.77600000000000002</v>
      </c>
      <c r="T31" s="47">
        <v>0.86599999999999999</v>
      </c>
      <c r="U31" s="49">
        <v>0.80500000000000005</v>
      </c>
      <c r="V31" s="44">
        <v>0.80200000000000005</v>
      </c>
      <c r="W31" s="49">
        <v>0.80800000000000005</v>
      </c>
      <c r="X31" s="45">
        <v>0.77500000000000002</v>
      </c>
      <c r="Y31" s="67">
        <v>0.76700000000000002</v>
      </c>
      <c r="Z31" s="67">
        <v>0.76</v>
      </c>
      <c r="AA31" s="48">
        <v>0.81499999999999995</v>
      </c>
      <c r="AB31" s="48">
        <v>0.80400000000000005</v>
      </c>
      <c r="AC31" s="48">
        <v>0.81699999999999995</v>
      </c>
      <c r="AD31" s="50">
        <v>0.752</v>
      </c>
      <c r="AE31" s="50">
        <v>0.75600000000000001</v>
      </c>
      <c r="AF31" s="50">
        <v>0.78100000000000003</v>
      </c>
      <c r="AG31" s="48">
        <v>0.79500000000000004</v>
      </c>
      <c r="AH31" s="12">
        <v>440</v>
      </c>
    </row>
    <row r="32" spans="2:171" x14ac:dyDescent="0.2">
      <c r="B32" s="127"/>
      <c r="C32" s="49">
        <v>0.49</v>
      </c>
      <c r="D32" s="43">
        <v>0.502</v>
      </c>
      <c r="E32" s="44">
        <v>0.48699999999999999</v>
      </c>
      <c r="F32" s="49">
        <v>0.495</v>
      </c>
      <c r="G32" s="49">
        <v>0.499</v>
      </c>
      <c r="H32" s="49">
        <v>0.49</v>
      </c>
      <c r="I32" s="49">
        <v>0.49199999999999999</v>
      </c>
      <c r="J32" s="43">
        <v>0.502</v>
      </c>
      <c r="K32" s="42">
        <v>0.53800000000000003</v>
      </c>
      <c r="L32" s="49">
        <v>0.5</v>
      </c>
      <c r="M32" s="46">
        <v>0.52300000000000002</v>
      </c>
      <c r="N32" s="42">
        <v>0.53600000000000003</v>
      </c>
      <c r="O32" s="123">
        <v>0.54600000000000004</v>
      </c>
      <c r="P32" s="67">
        <v>0.52100000000000002</v>
      </c>
      <c r="Q32" s="67">
        <v>0.52200000000000002</v>
      </c>
      <c r="R32" s="64">
        <v>0.51200000000000001</v>
      </c>
      <c r="S32" s="45">
        <v>0.53200000000000003</v>
      </c>
      <c r="T32" s="43">
        <v>0.57499999999999996</v>
      </c>
      <c r="U32" s="49">
        <v>0.56699999999999995</v>
      </c>
      <c r="V32" s="49">
        <v>0.56699999999999995</v>
      </c>
      <c r="W32" s="43">
        <v>0.57199999999999995</v>
      </c>
      <c r="X32" s="45">
        <v>0.54100000000000004</v>
      </c>
      <c r="Y32" s="44">
        <v>0.54500000000000004</v>
      </c>
      <c r="Z32" s="44">
        <v>0.54300000000000004</v>
      </c>
      <c r="AA32" s="48">
        <v>0.57099999999999995</v>
      </c>
      <c r="AB32" s="50">
        <v>0.53400000000000003</v>
      </c>
      <c r="AC32" s="50">
        <v>0.53900000000000003</v>
      </c>
      <c r="AD32" s="47">
        <v>0.496</v>
      </c>
      <c r="AE32" s="47">
        <v>0.502</v>
      </c>
      <c r="AF32" s="47">
        <v>0.501</v>
      </c>
      <c r="AG32" s="47">
        <v>0.52300000000000002</v>
      </c>
      <c r="AH32" s="12">
        <v>380</v>
      </c>
    </row>
    <row r="33" spans="2:34" x14ac:dyDescent="0.2">
      <c r="B33" s="127"/>
      <c r="C33" s="44">
        <v>0.56399999999999995</v>
      </c>
      <c r="D33" s="44">
        <v>0.56599999999999995</v>
      </c>
      <c r="E33" s="44">
        <v>0.56799999999999995</v>
      </c>
      <c r="F33" s="44">
        <v>0.56799999999999995</v>
      </c>
      <c r="G33" s="49">
        <v>0.57099999999999995</v>
      </c>
      <c r="H33" s="49">
        <v>0.57099999999999995</v>
      </c>
      <c r="I33" s="45">
        <v>0.56200000000000006</v>
      </c>
      <c r="J33" s="49">
        <v>0.57499999999999996</v>
      </c>
      <c r="K33" s="46">
        <v>0.58599999999999997</v>
      </c>
      <c r="L33" s="49">
        <v>0.57199999999999995</v>
      </c>
      <c r="M33" s="49">
        <v>0.57699999999999996</v>
      </c>
      <c r="N33" s="43">
        <v>0.58099999999999996</v>
      </c>
      <c r="O33" s="123">
        <v>0.58199999999999996</v>
      </c>
      <c r="P33" s="64">
        <v>0.57799999999999996</v>
      </c>
      <c r="Q33" s="64">
        <v>0.57599999999999996</v>
      </c>
      <c r="R33" s="67">
        <v>0.57999999999999996</v>
      </c>
      <c r="S33" s="45">
        <v>0.58799999999999997</v>
      </c>
      <c r="T33" s="49">
        <v>0.60499999999999998</v>
      </c>
      <c r="U33" s="43">
        <v>0.61399999999999999</v>
      </c>
      <c r="V33" s="49">
        <v>0.61199999999999999</v>
      </c>
      <c r="W33" s="43">
        <v>0.61899999999999999</v>
      </c>
      <c r="X33" s="45">
        <v>0.59099999999999997</v>
      </c>
      <c r="Y33" s="67">
        <v>0.58699999999999997</v>
      </c>
      <c r="Z33" s="67">
        <v>0.58799999999999997</v>
      </c>
      <c r="AA33" s="66">
        <v>0.61299999999999999</v>
      </c>
      <c r="AB33" s="48">
        <v>0.59399999999999997</v>
      </c>
      <c r="AC33" s="48">
        <v>0.59599999999999997</v>
      </c>
      <c r="AD33" s="48">
        <v>0.56899999999999995</v>
      </c>
      <c r="AE33" s="48">
        <v>0.58099999999999996</v>
      </c>
      <c r="AF33" s="48">
        <v>0.57399999999999995</v>
      </c>
      <c r="AG33" s="48">
        <v>0.57999999999999996</v>
      </c>
      <c r="AH33" s="12">
        <v>480</v>
      </c>
    </row>
    <row r="34" spans="2:34" x14ac:dyDescent="0.2">
      <c r="B34" s="128"/>
      <c r="C34" s="53">
        <v>0.443</v>
      </c>
      <c r="D34" s="52">
        <v>0.45600000000000002</v>
      </c>
      <c r="E34" s="71">
        <v>0.439</v>
      </c>
      <c r="F34" s="53">
        <v>0.44600000000000001</v>
      </c>
      <c r="G34" s="53">
        <v>0.44900000000000001</v>
      </c>
      <c r="H34" s="71">
        <v>0.443</v>
      </c>
      <c r="I34" s="71">
        <v>0.442</v>
      </c>
      <c r="J34" s="53">
        <v>0.45400000000000001</v>
      </c>
      <c r="K34" s="51">
        <v>0.49099999999999999</v>
      </c>
      <c r="L34" s="53">
        <v>0.45100000000000001</v>
      </c>
      <c r="M34" s="55">
        <v>0.47499999999999998</v>
      </c>
      <c r="N34" s="54">
        <v>0.49299999999999999</v>
      </c>
      <c r="O34" s="124">
        <v>0.505</v>
      </c>
      <c r="P34" s="74">
        <v>0.47099999999999997</v>
      </c>
      <c r="Q34" s="74">
        <v>0.47099999999999997</v>
      </c>
      <c r="R34" s="74">
        <v>0.46200000000000002</v>
      </c>
      <c r="S34" s="68">
        <v>0.48199999999999998</v>
      </c>
      <c r="T34" s="53">
        <v>0.51800000000000002</v>
      </c>
      <c r="U34" s="53">
        <v>0.51600000000000001</v>
      </c>
      <c r="V34" s="53">
        <v>0.51900000000000002</v>
      </c>
      <c r="W34" s="53">
        <v>0.52300000000000002</v>
      </c>
      <c r="X34" s="69">
        <v>0.49299999999999999</v>
      </c>
      <c r="Y34" s="71">
        <v>0.501</v>
      </c>
      <c r="Z34" s="71">
        <v>0.499</v>
      </c>
      <c r="AA34" s="56">
        <v>0.53100000000000003</v>
      </c>
      <c r="AB34" s="54">
        <v>0.48799999999999999</v>
      </c>
      <c r="AC34" s="54">
        <v>0.48899999999999999</v>
      </c>
      <c r="AD34" s="51">
        <v>0.45</v>
      </c>
      <c r="AE34" s="51">
        <v>0.45500000000000002</v>
      </c>
      <c r="AF34" s="51">
        <v>0.45100000000000001</v>
      </c>
      <c r="AG34" s="54">
        <v>0.47499999999999998</v>
      </c>
      <c r="AH34" s="12">
        <v>370</v>
      </c>
    </row>
    <row r="35" spans="2:34" x14ac:dyDescent="0.2">
      <c r="B35" s="126" t="s">
        <v>3</v>
      </c>
      <c r="C35" s="41">
        <v>0.36299999999999999</v>
      </c>
      <c r="D35" s="59">
        <v>0.317</v>
      </c>
      <c r="E35" s="62">
        <v>0.40899999999999997</v>
      </c>
      <c r="F35" s="122">
        <v>0.313</v>
      </c>
      <c r="G35" s="59">
        <v>0.3</v>
      </c>
      <c r="H35" s="58">
        <v>0.442</v>
      </c>
      <c r="I35" s="62">
        <v>0.41099999999999998</v>
      </c>
      <c r="J35" s="73">
        <v>0.38600000000000001</v>
      </c>
      <c r="K35" s="59">
        <v>0.29799999999999999</v>
      </c>
      <c r="L35" s="41">
        <v>0.35499999999999998</v>
      </c>
      <c r="M35" s="72">
        <v>0.33</v>
      </c>
      <c r="N35" s="72">
        <v>0.33700000000000002</v>
      </c>
      <c r="O35" s="39">
        <v>0.48</v>
      </c>
      <c r="P35" s="122">
        <v>0.47799999999999998</v>
      </c>
      <c r="Q35" s="36">
        <v>0.432</v>
      </c>
      <c r="R35" s="38">
        <v>0.40699999999999997</v>
      </c>
      <c r="S35" s="62">
        <v>0.376</v>
      </c>
      <c r="T35" s="122">
        <v>0.47499999999999998</v>
      </c>
      <c r="U35" s="39">
        <v>0.46800000000000003</v>
      </c>
      <c r="V35" s="36">
        <v>0.437</v>
      </c>
      <c r="W35" s="72">
        <v>0.32400000000000001</v>
      </c>
      <c r="X35" s="36">
        <v>0.43099999999999999</v>
      </c>
      <c r="Y35" s="58">
        <v>0.41399999999999998</v>
      </c>
      <c r="Z35" s="36">
        <v>0.432</v>
      </c>
      <c r="AA35" s="58">
        <v>0.32600000000000001</v>
      </c>
      <c r="AB35" s="36">
        <v>0.34899999999999998</v>
      </c>
      <c r="AC35" s="57">
        <v>0.437</v>
      </c>
      <c r="AD35" s="36">
        <v>0.35099999999999998</v>
      </c>
      <c r="AE35" s="37">
        <v>0.38200000000000001</v>
      </c>
      <c r="AF35" s="58">
        <v>0.32100000000000001</v>
      </c>
      <c r="AG35" s="57">
        <v>0.45600000000000002</v>
      </c>
      <c r="AH35" s="12">
        <v>540</v>
      </c>
    </row>
    <row r="36" spans="2:34" x14ac:dyDescent="0.2">
      <c r="B36" s="127"/>
      <c r="C36" s="43">
        <v>0.77100000000000002</v>
      </c>
      <c r="D36" s="50">
        <v>0.82899999999999996</v>
      </c>
      <c r="E36" s="43">
        <v>0.76800000000000002</v>
      </c>
      <c r="F36" s="123">
        <v>0.79400000000000004</v>
      </c>
      <c r="G36" s="47">
        <v>0.81299999999999994</v>
      </c>
      <c r="H36" s="44">
        <v>0.72899999999999998</v>
      </c>
      <c r="I36" s="49">
        <v>0.751</v>
      </c>
      <c r="J36" s="46">
        <v>0.79100000000000004</v>
      </c>
      <c r="K36" s="46">
        <v>0.79</v>
      </c>
      <c r="L36" s="46">
        <v>0.79200000000000004</v>
      </c>
      <c r="M36" s="42">
        <v>0.79500000000000004</v>
      </c>
      <c r="N36" s="42">
        <v>0.79500000000000004</v>
      </c>
      <c r="O36" s="65">
        <v>0.71499999999999997</v>
      </c>
      <c r="P36" s="123">
        <v>0.71899999999999997</v>
      </c>
      <c r="Q36" s="63">
        <v>0.73199999999999998</v>
      </c>
      <c r="R36" s="44">
        <v>0.79500000000000004</v>
      </c>
      <c r="S36" s="44">
        <v>0.79300000000000004</v>
      </c>
      <c r="T36" s="123">
        <v>0.78300000000000003</v>
      </c>
      <c r="U36" s="44">
        <v>0.79300000000000004</v>
      </c>
      <c r="V36" s="44">
        <v>0.79300000000000004</v>
      </c>
      <c r="W36" s="42">
        <v>0.85299999999999998</v>
      </c>
      <c r="X36" s="45">
        <v>0.77300000000000002</v>
      </c>
      <c r="Y36" s="67">
        <v>0.75900000000000001</v>
      </c>
      <c r="Z36" s="67">
        <v>0.77</v>
      </c>
      <c r="AA36" s="50">
        <v>0.78700000000000003</v>
      </c>
      <c r="AB36" s="50">
        <v>0.79300000000000004</v>
      </c>
      <c r="AC36" s="50">
        <v>0.77100000000000002</v>
      </c>
      <c r="AD36" s="50">
        <v>0.746</v>
      </c>
      <c r="AE36" s="50">
        <v>0.74199999999999999</v>
      </c>
      <c r="AF36" s="50">
        <v>0.77200000000000002</v>
      </c>
      <c r="AG36" s="50">
        <v>0.78300000000000003</v>
      </c>
      <c r="AH36" s="12">
        <v>440</v>
      </c>
    </row>
    <row r="37" spans="2:34" x14ac:dyDescent="0.2">
      <c r="B37" s="127"/>
      <c r="C37" s="43">
        <v>0.51200000000000001</v>
      </c>
      <c r="D37" s="48">
        <v>0.56699999999999995</v>
      </c>
      <c r="E37" s="46">
        <v>0.51600000000000001</v>
      </c>
      <c r="F37" s="123">
        <v>0.52600000000000002</v>
      </c>
      <c r="G37" s="47">
        <v>0.54800000000000004</v>
      </c>
      <c r="H37" s="49">
        <v>0.48899999999999999</v>
      </c>
      <c r="I37" s="43">
        <v>0.51</v>
      </c>
      <c r="J37" s="47">
        <v>0.54300000000000004</v>
      </c>
      <c r="K37" s="46">
        <v>0.51900000000000002</v>
      </c>
      <c r="L37" s="42">
        <v>0.53600000000000003</v>
      </c>
      <c r="M37" s="47">
        <v>0.54300000000000004</v>
      </c>
      <c r="N37" s="47">
        <v>0.54300000000000004</v>
      </c>
      <c r="O37" s="63">
        <v>0.49399999999999999</v>
      </c>
      <c r="P37" s="123">
        <v>0.47599999999999998</v>
      </c>
      <c r="Q37" s="65">
        <v>0.47899999999999998</v>
      </c>
      <c r="R37" s="44">
        <v>0.54600000000000004</v>
      </c>
      <c r="S37" s="45">
        <v>0.53600000000000003</v>
      </c>
      <c r="T37" s="123">
        <v>0.54500000000000004</v>
      </c>
      <c r="U37" s="44">
        <v>0.55600000000000005</v>
      </c>
      <c r="V37" s="44">
        <v>0.55000000000000004</v>
      </c>
      <c r="W37" s="43">
        <v>0.57899999999999996</v>
      </c>
      <c r="X37" s="45">
        <v>0.53400000000000003</v>
      </c>
      <c r="Y37" s="67">
        <v>0.52500000000000002</v>
      </c>
      <c r="Z37" s="44">
        <v>0.55200000000000005</v>
      </c>
      <c r="AA37" s="47">
        <v>0.50600000000000001</v>
      </c>
      <c r="AB37" s="47">
        <v>0.51500000000000001</v>
      </c>
      <c r="AC37" s="47">
        <v>0.51800000000000002</v>
      </c>
      <c r="AD37" s="42">
        <v>0.47199999999999998</v>
      </c>
      <c r="AE37" s="42">
        <v>0.46100000000000002</v>
      </c>
      <c r="AF37" s="47">
        <v>0.48499999999999999</v>
      </c>
      <c r="AG37" s="50">
        <v>0.54900000000000004</v>
      </c>
      <c r="AH37" s="12">
        <v>380</v>
      </c>
    </row>
    <row r="38" spans="2:34" x14ac:dyDescent="0.2">
      <c r="B38" s="127"/>
      <c r="C38" s="44">
        <v>0.56899999999999995</v>
      </c>
      <c r="D38" s="42">
        <v>0.59499999999999997</v>
      </c>
      <c r="E38" s="43">
        <v>0.57799999999999996</v>
      </c>
      <c r="F38" s="123">
        <v>0.57299999999999995</v>
      </c>
      <c r="G38" s="43">
        <v>0.58199999999999996</v>
      </c>
      <c r="H38" s="45">
        <v>0.56100000000000005</v>
      </c>
      <c r="I38" s="49">
        <v>0.56999999999999995</v>
      </c>
      <c r="J38" s="46">
        <v>0.58899999999999997</v>
      </c>
      <c r="K38" s="44">
        <v>0.56799999999999995</v>
      </c>
      <c r="L38" s="43">
        <v>0.58299999999999996</v>
      </c>
      <c r="M38" s="43">
        <v>0.57799999999999996</v>
      </c>
      <c r="N38" s="43">
        <v>0.57999999999999996</v>
      </c>
      <c r="O38" s="65">
        <v>0.56100000000000005</v>
      </c>
      <c r="P38" s="123">
        <v>0.56100000000000005</v>
      </c>
      <c r="Q38" s="65">
        <v>0.56000000000000005</v>
      </c>
      <c r="R38" s="45">
        <v>0.59599999999999997</v>
      </c>
      <c r="S38" s="67">
        <v>0.58699999999999997</v>
      </c>
      <c r="T38" s="123">
        <v>0.60199999999999998</v>
      </c>
      <c r="U38" s="49">
        <v>0.60599999999999998</v>
      </c>
      <c r="V38" s="44">
        <v>0.6</v>
      </c>
      <c r="W38" s="43">
        <v>0.61399999999999999</v>
      </c>
      <c r="X38" s="67">
        <v>0.58799999999999997</v>
      </c>
      <c r="Y38" s="64">
        <v>0.57399999999999995</v>
      </c>
      <c r="Z38" s="67">
        <v>0.58499999999999996</v>
      </c>
      <c r="AA38" s="48">
        <v>0.56999999999999995</v>
      </c>
      <c r="AB38" s="48">
        <v>0.57999999999999996</v>
      </c>
      <c r="AC38" s="48">
        <v>0.58799999999999997</v>
      </c>
      <c r="AD38" s="50">
        <v>0.55100000000000005</v>
      </c>
      <c r="AE38" s="50">
        <v>0.55500000000000005</v>
      </c>
      <c r="AF38" s="50">
        <v>0.55900000000000005</v>
      </c>
      <c r="AG38" s="48">
        <v>0.6</v>
      </c>
      <c r="AH38" s="12">
        <v>480</v>
      </c>
    </row>
    <row r="39" spans="2:34" x14ac:dyDescent="0.2">
      <c r="B39" s="128"/>
      <c r="C39" s="55">
        <v>0.46800000000000003</v>
      </c>
      <c r="D39" s="77">
        <v>0.52300000000000002</v>
      </c>
      <c r="E39" s="55">
        <v>0.47299999999999998</v>
      </c>
      <c r="F39" s="124">
        <v>0.47899999999999998</v>
      </c>
      <c r="G39" s="54">
        <v>0.502</v>
      </c>
      <c r="H39" s="53">
        <v>0.44600000000000001</v>
      </c>
      <c r="I39" s="52">
        <v>0.46700000000000003</v>
      </c>
      <c r="J39" s="54">
        <v>0.5</v>
      </c>
      <c r="K39" s="55">
        <v>0.47299999999999998</v>
      </c>
      <c r="L39" s="54">
        <v>0.49399999999999999</v>
      </c>
      <c r="M39" s="54">
        <v>0.504</v>
      </c>
      <c r="N39" s="54">
        <v>0.503</v>
      </c>
      <c r="O39" s="70">
        <v>0.45600000000000002</v>
      </c>
      <c r="P39" s="124">
        <v>0.43099999999999999</v>
      </c>
      <c r="Q39" s="75">
        <v>0.43099999999999999</v>
      </c>
      <c r="R39" s="69">
        <v>0.497</v>
      </c>
      <c r="S39" s="69">
        <v>0.48599999999999999</v>
      </c>
      <c r="T39" s="124">
        <v>0.49399999999999999</v>
      </c>
      <c r="U39" s="71">
        <v>0.505</v>
      </c>
      <c r="V39" s="71">
        <v>0.5</v>
      </c>
      <c r="W39" s="53">
        <v>0.52400000000000002</v>
      </c>
      <c r="X39" s="69">
        <v>0.48599999999999999</v>
      </c>
      <c r="Y39" s="68">
        <v>0.47799999999999998</v>
      </c>
      <c r="Z39" s="71">
        <v>0.50800000000000001</v>
      </c>
      <c r="AA39" s="54">
        <v>0.46</v>
      </c>
      <c r="AB39" s="54">
        <v>0.46899999999999997</v>
      </c>
      <c r="AC39" s="54">
        <v>0.47299999999999998</v>
      </c>
      <c r="AD39" s="51">
        <v>0.42399999999999999</v>
      </c>
      <c r="AE39" s="55">
        <v>0.41099999999999998</v>
      </c>
      <c r="AF39" s="51">
        <v>0.435</v>
      </c>
      <c r="AG39" s="56">
        <v>0.50700000000000001</v>
      </c>
      <c r="AH39" s="12">
        <v>370</v>
      </c>
    </row>
    <row r="40" spans="2:34" x14ac:dyDescent="0.2">
      <c r="B40" s="126" t="s">
        <v>4</v>
      </c>
      <c r="C40" s="38">
        <v>0.41699999999999998</v>
      </c>
      <c r="D40" s="38">
        <v>0.433</v>
      </c>
      <c r="E40" s="41">
        <v>0.36499999999999999</v>
      </c>
      <c r="F40" s="58">
        <v>0.45</v>
      </c>
      <c r="G40" s="41">
        <v>0.36099999999999999</v>
      </c>
      <c r="H40" s="73">
        <v>0.36899999999999999</v>
      </c>
      <c r="I40" s="59">
        <v>0.316</v>
      </c>
      <c r="J40" s="60">
        <v>0.28799999999999998</v>
      </c>
      <c r="K40" s="58">
        <v>0.44700000000000001</v>
      </c>
      <c r="L40" s="40">
        <v>0.58899999999999997</v>
      </c>
      <c r="M40" s="41">
        <v>0.36099999999999999</v>
      </c>
      <c r="N40" s="59">
        <v>0.313</v>
      </c>
      <c r="O40" s="37">
        <v>0.45400000000000001</v>
      </c>
      <c r="P40" s="38">
        <v>0.40100000000000002</v>
      </c>
      <c r="Q40" s="38">
        <v>0.4</v>
      </c>
      <c r="R40" s="40">
        <v>0.52300000000000002</v>
      </c>
      <c r="S40" s="39">
        <v>0.48599999999999999</v>
      </c>
      <c r="T40" s="73">
        <v>0.36699999999999999</v>
      </c>
      <c r="U40" s="57">
        <v>0.497</v>
      </c>
      <c r="V40" s="39">
        <v>0.48199999999999998</v>
      </c>
      <c r="W40" s="58">
        <v>0.42299999999999999</v>
      </c>
      <c r="X40" s="38">
        <v>0.39400000000000002</v>
      </c>
      <c r="Y40" s="39">
        <v>0.47</v>
      </c>
      <c r="Z40" s="58">
        <v>0.41799999999999998</v>
      </c>
      <c r="AA40" s="40">
        <v>0.48099999999999998</v>
      </c>
      <c r="AB40" s="40">
        <v>0.47299999999999998</v>
      </c>
      <c r="AC40" s="37">
        <v>0.378</v>
      </c>
      <c r="AD40" s="40">
        <v>0.47</v>
      </c>
      <c r="AE40" s="122">
        <v>0.48199999999999998</v>
      </c>
      <c r="AF40" s="57">
        <v>0.436</v>
      </c>
      <c r="AG40" s="38">
        <v>0.29899999999999999</v>
      </c>
      <c r="AH40" s="12">
        <v>540</v>
      </c>
    </row>
    <row r="41" spans="2:34" x14ac:dyDescent="0.2">
      <c r="B41" s="127"/>
      <c r="C41" s="49">
        <v>0.755</v>
      </c>
      <c r="D41" s="44">
        <v>0.74199999999999999</v>
      </c>
      <c r="E41" s="49">
        <v>0.747</v>
      </c>
      <c r="F41" s="45">
        <v>0.72399999999999998</v>
      </c>
      <c r="G41" s="44">
        <v>0.74</v>
      </c>
      <c r="H41" s="43">
        <v>0.76100000000000001</v>
      </c>
      <c r="I41" s="43">
        <v>0.76400000000000001</v>
      </c>
      <c r="J41" s="42">
        <v>0.79400000000000004</v>
      </c>
      <c r="K41" s="49">
        <v>0.747</v>
      </c>
      <c r="L41" s="65">
        <v>0.64200000000000002</v>
      </c>
      <c r="M41" s="46">
        <v>0.78200000000000003</v>
      </c>
      <c r="N41" s="42">
        <v>0.79600000000000004</v>
      </c>
      <c r="O41" s="45">
        <v>0.78300000000000003</v>
      </c>
      <c r="P41" s="44">
        <v>0.78800000000000003</v>
      </c>
      <c r="Q41" s="45">
        <v>0.78500000000000003</v>
      </c>
      <c r="R41" s="64">
        <v>0.745</v>
      </c>
      <c r="S41" s="43">
        <v>0.81799999999999995</v>
      </c>
      <c r="T41" s="47">
        <v>0.86599999999999999</v>
      </c>
      <c r="U41" s="46">
        <v>0.83899999999999997</v>
      </c>
      <c r="V41" s="46">
        <v>0.83399999999999996</v>
      </c>
      <c r="W41" s="43">
        <v>0.83</v>
      </c>
      <c r="X41" s="43">
        <v>0.82499999999999996</v>
      </c>
      <c r="Y41" s="67">
        <v>0.76700000000000002</v>
      </c>
      <c r="Z41" s="42">
        <v>0.84699999999999998</v>
      </c>
      <c r="AA41" s="50">
        <v>0.73699999999999999</v>
      </c>
      <c r="AB41" s="50">
        <v>0.754</v>
      </c>
      <c r="AC41" s="50">
        <v>0.79100000000000004</v>
      </c>
      <c r="AD41" s="47">
        <v>0.71699999999999997</v>
      </c>
      <c r="AE41" s="123">
        <v>0.749</v>
      </c>
      <c r="AF41" s="47">
        <v>0.72499999999999998</v>
      </c>
      <c r="AG41" s="66">
        <v>0.91900000000000004</v>
      </c>
      <c r="AH41" s="12">
        <v>440</v>
      </c>
    </row>
    <row r="42" spans="2:34" x14ac:dyDescent="0.2">
      <c r="B42" s="127"/>
      <c r="C42" s="44">
        <v>0.47599999999999998</v>
      </c>
      <c r="D42" s="44">
        <v>0.48199999999999998</v>
      </c>
      <c r="E42" s="67">
        <v>0.45300000000000001</v>
      </c>
      <c r="F42" s="67">
        <v>0.45400000000000001</v>
      </c>
      <c r="G42" s="67">
        <v>0.45300000000000001</v>
      </c>
      <c r="H42" s="45">
        <v>0.47299999999999998</v>
      </c>
      <c r="I42" s="45">
        <v>0.47299999999999998</v>
      </c>
      <c r="J42" s="44">
        <v>0.48699999999999999</v>
      </c>
      <c r="K42" s="49">
        <v>0.496</v>
      </c>
      <c r="L42" s="65">
        <v>0.41099999999999998</v>
      </c>
      <c r="M42" s="46">
        <v>0.51400000000000001</v>
      </c>
      <c r="N42" s="46">
        <v>0.51900000000000002</v>
      </c>
      <c r="O42" s="49">
        <v>0.56299999999999994</v>
      </c>
      <c r="P42" s="67">
        <v>0.52600000000000002</v>
      </c>
      <c r="Q42" s="67">
        <v>0.51800000000000002</v>
      </c>
      <c r="R42" s="64">
        <v>0.51</v>
      </c>
      <c r="S42" s="46">
        <v>0.58799999999999997</v>
      </c>
      <c r="T42" s="46">
        <v>0.59299999999999997</v>
      </c>
      <c r="U42" s="42">
        <v>0.60799999999999998</v>
      </c>
      <c r="V42" s="42">
        <v>0.60199999999999998</v>
      </c>
      <c r="W42" s="43">
        <v>0.57299999999999995</v>
      </c>
      <c r="X42" s="43">
        <v>0.57199999999999995</v>
      </c>
      <c r="Y42" s="45">
        <v>0.54300000000000004</v>
      </c>
      <c r="Z42" s="50">
        <v>0.626</v>
      </c>
      <c r="AA42" s="47">
        <v>0.49099999999999999</v>
      </c>
      <c r="AB42" s="47">
        <v>0.50600000000000001</v>
      </c>
      <c r="AC42" s="47">
        <v>0.52100000000000002</v>
      </c>
      <c r="AD42" s="42">
        <v>0.47299999999999998</v>
      </c>
      <c r="AE42" s="123">
        <v>0.503</v>
      </c>
      <c r="AF42" s="42">
        <v>0.46300000000000002</v>
      </c>
      <c r="AG42" s="66">
        <v>0.65300000000000002</v>
      </c>
      <c r="AH42" s="12">
        <v>380</v>
      </c>
    </row>
    <row r="43" spans="2:34" x14ac:dyDescent="0.2">
      <c r="B43" s="127"/>
      <c r="C43" s="44">
        <v>0.56899999999999995</v>
      </c>
      <c r="D43" s="44">
        <v>0.56499999999999995</v>
      </c>
      <c r="E43" s="45">
        <v>0.55500000000000005</v>
      </c>
      <c r="F43" s="45">
        <v>0.55700000000000005</v>
      </c>
      <c r="G43" s="67">
        <v>0.54800000000000004</v>
      </c>
      <c r="H43" s="44">
        <v>0.56299999999999994</v>
      </c>
      <c r="I43" s="45">
        <v>0.55400000000000005</v>
      </c>
      <c r="J43" s="44">
        <v>0.56699999999999995</v>
      </c>
      <c r="K43" s="49">
        <v>0.57099999999999995</v>
      </c>
      <c r="L43" s="63">
        <v>0.53500000000000003</v>
      </c>
      <c r="M43" s="49">
        <v>0.57699999999999996</v>
      </c>
      <c r="N43" s="49">
        <v>0.57199999999999995</v>
      </c>
      <c r="O43" s="44">
        <v>0.59899999999999998</v>
      </c>
      <c r="P43" s="45">
        <v>0.58899999999999997</v>
      </c>
      <c r="Q43" s="67">
        <v>0.58599999999999997</v>
      </c>
      <c r="R43" s="45">
        <v>0.59</v>
      </c>
      <c r="S43" s="46">
        <v>0.628</v>
      </c>
      <c r="T43" s="42">
        <v>0.63100000000000001</v>
      </c>
      <c r="U43" s="47">
        <v>0.64400000000000002</v>
      </c>
      <c r="V43" s="42">
        <v>0.63700000000000001</v>
      </c>
      <c r="W43" s="43">
        <v>0.621</v>
      </c>
      <c r="X43" s="49">
        <v>0.61199999999999999</v>
      </c>
      <c r="Y43" s="45">
        <v>0.59299999999999997</v>
      </c>
      <c r="Z43" s="42">
        <v>0.63</v>
      </c>
      <c r="AA43" s="48">
        <v>0.57499999999999996</v>
      </c>
      <c r="AB43" s="48">
        <v>0.58099999999999996</v>
      </c>
      <c r="AC43" s="48">
        <v>0.58699999999999997</v>
      </c>
      <c r="AD43" s="50">
        <v>0.55800000000000005</v>
      </c>
      <c r="AE43" s="123">
        <v>0.58199999999999996</v>
      </c>
      <c r="AF43" s="50">
        <v>0.55500000000000005</v>
      </c>
      <c r="AG43" s="66">
        <v>0.64900000000000002</v>
      </c>
      <c r="AH43" s="12">
        <v>480</v>
      </c>
    </row>
    <row r="44" spans="2:34" x14ac:dyDescent="0.2">
      <c r="B44" s="128"/>
      <c r="C44" s="69">
        <v>0.42699999999999999</v>
      </c>
      <c r="D44" s="71">
        <v>0.435</v>
      </c>
      <c r="E44" s="74">
        <v>0.4</v>
      </c>
      <c r="F44" s="74">
        <v>0.40400000000000003</v>
      </c>
      <c r="G44" s="74">
        <v>0.40200000000000002</v>
      </c>
      <c r="H44" s="69">
        <v>0.42</v>
      </c>
      <c r="I44" s="69">
        <v>0.42099999999999999</v>
      </c>
      <c r="J44" s="71">
        <v>0.432</v>
      </c>
      <c r="K44" s="53">
        <v>0.45200000000000001</v>
      </c>
      <c r="L44" s="75">
        <v>0.36699999999999999</v>
      </c>
      <c r="M44" s="55">
        <v>0.47099999999999997</v>
      </c>
      <c r="N44" s="55">
        <v>0.47499999999999998</v>
      </c>
      <c r="O44" s="53">
        <v>0.52500000000000002</v>
      </c>
      <c r="P44" s="68">
        <v>0.47699999999999998</v>
      </c>
      <c r="Q44" s="74">
        <v>0.46800000000000003</v>
      </c>
      <c r="R44" s="74">
        <v>0.46300000000000002</v>
      </c>
      <c r="S44" s="55">
        <v>0.54100000000000004</v>
      </c>
      <c r="T44" s="55">
        <v>0.54</v>
      </c>
      <c r="U44" s="51">
        <v>0.55900000000000005</v>
      </c>
      <c r="V44" s="51">
        <v>0.55400000000000005</v>
      </c>
      <c r="W44" s="53">
        <v>0.52200000000000002</v>
      </c>
      <c r="X44" s="53">
        <v>0.52300000000000002</v>
      </c>
      <c r="Y44" s="71">
        <v>0.499</v>
      </c>
      <c r="Z44" s="56">
        <v>0.58199999999999996</v>
      </c>
      <c r="AA44" s="51">
        <v>0.44800000000000001</v>
      </c>
      <c r="AB44" s="54">
        <v>0.46200000000000002</v>
      </c>
      <c r="AC44" s="54">
        <v>0.47399999999999998</v>
      </c>
      <c r="AD44" s="51">
        <v>0.42899999999999999</v>
      </c>
      <c r="AE44" s="124">
        <v>0.45700000000000002</v>
      </c>
      <c r="AF44" s="55">
        <v>0.41399999999999998</v>
      </c>
      <c r="AG44" s="76">
        <v>0.61</v>
      </c>
      <c r="AH44" s="12">
        <v>370</v>
      </c>
    </row>
    <row r="45" spans="2:34" x14ac:dyDescent="0.2">
      <c r="B45" s="126" t="s">
        <v>5</v>
      </c>
      <c r="C45" s="73">
        <v>0.38700000000000001</v>
      </c>
      <c r="D45" s="38">
        <v>0.42699999999999999</v>
      </c>
      <c r="E45" s="61">
        <v>0.24399999999999999</v>
      </c>
      <c r="F45" s="62">
        <v>0.40899999999999997</v>
      </c>
      <c r="G45" s="73">
        <v>0.38100000000000001</v>
      </c>
      <c r="H45" s="59">
        <v>0.314</v>
      </c>
      <c r="I45" s="41">
        <v>0.35099999999999998</v>
      </c>
      <c r="J45" s="73">
        <v>0.373</v>
      </c>
      <c r="K45" s="62">
        <v>0.40799999999999997</v>
      </c>
      <c r="L45" s="41">
        <v>0.35799999999999998</v>
      </c>
      <c r="M45" s="73">
        <v>0.38300000000000001</v>
      </c>
      <c r="N45" s="72">
        <v>0.32400000000000001</v>
      </c>
      <c r="O45" s="58">
        <v>0.41699999999999998</v>
      </c>
      <c r="P45" s="73">
        <v>0.35799999999999998</v>
      </c>
      <c r="Q45" s="41">
        <v>0.34699999999999998</v>
      </c>
      <c r="R45" s="39">
        <v>0.47899999999999998</v>
      </c>
      <c r="S45" s="37">
        <v>0.46600000000000003</v>
      </c>
      <c r="T45" s="57">
        <v>0.48799999999999999</v>
      </c>
      <c r="U45" s="59">
        <v>0.313</v>
      </c>
      <c r="V45" s="57">
        <v>0.496</v>
      </c>
      <c r="W45" s="39">
        <v>0.47899999999999998</v>
      </c>
      <c r="X45" s="72">
        <v>0.33600000000000002</v>
      </c>
      <c r="Y45" s="57">
        <v>0.49</v>
      </c>
      <c r="Z45" s="37">
        <v>0.45800000000000002</v>
      </c>
      <c r="AA45" s="37">
        <v>0.38</v>
      </c>
      <c r="AB45" s="40">
        <v>0.47299999999999998</v>
      </c>
      <c r="AC45" s="39">
        <v>0.432</v>
      </c>
      <c r="AD45" s="37">
        <v>0.38300000000000001</v>
      </c>
      <c r="AE45" s="57">
        <v>0.44600000000000001</v>
      </c>
      <c r="AF45" s="57">
        <v>0.44900000000000001</v>
      </c>
      <c r="AG45" s="57">
        <v>0.44</v>
      </c>
      <c r="AH45" s="12">
        <v>540</v>
      </c>
    </row>
    <row r="46" spans="2:34" x14ac:dyDescent="0.2">
      <c r="B46" s="127"/>
      <c r="C46" s="42">
        <v>0.80600000000000005</v>
      </c>
      <c r="D46" s="44">
        <v>0.73899999999999999</v>
      </c>
      <c r="E46" s="47">
        <v>0.81699999999999995</v>
      </c>
      <c r="F46" s="43">
        <v>0.76200000000000001</v>
      </c>
      <c r="G46" s="46">
        <v>0.78600000000000003</v>
      </c>
      <c r="H46" s="47">
        <v>0.81</v>
      </c>
      <c r="I46" s="42">
        <v>0.79300000000000004</v>
      </c>
      <c r="J46" s="46">
        <v>0.79100000000000004</v>
      </c>
      <c r="K46" s="46">
        <v>0.79100000000000004</v>
      </c>
      <c r="L46" s="47">
        <v>0.81499999999999995</v>
      </c>
      <c r="M46" s="43">
        <v>0.77500000000000002</v>
      </c>
      <c r="N46" s="50">
        <v>0.84</v>
      </c>
      <c r="O46" s="49">
        <v>0.80500000000000005</v>
      </c>
      <c r="P46" s="43">
        <v>0.82399999999999995</v>
      </c>
      <c r="Q46" s="44">
        <v>0.79800000000000004</v>
      </c>
      <c r="R46" s="45">
        <v>0.77500000000000002</v>
      </c>
      <c r="S46" s="43">
        <v>0.82299999999999995</v>
      </c>
      <c r="T46" s="43">
        <v>0.82199999999999995</v>
      </c>
      <c r="U46" s="66">
        <v>0.91800000000000004</v>
      </c>
      <c r="V46" s="50">
        <v>0.876</v>
      </c>
      <c r="W46" s="42">
        <v>0.85199999999999998</v>
      </c>
      <c r="X46" s="42">
        <v>0.84899999999999998</v>
      </c>
      <c r="Y46" s="49">
        <v>0.81499999999999995</v>
      </c>
      <c r="Z46" s="44">
        <v>0.79900000000000004</v>
      </c>
      <c r="AA46" s="50">
        <v>0.76500000000000001</v>
      </c>
      <c r="AB46" s="47">
        <v>0.72499999999999998</v>
      </c>
      <c r="AC46" s="50">
        <v>0.74299999999999999</v>
      </c>
      <c r="AD46" s="50">
        <v>0.73399999999999999</v>
      </c>
      <c r="AE46" s="47">
        <v>0.72299999999999998</v>
      </c>
      <c r="AF46" s="47">
        <v>0.68799999999999994</v>
      </c>
      <c r="AG46" s="48">
        <v>0.8</v>
      </c>
      <c r="AH46" s="12">
        <v>440</v>
      </c>
    </row>
    <row r="47" spans="2:34" x14ac:dyDescent="0.2">
      <c r="B47" s="127"/>
      <c r="C47" s="42">
        <v>0.53400000000000003</v>
      </c>
      <c r="D47" s="44">
        <v>0.48699999999999999</v>
      </c>
      <c r="E47" s="43">
        <v>0.50900000000000001</v>
      </c>
      <c r="F47" s="49">
        <v>0.49399999999999999</v>
      </c>
      <c r="G47" s="43">
        <v>0.51100000000000001</v>
      </c>
      <c r="H47" s="46">
        <v>0.52</v>
      </c>
      <c r="I47" s="43">
        <v>0.51100000000000001</v>
      </c>
      <c r="J47" s="46">
        <v>0.51700000000000002</v>
      </c>
      <c r="K47" s="42">
        <v>0.53400000000000003</v>
      </c>
      <c r="L47" s="42">
        <v>0.53200000000000003</v>
      </c>
      <c r="M47" s="46">
        <v>0.52</v>
      </c>
      <c r="N47" s="48">
        <v>0.57699999999999996</v>
      </c>
      <c r="O47" s="43">
        <v>0.57199999999999995</v>
      </c>
      <c r="P47" s="49">
        <v>0.55900000000000005</v>
      </c>
      <c r="Q47" s="67">
        <v>0.52600000000000002</v>
      </c>
      <c r="R47" s="45">
        <v>0.53800000000000003</v>
      </c>
      <c r="S47" s="42">
        <v>0.59699999999999998</v>
      </c>
      <c r="T47" s="46">
        <v>0.59099999999999997</v>
      </c>
      <c r="U47" s="48">
        <v>0.64500000000000002</v>
      </c>
      <c r="V47" s="66">
        <v>0.66300000000000003</v>
      </c>
      <c r="W47" s="50">
        <v>0.626</v>
      </c>
      <c r="X47" s="46">
        <v>0.58399999999999996</v>
      </c>
      <c r="Y47" s="46">
        <v>0.59699999999999998</v>
      </c>
      <c r="Z47" s="46">
        <v>0.58599999999999997</v>
      </c>
      <c r="AA47" s="47">
        <v>0.5</v>
      </c>
      <c r="AB47" s="42">
        <v>0.48299999999999998</v>
      </c>
      <c r="AC47" s="47">
        <v>0.49099999999999999</v>
      </c>
      <c r="AD47" s="42">
        <v>0.47399999999999998</v>
      </c>
      <c r="AE47" s="42">
        <v>0.46800000000000003</v>
      </c>
      <c r="AF47" s="46">
        <v>0.42799999999999999</v>
      </c>
      <c r="AG47" s="48">
        <v>0.57799999999999996</v>
      </c>
      <c r="AH47" s="12">
        <v>380</v>
      </c>
    </row>
    <row r="48" spans="2:34" x14ac:dyDescent="0.2">
      <c r="B48" s="127"/>
      <c r="C48" s="42">
        <v>0.59699999999999998</v>
      </c>
      <c r="D48" s="45">
        <v>0.56100000000000005</v>
      </c>
      <c r="E48" s="49">
        <v>0.56999999999999995</v>
      </c>
      <c r="F48" s="49">
        <v>0.57299999999999995</v>
      </c>
      <c r="G48" s="43">
        <v>0.58499999999999996</v>
      </c>
      <c r="H48" s="43">
        <v>0.58299999999999996</v>
      </c>
      <c r="I48" s="43">
        <v>0.57999999999999996</v>
      </c>
      <c r="J48" s="46">
        <v>0.58799999999999997</v>
      </c>
      <c r="K48" s="42">
        <v>0.59599999999999997</v>
      </c>
      <c r="L48" s="42">
        <v>0.59599999999999997</v>
      </c>
      <c r="M48" s="49">
        <v>0.57699999999999996</v>
      </c>
      <c r="N48" s="47">
        <v>0.60599999999999998</v>
      </c>
      <c r="O48" s="49">
        <v>0.60599999999999998</v>
      </c>
      <c r="P48" s="44">
        <v>0.60299999999999998</v>
      </c>
      <c r="Q48" s="67">
        <v>0.58199999999999996</v>
      </c>
      <c r="R48" s="44">
        <v>0.59599999999999997</v>
      </c>
      <c r="S48" s="46">
        <v>0.627</v>
      </c>
      <c r="T48" s="42">
        <v>0.63200000000000001</v>
      </c>
      <c r="U48" s="50">
        <v>0.65300000000000002</v>
      </c>
      <c r="V48" s="66">
        <v>0.67100000000000004</v>
      </c>
      <c r="W48" s="50">
        <v>0.64800000000000002</v>
      </c>
      <c r="X48" s="43">
        <v>0.61399999999999999</v>
      </c>
      <c r="Y48" s="46">
        <v>0.628</v>
      </c>
      <c r="Z48" s="49">
        <v>0.61099999999999999</v>
      </c>
      <c r="AA48" s="48">
        <v>0.56999999999999995</v>
      </c>
      <c r="AB48" s="48">
        <v>0.56399999999999995</v>
      </c>
      <c r="AC48" s="48">
        <v>0.56999999999999995</v>
      </c>
      <c r="AD48" s="50">
        <v>0.54900000000000004</v>
      </c>
      <c r="AE48" s="50">
        <v>0.55800000000000005</v>
      </c>
      <c r="AF48" s="50">
        <v>0.53500000000000003</v>
      </c>
      <c r="AG48" s="66">
        <v>0.61</v>
      </c>
      <c r="AH48" s="12">
        <v>480</v>
      </c>
    </row>
    <row r="49" spans="2:34" x14ac:dyDescent="0.2">
      <c r="B49" s="128"/>
      <c r="C49" s="51">
        <v>0.48899999999999999</v>
      </c>
      <c r="D49" s="53">
        <v>0.44400000000000001</v>
      </c>
      <c r="E49" s="52">
        <v>0.45600000000000002</v>
      </c>
      <c r="F49" s="53">
        <v>0.44700000000000001</v>
      </c>
      <c r="G49" s="52">
        <v>0.46200000000000002</v>
      </c>
      <c r="H49" s="55">
        <v>0.46899999999999997</v>
      </c>
      <c r="I49" s="52">
        <v>0.46100000000000002</v>
      </c>
      <c r="J49" s="55">
        <v>0.46899999999999997</v>
      </c>
      <c r="K49" s="51">
        <v>0.49099999999999999</v>
      </c>
      <c r="L49" s="51">
        <v>0.48599999999999999</v>
      </c>
      <c r="M49" s="55">
        <v>0.48</v>
      </c>
      <c r="N49" s="76">
        <v>0.53500000000000003</v>
      </c>
      <c r="O49" s="52">
        <v>0.53100000000000003</v>
      </c>
      <c r="P49" s="53">
        <v>0.51200000000000001</v>
      </c>
      <c r="Q49" s="68">
        <v>0.47699999999999998</v>
      </c>
      <c r="R49" s="69">
        <v>0.49099999999999999</v>
      </c>
      <c r="S49" s="55">
        <v>0.55100000000000005</v>
      </c>
      <c r="T49" s="55">
        <v>0.54400000000000004</v>
      </c>
      <c r="U49" s="56">
        <v>0.59299999999999997</v>
      </c>
      <c r="V49" s="76">
        <v>0.62</v>
      </c>
      <c r="W49" s="56">
        <v>0.58099999999999996</v>
      </c>
      <c r="X49" s="52">
        <v>0.53400000000000003</v>
      </c>
      <c r="Y49" s="51">
        <v>0.55300000000000005</v>
      </c>
      <c r="Z49" s="55">
        <v>0.54400000000000004</v>
      </c>
      <c r="AA49" s="54">
        <v>0.45600000000000002</v>
      </c>
      <c r="AB49" s="51">
        <v>0.441</v>
      </c>
      <c r="AC49" s="51">
        <v>0.44600000000000001</v>
      </c>
      <c r="AD49" s="51">
        <v>0.42899999999999999</v>
      </c>
      <c r="AE49" s="51">
        <v>0.42099999999999999</v>
      </c>
      <c r="AF49" s="55">
        <v>0.38</v>
      </c>
      <c r="AG49" s="77">
        <v>0.54</v>
      </c>
      <c r="AH49" s="12">
        <v>370</v>
      </c>
    </row>
    <row r="50" spans="2:34" x14ac:dyDescent="0.2">
      <c r="B50" s="126" t="s">
        <v>6</v>
      </c>
      <c r="C50" s="41">
        <v>0.35899999999999999</v>
      </c>
      <c r="D50" s="41">
        <v>0.36</v>
      </c>
      <c r="E50" s="72">
        <v>0.33200000000000002</v>
      </c>
      <c r="F50" s="122">
        <v>0.4</v>
      </c>
      <c r="G50" s="73">
        <v>0.375</v>
      </c>
      <c r="H50" s="58">
        <v>0.44700000000000001</v>
      </c>
      <c r="I50" s="62">
        <v>0.39900000000000002</v>
      </c>
      <c r="J50" s="41">
        <v>0.35</v>
      </c>
      <c r="K50" s="73">
        <v>0.373</v>
      </c>
      <c r="L50" s="59">
        <v>0.30499999999999999</v>
      </c>
      <c r="M50" s="72">
        <v>0.32500000000000001</v>
      </c>
      <c r="N50" s="41">
        <v>0.34399999999999997</v>
      </c>
      <c r="O50" s="73">
        <v>0.374</v>
      </c>
      <c r="P50" s="62">
        <v>0.38900000000000001</v>
      </c>
      <c r="Q50" s="41">
        <v>0.35599999999999998</v>
      </c>
      <c r="R50" s="39">
        <v>0.47099999999999997</v>
      </c>
      <c r="S50" s="39">
        <v>0.46899999999999997</v>
      </c>
      <c r="T50" s="62">
        <v>0.39</v>
      </c>
      <c r="U50" s="39">
        <v>0.47499999999999998</v>
      </c>
      <c r="V50" s="36">
        <v>0.44800000000000001</v>
      </c>
      <c r="W50" s="57">
        <v>0.49099999999999999</v>
      </c>
      <c r="X50" s="62">
        <v>0.39300000000000002</v>
      </c>
      <c r="Y50" s="39">
        <v>0.48199999999999998</v>
      </c>
      <c r="Z50" s="59">
        <v>0.315</v>
      </c>
      <c r="AA50" s="57">
        <v>0.45400000000000001</v>
      </c>
      <c r="AB50" s="40">
        <v>0.47399999999999998</v>
      </c>
      <c r="AC50" s="37">
        <v>0.371</v>
      </c>
      <c r="AD50" s="36">
        <v>0.34</v>
      </c>
      <c r="AE50" s="39">
        <v>0.41399999999999998</v>
      </c>
      <c r="AF50" s="40">
        <v>0.5</v>
      </c>
      <c r="AG50" s="57">
        <v>0.46</v>
      </c>
      <c r="AH50" s="12">
        <v>540</v>
      </c>
    </row>
    <row r="51" spans="2:34" x14ac:dyDescent="0.2">
      <c r="B51" s="127"/>
      <c r="C51" s="46">
        <v>0.78900000000000003</v>
      </c>
      <c r="D51" s="43">
        <v>0.76200000000000001</v>
      </c>
      <c r="E51" s="46">
        <v>0.78500000000000003</v>
      </c>
      <c r="F51" s="123">
        <v>0.76900000000000002</v>
      </c>
      <c r="G51" s="43">
        <v>0.77300000000000002</v>
      </c>
      <c r="H51" s="43">
        <v>0.77200000000000002</v>
      </c>
      <c r="I51" s="43">
        <v>0.77500000000000002</v>
      </c>
      <c r="J51" s="42">
        <v>0.80700000000000005</v>
      </c>
      <c r="K51" s="46">
        <v>0.78500000000000003</v>
      </c>
      <c r="L51" s="45">
        <v>0.71899999999999997</v>
      </c>
      <c r="M51" s="46">
        <v>0.79200000000000004</v>
      </c>
      <c r="N51" s="46">
        <v>0.79100000000000004</v>
      </c>
      <c r="O51" s="44">
        <v>0.79800000000000004</v>
      </c>
      <c r="P51" s="44">
        <v>0.8</v>
      </c>
      <c r="Q51" s="49">
        <v>0.80700000000000005</v>
      </c>
      <c r="R51" s="45">
        <v>0.77400000000000002</v>
      </c>
      <c r="S51" s="49">
        <v>0.81399999999999995</v>
      </c>
      <c r="T51" s="42">
        <v>0.85699999999999998</v>
      </c>
      <c r="U51" s="46">
        <v>0.83699999999999997</v>
      </c>
      <c r="V51" s="49">
        <v>0.80400000000000005</v>
      </c>
      <c r="W51" s="42">
        <v>0.85599999999999998</v>
      </c>
      <c r="X51" s="46">
        <v>0.84299999999999997</v>
      </c>
      <c r="Y51" s="46">
        <v>0.83399999999999996</v>
      </c>
      <c r="Z51" s="46">
        <v>0.84399999999999997</v>
      </c>
      <c r="AA51" s="47">
        <v>0.72599999999999998</v>
      </c>
      <c r="AB51" s="50">
        <v>0.76200000000000001</v>
      </c>
      <c r="AC51" s="50">
        <v>0.78600000000000003</v>
      </c>
      <c r="AD51" s="50">
        <v>0.76100000000000001</v>
      </c>
      <c r="AE51" s="50">
        <v>0.75700000000000001</v>
      </c>
      <c r="AF51" s="47">
        <v>0.67900000000000005</v>
      </c>
      <c r="AG51" s="48">
        <v>0.81699999999999995</v>
      </c>
      <c r="AH51" s="12">
        <v>440</v>
      </c>
    </row>
    <row r="52" spans="2:34" x14ac:dyDescent="0.2">
      <c r="B52" s="127"/>
      <c r="C52" s="46">
        <v>0.52500000000000002</v>
      </c>
      <c r="D52" s="43">
        <v>0.504</v>
      </c>
      <c r="E52" s="43">
        <v>0.50800000000000001</v>
      </c>
      <c r="F52" s="123">
        <v>0.50600000000000001</v>
      </c>
      <c r="G52" s="43">
        <v>0.50600000000000001</v>
      </c>
      <c r="H52" s="46">
        <v>0.51400000000000001</v>
      </c>
      <c r="I52" s="46">
        <v>0.52600000000000002</v>
      </c>
      <c r="J52" s="42">
        <v>0.53</v>
      </c>
      <c r="K52" s="42">
        <v>0.53100000000000003</v>
      </c>
      <c r="L52" s="49">
        <v>0.495</v>
      </c>
      <c r="M52" s="47">
        <v>0.54400000000000004</v>
      </c>
      <c r="N52" s="50">
        <v>0.55600000000000005</v>
      </c>
      <c r="O52" s="44">
        <v>0.54900000000000004</v>
      </c>
      <c r="P52" s="45">
        <v>0.53300000000000003</v>
      </c>
      <c r="Q52" s="45">
        <v>0.53800000000000003</v>
      </c>
      <c r="R52" s="45">
        <v>0.53600000000000003</v>
      </c>
      <c r="S52" s="46">
        <v>0.58799999999999997</v>
      </c>
      <c r="T52" s="42">
        <v>0.59799999999999998</v>
      </c>
      <c r="U52" s="42">
        <v>0.60099999999999998</v>
      </c>
      <c r="V52" s="49">
        <v>0.56599999999999995</v>
      </c>
      <c r="W52" s="50">
        <v>0.63200000000000001</v>
      </c>
      <c r="X52" s="46">
        <v>0.59199999999999997</v>
      </c>
      <c r="Y52" s="42">
        <v>0.60799999999999998</v>
      </c>
      <c r="Z52" s="46">
        <v>0.58899999999999997</v>
      </c>
      <c r="AA52" s="42">
        <v>0.46600000000000003</v>
      </c>
      <c r="AB52" s="47">
        <v>0.51800000000000002</v>
      </c>
      <c r="AC52" s="47">
        <v>0.50800000000000001</v>
      </c>
      <c r="AD52" s="42">
        <v>0.48099999999999998</v>
      </c>
      <c r="AE52" s="47">
        <v>0.48799999999999999</v>
      </c>
      <c r="AF52" s="46">
        <v>0.42699999999999999</v>
      </c>
      <c r="AG52" s="48">
        <v>0.59499999999999997</v>
      </c>
      <c r="AH52" s="12">
        <v>380</v>
      </c>
    </row>
    <row r="53" spans="2:34" x14ac:dyDescent="0.2">
      <c r="B53" s="127"/>
      <c r="C53" s="43">
        <v>0.57999999999999996</v>
      </c>
      <c r="D53" s="45">
        <v>0.56200000000000006</v>
      </c>
      <c r="E53" s="49">
        <v>0.57099999999999995</v>
      </c>
      <c r="F53" s="123">
        <v>0.57699999999999996</v>
      </c>
      <c r="G53" s="49">
        <v>0.57399999999999995</v>
      </c>
      <c r="H53" s="46">
        <v>0.59099999999999997</v>
      </c>
      <c r="I53" s="43">
        <v>0.58199999999999996</v>
      </c>
      <c r="J53" s="46">
        <v>0.59</v>
      </c>
      <c r="K53" s="43">
        <v>0.58199999999999996</v>
      </c>
      <c r="L53" s="65">
        <v>0.52300000000000002</v>
      </c>
      <c r="M53" s="49">
        <v>0.57499999999999996</v>
      </c>
      <c r="N53" s="43">
        <v>0.57999999999999996</v>
      </c>
      <c r="O53" s="45">
        <v>0.58899999999999997</v>
      </c>
      <c r="P53" s="45">
        <v>0.59299999999999997</v>
      </c>
      <c r="Q53" s="45">
        <v>0.59</v>
      </c>
      <c r="R53" s="44">
        <v>0.59699999999999998</v>
      </c>
      <c r="S53" s="46">
        <v>0.622</v>
      </c>
      <c r="T53" s="42">
        <v>0.63100000000000001</v>
      </c>
      <c r="U53" s="47">
        <v>0.64</v>
      </c>
      <c r="V53" s="49">
        <v>0.61099999999999999</v>
      </c>
      <c r="W53" s="48">
        <v>0.65600000000000003</v>
      </c>
      <c r="X53" s="46">
        <v>0.623</v>
      </c>
      <c r="Y53" s="47">
        <v>0.63800000000000001</v>
      </c>
      <c r="Z53" s="44">
        <v>0.60399999999999998</v>
      </c>
      <c r="AA53" s="50">
        <v>0.56100000000000005</v>
      </c>
      <c r="AB53" s="48">
        <v>0.58899999999999997</v>
      </c>
      <c r="AC53" s="48">
        <v>0.58099999999999996</v>
      </c>
      <c r="AD53" s="50">
        <v>0.55800000000000005</v>
      </c>
      <c r="AE53" s="48">
        <v>0.57199999999999995</v>
      </c>
      <c r="AF53" s="50">
        <v>0.54</v>
      </c>
      <c r="AG53" s="66">
        <v>0.625</v>
      </c>
      <c r="AH53" s="12">
        <v>480</v>
      </c>
    </row>
    <row r="54" spans="2:34" x14ac:dyDescent="0.2">
      <c r="B54" s="128"/>
      <c r="C54" s="51">
        <v>0.48299999999999998</v>
      </c>
      <c r="D54" s="52">
        <v>0.46100000000000002</v>
      </c>
      <c r="E54" s="52">
        <v>0.46100000000000002</v>
      </c>
      <c r="F54" s="124">
        <v>0.46</v>
      </c>
      <c r="G54" s="52">
        <v>0.45900000000000002</v>
      </c>
      <c r="H54" s="55">
        <v>0.46800000000000003</v>
      </c>
      <c r="I54" s="51">
        <v>0.48199999999999998</v>
      </c>
      <c r="J54" s="51">
        <v>0.48199999999999998</v>
      </c>
      <c r="K54" s="51">
        <v>0.48899999999999999</v>
      </c>
      <c r="L54" s="52">
        <v>0.46200000000000002</v>
      </c>
      <c r="M54" s="56">
        <v>0.50600000000000001</v>
      </c>
      <c r="N54" s="77">
        <v>0.52100000000000002</v>
      </c>
      <c r="O54" s="71">
        <v>0.505</v>
      </c>
      <c r="P54" s="68">
        <v>0.48299999999999998</v>
      </c>
      <c r="Q54" s="69">
        <v>0.48899999999999999</v>
      </c>
      <c r="R54" s="69">
        <v>0.48799999999999999</v>
      </c>
      <c r="S54" s="55">
        <v>0.54200000000000004</v>
      </c>
      <c r="T54" s="55">
        <v>0.54600000000000004</v>
      </c>
      <c r="U54" s="51">
        <v>0.55200000000000005</v>
      </c>
      <c r="V54" s="53">
        <v>0.51700000000000002</v>
      </c>
      <c r="W54" s="56">
        <v>0.58499999999999996</v>
      </c>
      <c r="X54" s="55">
        <v>0.54300000000000004</v>
      </c>
      <c r="Y54" s="51">
        <v>0.56399999999999995</v>
      </c>
      <c r="Z54" s="55">
        <v>0.54100000000000004</v>
      </c>
      <c r="AA54" s="51">
        <v>0.42299999999999999</v>
      </c>
      <c r="AB54" s="54">
        <v>0.47599999999999998</v>
      </c>
      <c r="AC54" s="54">
        <v>0.46100000000000002</v>
      </c>
      <c r="AD54" s="51">
        <v>0.433</v>
      </c>
      <c r="AE54" s="51">
        <v>0.44</v>
      </c>
      <c r="AF54" s="55">
        <v>0.38</v>
      </c>
      <c r="AG54" s="77">
        <v>0.55700000000000005</v>
      </c>
      <c r="AH54" s="12">
        <v>370</v>
      </c>
    </row>
    <row r="55" spans="2:34" x14ac:dyDescent="0.2">
      <c r="B55" s="126" t="s">
        <v>7</v>
      </c>
      <c r="C55" s="73">
        <v>0.38300000000000001</v>
      </c>
      <c r="D55" s="72">
        <v>0.33800000000000002</v>
      </c>
      <c r="E55" s="41">
        <v>0.34899999999999998</v>
      </c>
      <c r="F55" s="59">
        <v>0.316</v>
      </c>
      <c r="G55" s="58">
        <v>0.44700000000000001</v>
      </c>
      <c r="H55" s="38">
        <v>0.437</v>
      </c>
      <c r="I55" s="59">
        <v>0.313</v>
      </c>
      <c r="J55" s="72">
        <v>0.34200000000000003</v>
      </c>
      <c r="K55" s="58">
        <v>0.44500000000000001</v>
      </c>
      <c r="L55" s="38">
        <v>0.41699999999999998</v>
      </c>
      <c r="M55" s="41">
        <v>0.35499999999999998</v>
      </c>
      <c r="N55" s="38">
        <v>0.436</v>
      </c>
      <c r="O55" s="60">
        <v>0.29899999999999999</v>
      </c>
      <c r="P55" s="59">
        <v>0.30299999999999999</v>
      </c>
      <c r="Q55" s="37">
        <v>0.46300000000000002</v>
      </c>
      <c r="R55" s="58">
        <v>0.41899999999999998</v>
      </c>
      <c r="S55" s="37">
        <v>0.44900000000000001</v>
      </c>
      <c r="T55" s="37">
        <v>0.46600000000000003</v>
      </c>
      <c r="U55" s="122">
        <v>0.42899999999999999</v>
      </c>
      <c r="V55" s="122">
        <v>0.41599999999999998</v>
      </c>
      <c r="W55" s="59">
        <v>0.315</v>
      </c>
      <c r="X55" s="37">
        <v>0.45600000000000002</v>
      </c>
      <c r="Y55" s="62">
        <v>0.376</v>
      </c>
      <c r="Z55" s="41">
        <v>0.34799999999999998</v>
      </c>
      <c r="AA55" s="57">
        <v>0.46200000000000002</v>
      </c>
      <c r="AB55" s="37">
        <v>0.38</v>
      </c>
      <c r="AC55" s="36">
        <v>0.36799999999999999</v>
      </c>
      <c r="AD55" s="37">
        <v>0.39900000000000002</v>
      </c>
      <c r="AE55" s="36">
        <v>0.35699999999999998</v>
      </c>
      <c r="AF55" s="40">
        <v>0.49299999999999999</v>
      </c>
      <c r="AG55" s="39">
        <v>0.42599999999999999</v>
      </c>
      <c r="AH55" s="12">
        <v>540</v>
      </c>
    </row>
    <row r="56" spans="2:34" x14ac:dyDescent="0.2">
      <c r="B56" s="127"/>
      <c r="C56" s="46">
        <v>0.78300000000000003</v>
      </c>
      <c r="D56" s="42">
        <v>0.80400000000000005</v>
      </c>
      <c r="E56" s="42">
        <v>0.80800000000000005</v>
      </c>
      <c r="F56" s="47">
        <v>0.82399999999999995</v>
      </c>
      <c r="G56" s="43">
        <v>0.76600000000000001</v>
      </c>
      <c r="H56" s="42">
        <v>0.79800000000000004</v>
      </c>
      <c r="I56" s="47">
        <v>0.81</v>
      </c>
      <c r="J56" s="47">
        <v>0.82299999999999995</v>
      </c>
      <c r="K56" s="49">
        <v>0.752</v>
      </c>
      <c r="L56" s="43">
        <v>0.77300000000000002</v>
      </c>
      <c r="M56" s="47">
        <v>0.82299999999999995</v>
      </c>
      <c r="N56" s="42">
        <v>0.79400000000000004</v>
      </c>
      <c r="O56" s="44">
        <v>0.80100000000000005</v>
      </c>
      <c r="P56" s="45">
        <v>0.78600000000000003</v>
      </c>
      <c r="Q56" s="65">
        <v>0.71499999999999997</v>
      </c>
      <c r="R56" s="67">
        <v>0.75800000000000001</v>
      </c>
      <c r="S56" s="64">
        <v>0.747</v>
      </c>
      <c r="T56" s="67">
        <v>0.75900000000000001</v>
      </c>
      <c r="U56" s="123">
        <v>0.78700000000000003</v>
      </c>
      <c r="V56" s="123">
        <v>0.83399999999999996</v>
      </c>
      <c r="W56" s="43">
        <v>0.82899999999999996</v>
      </c>
      <c r="X56" s="67">
        <v>0.76100000000000001</v>
      </c>
      <c r="Y56" s="45">
        <v>0.77900000000000003</v>
      </c>
      <c r="Z56" s="45">
        <v>0.77900000000000003</v>
      </c>
      <c r="AA56" s="47">
        <v>0.71899999999999997</v>
      </c>
      <c r="AB56" s="50">
        <v>0.755</v>
      </c>
      <c r="AC56" s="50">
        <v>0.76900000000000002</v>
      </c>
      <c r="AD56" s="50">
        <v>0.73499999999999999</v>
      </c>
      <c r="AE56" s="50">
        <v>0.77700000000000002</v>
      </c>
      <c r="AF56" s="42">
        <v>0.66100000000000003</v>
      </c>
      <c r="AG56" s="48">
        <v>0.80200000000000005</v>
      </c>
      <c r="AH56" s="12">
        <v>440</v>
      </c>
    </row>
    <row r="57" spans="2:34" x14ac:dyDescent="0.2">
      <c r="B57" s="127"/>
      <c r="C57" s="42">
        <v>0.53100000000000003</v>
      </c>
      <c r="D57" s="42">
        <v>0.53200000000000003</v>
      </c>
      <c r="E57" s="42">
        <v>0.54</v>
      </c>
      <c r="F57" s="47">
        <v>0.54900000000000004</v>
      </c>
      <c r="G57" s="46">
        <v>0.52100000000000002</v>
      </c>
      <c r="H57" s="47">
        <v>0.54800000000000004</v>
      </c>
      <c r="I57" s="42">
        <v>0.53900000000000003</v>
      </c>
      <c r="J57" s="47">
        <v>0.54900000000000004</v>
      </c>
      <c r="K57" s="49">
        <v>0.49399999999999999</v>
      </c>
      <c r="L57" s="46">
        <v>0.51900000000000002</v>
      </c>
      <c r="M57" s="48">
        <v>0.56799999999999995</v>
      </c>
      <c r="N57" s="50">
        <v>0.56100000000000005</v>
      </c>
      <c r="O57" s="45">
        <v>0.53600000000000003</v>
      </c>
      <c r="P57" s="64">
        <v>0.51300000000000001</v>
      </c>
      <c r="Q57" s="65">
        <v>0.48</v>
      </c>
      <c r="R57" s="67">
        <v>0.51800000000000002</v>
      </c>
      <c r="S57" s="67">
        <v>0.51800000000000002</v>
      </c>
      <c r="T57" s="67">
        <v>0.52300000000000002</v>
      </c>
      <c r="U57" s="123">
        <v>0.54800000000000004</v>
      </c>
      <c r="V57" s="123">
        <v>0.61299999999999999</v>
      </c>
      <c r="W57" s="49">
        <v>0.56200000000000006</v>
      </c>
      <c r="X57" s="45">
        <v>0.53400000000000003</v>
      </c>
      <c r="Y57" s="67">
        <v>0.52600000000000002</v>
      </c>
      <c r="Z57" s="45">
        <v>0.53600000000000003</v>
      </c>
      <c r="AA57" s="42">
        <v>0.47599999999999998</v>
      </c>
      <c r="AB57" s="47">
        <v>0.49199999999999999</v>
      </c>
      <c r="AC57" s="47">
        <v>0.5</v>
      </c>
      <c r="AD57" s="47">
        <v>0.48499999999999999</v>
      </c>
      <c r="AE57" s="47">
        <v>0.50900000000000001</v>
      </c>
      <c r="AF57" s="46">
        <v>0.41599999999999998</v>
      </c>
      <c r="AG57" s="50">
        <v>0.56899999999999995</v>
      </c>
      <c r="AH57" s="12">
        <v>380</v>
      </c>
    </row>
    <row r="58" spans="2:34" x14ac:dyDescent="0.2">
      <c r="B58" s="127"/>
      <c r="C58" s="43">
        <v>0.58199999999999996</v>
      </c>
      <c r="D58" s="43">
        <v>0.58399999999999996</v>
      </c>
      <c r="E58" s="46">
        <v>0.59099999999999997</v>
      </c>
      <c r="F58" s="42">
        <v>0.59299999999999997</v>
      </c>
      <c r="G58" s="46">
        <v>0.58599999999999997</v>
      </c>
      <c r="H58" s="47">
        <v>0.60699999999999998</v>
      </c>
      <c r="I58" s="43">
        <v>0.58299999999999996</v>
      </c>
      <c r="J58" s="42">
        <v>0.59799999999999998</v>
      </c>
      <c r="K58" s="43">
        <v>0.57899999999999996</v>
      </c>
      <c r="L58" s="43">
        <v>0.58399999999999996</v>
      </c>
      <c r="M58" s="47">
        <v>0.60399999999999998</v>
      </c>
      <c r="N58" s="47">
        <v>0.60499999999999998</v>
      </c>
      <c r="O58" s="64">
        <v>0.57299999999999995</v>
      </c>
      <c r="P58" s="63">
        <v>0.56499999999999995</v>
      </c>
      <c r="Q58" s="65">
        <v>0.55500000000000005</v>
      </c>
      <c r="R58" s="64">
        <v>0.57499999999999996</v>
      </c>
      <c r="S58" s="64">
        <v>0.57199999999999995</v>
      </c>
      <c r="T58" s="67">
        <v>0.58599999999999997</v>
      </c>
      <c r="U58" s="123">
        <v>0.59699999999999998</v>
      </c>
      <c r="V58" s="123">
        <v>0.625</v>
      </c>
      <c r="W58" s="45">
        <v>0.59599999999999997</v>
      </c>
      <c r="X58" s="67">
        <v>0.58599999999999997</v>
      </c>
      <c r="Y58" s="64">
        <v>0.57899999999999996</v>
      </c>
      <c r="Z58" s="64">
        <v>0.57199999999999995</v>
      </c>
      <c r="AA58" s="50">
        <v>0.55900000000000005</v>
      </c>
      <c r="AB58" s="50">
        <v>0.56299999999999994</v>
      </c>
      <c r="AC58" s="48">
        <v>0.57099999999999995</v>
      </c>
      <c r="AD58" s="50">
        <v>0.55500000000000005</v>
      </c>
      <c r="AE58" s="48">
        <v>0.57399999999999995</v>
      </c>
      <c r="AF58" s="50">
        <v>0.52800000000000002</v>
      </c>
      <c r="AG58" s="66">
        <v>0.60699999999999998</v>
      </c>
      <c r="AH58" s="12">
        <v>480</v>
      </c>
    </row>
    <row r="59" spans="2:34" x14ac:dyDescent="0.2">
      <c r="B59" s="128"/>
      <c r="C59" s="51">
        <v>0.49</v>
      </c>
      <c r="D59" s="51">
        <v>0.48799999999999999</v>
      </c>
      <c r="E59" s="54">
        <v>0.496</v>
      </c>
      <c r="F59" s="56">
        <v>0.50600000000000001</v>
      </c>
      <c r="G59" s="55">
        <v>0.47899999999999998</v>
      </c>
      <c r="H59" s="56">
        <v>0.50600000000000001</v>
      </c>
      <c r="I59" s="54">
        <v>0.496</v>
      </c>
      <c r="J59" s="54">
        <v>0.505</v>
      </c>
      <c r="K59" s="53">
        <v>0.45200000000000001</v>
      </c>
      <c r="L59" s="55">
        <v>0.47799999999999998</v>
      </c>
      <c r="M59" s="76">
        <v>0.53100000000000003</v>
      </c>
      <c r="N59" s="77">
        <v>0.52700000000000002</v>
      </c>
      <c r="O59" s="69">
        <v>0.49099999999999999</v>
      </c>
      <c r="P59" s="74">
        <v>0.46600000000000003</v>
      </c>
      <c r="Q59" s="75">
        <v>0.438</v>
      </c>
      <c r="R59" s="68">
        <v>0.47399999999999998</v>
      </c>
      <c r="S59" s="68">
        <v>0.47499999999999998</v>
      </c>
      <c r="T59" s="68">
        <v>0.47699999999999998</v>
      </c>
      <c r="U59" s="124">
        <v>0.501</v>
      </c>
      <c r="V59" s="124">
        <v>0.57399999999999995</v>
      </c>
      <c r="W59" s="53">
        <v>0.51500000000000001</v>
      </c>
      <c r="X59" s="69">
        <v>0.49199999999999999</v>
      </c>
      <c r="Y59" s="68">
        <v>0.48199999999999998</v>
      </c>
      <c r="Z59" s="69">
        <v>0.49299999999999999</v>
      </c>
      <c r="AA59" s="51">
        <v>0.435</v>
      </c>
      <c r="AB59" s="51">
        <v>0.44900000000000001</v>
      </c>
      <c r="AC59" s="54">
        <v>0.45600000000000002</v>
      </c>
      <c r="AD59" s="51">
        <v>0.44400000000000001</v>
      </c>
      <c r="AE59" s="54">
        <v>0.46400000000000002</v>
      </c>
      <c r="AF59" s="52">
        <v>0.371</v>
      </c>
      <c r="AG59" s="56">
        <v>0.53</v>
      </c>
      <c r="AH59" s="12">
        <v>370</v>
      </c>
    </row>
    <row r="64" spans="2:34" x14ac:dyDescent="0.2">
      <c r="B64" t="s">
        <v>35</v>
      </c>
    </row>
    <row r="66" spans="2:33" x14ac:dyDescent="0.2">
      <c r="C66" t="s">
        <v>36</v>
      </c>
      <c r="O66" t="s">
        <v>37</v>
      </c>
      <c r="AA66" t="s">
        <v>38</v>
      </c>
    </row>
    <row r="67" spans="2:33" x14ac:dyDescent="0.2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2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51</v>
      </c>
    </row>
    <row r="69" spans="2:33" x14ac:dyDescent="0.2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47</v>
      </c>
    </row>
    <row r="70" spans="2:33" x14ac:dyDescent="0.2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46</v>
      </c>
    </row>
    <row r="71" spans="2:33" x14ac:dyDescent="0.2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54</v>
      </c>
    </row>
    <row r="72" spans="2:33" x14ac:dyDescent="0.2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45</v>
      </c>
    </row>
    <row r="73" spans="2:33" x14ac:dyDescent="0.2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50</v>
      </c>
    </row>
    <row r="74" spans="2:33" x14ac:dyDescent="0.2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48</v>
      </c>
    </row>
    <row r="75" spans="2:33" x14ac:dyDescent="0.2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49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5:BO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2:CX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K141"/>
  <sheetViews>
    <sheetView topLeftCell="AR63" zoomScale="85" zoomScaleNormal="85" workbookViewId="0">
      <selection activeCell="BL70" sqref="BL70"/>
    </sheetView>
  </sheetViews>
  <sheetFormatPr baseColWidth="10" defaultColWidth="8.83203125" defaultRowHeight="15" x14ac:dyDescent="0.2"/>
  <sheetData>
    <row r="2" spans="1:141" x14ac:dyDescent="0.2">
      <c r="B2" t="s">
        <v>60</v>
      </c>
    </row>
    <row r="4" spans="1:141" x14ac:dyDescent="0.2">
      <c r="A4" t="s">
        <v>62</v>
      </c>
      <c r="B4" t="s">
        <v>43</v>
      </c>
    </row>
    <row r="5" spans="1:141" x14ac:dyDescent="0.2">
      <c r="EK5" t="b">
        <f>'G178 REP 3+4 statistics'!B91=IF(BT5&gt;=0.15, BT5,0)</f>
        <v>0</v>
      </c>
    </row>
    <row r="6" spans="1:141" x14ac:dyDescent="0.2">
      <c r="B6">
        <v>0.35696202531645571</v>
      </c>
      <c r="C6">
        <v>0.36455696202531646</v>
      </c>
      <c r="D6">
        <v>0.68354430379746833</v>
      </c>
      <c r="E6">
        <v>0.7367088607594936</v>
      </c>
      <c r="F6">
        <v>0.74177215189873413</v>
      </c>
      <c r="G6">
        <v>0.80506329113924047</v>
      </c>
      <c r="H6">
        <v>0.65063291139240509</v>
      </c>
      <c r="I6">
        <v>0.27594936708860762</v>
      </c>
      <c r="J6">
        <v>0.79493670886075951</v>
      </c>
      <c r="K6">
        <v>5.82278481012658E-2</v>
      </c>
      <c r="L6">
        <v>0.88860759493670882</v>
      </c>
      <c r="M6">
        <v>0.91645569620253153</v>
      </c>
      <c r="N6">
        <v>0.92911392405063287</v>
      </c>
      <c r="O6">
        <v>0.83797468354430382</v>
      </c>
      <c r="P6">
        <v>0.28607594936708863</v>
      </c>
      <c r="Q6">
        <v>0.9265822784810126</v>
      </c>
      <c r="R6">
        <v>0.16202531645569621</v>
      </c>
      <c r="S6">
        <v>0.11898734177215192</v>
      </c>
      <c r="T6">
        <v>0.12151898734177219</v>
      </c>
      <c r="U6">
        <v>0.13417721518987347</v>
      </c>
      <c r="V6">
        <v>0.83291139240506329</v>
      </c>
      <c r="W6">
        <v>0.17974683544303799</v>
      </c>
      <c r="X6">
        <v>0.29873417721518986</v>
      </c>
      <c r="Y6">
        <v>1</v>
      </c>
      <c r="Z6">
        <v>0.26582278481012661</v>
      </c>
      <c r="AA6">
        <v>0.49873417721518987</v>
      </c>
      <c r="AB6">
        <v>0.74683544303797456</v>
      </c>
      <c r="AC6">
        <v>0.55189873417721524</v>
      </c>
      <c r="AD6">
        <v>0.76202531645569616</v>
      </c>
      <c r="AE6">
        <v>0.76202531645569616</v>
      </c>
    </row>
    <row r="7" spans="1:141" x14ac:dyDescent="0.2">
      <c r="B7">
        <v>0.11139240506329116</v>
      </c>
      <c r="C7">
        <v>5.3164556962025364E-2</v>
      </c>
      <c r="D7">
        <v>0.13924050632911389</v>
      </c>
      <c r="E7">
        <v>0.7367088607594936</v>
      </c>
      <c r="F7">
        <v>0.83544303797468356</v>
      </c>
      <c r="G7">
        <v>0.78734177215189871</v>
      </c>
      <c r="H7">
        <v>0.75696202531645562</v>
      </c>
      <c r="I7">
        <v>0.76962025316455696</v>
      </c>
      <c r="J7">
        <v>7.5949367088607583E-2</v>
      </c>
      <c r="K7">
        <v>0.59746835443037971</v>
      </c>
      <c r="L7">
        <v>0.84810126582278478</v>
      </c>
      <c r="M7">
        <v>0.81518987341772153</v>
      </c>
      <c r="N7">
        <v>0.76708860759493669</v>
      </c>
      <c r="O7">
        <v>-2.2784810126582261E-2</v>
      </c>
      <c r="P7">
        <v>0.77215189873417711</v>
      </c>
      <c r="Q7">
        <v>2.5316455696202552E-2</v>
      </c>
      <c r="R7">
        <v>7.5949367088607661E-3</v>
      </c>
      <c r="S7">
        <v>0.44556962025316449</v>
      </c>
      <c r="T7">
        <v>2.2784810126582299E-2</v>
      </c>
      <c r="U7">
        <v>0.80759493670886073</v>
      </c>
      <c r="V7">
        <v>0.19240506329113927</v>
      </c>
      <c r="W7">
        <v>4.5569620253164599E-2</v>
      </c>
      <c r="X7">
        <v>0.8177215189873418</v>
      </c>
      <c r="Y7">
        <v>2.7848101265822808E-2</v>
      </c>
      <c r="Z7">
        <v>5.0632911392405108E-3</v>
      </c>
      <c r="AA7">
        <v>1.2658227848101276E-2</v>
      </c>
      <c r="AB7">
        <v>0.50632911392405067</v>
      </c>
      <c r="AC7">
        <v>0.47848101265822784</v>
      </c>
      <c r="AD7">
        <v>1.7721518987341787E-2</v>
      </c>
      <c r="AE7">
        <v>0.10126582278481014</v>
      </c>
    </row>
    <row r="8" spans="1:141" x14ac:dyDescent="0.2">
      <c r="B8">
        <v>0.22531645569620251</v>
      </c>
      <c r="C8">
        <v>1.5189873417721532E-2</v>
      </c>
      <c r="D8">
        <v>2.0253164556962043E-2</v>
      </c>
      <c r="E8">
        <v>0.71392405063291142</v>
      </c>
      <c r="F8">
        <v>0.78227848101265818</v>
      </c>
      <c r="G8">
        <v>0.31645569620253161</v>
      </c>
      <c r="H8">
        <v>0.73924050632911387</v>
      </c>
      <c r="I8">
        <v>0.3139240506329114</v>
      </c>
      <c r="J8">
        <v>0.75189873417721509</v>
      </c>
      <c r="K8">
        <v>0.65063291139240509</v>
      </c>
      <c r="L8">
        <v>0.75189873417721509</v>
      </c>
      <c r="M8">
        <v>0.75696202531645562</v>
      </c>
      <c r="N8">
        <v>0.79746835443037967</v>
      </c>
      <c r="O8">
        <v>0.8025316455696202</v>
      </c>
      <c r="P8">
        <v>0.83544303797468356</v>
      </c>
      <c r="Q8">
        <v>0.30886075949367087</v>
      </c>
      <c r="R8">
        <v>0.13670886075949365</v>
      </c>
      <c r="S8">
        <v>0.83037974683544302</v>
      </c>
      <c r="T8">
        <v>7.0886075949367078E-2</v>
      </c>
      <c r="U8">
        <v>9.6202531645569633E-2</v>
      </c>
      <c r="V8">
        <v>1.7721518987341787E-2</v>
      </c>
      <c r="W8">
        <v>4.3037974683544339E-2</v>
      </c>
      <c r="X8">
        <v>4.3037974683544339E-2</v>
      </c>
      <c r="Y8">
        <v>3.5443037974683574E-2</v>
      </c>
      <c r="Z8">
        <v>0.12658227848101269</v>
      </c>
      <c r="AA8">
        <v>0.62531645569620253</v>
      </c>
      <c r="AB8">
        <v>0.68860759493670887</v>
      </c>
      <c r="AC8">
        <v>0.32911392405063289</v>
      </c>
      <c r="AD8">
        <v>1.5189873417721532E-2</v>
      </c>
      <c r="AE8">
        <v>0.74683544303797456</v>
      </c>
    </row>
    <row r="9" spans="1:141" x14ac:dyDescent="0.2">
      <c r="B9">
        <v>0.18227848101265823</v>
      </c>
      <c r="C9">
        <v>0.53164556962025322</v>
      </c>
      <c r="D9">
        <v>0.18227848101265823</v>
      </c>
      <c r="E9">
        <v>0.82025316455696207</v>
      </c>
      <c r="F9">
        <v>0.75949367088607589</v>
      </c>
      <c r="G9">
        <v>1.2658227848101276E-2</v>
      </c>
      <c r="H9">
        <v>0.810126582278481</v>
      </c>
      <c r="I9">
        <v>0.16202531645569621</v>
      </c>
      <c r="J9">
        <v>0.6860759493670886</v>
      </c>
      <c r="K9">
        <v>0.54936708860759498</v>
      </c>
      <c r="L9">
        <v>0.7012658227848102</v>
      </c>
      <c r="M9">
        <v>0.62278481012658227</v>
      </c>
      <c r="N9">
        <v>7.5949367088607661E-3</v>
      </c>
      <c r="O9">
        <v>7.5949367088607661E-3</v>
      </c>
      <c r="P9">
        <v>0.45569620253164556</v>
      </c>
      <c r="Q9">
        <v>0.83037974683544302</v>
      </c>
      <c r="R9">
        <v>0.87848101265822787</v>
      </c>
      <c r="S9">
        <v>1.5189873417721532E-2</v>
      </c>
      <c r="T9">
        <v>3.7974683544303826E-2</v>
      </c>
      <c r="U9">
        <v>0.63291139240506322</v>
      </c>
      <c r="V9">
        <v>0.88607594936708867</v>
      </c>
      <c r="W9">
        <v>0.26329113924050634</v>
      </c>
      <c r="X9">
        <v>0.5037974683544304</v>
      </c>
      <c r="Y9">
        <v>3.2911392405063321E-2</v>
      </c>
      <c r="Z9">
        <v>0.77974683544303791</v>
      </c>
      <c r="AA9">
        <v>0.77721518987341764</v>
      </c>
      <c r="AB9">
        <v>0.15949367088607594</v>
      </c>
      <c r="AC9">
        <v>0.76708860759493669</v>
      </c>
      <c r="AD9">
        <v>0.77468354430379738</v>
      </c>
      <c r="AE9">
        <v>0.76962025316455696</v>
      </c>
    </row>
    <row r="10" spans="1:141" x14ac:dyDescent="0.2">
      <c r="B10">
        <v>0.24303797468354429</v>
      </c>
      <c r="C10">
        <v>1.7721518987341787E-2</v>
      </c>
      <c r="D10">
        <v>0.7367088607594936</v>
      </c>
      <c r="E10">
        <v>0.34430379746835443</v>
      </c>
      <c r="F10">
        <v>0.67341772151898738</v>
      </c>
      <c r="G10">
        <v>0.75443037974683536</v>
      </c>
      <c r="H10">
        <v>0.69873417721518993</v>
      </c>
      <c r="I10">
        <v>0.74936708860759482</v>
      </c>
      <c r="J10">
        <v>4.3037974683544339E-2</v>
      </c>
      <c r="K10">
        <v>0.10632911392405066</v>
      </c>
      <c r="L10">
        <v>0.79746835443037967</v>
      </c>
      <c r="M10">
        <v>0.8025316455696202</v>
      </c>
      <c r="N10">
        <v>0.24050632911392406</v>
      </c>
      <c r="O10">
        <v>0.810126582278481</v>
      </c>
      <c r="P10">
        <v>0.84810126582278478</v>
      </c>
      <c r="Q10">
        <v>1.2658227848101276E-2</v>
      </c>
      <c r="R10">
        <v>1.7721518987341787E-2</v>
      </c>
      <c r="S10">
        <v>0.810126582278481</v>
      </c>
      <c r="T10">
        <v>1.0126582278481022E-2</v>
      </c>
      <c r="U10">
        <v>1.7721518987341787E-2</v>
      </c>
      <c r="V10">
        <v>0.68860759493670887</v>
      </c>
      <c r="W10">
        <v>0.80506329113924047</v>
      </c>
      <c r="X10">
        <v>1.5189873417721532E-2</v>
      </c>
      <c r="Y10">
        <v>0.620253164556962</v>
      </c>
      <c r="Z10">
        <v>0.11139240506329116</v>
      </c>
      <c r="AA10">
        <v>2.5316455696202552E-2</v>
      </c>
      <c r="AB10">
        <v>0.76455696202531642</v>
      </c>
      <c r="AC10">
        <v>7.5949367088607661E-3</v>
      </c>
      <c r="AD10">
        <v>1.2658227848101276E-2</v>
      </c>
    </row>
    <row r="11" spans="1:141" x14ac:dyDescent="0.2">
      <c r="B11">
        <v>0.379746835443038</v>
      </c>
      <c r="C11">
        <v>1.7721518987341787E-2</v>
      </c>
      <c r="D11">
        <v>0.72911392405063291</v>
      </c>
      <c r="E11">
        <v>0.48354430379746832</v>
      </c>
      <c r="F11">
        <v>0.56708860759493673</v>
      </c>
      <c r="G11">
        <v>0.70886075949367089</v>
      </c>
      <c r="H11">
        <v>0.73417721518987333</v>
      </c>
      <c r="I11">
        <v>0.72911392405063291</v>
      </c>
      <c r="J11">
        <v>0.6050632911392404</v>
      </c>
      <c r="K11">
        <v>0.75189873417721509</v>
      </c>
      <c r="L11">
        <v>0.46075949367088603</v>
      </c>
      <c r="M11">
        <v>0.81265822784810127</v>
      </c>
      <c r="N11">
        <v>0.69873417721518993</v>
      </c>
      <c r="O11">
        <v>0.79240506329113924</v>
      </c>
      <c r="P11">
        <v>0.79493670886075951</v>
      </c>
      <c r="Q11">
        <v>2.5316455696202552E-2</v>
      </c>
      <c r="R11">
        <v>0.14177215189873416</v>
      </c>
      <c r="S11">
        <v>0</v>
      </c>
      <c r="T11">
        <v>0.85316455696202531</v>
      </c>
      <c r="U11">
        <v>3.7974683544303826E-2</v>
      </c>
      <c r="V11">
        <v>1.2658227848101276E-2</v>
      </c>
      <c r="W11">
        <v>0.78987341772151898</v>
      </c>
      <c r="X11">
        <v>2.2784810126582299E-2</v>
      </c>
      <c r="Y11">
        <v>0.26835443037974688</v>
      </c>
      <c r="Z11">
        <v>0.59493670886075944</v>
      </c>
      <c r="AA11">
        <v>2.0253164556962043E-2</v>
      </c>
      <c r="AB11">
        <v>0.29113924050632917</v>
      </c>
      <c r="AC11">
        <v>0.55189873417721524</v>
      </c>
      <c r="AD11">
        <v>3.0379746835443065E-2</v>
      </c>
    </row>
    <row r="12" spans="1:141" x14ac:dyDescent="0.2">
      <c r="B12">
        <v>2.7848101265822808E-2</v>
      </c>
      <c r="C12">
        <v>1.5189873417721532E-2</v>
      </c>
      <c r="D12">
        <v>0.8177215189873418</v>
      </c>
      <c r="E12">
        <v>1.5189873417721532E-2</v>
      </c>
      <c r="F12">
        <v>0.58481012658227838</v>
      </c>
      <c r="G12">
        <v>0</v>
      </c>
      <c r="H12">
        <v>0.27594936708860762</v>
      </c>
      <c r="I12">
        <v>0.72658227848101276</v>
      </c>
      <c r="J12">
        <v>1.7721518987341787E-2</v>
      </c>
      <c r="K12">
        <v>0.74936708860759482</v>
      </c>
      <c r="L12">
        <v>0.73164556962025307</v>
      </c>
      <c r="M12">
        <v>0.72658227848101276</v>
      </c>
      <c r="N12">
        <v>0.66835443037974684</v>
      </c>
      <c r="O12">
        <v>0.71898734177215196</v>
      </c>
      <c r="P12">
        <v>0.71898734177215196</v>
      </c>
      <c r="Q12">
        <v>1.2658227848101276E-2</v>
      </c>
      <c r="R12">
        <v>6.5822784810126572E-2</v>
      </c>
      <c r="S12">
        <v>0.77721518987341764</v>
      </c>
      <c r="T12">
        <v>0.11645569620253167</v>
      </c>
      <c r="U12">
        <v>0.2481012658227848</v>
      </c>
      <c r="V12">
        <v>0.17721518987341772</v>
      </c>
      <c r="W12">
        <v>0.78734177215189871</v>
      </c>
      <c r="X12">
        <v>7.5949367088607661E-3</v>
      </c>
      <c r="Y12">
        <v>0.8025316455696202</v>
      </c>
      <c r="Z12">
        <v>0.33924050632911396</v>
      </c>
      <c r="AA12">
        <v>6.5822784810126572E-2</v>
      </c>
      <c r="AB12">
        <v>0.54683544303797471</v>
      </c>
      <c r="AC12">
        <v>0.75949367088607589</v>
      </c>
      <c r="AD12">
        <v>0.42531645569620247</v>
      </c>
    </row>
    <row r="13" spans="1:141" x14ac:dyDescent="0.2">
      <c r="B13">
        <v>0.12911392405063296</v>
      </c>
      <c r="C13">
        <v>0.7443037974683544</v>
      </c>
      <c r="D13">
        <v>0.68101265822784807</v>
      </c>
      <c r="E13">
        <v>0.74177215189873413</v>
      </c>
      <c r="F13">
        <v>2.2784810126582299E-2</v>
      </c>
      <c r="G13">
        <v>7.3417721518987331E-2</v>
      </c>
      <c r="H13">
        <v>0.7443037974683544</v>
      </c>
      <c r="I13">
        <v>0.71645569620253169</v>
      </c>
      <c r="J13">
        <v>0.20759493670886078</v>
      </c>
      <c r="K13">
        <v>0.37468354430379752</v>
      </c>
      <c r="L13">
        <v>0.69873417721518993</v>
      </c>
      <c r="M13">
        <v>5.82278481012658E-2</v>
      </c>
      <c r="N13">
        <v>0.84810126582278478</v>
      </c>
      <c r="O13">
        <v>0.83037974683544302</v>
      </c>
      <c r="P13">
        <v>0.14430379746835442</v>
      </c>
      <c r="Q13">
        <v>0.74936708860759482</v>
      </c>
      <c r="R13">
        <v>7.3417721518987331E-2</v>
      </c>
      <c r="S13">
        <v>1.5189873417721532E-2</v>
      </c>
      <c r="T13">
        <v>0.61518987341772147</v>
      </c>
      <c r="U13">
        <v>1.7721518987341787E-2</v>
      </c>
      <c r="V13">
        <v>0.84050632911392409</v>
      </c>
      <c r="W13">
        <v>8.6075949367088608E-2</v>
      </c>
      <c r="X13">
        <v>0.79240506329113924</v>
      </c>
      <c r="Y13">
        <v>0.78734177215189871</v>
      </c>
      <c r="Z13">
        <v>0.33417721518987342</v>
      </c>
      <c r="AA13">
        <v>0.810126582278481</v>
      </c>
      <c r="AB13">
        <v>0.82025316455696207</v>
      </c>
      <c r="AC13">
        <v>0.66835443037974684</v>
      </c>
      <c r="AD13">
        <v>0.79240506329113924</v>
      </c>
    </row>
    <row r="19" spans="1:32" x14ac:dyDescent="0.2">
      <c r="A19" t="s">
        <v>63</v>
      </c>
      <c r="B19" t="s">
        <v>43</v>
      </c>
    </row>
    <row r="21" spans="1:32" x14ac:dyDescent="0.2">
      <c r="B21">
        <v>0.25395618460959463</v>
      </c>
      <c r="C21">
        <v>0.2432228890540277</v>
      </c>
      <c r="D21">
        <v>0.57103131989732925</v>
      </c>
      <c r="E21">
        <v>0.51782537706079856</v>
      </c>
      <c r="F21">
        <v>0.65060006911189427</v>
      </c>
      <c r="G21">
        <v>0.47092495929046535</v>
      </c>
      <c r="H21">
        <v>0.4847477273273329</v>
      </c>
      <c r="I21">
        <v>0.45317766647919577</v>
      </c>
      <c r="J21">
        <v>0.65331372325657322</v>
      </c>
      <c r="K21">
        <v>0.31124019332235292</v>
      </c>
      <c r="L21">
        <v>0.67705750247918794</v>
      </c>
      <c r="M21">
        <v>0.63949420258927636</v>
      </c>
      <c r="N21">
        <v>0.57501901758293728</v>
      </c>
      <c r="O21">
        <v>0.35334734361192949</v>
      </c>
      <c r="P21">
        <v>0.17221289257728961</v>
      </c>
      <c r="Q21">
        <v>0.84851671107002402</v>
      </c>
      <c r="R21">
        <v>0.23126895915085316</v>
      </c>
      <c r="S21">
        <v>0.22487074414650565</v>
      </c>
      <c r="T21">
        <v>0.27961998920754183</v>
      </c>
      <c r="U21">
        <v>0.25261635797645215</v>
      </c>
      <c r="V21">
        <v>0.41078758584964231</v>
      </c>
      <c r="W21">
        <v>0.27160141167752377</v>
      </c>
      <c r="X21">
        <v>0.26967494996718006</v>
      </c>
      <c r="Y21">
        <v>0.65857506359963203</v>
      </c>
      <c r="Z21">
        <v>0.25666886322833604</v>
      </c>
      <c r="AA21">
        <v>0.27816947254045643</v>
      </c>
      <c r="AB21">
        <v>0.37737136207314059</v>
      </c>
      <c r="AC21">
        <v>0.32539612833320752</v>
      </c>
      <c r="AD21">
        <v>0.32833392059325389</v>
      </c>
      <c r="AE21">
        <v>0.32285525145920146</v>
      </c>
      <c r="AF21">
        <v>0.28008316166407793</v>
      </c>
    </row>
    <row r="22" spans="1:32" x14ac:dyDescent="0.2">
      <c r="B22">
        <v>0.10052837385127983</v>
      </c>
      <c r="C22">
        <v>0.1412035467284169</v>
      </c>
      <c r="D22">
        <v>0.13796892279686646</v>
      </c>
      <c r="E22">
        <v>0.35387738890488007</v>
      </c>
      <c r="F22">
        <v>0.39646087492883703</v>
      </c>
      <c r="G22">
        <v>0.41541959382509952</v>
      </c>
      <c r="H22">
        <v>0.3889187631540556</v>
      </c>
      <c r="I22">
        <v>0.43525381938940699</v>
      </c>
      <c r="J22">
        <v>7.954186924486005E-2</v>
      </c>
      <c r="K22">
        <v>0.3241287409309479</v>
      </c>
      <c r="L22">
        <v>0.48876906722843849</v>
      </c>
      <c r="M22">
        <v>0.60367245214351628</v>
      </c>
      <c r="N22">
        <v>0.59511301118965509</v>
      </c>
      <c r="O22">
        <v>0.19898417553473774</v>
      </c>
      <c r="P22">
        <v>0.65652628505357602</v>
      </c>
      <c r="Q22">
        <v>0.17384424554463007</v>
      </c>
      <c r="R22">
        <v>0.17783541521777807</v>
      </c>
      <c r="S22">
        <v>0.34208406929145352</v>
      </c>
      <c r="T22">
        <v>0.24421993635634179</v>
      </c>
      <c r="U22">
        <v>0.53957017144694674</v>
      </c>
      <c r="V22">
        <v>0.25899253415453866</v>
      </c>
      <c r="W22">
        <v>0.24213779956330506</v>
      </c>
      <c r="X22">
        <v>0.42483162382061151</v>
      </c>
      <c r="Y22">
        <v>0.23440644771364919</v>
      </c>
      <c r="Z22">
        <v>8.2799884896846157E-2</v>
      </c>
      <c r="AA22">
        <v>5.3420232430692216E-2</v>
      </c>
      <c r="AB22">
        <v>0.19098195458894782</v>
      </c>
      <c r="AC22">
        <v>0.3262329000873721</v>
      </c>
      <c r="AD22">
        <v>8.9018292016115885E-2</v>
      </c>
      <c r="AE22">
        <v>0.10043433941811158</v>
      </c>
      <c r="AF22">
        <v>0.28341985082332627</v>
      </c>
    </row>
    <row r="23" spans="1:32" x14ac:dyDescent="0.2">
      <c r="B23">
        <v>0.10732715106125829</v>
      </c>
      <c r="C23">
        <v>4.6279497065309892E-2</v>
      </c>
      <c r="D23">
        <v>2.5677403119434596E-2</v>
      </c>
      <c r="E23">
        <v>0.20995726737541676</v>
      </c>
      <c r="F23">
        <v>0.28319509501301476</v>
      </c>
      <c r="G23">
        <v>1.9260651173859122E-2</v>
      </c>
      <c r="H23">
        <v>0.36186819158996841</v>
      </c>
      <c r="I23">
        <v>0.21509326459317082</v>
      </c>
      <c r="J23">
        <v>0.17339033500759116</v>
      </c>
      <c r="K23">
        <v>0.28173060311720322</v>
      </c>
      <c r="L23">
        <v>0.49699188639897862</v>
      </c>
      <c r="M23">
        <v>0.54522962509437711</v>
      </c>
      <c r="N23">
        <v>0.49726410529650206</v>
      </c>
      <c r="O23">
        <v>0.55062985195179714</v>
      </c>
      <c r="P23">
        <v>0.5912589924112448</v>
      </c>
      <c r="Q23">
        <v>0.25724466187774875</v>
      </c>
      <c r="R23">
        <v>0.28255087174931637</v>
      </c>
      <c r="S23">
        <v>1</v>
      </c>
      <c r="T23">
        <v>0.2935470239411076</v>
      </c>
      <c r="U23">
        <v>0.23300932774004482</v>
      </c>
      <c r="V23">
        <v>0.30815402984473628</v>
      </c>
      <c r="W23">
        <v>0.34067511834878189</v>
      </c>
      <c r="X23">
        <v>0.30182238716720777</v>
      </c>
      <c r="Y23">
        <v>0.36692815563446052</v>
      </c>
      <c r="Z23">
        <v>0.16705689605151905</v>
      </c>
      <c r="AA23">
        <v>0.33389703123060016</v>
      </c>
      <c r="AB23">
        <v>0.36711029299700376</v>
      </c>
      <c r="AC23">
        <v>0.16279978975076742</v>
      </c>
      <c r="AD23">
        <v>0.1252558347731387</v>
      </c>
      <c r="AE23">
        <v>0.34862810788205223</v>
      </c>
      <c r="AF23">
        <v>0.42260256681601815</v>
      </c>
    </row>
    <row r="24" spans="1:32" x14ac:dyDescent="0.2">
      <c r="B24">
        <v>0.17690126867889092</v>
      </c>
      <c r="C24">
        <v>0.27372793082828073</v>
      </c>
      <c r="D24">
        <v>0.13475913173538476</v>
      </c>
      <c r="E24">
        <v>0.29464566126792524</v>
      </c>
      <c r="F24">
        <v>0.31584443884557034</v>
      </c>
      <c r="G24">
        <v>5.1201302351519696E-3</v>
      </c>
      <c r="H24">
        <v>0.14395692640199936</v>
      </c>
      <c r="I24">
        <v>0.1256417320293827</v>
      </c>
      <c r="J24">
        <v>0.35429319103126555</v>
      </c>
      <c r="K24">
        <v>0.29263975404914605</v>
      </c>
      <c r="L24">
        <v>0.34140693140757578</v>
      </c>
      <c r="M24">
        <v>0.30021387196020538</v>
      </c>
      <c r="N24">
        <v>0.15079253358864173</v>
      </c>
      <c r="O24">
        <v>7.6080099687483443E-2</v>
      </c>
      <c r="P24">
        <v>0.12734537897297363</v>
      </c>
      <c r="Q24">
        <v>0.35071726586719953</v>
      </c>
      <c r="R24">
        <v>0.47838357656639735</v>
      </c>
      <c r="S24">
        <v>0.20681662565714415</v>
      </c>
      <c r="T24">
        <v>0.25440347796590607</v>
      </c>
      <c r="U24">
        <v>0.31185086867060008</v>
      </c>
      <c r="V24">
        <v>0.65062247329339407</v>
      </c>
      <c r="W24">
        <v>0.3433505244241537</v>
      </c>
      <c r="X24">
        <v>0.30169666907254317</v>
      </c>
      <c r="Y24">
        <v>0.32089052691148828</v>
      </c>
      <c r="Z24">
        <v>0.41793716639234962</v>
      </c>
      <c r="AA24">
        <v>0.42887112047532089</v>
      </c>
      <c r="AB24">
        <v>0.11015472714843498</v>
      </c>
      <c r="AC24">
        <v>0.44842279412277547</v>
      </c>
      <c r="AD24">
        <v>0.36656732981824142</v>
      </c>
      <c r="AE24">
        <v>0.4759058259566924</v>
      </c>
      <c r="AF24">
        <v>0.17565326498241257</v>
      </c>
    </row>
    <row r="25" spans="1:32" x14ac:dyDescent="0.2">
      <c r="B25">
        <v>0.24111564998500362</v>
      </c>
      <c r="C25">
        <v>0.12779184500031274</v>
      </c>
      <c r="D25">
        <v>0.45154035987393409</v>
      </c>
      <c r="E25">
        <v>0.23919972321297317</v>
      </c>
      <c r="F25">
        <v>0.3261234989705768</v>
      </c>
      <c r="G25">
        <v>0.33707323968498526</v>
      </c>
      <c r="H25">
        <v>0.58774224462605607</v>
      </c>
      <c r="I25">
        <v>0.59429418281910318</v>
      </c>
      <c r="J25">
        <v>0.13041882677652944</v>
      </c>
      <c r="K25">
        <v>0.17980433244296828</v>
      </c>
      <c r="L25">
        <v>0.51184776958239919</v>
      </c>
      <c r="M25">
        <v>0.23631521649585271</v>
      </c>
      <c r="N25">
        <v>0.45737111358679916</v>
      </c>
      <c r="O25">
        <v>0.65376177895315368</v>
      </c>
      <c r="P25">
        <v>0.64183232663436585</v>
      </c>
      <c r="Q25">
        <v>0.23257181234670726</v>
      </c>
      <c r="R25">
        <v>0.32176175677051283</v>
      </c>
      <c r="S25">
        <v>0.77894772644790355</v>
      </c>
      <c r="T25">
        <v>0.37321920763239891</v>
      </c>
      <c r="U25">
        <v>0.32634703340158278</v>
      </c>
      <c r="V25">
        <v>0.60795094659437421</v>
      </c>
      <c r="W25">
        <v>0.64732067707708307</v>
      </c>
      <c r="X25">
        <v>0.3225460316250201</v>
      </c>
      <c r="Y25">
        <v>0.56934952621007218</v>
      </c>
      <c r="Z25">
        <v>0.11240688584641845</v>
      </c>
      <c r="AA25">
        <v>0.11193388369674014</v>
      </c>
      <c r="AB25">
        <v>0.33183300394236853</v>
      </c>
      <c r="AC25">
        <v>0.13169613423292664</v>
      </c>
      <c r="AD25">
        <v>0.13421215219499794</v>
      </c>
      <c r="AF25">
        <v>0.87916913500456328</v>
      </c>
    </row>
    <row r="26" spans="1:32" x14ac:dyDescent="0.2">
      <c r="B26">
        <v>0.27089217772298868</v>
      </c>
      <c r="C26">
        <v>0.12050664489500396</v>
      </c>
      <c r="D26">
        <v>0.9384135354196198</v>
      </c>
      <c r="E26">
        <v>0.17966197983843668</v>
      </c>
      <c r="F26">
        <v>0.23381338588766365</v>
      </c>
      <c r="G26">
        <v>0.37093970227768441</v>
      </c>
      <c r="H26">
        <v>0.33210831421409492</v>
      </c>
      <c r="I26">
        <v>0.31705266198148624</v>
      </c>
      <c r="J26">
        <v>0.189881806352104</v>
      </c>
      <c r="K26">
        <v>0.52490865851850799</v>
      </c>
      <c r="L26">
        <v>0.23914612882595188</v>
      </c>
      <c r="M26">
        <v>0.68227642169930591</v>
      </c>
      <c r="N26">
        <v>0.36497521836187796</v>
      </c>
      <c r="O26">
        <v>0.52452567252913918</v>
      </c>
      <c r="P26">
        <v>0.51175431890397827</v>
      </c>
      <c r="Q26">
        <v>0.23936867193813133</v>
      </c>
      <c r="R26">
        <v>0.27200722501268904</v>
      </c>
      <c r="S26">
        <v>0.27128778976007673</v>
      </c>
      <c r="T26">
        <v>0.88596193229757614</v>
      </c>
      <c r="U26">
        <v>0.26831863034189063</v>
      </c>
      <c r="V26">
        <v>0.22221629651867053</v>
      </c>
      <c r="W26">
        <v>0.74795678993762582</v>
      </c>
      <c r="X26">
        <v>0.29540188902584341</v>
      </c>
      <c r="Y26">
        <v>0.41968551580652885</v>
      </c>
      <c r="Z26">
        <v>0.26293459788530188</v>
      </c>
      <c r="AA26">
        <v>8.0720099372598192E-2</v>
      </c>
      <c r="AB26">
        <v>0.10519354952493924</v>
      </c>
      <c r="AC26">
        <v>0.25084780036131477</v>
      </c>
      <c r="AD26">
        <v>0</v>
      </c>
      <c r="AF26">
        <v>0.18928267907209437</v>
      </c>
    </row>
    <row r="27" spans="1:32" x14ac:dyDescent="0.2">
      <c r="B27">
        <v>0.2311328186069303</v>
      </c>
      <c r="C27">
        <v>0.10286976529554306</v>
      </c>
      <c r="D27">
        <v>0.37471761995159786</v>
      </c>
      <c r="E27">
        <v>0.10542037025739527</v>
      </c>
      <c r="F27">
        <v>0.25895056223233537</v>
      </c>
      <c r="G27">
        <v>3.4827112308978156E-2</v>
      </c>
      <c r="H27">
        <v>0.19786242242689228</v>
      </c>
      <c r="I27">
        <v>0.49399434474135778</v>
      </c>
      <c r="J27">
        <v>0.15781008678755301</v>
      </c>
      <c r="K27">
        <v>0.51978575774301294</v>
      </c>
      <c r="L27">
        <v>0.5319386945482607</v>
      </c>
      <c r="M27">
        <v>0.49592380967334798</v>
      </c>
      <c r="N27">
        <v>0.59827287844183075</v>
      </c>
      <c r="O27">
        <v>0.55956489492300843</v>
      </c>
      <c r="P27">
        <v>0.64531840640353411</v>
      </c>
      <c r="Q27">
        <v>0.29494579538854387</v>
      </c>
      <c r="R27">
        <v>0.35056852549621564</v>
      </c>
      <c r="S27">
        <v>0.62611903794696677</v>
      </c>
      <c r="T27">
        <v>0.46339572125095241</v>
      </c>
      <c r="U27">
        <v>0.46547728554444795</v>
      </c>
      <c r="V27">
        <v>0.3465578134063409</v>
      </c>
      <c r="W27">
        <v>0.54916725926190124</v>
      </c>
      <c r="X27">
        <v>0.33919028359077852</v>
      </c>
      <c r="Y27">
        <v>0.90857273839578234</v>
      </c>
      <c r="Z27">
        <v>0.2154086888617528</v>
      </c>
      <c r="AA27">
        <v>8.5640018740576251E-2</v>
      </c>
      <c r="AB27">
        <v>0.38118121847934033</v>
      </c>
      <c r="AC27">
        <v>0.37013282715019569</v>
      </c>
      <c r="AD27">
        <v>0.24089693022381609</v>
      </c>
      <c r="AF27">
        <v>0.23405867816695095</v>
      </c>
    </row>
    <row r="28" spans="1:32" x14ac:dyDescent="0.2">
      <c r="B28">
        <v>0.20643647989850999</v>
      </c>
      <c r="C28">
        <v>0.36740239173789424</v>
      </c>
      <c r="D28">
        <v>0.3764531460533253</v>
      </c>
      <c r="E28">
        <v>0.48528909250652075</v>
      </c>
      <c r="F28">
        <v>6.6141415743370957E-2</v>
      </c>
      <c r="G28">
        <v>0.14545862479758004</v>
      </c>
      <c r="H28">
        <v>0.47102493645337012</v>
      </c>
      <c r="I28">
        <v>0.47139125645436686</v>
      </c>
      <c r="J28">
        <v>0.14269134850043594</v>
      </c>
      <c r="K28">
        <v>0.26231402282915406</v>
      </c>
      <c r="L28">
        <v>0.47456376628798863</v>
      </c>
      <c r="M28">
        <v>0.22422898650218243</v>
      </c>
      <c r="N28">
        <v>0.94791331529541345</v>
      </c>
      <c r="O28">
        <v>0.8887624372043802</v>
      </c>
      <c r="P28">
        <v>0.242188239630651</v>
      </c>
      <c r="Q28">
        <v>0.42959484908238238</v>
      </c>
      <c r="R28">
        <v>0.3174719918215535</v>
      </c>
      <c r="S28">
        <v>0.25788994450860447</v>
      </c>
      <c r="T28">
        <v>0.40796494042052689</v>
      </c>
      <c r="U28">
        <v>0.41710362064676743</v>
      </c>
      <c r="V28">
        <v>0.829896344323658</v>
      </c>
      <c r="W28">
        <v>0.32051849589357911</v>
      </c>
      <c r="X28">
        <v>0.64934431240788748</v>
      </c>
      <c r="Y28">
        <v>0.69492314138311517</v>
      </c>
      <c r="Z28">
        <v>0.13488193243746285</v>
      </c>
      <c r="AA28">
        <v>0.34358060903868454</v>
      </c>
      <c r="AB28">
        <v>0.40181272622380593</v>
      </c>
      <c r="AC28">
        <v>0.29857048155449345</v>
      </c>
      <c r="AD28">
        <v>0.38616250626923182</v>
      </c>
      <c r="AF28">
        <v>0.34014200599327982</v>
      </c>
    </row>
    <row r="33" spans="1:32" x14ac:dyDescent="0.2">
      <c r="B33" t="s">
        <v>61</v>
      </c>
    </row>
    <row r="35" spans="1:32" x14ac:dyDescent="0.2">
      <c r="A35" t="s">
        <v>62</v>
      </c>
      <c r="B35" t="s">
        <v>43</v>
      </c>
    </row>
    <row r="37" spans="1:32" x14ac:dyDescent="0.2">
      <c r="B37">
        <v>0.7047619047619047</v>
      </c>
      <c r="C37">
        <v>0.6785714285714286</v>
      </c>
      <c r="D37">
        <v>0.82380952380952377</v>
      </c>
      <c r="E37">
        <v>0.81666666666666665</v>
      </c>
      <c r="F37">
        <v>0.81190476190476191</v>
      </c>
      <c r="G37">
        <v>0.79523809523809519</v>
      </c>
      <c r="H37">
        <v>0.72857142857142854</v>
      </c>
      <c r="I37">
        <v>0.39761904761904765</v>
      </c>
      <c r="J37">
        <v>0.8214285714285714</v>
      </c>
      <c r="K37">
        <v>0.19047619047619047</v>
      </c>
      <c r="L37">
        <v>0.9095238095238094</v>
      </c>
      <c r="M37">
        <v>1</v>
      </c>
      <c r="N37">
        <v>0.79285714285714282</v>
      </c>
      <c r="O37">
        <v>0.51428571428571435</v>
      </c>
      <c r="P37">
        <v>0.11428571428571428</v>
      </c>
      <c r="Q37">
        <v>0.83333333333333337</v>
      </c>
      <c r="R37">
        <v>4.7619047619047623E-2</v>
      </c>
      <c r="S37">
        <v>2.6190476190476177E-2</v>
      </c>
      <c r="T37">
        <v>2.857142857142856E-2</v>
      </c>
      <c r="U37">
        <v>3.0952380952380943E-2</v>
      </c>
      <c r="V37">
        <v>0.52619047619047621</v>
      </c>
      <c r="W37">
        <v>5.2380952380952389E-2</v>
      </c>
      <c r="X37">
        <v>0.12142857142857143</v>
      </c>
      <c r="Y37">
        <v>0.81666666666666665</v>
      </c>
      <c r="Z37">
        <v>0.50714285714285712</v>
      </c>
      <c r="AA37">
        <v>0.70714285714285707</v>
      </c>
      <c r="AB37">
        <v>0.75238095238095226</v>
      </c>
      <c r="AC37">
        <v>0.73333333333333328</v>
      </c>
      <c r="AD37">
        <v>0.68095238095238098</v>
      </c>
      <c r="AE37">
        <v>0.69761904761904747</v>
      </c>
      <c r="AF37">
        <v>4.7619047619047623E-2</v>
      </c>
    </row>
    <row r="38" spans="1:32" x14ac:dyDescent="0.2">
      <c r="B38">
        <v>0.15714285714285711</v>
      </c>
      <c r="C38">
        <v>0.13571428571428573</v>
      </c>
      <c r="D38">
        <v>0.27619047619047615</v>
      </c>
      <c r="E38">
        <v>0.69523809523809521</v>
      </c>
      <c r="F38">
        <v>0.72142857142857131</v>
      </c>
      <c r="G38">
        <v>0.7404761904761904</v>
      </c>
      <c r="H38">
        <v>0.73095238095238091</v>
      </c>
      <c r="I38">
        <v>0.7761904761904761</v>
      </c>
      <c r="J38">
        <v>8.0952380952380915E-2</v>
      </c>
      <c r="K38">
        <v>0.61190476190476184</v>
      </c>
      <c r="L38">
        <v>0.72380952380952368</v>
      </c>
      <c r="M38">
        <v>0.74523809523809514</v>
      </c>
      <c r="N38">
        <v>0.65952380952380951</v>
      </c>
      <c r="O38">
        <v>0</v>
      </c>
      <c r="P38">
        <v>0.6785714285714286</v>
      </c>
      <c r="Q38">
        <v>4.7619047619047658E-3</v>
      </c>
      <c r="R38">
        <v>2.3809523809523829E-3</v>
      </c>
      <c r="S38">
        <v>0.19761904761904761</v>
      </c>
      <c r="T38">
        <v>1.4285714285714264E-2</v>
      </c>
      <c r="U38">
        <v>0.68571428571428572</v>
      </c>
      <c r="V38">
        <v>7.6190476190476156E-2</v>
      </c>
      <c r="W38">
        <v>1.6666666666666646E-2</v>
      </c>
      <c r="X38">
        <v>0.40476190476190471</v>
      </c>
      <c r="Y38">
        <v>1.6666666666666646E-2</v>
      </c>
      <c r="Z38">
        <v>4.0476190476190478E-2</v>
      </c>
      <c r="AA38">
        <v>2.1428571428571411E-2</v>
      </c>
      <c r="AB38">
        <v>0.68809523809523809</v>
      </c>
      <c r="AC38">
        <v>0.72619047619047605</v>
      </c>
      <c r="AD38">
        <v>9.0476190476190446E-2</v>
      </c>
      <c r="AE38">
        <v>0.20476190476190476</v>
      </c>
      <c r="AF38">
        <v>7.8571428571428528E-2</v>
      </c>
    </row>
    <row r="39" spans="1:32" x14ac:dyDescent="0.2">
      <c r="B39">
        <v>0.31428571428571428</v>
      </c>
      <c r="C39">
        <v>5.7142857142857155E-2</v>
      </c>
      <c r="D39">
        <v>4.2857142857142858E-2</v>
      </c>
      <c r="E39">
        <v>0.70952380952380945</v>
      </c>
      <c r="F39">
        <v>0.71666666666666656</v>
      </c>
      <c r="G39">
        <v>0.27380952380952378</v>
      </c>
      <c r="H39">
        <v>0.72142857142857131</v>
      </c>
      <c r="I39">
        <v>0.31904761904761902</v>
      </c>
      <c r="J39">
        <v>0.49761904761904763</v>
      </c>
      <c r="K39">
        <v>0.55238095238095231</v>
      </c>
      <c r="L39">
        <v>0.71904761904761894</v>
      </c>
      <c r="M39">
        <v>0.72142857142857131</v>
      </c>
      <c r="N39">
        <v>0.74285714285714277</v>
      </c>
      <c r="O39">
        <v>0.70714285714285707</v>
      </c>
      <c r="P39">
        <v>0.71666666666666656</v>
      </c>
      <c r="Q39">
        <v>0.25238095238095237</v>
      </c>
      <c r="R39">
        <v>7.8571428571428528E-2</v>
      </c>
      <c r="S39">
        <v>0.65952380952380951</v>
      </c>
      <c r="T39">
        <v>5.4761904761904776E-2</v>
      </c>
      <c r="U39">
        <v>6.9047619047618997E-2</v>
      </c>
      <c r="V39">
        <v>1.4285714285714264E-2</v>
      </c>
      <c r="W39">
        <v>3.8095238095238092E-2</v>
      </c>
      <c r="X39">
        <v>2.857142857142856E-2</v>
      </c>
      <c r="Y39">
        <v>3.3333333333333326E-2</v>
      </c>
      <c r="Z39">
        <v>0.21428571428571422</v>
      </c>
      <c r="AA39">
        <v>0.78095238095238095</v>
      </c>
      <c r="AB39">
        <v>0.79285714285714282</v>
      </c>
      <c r="AC39">
        <v>0.61666666666666659</v>
      </c>
      <c r="AD39">
        <v>0.15714285714285711</v>
      </c>
      <c r="AE39">
        <v>0.76666666666666661</v>
      </c>
      <c r="AF39">
        <v>0.72619047619047605</v>
      </c>
    </row>
    <row r="40" spans="1:32" x14ac:dyDescent="0.2">
      <c r="B40">
        <v>0.16666666666666663</v>
      </c>
      <c r="C40">
        <v>0.41190476190476183</v>
      </c>
      <c r="D40">
        <v>0.13571428571428573</v>
      </c>
      <c r="E40">
        <v>0.69761904761904747</v>
      </c>
      <c r="F40">
        <v>0.58333333333333326</v>
      </c>
      <c r="G40">
        <v>9.5238095238094986E-3</v>
      </c>
      <c r="H40">
        <v>0.73333333333333328</v>
      </c>
      <c r="I40">
        <v>0.12142857142857143</v>
      </c>
      <c r="J40">
        <v>0.69761904761904747</v>
      </c>
      <c r="K40">
        <v>0.35000000000000003</v>
      </c>
      <c r="L40">
        <v>0.39047619047619053</v>
      </c>
      <c r="M40">
        <v>0.5</v>
      </c>
      <c r="N40">
        <v>1.6666666666666646E-2</v>
      </c>
      <c r="O40">
        <v>1.6666666666666646E-2</v>
      </c>
      <c r="P40">
        <v>0.63095238095238093</v>
      </c>
      <c r="Q40">
        <v>0.669047619047619</v>
      </c>
      <c r="R40">
        <v>0.70952380952380945</v>
      </c>
      <c r="S40">
        <v>1.9047619047619029E-2</v>
      </c>
      <c r="T40">
        <v>4.5238095238095244E-2</v>
      </c>
      <c r="U40">
        <v>0.52857142857142858</v>
      </c>
      <c r="V40">
        <v>0.68095238095238098</v>
      </c>
      <c r="W40">
        <v>8.5714285714285687E-2</v>
      </c>
      <c r="X40">
        <v>0.31190476190476191</v>
      </c>
      <c r="Y40">
        <v>3.5714285714285712E-2</v>
      </c>
      <c r="Z40">
        <v>0.7404761904761904</v>
      </c>
      <c r="AA40">
        <v>0.67619047619047623</v>
      </c>
      <c r="AB40">
        <v>0.23095238095238091</v>
      </c>
      <c r="AC40">
        <v>0.73095238095238091</v>
      </c>
      <c r="AD40">
        <v>0.75952380952380949</v>
      </c>
      <c r="AE40">
        <v>0.76666666666666661</v>
      </c>
      <c r="AF40">
        <v>3.8095238095238092E-2</v>
      </c>
    </row>
    <row r="41" spans="1:32" x14ac:dyDescent="0.2">
      <c r="B41">
        <v>0.34761904761904761</v>
      </c>
      <c r="C41">
        <v>0.18095238095238092</v>
      </c>
      <c r="D41">
        <v>0.71428571428571419</v>
      </c>
      <c r="E41">
        <v>0.49761904761904763</v>
      </c>
      <c r="F41">
        <v>0.76666666666666661</v>
      </c>
      <c r="G41">
        <v>0.69285714285714284</v>
      </c>
      <c r="H41">
        <v>0.60476190476190472</v>
      </c>
      <c r="I41">
        <v>0.72142857142857131</v>
      </c>
      <c r="J41">
        <v>0.10476190476190475</v>
      </c>
      <c r="K41">
        <v>0</v>
      </c>
      <c r="L41">
        <v>0.55714285714285705</v>
      </c>
      <c r="M41">
        <v>0.79285714285714282</v>
      </c>
      <c r="N41">
        <v>0.23095238095238091</v>
      </c>
      <c r="O41">
        <v>0.6785714285714286</v>
      </c>
      <c r="P41">
        <v>0.6333333333333333</v>
      </c>
      <c r="Q41">
        <v>9.5238095238094986E-3</v>
      </c>
      <c r="R41">
        <v>3.8095238095238092E-2</v>
      </c>
      <c r="S41">
        <v>0.6785714285714286</v>
      </c>
      <c r="T41">
        <v>1.6666666666666646E-2</v>
      </c>
      <c r="U41">
        <v>1.4285714285714264E-2</v>
      </c>
      <c r="V41">
        <v>0.56428571428571417</v>
      </c>
      <c r="W41">
        <v>0.65238095238095239</v>
      </c>
      <c r="X41">
        <v>1.6666666666666646E-2</v>
      </c>
      <c r="Y41">
        <v>0.17619047619047618</v>
      </c>
      <c r="Z41">
        <v>0.19047619047619047</v>
      </c>
      <c r="AA41">
        <v>3.8095238095238092E-2</v>
      </c>
      <c r="AB41">
        <v>0.74285714285714277</v>
      </c>
      <c r="AC41">
        <v>0.11428571428571428</v>
      </c>
      <c r="AD41">
        <v>0.10714285714285712</v>
      </c>
      <c r="AF41">
        <v>0.80476190476190479</v>
      </c>
    </row>
    <row r="42" spans="1:32" x14ac:dyDescent="0.2">
      <c r="B42">
        <v>0.48571428571428571</v>
      </c>
      <c r="C42">
        <v>4.5238095238095244E-2</v>
      </c>
      <c r="D42">
        <v>0.79523809523809519</v>
      </c>
      <c r="E42">
        <v>0.42619047619047612</v>
      </c>
      <c r="F42">
        <v>0.5619047619047618</v>
      </c>
      <c r="G42">
        <v>0.73571428571428565</v>
      </c>
      <c r="H42">
        <v>0.71428571428571419</v>
      </c>
      <c r="I42">
        <v>0.65476190476190477</v>
      </c>
      <c r="J42">
        <v>0.47380952380952379</v>
      </c>
      <c r="K42">
        <v>0.65238095238095239</v>
      </c>
      <c r="L42">
        <v>0.36190476190476195</v>
      </c>
      <c r="M42">
        <v>0.78333333333333333</v>
      </c>
      <c r="N42">
        <v>0.62619047619047619</v>
      </c>
      <c r="O42">
        <v>0.69047619047619047</v>
      </c>
      <c r="P42">
        <v>0.72380952380952368</v>
      </c>
      <c r="Q42">
        <v>2.857142857142856E-2</v>
      </c>
      <c r="R42">
        <v>0.10476190476190475</v>
      </c>
      <c r="S42">
        <v>2.1428571428571411E-2</v>
      </c>
      <c r="T42">
        <v>0.71190476190476182</v>
      </c>
      <c r="U42">
        <v>4.2857142857142858E-2</v>
      </c>
      <c r="V42">
        <v>1.6666666666666646E-2</v>
      </c>
      <c r="W42">
        <v>0.68095238095238098</v>
      </c>
      <c r="X42">
        <v>3.0952380952380943E-2</v>
      </c>
      <c r="Y42">
        <v>0.14523809523809519</v>
      </c>
      <c r="Z42">
        <v>0.65952380952380951</v>
      </c>
      <c r="AA42">
        <v>3.5714285714285712E-2</v>
      </c>
      <c r="AB42">
        <v>0.2857142857142857</v>
      </c>
      <c r="AC42">
        <v>0.69285714285714284</v>
      </c>
      <c r="AD42">
        <v>0.25952380952380949</v>
      </c>
      <c r="AF42">
        <v>1.0761904761904759</v>
      </c>
    </row>
    <row r="43" spans="1:32" x14ac:dyDescent="0.2">
      <c r="B43">
        <v>0.10476190476190475</v>
      </c>
      <c r="C43">
        <v>0.12380952380952381</v>
      </c>
      <c r="D43">
        <v>0.71904761904761894</v>
      </c>
      <c r="E43">
        <v>8.809523809523806E-2</v>
      </c>
      <c r="F43">
        <v>0.62619047619047619</v>
      </c>
      <c r="G43">
        <v>6.6666666666666624E-2</v>
      </c>
      <c r="H43">
        <v>0.35238095238095241</v>
      </c>
      <c r="I43">
        <v>0.81428571428571428</v>
      </c>
      <c r="J43">
        <v>5.2380952380952389E-2</v>
      </c>
      <c r="K43">
        <v>0.73333333333333328</v>
      </c>
      <c r="L43">
        <v>0.78333333333333333</v>
      </c>
      <c r="M43">
        <v>0.6333333333333333</v>
      </c>
      <c r="N43">
        <v>0.73571428571428565</v>
      </c>
      <c r="O43">
        <v>0.71666666666666656</v>
      </c>
      <c r="P43">
        <v>0.75238095238095226</v>
      </c>
      <c r="Q43">
        <v>1.4285714285714264E-2</v>
      </c>
      <c r="R43">
        <v>6.9047619047618997E-2</v>
      </c>
      <c r="S43">
        <v>0.65</v>
      </c>
      <c r="T43">
        <v>0.12142857142857143</v>
      </c>
      <c r="U43">
        <v>0.30714285714285711</v>
      </c>
      <c r="V43">
        <v>0.13095238095238096</v>
      </c>
      <c r="W43">
        <v>0.68809523809523809</v>
      </c>
      <c r="X43">
        <v>2.1428571428571411E-2</v>
      </c>
      <c r="Y43">
        <v>0.69285714285714284</v>
      </c>
      <c r="Z43">
        <v>0.40714285714285708</v>
      </c>
      <c r="AA43">
        <v>0.12619047619047619</v>
      </c>
      <c r="AB43">
        <v>0.70238095238095233</v>
      </c>
      <c r="AC43">
        <v>0.70714285714285707</v>
      </c>
      <c r="AD43">
        <v>0.79761904761904756</v>
      </c>
      <c r="AF43">
        <v>5.000000000000001E-2</v>
      </c>
    </row>
    <row r="44" spans="1:32" x14ac:dyDescent="0.2">
      <c r="B44">
        <v>0.13095238095238096</v>
      </c>
      <c r="C44">
        <v>0.73809523809523803</v>
      </c>
      <c r="D44">
        <v>0.74523809523809514</v>
      </c>
      <c r="E44">
        <v>0.75952380952380949</v>
      </c>
      <c r="F44">
        <v>4.5238095238095244E-2</v>
      </c>
      <c r="G44">
        <v>0.18333333333333332</v>
      </c>
      <c r="H44">
        <v>0.7404761904761904</v>
      </c>
      <c r="I44">
        <v>0.62142857142857144</v>
      </c>
      <c r="J44">
        <v>0.21666666666666662</v>
      </c>
      <c r="K44">
        <v>0.20952380952380953</v>
      </c>
      <c r="L44">
        <v>0.61904761904761896</v>
      </c>
      <c r="M44">
        <v>8.5714285714285687E-2</v>
      </c>
      <c r="N44">
        <v>0.7857142857142857</v>
      </c>
      <c r="O44">
        <v>0.72142857142857131</v>
      </c>
      <c r="P44">
        <v>0.15476190476190471</v>
      </c>
      <c r="Q44">
        <v>0.57857142857142851</v>
      </c>
      <c r="R44">
        <v>6.4285714285714238E-2</v>
      </c>
      <c r="S44">
        <v>2.3809523809523794E-2</v>
      </c>
      <c r="T44">
        <v>0.51190476190476186</v>
      </c>
      <c r="U44">
        <v>2.1428571428571411E-2</v>
      </c>
      <c r="V44">
        <v>0.68809523809523809</v>
      </c>
      <c r="W44">
        <v>7.8571428571428528E-2</v>
      </c>
      <c r="X44">
        <v>0.71666666666666656</v>
      </c>
      <c r="Y44">
        <v>0.71666666666666656</v>
      </c>
      <c r="Z44">
        <v>0.3666666666666667</v>
      </c>
      <c r="AA44">
        <v>0.74999999999999989</v>
      </c>
      <c r="AB44">
        <v>0.75238095238095226</v>
      </c>
      <c r="AC44">
        <v>0.75952380952380949</v>
      </c>
      <c r="AD44">
        <v>0.78809523809523807</v>
      </c>
      <c r="AF44">
        <v>2.857142857142856E-2</v>
      </c>
    </row>
    <row r="50" spans="1:32" x14ac:dyDescent="0.2">
      <c r="A50" t="s">
        <v>63</v>
      </c>
      <c r="B50" t="s">
        <v>43</v>
      </c>
    </row>
    <row r="52" spans="1:32" x14ac:dyDescent="0.2">
      <c r="B52">
        <v>0.57327529611910966</v>
      </c>
      <c r="C52">
        <v>0.49548439736203026</v>
      </c>
      <c r="D52">
        <v>0.6167629124340388</v>
      </c>
      <c r="E52">
        <v>0.55644224212537874</v>
      </c>
      <c r="F52">
        <v>0.60390727802805555</v>
      </c>
      <c r="G52">
        <v>0.6861924243043459</v>
      </c>
      <c r="H52">
        <v>0.55980599277172116</v>
      </c>
      <c r="I52">
        <v>0.51716219165678512</v>
      </c>
      <c r="J52">
        <v>0.74063056961049067</v>
      </c>
      <c r="K52">
        <v>0.32165492748908397</v>
      </c>
      <c r="L52">
        <v>0.59964450753485443</v>
      </c>
      <c r="M52">
        <v>0.76884250178759828</v>
      </c>
      <c r="N52">
        <v>0.58968035117953854</v>
      </c>
      <c r="O52">
        <v>0.3055642205446476</v>
      </c>
      <c r="P52">
        <v>0.15264809837700305</v>
      </c>
      <c r="Q52">
        <v>0.75410220180750931</v>
      </c>
      <c r="R52">
        <v>0.20960164289554661</v>
      </c>
      <c r="S52">
        <v>0.18075695280755036</v>
      </c>
      <c r="T52">
        <v>0.19577418764200707</v>
      </c>
      <c r="U52">
        <v>0.19985109583189567</v>
      </c>
      <c r="V52">
        <v>0.39612866246188139</v>
      </c>
      <c r="W52">
        <v>0.27097909835970396</v>
      </c>
      <c r="X52">
        <v>0.28398569902166065</v>
      </c>
      <c r="Y52">
        <v>0.58215593848850788</v>
      </c>
      <c r="Z52">
        <v>0.19776955528449736</v>
      </c>
      <c r="AA52">
        <v>0.18380040899543726</v>
      </c>
      <c r="AB52">
        <v>0.32107332318828613</v>
      </c>
      <c r="AC52">
        <v>0.21781852251649214</v>
      </c>
      <c r="AD52">
        <v>0.47091547577367776</v>
      </c>
      <c r="AE52">
        <v>0.35917532404715591</v>
      </c>
      <c r="AF52">
        <v>0.22458935622718046</v>
      </c>
    </row>
    <row r="53" spans="1:32" x14ac:dyDescent="0.2">
      <c r="B53">
        <v>0.19095692107859225</v>
      </c>
      <c r="C53">
        <v>0.21727355896085282</v>
      </c>
      <c r="D53">
        <v>0.15318138171113749</v>
      </c>
      <c r="E53">
        <v>0.40188276502340614</v>
      </c>
      <c r="F53">
        <v>0.45561077926134319</v>
      </c>
      <c r="G53">
        <v>0.50129036599328514</v>
      </c>
      <c r="H53">
        <v>0.48096997308411771</v>
      </c>
      <c r="I53">
        <v>0.50650036688401523</v>
      </c>
      <c r="J53">
        <v>0.41910993255775392</v>
      </c>
      <c r="K53">
        <v>0.32622120429168933</v>
      </c>
      <c r="L53">
        <v>0.69250716115660482</v>
      </c>
      <c r="M53">
        <v>0.67043038139660205</v>
      </c>
      <c r="N53">
        <v>0.51246345113616942</v>
      </c>
      <c r="O53">
        <v>3.2963614841027188E-2</v>
      </c>
      <c r="P53">
        <v>0.4629478649399873</v>
      </c>
      <c r="Q53">
        <v>4.2018994957657999E-2</v>
      </c>
      <c r="R53">
        <v>0.13466726931937104</v>
      </c>
      <c r="S53">
        <v>0.25884766973123352</v>
      </c>
      <c r="T53">
        <v>0.18067424896622267</v>
      </c>
      <c r="U53">
        <v>0.41770651417677063</v>
      </c>
      <c r="V53">
        <v>0.22214833142208865</v>
      </c>
      <c r="W53">
        <v>0.24451510695821144</v>
      </c>
      <c r="X53">
        <v>0.35838672545475253</v>
      </c>
      <c r="Y53">
        <v>0.26860661379486395</v>
      </c>
      <c r="Z53">
        <v>9.5620180622798659E-2</v>
      </c>
      <c r="AA53">
        <v>8.9337568784479862E-2</v>
      </c>
      <c r="AB53">
        <v>0.43368727258134371</v>
      </c>
      <c r="AC53">
        <v>0.25821616528939151</v>
      </c>
      <c r="AD53">
        <v>7.3896743928423964E-2</v>
      </c>
      <c r="AE53">
        <v>4.1144046325475456E-2</v>
      </c>
      <c r="AF53">
        <v>0.10425624858072784</v>
      </c>
    </row>
    <row r="54" spans="1:32" x14ac:dyDescent="0.2">
      <c r="B54">
        <v>0.28720974614429046</v>
      </c>
      <c r="C54">
        <v>0.2962236344022694</v>
      </c>
      <c r="D54">
        <v>0.13861744572010587</v>
      </c>
      <c r="E54">
        <v>0.31127462802915618</v>
      </c>
      <c r="F54">
        <v>0.38201460781923496</v>
      </c>
      <c r="G54">
        <v>0.13158747112255695</v>
      </c>
      <c r="H54">
        <v>0.43307154544203302</v>
      </c>
      <c r="I54">
        <v>0.2589637790320321</v>
      </c>
      <c r="J54">
        <v>0.47374167742719198</v>
      </c>
      <c r="K54">
        <v>0.32679417386554516</v>
      </c>
      <c r="L54">
        <v>0.58285918942646242</v>
      </c>
      <c r="M54">
        <v>0.68810696908628755</v>
      </c>
      <c r="N54">
        <v>0.52922458080581325</v>
      </c>
      <c r="O54">
        <v>0.46540180437394046</v>
      </c>
      <c r="P54">
        <v>0.5393028011875084</v>
      </c>
      <c r="Q54">
        <v>0.14148608385362912</v>
      </c>
      <c r="R54">
        <v>0.20702928745491411</v>
      </c>
      <c r="S54">
        <v>1</v>
      </c>
      <c r="T54">
        <v>0.20433081787291082</v>
      </c>
      <c r="U54">
        <v>0.20334649536782259</v>
      </c>
      <c r="V54">
        <v>0.19190073954656206</v>
      </c>
      <c r="W54">
        <v>0.18974124734076603</v>
      </c>
      <c r="X54">
        <v>0.19477300546906279</v>
      </c>
      <c r="Y54">
        <v>0.15316800321099186</v>
      </c>
      <c r="Z54">
        <v>0.30508497613055452</v>
      </c>
      <c r="AA54">
        <v>0.36382269956139995</v>
      </c>
      <c r="AB54">
        <v>0.46169923622664893</v>
      </c>
      <c r="AC54">
        <v>0.18762018170117159</v>
      </c>
      <c r="AD54">
        <v>9.9050774174163067E-2</v>
      </c>
      <c r="AE54">
        <v>0.34359959123113076</v>
      </c>
      <c r="AF54">
        <v>0.45789674741440201</v>
      </c>
    </row>
    <row r="55" spans="1:32" x14ac:dyDescent="0.2">
      <c r="B55">
        <v>0.37443477016559634</v>
      </c>
      <c r="C55">
        <v>0.70282040095492992</v>
      </c>
      <c r="D55">
        <v>0.24925678224085476</v>
      </c>
      <c r="E55">
        <v>0.59681974089283796</v>
      </c>
      <c r="F55">
        <v>0.7259158401234892</v>
      </c>
      <c r="G55">
        <v>0.11509448744819259</v>
      </c>
      <c r="H55">
        <v>0.22570309447189879</v>
      </c>
      <c r="I55">
        <v>0.37004493098781882</v>
      </c>
      <c r="J55">
        <v>0.64861585986954096</v>
      </c>
      <c r="K55">
        <v>0.45981633644710446</v>
      </c>
      <c r="L55">
        <v>0.5849569838170916</v>
      </c>
      <c r="M55">
        <v>0.55234400252111748</v>
      </c>
      <c r="N55">
        <v>5.5313335962544431E-2</v>
      </c>
      <c r="O55">
        <v>2.2480759699471692E-2</v>
      </c>
      <c r="P55">
        <v>0.11086386544782177</v>
      </c>
      <c r="Q55">
        <v>0.30414492183794689</v>
      </c>
      <c r="R55">
        <v>0.37396124523414637</v>
      </c>
      <c r="S55">
        <v>0.13977450570997996</v>
      </c>
      <c r="T55">
        <v>0.17509653498187125</v>
      </c>
      <c r="U55">
        <v>0.23471495833946518</v>
      </c>
      <c r="V55">
        <v>0.6719451693811791</v>
      </c>
      <c r="W55">
        <v>0.21696711118508624</v>
      </c>
      <c r="X55">
        <v>0.24335036208169386</v>
      </c>
      <c r="Y55">
        <v>0.25590097907009696</v>
      </c>
      <c r="Z55">
        <v>0.49423181811761702</v>
      </c>
      <c r="AA55">
        <v>0.42823949471961964</v>
      </c>
      <c r="AB55">
        <v>0.17938542744150324</v>
      </c>
      <c r="AC55">
        <v>0.30808873642247919</v>
      </c>
      <c r="AD55">
        <v>0.19080658823486324</v>
      </c>
      <c r="AE55">
        <v>0.44856306776450194</v>
      </c>
      <c r="AF55">
        <v>0.19825941168106073</v>
      </c>
    </row>
    <row r="56" spans="1:32" x14ac:dyDescent="0.2">
      <c r="B56">
        <v>0.14335642803331697</v>
      </c>
      <c r="C56">
        <v>0.11992453390213446</v>
      </c>
      <c r="D56">
        <v>0.2125768417940665</v>
      </c>
      <c r="E56">
        <v>2.9223638384600546E-2</v>
      </c>
      <c r="F56">
        <v>0.22967138864977443</v>
      </c>
      <c r="G56">
        <v>0.25036932265886264</v>
      </c>
      <c r="H56">
        <v>0.4282042365837887</v>
      </c>
      <c r="I56">
        <v>0.58487872578895084</v>
      </c>
      <c r="J56">
        <v>0.12202219243221811</v>
      </c>
      <c r="K56">
        <v>0</v>
      </c>
      <c r="L56">
        <v>0.38711257476258359</v>
      </c>
      <c r="M56">
        <v>0.5916261750389783</v>
      </c>
      <c r="N56">
        <v>0.23435833424211694</v>
      </c>
      <c r="O56">
        <v>0.28186337190345995</v>
      </c>
      <c r="P56">
        <v>0.26751957337246296</v>
      </c>
      <c r="Q56">
        <v>0</v>
      </c>
      <c r="R56">
        <v>0.1976651122450587</v>
      </c>
      <c r="S56">
        <v>0.53657471440513071</v>
      </c>
      <c r="T56">
        <v>0.20680797610207721</v>
      </c>
      <c r="U56">
        <v>0.2303297168488892</v>
      </c>
      <c r="V56">
        <v>0.31635095103295346</v>
      </c>
      <c r="W56">
        <v>0.39969980368972685</v>
      </c>
      <c r="X56">
        <v>0.15199919598376152</v>
      </c>
      <c r="Y56">
        <v>0.44881918771987456</v>
      </c>
      <c r="Z56">
        <v>4.5206123100121988E-2</v>
      </c>
      <c r="AA56">
        <v>8.9118608974976601E-2</v>
      </c>
      <c r="AB56">
        <v>0.34039366605625065</v>
      </c>
      <c r="AC56">
        <v>3.2738373131475582E-2</v>
      </c>
      <c r="AD56">
        <v>6.0912379291989706E-2</v>
      </c>
      <c r="AF56">
        <v>1.0540955318671599</v>
      </c>
    </row>
    <row r="57" spans="1:32" x14ac:dyDescent="0.2">
      <c r="B57">
        <v>0.3500120068461941</v>
      </c>
      <c r="C57">
        <v>0.14991909511019191</v>
      </c>
      <c r="D57">
        <v>0.92899225736088398</v>
      </c>
      <c r="E57">
        <v>0.19971409487530636</v>
      </c>
      <c r="F57">
        <v>0.30437003399544549</v>
      </c>
      <c r="G57">
        <v>0.5698022968280485</v>
      </c>
      <c r="H57">
        <v>0.40346095982867464</v>
      </c>
      <c r="I57">
        <v>0.34140904958161539</v>
      </c>
      <c r="J57">
        <v>0.28528634109447942</v>
      </c>
      <c r="K57">
        <v>0.43955829525967105</v>
      </c>
      <c r="L57">
        <v>0.3365647409406074</v>
      </c>
      <c r="M57">
        <v>0.69695910409144712</v>
      </c>
      <c r="N57">
        <v>0.34145206056692612</v>
      </c>
      <c r="O57">
        <v>0.49785992852103189</v>
      </c>
      <c r="P57">
        <v>0.45648849977090061</v>
      </c>
      <c r="Q57">
        <v>0.12800216212846754</v>
      </c>
      <c r="R57">
        <v>0.25841412033691208</v>
      </c>
      <c r="S57">
        <v>0.19762370395470813</v>
      </c>
      <c r="T57">
        <v>0.9199053421700244</v>
      </c>
      <c r="U57">
        <v>0.30595197830412812</v>
      </c>
      <c r="V57">
        <v>0.28387262373906291</v>
      </c>
      <c r="W57">
        <v>0.64263202785454487</v>
      </c>
      <c r="X57">
        <v>0.20639740852969429</v>
      </c>
      <c r="Y57">
        <v>0.25913974296470094</v>
      </c>
      <c r="Z57">
        <v>0.29323496505518776</v>
      </c>
      <c r="AA57">
        <v>4.7999089270402834E-2</v>
      </c>
      <c r="AB57">
        <v>0.13564454513702573</v>
      </c>
      <c r="AC57">
        <v>0.22599467312201307</v>
      </c>
      <c r="AD57">
        <v>6.2625665033630276E-2</v>
      </c>
      <c r="AF57">
        <v>0.29264673316481843</v>
      </c>
    </row>
    <row r="58" spans="1:32" x14ac:dyDescent="0.2">
      <c r="B58">
        <v>0.42398997623001849</v>
      </c>
      <c r="C58">
        <v>0.36807566200334646</v>
      </c>
      <c r="D58">
        <v>0.47085795617042586</v>
      </c>
      <c r="E58">
        <v>0.24689521423035554</v>
      </c>
      <c r="F58">
        <v>0.31574623350168762</v>
      </c>
      <c r="G58">
        <v>0.14866512112135072</v>
      </c>
      <c r="H58">
        <v>0.29209901820142881</v>
      </c>
      <c r="I58">
        <v>0.45579568772234536</v>
      </c>
      <c r="J58">
        <v>0.38711755300180967</v>
      </c>
      <c r="K58">
        <v>0.5741032939373758</v>
      </c>
      <c r="L58">
        <v>0.61104509763479276</v>
      </c>
      <c r="M58">
        <v>0.56403710545999597</v>
      </c>
      <c r="N58">
        <v>0.42350268298843063</v>
      </c>
      <c r="O58">
        <v>0.33165027338392822</v>
      </c>
      <c r="P58">
        <v>0.45290780274386261</v>
      </c>
      <c r="Q58">
        <v>0.13417132532720968</v>
      </c>
      <c r="R58">
        <v>0.23481850243263214</v>
      </c>
      <c r="S58">
        <v>0.46637513937060115</v>
      </c>
      <c r="T58">
        <v>0.23924515141171371</v>
      </c>
      <c r="U58">
        <v>0.23848817145971213</v>
      </c>
      <c r="V58">
        <v>0.26000291467328318</v>
      </c>
      <c r="W58">
        <v>0.44742765591929762</v>
      </c>
      <c r="X58">
        <v>0.24506767913424274</v>
      </c>
      <c r="Y58">
        <v>0.76305763554227557</v>
      </c>
      <c r="Z58">
        <v>5.2318631029177859E-2</v>
      </c>
      <c r="AA58">
        <v>0.10792353531678871</v>
      </c>
      <c r="AB58">
        <v>0.33519322216167091</v>
      </c>
      <c r="AC58">
        <v>0.36841445635346109</v>
      </c>
      <c r="AD58">
        <v>0.1718249549017592</v>
      </c>
      <c r="AF58">
        <v>0.27676157862475792</v>
      </c>
    </row>
    <row r="59" spans="1:32" x14ac:dyDescent="0.2">
      <c r="B59">
        <v>0.35911780535940441</v>
      </c>
      <c r="C59">
        <v>0.5177119055193744</v>
      </c>
      <c r="D59">
        <v>0.49113881641739487</v>
      </c>
      <c r="E59">
        <v>0.65898041178718947</v>
      </c>
      <c r="F59">
        <v>0.16837577133139009</v>
      </c>
      <c r="G59">
        <v>0.24068832611667929</v>
      </c>
      <c r="H59">
        <v>0.64508133429418335</v>
      </c>
      <c r="I59">
        <v>0.54420303865333997</v>
      </c>
      <c r="J59">
        <v>0.11985380829315116</v>
      </c>
      <c r="K59">
        <v>0.2377208154678985</v>
      </c>
      <c r="L59">
        <v>0.54773166377616833</v>
      </c>
      <c r="M59">
        <v>0.27882429609462744</v>
      </c>
      <c r="N59">
        <v>0.70095735232834455</v>
      </c>
      <c r="O59">
        <v>0.60808867714966808</v>
      </c>
      <c r="P59">
        <v>6.0040302095924973E-2</v>
      </c>
      <c r="Q59">
        <v>0.22227424923843989</v>
      </c>
      <c r="R59">
        <v>0.15696092826012198</v>
      </c>
      <c r="S59">
        <v>0.12376675827906909</v>
      </c>
      <c r="T59">
        <v>0.25096336538572722</v>
      </c>
      <c r="U59">
        <v>0.430538322684693</v>
      </c>
      <c r="V59">
        <v>0.68817166234437399</v>
      </c>
      <c r="W59">
        <v>0.16862182805986556</v>
      </c>
      <c r="X59">
        <v>0.36120046087502994</v>
      </c>
      <c r="Y59">
        <v>0.48298992118715034</v>
      </c>
      <c r="Z59">
        <v>5.5475269793707746E-2</v>
      </c>
      <c r="AA59">
        <v>0.27776408406817577</v>
      </c>
      <c r="AB59">
        <v>0.32792554050248424</v>
      </c>
      <c r="AC59">
        <v>0.21178819077434483</v>
      </c>
      <c r="AD59">
        <v>0.38182905429097386</v>
      </c>
      <c r="AF59">
        <v>0.31304575585264005</v>
      </c>
    </row>
    <row r="64" spans="1:32" x14ac:dyDescent="0.2">
      <c r="A64" t="s">
        <v>62</v>
      </c>
      <c r="B64" t="s">
        <v>64</v>
      </c>
    </row>
    <row r="65" spans="1:66" x14ac:dyDescent="0.2">
      <c r="AJ65" t="s">
        <v>96</v>
      </c>
    </row>
    <row r="66" spans="1:66" x14ac:dyDescent="0.2">
      <c r="B66">
        <f>AVERAGE(B37, B6)</f>
        <v>0.53086196503918015</v>
      </c>
      <c r="C66">
        <f t="shared" ref="C66:AE73" si="0">AVERAGE(C37, C6)</f>
        <v>0.5215641952983725</v>
      </c>
      <c r="D66">
        <f t="shared" si="0"/>
        <v>0.753676913803496</v>
      </c>
      <c r="E66">
        <f t="shared" si="0"/>
        <v>0.77668776371308013</v>
      </c>
      <c r="F66">
        <f t="shared" si="0"/>
        <v>0.77683845690174802</v>
      </c>
      <c r="G66">
        <f t="shared" si="0"/>
        <v>0.80015069318866783</v>
      </c>
      <c r="H66">
        <f t="shared" si="0"/>
        <v>0.68960216998191681</v>
      </c>
      <c r="I66">
        <f t="shared" si="0"/>
        <v>0.33678420735382764</v>
      </c>
      <c r="J66">
        <f t="shared" si="0"/>
        <v>0.80818264014466545</v>
      </c>
      <c r="K66">
        <f t="shared" si="0"/>
        <v>0.12435201928872813</v>
      </c>
      <c r="L66">
        <f t="shared" si="0"/>
        <v>0.89906570223025906</v>
      </c>
      <c r="M66">
        <f t="shared" si="0"/>
        <v>0.95822784810126582</v>
      </c>
      <c r="N66">
        <f t="shared" si="0"/>
        <v>0.86098553345388784</v>
      </c>
      <c r="O66">
        <f t="shared" si="0"/>
        <v>0.67613019891500903</v>
      </c>
      <c r="P66">
        <f t="shared" si="0"/>
        <v>0.20018083182640145</v>
      </c>
      <c r="Q66">
        <f t="shared" si="0"/>
        <v>0.87995780590717299</v>
      </c>
      <c r="R66">
        <f t="shared" si="0"/>
        <v>0.10482218203737191</v>
      </c>
      <c r="S66">
        <f t="shared" si="0"/>
        <v>7.2588908981314051E-2</v>
      </c>
      <c r="T66">
        <f t="shared" si="0"/>
        <v>7.5045207956600371E-2</v>
      </c>
      <c r="U66">
        <f t="shared" si="0"/>
        <v>8.256479807112721E-2</v>
      </c>
      <c r="V66">
        <f t="shared" si="0"/>
        <v>0.67955093429776969</v>
      </c>
      <c r="W66">
        <f t="shared" si="0"/>
        <v>0.11606389391199519</v>
      </c>
      <c r="X66">
        <f t="shared" si="0"/>
        <v>0.21008137432188065</v>
      </c>
      <c r="Y66">
        <f t="shared" si="0"/>
        <v>0.90833333333333333</v>
      </c>
      <c r="Z66">
        <f t="shared" si="0"/>
        <v>0.38648282097649189</v>
      </c>
      <c r="AA66">
        <f t="shared" si="0"/>
        <v>0.60293851717902347</v>
      </c>
      <c r="AB66">
        <f t="shared" si="0"/>
        <v>0.74960819770946341</v>
      </c>
      <c r="AC66">
        <f t="shared" si="0"/>
        <v>0.64261603375527421</v>
      </c>
      <c r="AD66">
        <f t="shared" si="0"/>
        <v>0.72148884870403851</v>
      </c>
      <c r="AE66">
        <f t="shared" si="0"/>
        <v>0.72982218203737181</v>
      </c>
      <c r="AJ66">
        <f>B6-B37</f>
        <v>-0.34779987944544899</v>
      </c>
      <c r="AK66">
        <f t="shared" ref="AK66:BM66" si="1">C6-C37</f>
        <v>-0.31401446654611215</v>
      </c>
      <c r="AL66">
        <f t="shared" si="1"/>
        <v>-0.14026522001205544</v>
      </c>
      <c r="AM66">
        <f t="shared" si="1"/>
        <v>-7.9957805907173052E-2</v>
      </c>
      <c r="AN66">
        <f t="shared" si="1"/>
        <v>-7.0132610006027774E-2</v>
      </c>
      <c r="AO66">
        <f t="shared" si="1"/>
        <v>9.8251959011452783E-3</v>
      </c>
      <c r="AP66">
        <f t="shared" si="1"/>
        <v>-7.7938517179023448E-2</v>
      </c>
      <c r="AQ66">
        <f t="shared" si="1"/>
        <v>-0.12166968053044003</v>
      </c>
      <c r="AR66">
        <f t="shared" si="1"/>
        <v>-2.6491862567811886E-2</v>
      </c>
      <c r="AS66">
        <f t="shared" si="1"/>
        <v>-0.13224834237492467</v>
      </c>
      <c r="AT66">
        <f t="shared" si="1"/>
        <v>-2.0916214587100579E-2</v>
      </c>
      <c r="AU66">
        <f t="shared" si="1"/>
        <v>-8.3544303797468467E-2</v>
      </c>
      <c r="AV66">
        <f t="shared" si="1"/>
        <v>0.13625678119349005</v>
      </c>
      <c r="AW66">
        <f t="shared" si="1"/>
        <v>0.32368896925858948</v>
      </c>
      <c r="AX66">
        <f t="shared" si="1"/>
        <v>0.17179023508137437</v>
      </c>
      <c r="AY66">
        <f t="shared" si="1"/>
        <v>9.324894514767923E-2</v>
      </c>
      <c r="AZ66">
        <f t="shared" si="1"/>
        <v>0.11440626883664859</v>
      </c>
      <c r="BA66">
        <f t="shared" si="1"/>
        <v>9.2796865581675742E-2</v>
      </c>
      <c r="BB66">
        <f t="shared" si="1"/>
        <v>9.2947558770343636E-2</v>
      </c>
      <c r="BC66">
        <f t="shared" si="1"/>
        <v>0.10322483423749253</v>
      </c>
      <c r="BD66">
        <f t="shared" si="1"/>
        <v>0.30672091621458708</v>
      </c>
      <c r="BE66">
        <f t="shared" si="1"/>
        <v>0.1273658830620856</v>
      </c>
      <c r="BF66">
        <f t="shared" si="1"/>
        <v>0.17730560578661841</v>
      </c>
      <c r="BG66">
        <f t="shared" si="1"/>
        <v>0.18333333333333335</v>
      </c>
      <c r="BH66">
        <f t="shared" si="1"/>
        <v>-0.24132007233273051</v>
      </c>
      <c r="BI66">
        <f t="shared" si="1"/>
        <v>-0.20840867992766721</v>
      </c>
      <c r="BJ66">
        <f t="shared" si="1"/>
        <v>-5.5455093429777058E-3</v>
      </c>
      <c r="BK66">
        <f t="shared" si="1"/>
        <v>-0.18143459915611804</v>
      </c>
      <c r="BL66">
        <f t="shared" si="1"/>
        <v>8.107293550331518E-2</v>
      </c>
      <c r="BM66">
        <f t="shared" si="1"/>
        <v>6.4406268836648684E-2</v>
      </c>
      <c r="BN66">
        <f>AF6-AF37</f>
        <v>-4.7619047619047623E-2</v>
      </c>
    </row>
    <row r="67" spans="1:66" x14ac:dyDescent="0.2">
      <c r="B67">
        <f t="shared" ref="B67:Q73" si="2">AVERAGE(B38, B7)</f>
        <v>0.13426763110307413</v>
      </c>
      <c r="C67">
        <f t="shared" si="2"/>
        <v>9.4439421338155555E-2</v>
      </c>
      <c r="D67">
        <f t="shared" si="2"/>
        <v>0.20771549125979502</v>
      </c>
      <c r="E67">
        <f t="shared" si="2"/>
        <v>0.71597347799879441</v>
      </c>
      <c r="F67">
        <f t="shared" si="2"/>
        <v>0.77843580470162743</v>
      </c>
      <c r="G67">
        <f t="shared" si="2"/>
        <v>0.7639089813140445</v>
      </c>
      <c r="H67">
        <f t="shared" si="2"/>
        <v>0.74395720313441827</v>
      </c>
      <c r="I67">
        <f t="shared" si="2"/>
        <v>0.77290536467751658</v>
      </c>
      <c r="J67">
        <f t="shared" si="2"/>
        <v>7.8450874020494249E-2</v>
      </c>
      <c r="K67">
        <f t="shared" si="2"/>
        <v>0.60468655816757078</v>
      </c>
      <c r="L67">
        <f t="shared" si="2"/>
        <v>0.78595539481615417</v>
      </c>
      <c r="M67">
        <f t="shared" si="2"/>
        <v>0.78021398432790834</v>
      </c>
      <c r="N67">
        <f t="shared" si="2"/>
        <v>0.7133062085593731</v>
      </c>
      <c r="O67">
        <f>AVERAGE(O38, O7)</f>
        <v>-1.1392405063291131E-2</v>
      </c>
      <c r="P67">
        <f t="shared" si="2"/>
        <v>0.72536166365280286</v>
      </c>
      <c r="Q67">
        <f t="shared" si="2"/>
        <v>1.5039180229053659E-2</v>
      </c>
      <c r="R67">
        <f t="shared" si="0"/>
        <v>4.9879445449065741E-3</v>
      </c>
      <c r="S67">
        <f t="shared" si="0"/>
        <v>0.32159433393610604</v>
      </c>
      <c r="T67">
        <f t="shared" si="0"/>
        <v>1.8535262206148283E-2</v>
      </c>
      <c r="U67">
        <f t="shared" si="0"/>
        <v>0.74665461121157328</v>
      </c>
      <c r="V67">
        <f t="shared" si="0"/>
        <v>0.1342977697408077</v>
      </c>
      <c r="W67">
        <f t="shared" si="0"/>
        <v>3.111814345991562E-2</v>
      </c>
      <c r="X67">
        <f t="shared" si="0"/>
        <v>0.61124171187462328</v>
      </c>
      <c r="Y67">
        <f t="shared" si="0"/>
        <v>2.2257383966244729E-2</v>
      </c>
      <c r="Z67">
        <f t="shared" si="0"/>
        <v>2.2769740807715495E-2</v>
      </c>
      <c r="AA67">
        <f t="shared" si="0"/>
        <v>1.7043399638336343E-2</v>
      </c>
      <c r="AB67">
        <f t="shared" si="0"/>
        <v>0.59721217600964438</v>
      </c>
      <c r="AC67">
        <f t="shared" si="0"/>
        <v>0.602335744424352</v>
      </c>
      <c r="AD67">
        <f t="shared" si="0"/>
        <v>5.4098854731766115E-2</v>
      </c>
      <c r="AE67">
        <f t="shared" si="0"/>
        <v>0.15301386377335746</v>
      </c>
      <c r="AJ67">
        <f t="shared" ref="AJ67:AJ73" si="3">B7-B38</f>
        <v>-4.5750452079565948E-2</v>
      </c>
      <c r="AK67">
        <f t="shared" ref="AK67:AK73" si="4">C7-C38</f>
        <v>-8.2549728752260368E-2</v>
      </c>
      <c r="AL67">
        <f t="shared" ref="AL67:AL73" si="5">D7-D38</f>
        <v>-0.13694996986136226</v>
      </c>
      <c r="AM67">
        <f t="shared" ref="AM67:AM73" si="6">E7-E38</f>
        <v>4.1470765521398389E-2</v>
      </c>
      <c r="AN67">
        <f t="shared" ref="AN67:AN73" si="7">F7-F38</f>
        <v>0.11401446654611225</v>
      </c>
      <c r="AO67">
        <f t="shared" ref="AO67:AO73" si="8">G7-G38</f>
        <v>4.6865581675708312E-2</v>
      </c>
      <c r="AP67">
        <f t="shared" ref="AP67:AP73" si="9">H7-H38</f>
        <v>2.6009644364074713E-2</v>
      </c>
      <c r="AQ67">
        <f t="shared" ref="AQ67:AQ73" si="10">I7-I38</f>
        <v>-6.5702230259191419E-3</v>
      </c>
      <c r="AR67">
        <f t="shared" ref="AR67:AR73" si="11">J7-J38</f>
        <v>-5.0030138637733312E-3</v>
      </c>
      <c r="AS67">
        <f t="shared" ref="AS67:AS73" si="12">K7-K38</f>
        <v>-1.4436407474382129E-2</v>
      </c>
      <c r="AT67">
        <f t="shared" ref="AT67:AT73" si="13">L7-L38</f>
        <v>0.1242917420132611</v>
      </c>
      <c r="AU67">
        <f t="shared" ref="AU67:AU73" si="14">M7-M38</f>
        <v>6.9951778179626389E-2</v>
      </c>
      <c r="AV67">
        <f t="shared" ref="AV67:AV73" si="15">N7-N38</f>
        <v>0.10756479807112718</v>
      </c>
      <c r="AW67">
        <f t="shared" ref="AW67:AW73" si="16">O7-O38</f>
        <v>-2.2784810126582261E-2</v>
      </c>
      <c r="AX67">
        <f t="shared" ref="AX67:AX73" si="17">P7-P38</f>
        <v>9.3580470162748508E-2</v>
      </c>
      <c r="AY67">
        <f t="shared" ref="AY67:AY73" si="18">Q7-Q38</f>
        <v>2.0554550934297786E-2</v>
      </c>
      <c r="AZ67">
        <f t="shared" ref="AZ67:AZ73" si="19">R7-R38</f>
        <v>5.2139843279083832E-3</v>
      </c>
      <c r="BA67">
        <f t="shared" ref="BA67:BA73" si="20">S7-S38</f>
        <v>0.24795057263411688</v>
      </c>
      <c r="BB67">
        <f t="shared" ref="BB67:BB73" si="21">T7-T38</f>
        <v>8.4990958408680348E-3</v>
      </c>
      <c r="BC67">
        <f t="shared" ref="BC67:BC73" si="22">U7-U38</f>
        <v>0.12188065099457501</v>
      </c>
      <c r="BD67">
        <f t="shared" ref="BD67:BD73" si="23">V7-V38</f>
        <v>0.11621458710066311</v>
      </c>
      <c r="BE67">
        <f t="shared" ref="BE67:BE73" si="24">W7-W38</f>
        <v>2.8902953586497953E-2</v>
      </c>
      <c r="BF67">
        <f t="shared" ref="BF67:BF73" si="25">X7-X38</f>
        <v>0.41295961422543709</v>
      </c>
      <c r="BG67">
        <f t="shared" ref="BG67:BG73" si="26">Y7-Y38</f>
        <v>1.1181434599156163E-2</v>
      </c>
      <c r="BH67">
        <f t="shared" ref="BH67:BH73" si="27">Z7-Z38</f>
        <v>-3.5412899336949966E-2</v>
      </c>
      <c r="BI67">
        <f t="shared" ref="BI67:BI73" si="28">AA7-AA38</f>
        <v>-8.7703435804701354E-3</v>
      </c>
      <c r="BJ67">
        <f t="shared" ref="BJ67:BJ73" si="29">AB7-AB38</f>
        <v>-0.18176612417118743</v>
      </c>
      <c r="BK67">
        <f t="shared" ref="BK67:BK73" si="30">AC7-AC38</f>
        <v>-0.24770946353224821</v>
      </c>
      <c r="BL67">
        <f t="shared" ref="BL67:BL73" si="31">AD7-AD38</f>
        <v>-7.2754671488848663E-2</v>
      </c>
      <c r="BM67">
        <f t="shared" ref="BM67:BN73" si="32">AE7-AE38</f>
        <v>-0.10349608197709462</v>
      </c>
      <c r="BN67">
        <f t="shared" si="32"/>
        <v>-7.8571428571428528E-2</v>
      </c>
    </row>
    <row r="68" spans="1:66" x14ac:dyDescent="0.2">
      <c r="B68">
        <f t="shared" si="2"/>
        <v>0.2698010849909584</v>
      </c>
      <c r="C68">
        <f t="shared" si="0"/>
        <v>3.6166365280289346E-2</v>
      </c>
      <c r="D68">
        <f t="shared" si="0"/>
        <v>3.1555153707052447E-2</v>
      </c>
      <c r="E68">
        <f t="shared" si="0"/>
        <v>0.71172393007836043</v>
      </c>
      <c r="F68">
        <f t="shared" si="0"/>
        <v>0.74947257383966237</v>
      </c>
      <c r="G68">
        <f t="shared" si="0"/>
        <v>0.2951326100060277</v>
      </c>
      <c r="H68">
        <f t="shared" si="0"/>
        <v>0.73033453887884259</v>
      </c>
      <c r="I68">
        <f t="shared" si="0"/>
        <v>0.31648583484026521</v>
      </c>
      <c r="J68">
        <f t="shared" si="0"/>
        <v>0.62475889089813141</v>
      </c>
      <c r="K68">
        <f t="shared" si="0"/>
        <v>0.6015069318866787</v>
      </c>
      <c r="L68">
        <f t="shared" si="0"/>
        <v>0.73547317661241696</v>
      </c>
      <c r="M68">
        <f t="shared" si="0"/>
        <v>0.73919529837251341</v>
      </c>
      <c r="N68">
        <f t="shared" si="0"/>
        <v>0.77016274864376122</v>
      </c>
      <c r="O68">
        <f t="shared" si="0"/>
        <v>0.75483725135623869</v>
      </c>
      <c r="P68">
        <f t="shared" si="0"/>
        <v>0.77605485232067506</v>
      </c>
      <c r="Q68">
        <f t="shared" si="0"/>
        <v>0.28062085593731162</v>
      </c>
      <c r="R68">
        <f t="shared" si="0"/>
        <v>0.1076401446654611</v>
      </c>
      <c r="S68">
        <f t="shared" si="0"/>
        <v>0.74495177817962621</v>
      </c>
      <c r="T68">
        <f t="shared" si="0"/>
        <v>6.2823990355635934E-2</v>
      </c>
      <c r="U68">
        <f t="shared" si="0"/>
        <v>8.2625075346594315E-2</v>
      </c>
      <c r="V68">
        <f t="shared" si="0"/>
        <v>1.6003616636528026E-2</v>
      </c>
      <c r="W68">
        <f t="shared" si="0"/>
        <v>4.0566606389391219E-2</v>
      </c>
      <c r="X68">
        <f t="shared" si="0"/>
        <v>3.5804701627486446E-2</v>
      </c>
      <c r="Y68">
        <f t="shared" si="0"/>
        <v>3.4388185654008446E-2</v>
      </c>
      <c r="Z68">
        <f t="shared" si="0"/>
        <v>0.17043399638336346</v>
      </c>
      <c r="AA68">
        <f t="shared" si="0"/>
        <v>0.7031344183242918</v>
      </c>
      <c r="AB68">
        <f t="shared" si="0"/>
        <v>0.74073236889692584</v>
      </c>
      <c r="AC68">
        <f t="shared" si="0"/>
        <v>0.47289029535864974</v>
      </c>
      <c r="AD68">
        <f t="shared" si="0"/>
        <v>8.6166365280289328E-2</v>
      </c>
      <c r="AE68">
        <f t="shared" si="0"/>
        <v>0.75675105485232064</v>
      </c>
      <c r="AJ68">
        <f t="shared" si="3"/>
        <v>-8.8969258589511768E-2</v>
      </c>
      <c r="AK68">
        <f t="shared" si="4"/>
        <v>-4.1952983725135624E-2</v>
      </c>
      <c r="AL68">
        <f t="shared" si="5"/>
        <v>-2.2603978300180814E-2</v>
      </c>
      <c r="AM68">
        <f t="shared" si="6"/>
        <v>4.4002411091019766E-3</v>
      </c>
      <c r="AN68">
        <f t="shared" si="7"/>
        <v>6.5611814345991615E-2</v>
      </c>
      <c r="AO68">
        <f t="shared" si="8"/>
        <v>4.2646172393007831E-2</v>
      </c>
      <c r="AP68">
        <f t="shared" si="9"/>
        <v>1.7811934900542559E-2</v>
      </c>
      <c r="AQ68">
        <f t="shared" si="10"/>
        <v>-5.1235684147076244E-3</v>
      </c>
      <c r="AR68">
        <f t="shared" si="11"/>
        <v>0.25427968655816746</v>
      </c>
      <c r="AS68">
        <f t="shared" si="12"/>
        <v>9.8251959011452783E-2</v>
      </c>
      <c r="AT68">
        <f t="shared" si="13"/>
        <v>3.2851115129596153E-2</v>
      </c>
      <c r="AU68">
        <f t="shared" si="14"/>
        <v>3.5533453887884314E-2</v>
      </c>
      <c r="AV68">
        <f t="shared" si="15"/>
        <v>5.4611211573236895E-2</v>
      </c>
      <c r="AW68">
        <f t="shared" si="16"/>
        <v>9.5388788426763127E-2</v>
      </c>
      <c r="AX68">
        <f t="shared" si="17"/>
        <v>0.11877637130801699</v>
      </c>
      <c r="AY68">
        <f t="shared" si="18"/>
        <v>5.6479807112718494E-2</v>
      </c>
      <c r="AZ68">
        <f t="shared" si="19"/>
        <v>5.8137432188065122E-2</v>
      </c>
      <c r="BA68">
        <f t="shared" si="20"/>
        <v>0.17085593731163351</v>
      </c>
      <c r="BB68">
        <f t="shared" si="21"/>
        <v>1.6124171187462302E-2</v>
      </c>
      <c r="BC68">
        <f t="shared" si="22"/>
        <v>2.7154912597950637E-2</v>
      </c>
      <c r="BD68">
        <f t="shared" si="23"/>
        <v>3.4358047016275223E-3</v>
      </c>
      <c r="BE68">
        <f t="shared" si="24"/>
        <v>4.9427365883062471E-3</v>
      </c>
      <c r="BF68">
        <f t="shared" si="25"/>
        <v>1.4466546112115779E-2</v>
      </c>
      <c r="BG68">
        <f t="shared" si="26"/>
        <v>2.1097046413502477E-3</v>
      </c>
      <c r="BH68">
        <f t="shared" si="27"/>
        <v>-8.7703435804701524E-2</v>
      </c>
      <c r="BI68">
        <f t="shared" si="28"/>
        <v>-0.15563592525617842</v>
      </c>
      <c r="BJ68">
        <f t="shared" si="29"/>
        <v>-0.10424954792043395</v>
      </c>
      <c r="BK68">
        <f t="shared" si="30"/>
        <v>-0.2875527426160337</v>
      </c>
      <c r="BL68">
        <f t="shared" si="31"/>
        <v>-0.14195298372513557</v>
      </c>
      <c r="BM68">
        <f t="shared" si="32"/>
        <v>-1.9831223628692052E-2</v>
      </c>
      <c r="BN68">
        <f t="shared" ref="BN68:BN73" si="33">AF8-AF39</f>
        <v>-0.72619047619047605</v>
      </c>
    </row>
    <row r="69" spans="1:66" x14ac:dyDescent="0.2">
      <c r="B69">
        <f t="shared" si="2"/>
        <v>0.17447257383966241</v>
      </c>
      <c r="C69">
        <f t="shared" si="0"/>
        <v>0.47177516576250755</v>
      </c>
      <c r="D69">
        <f t="shared" si="0"/>
        <v>0.15899638336347199</v>
      </c>
      <c r="E69">
        <f t="shared" si="0"/>
        <v>0.75893610608800477</v>
      </c>
      <c r="F69">
        <f t="shared" si="0"/>
        <v>0.67141350210970452</v>
      </c>
      <c r="G69">
        <f t="shared" si="0"/>
        <v>1.1091018685955387E-2</v>
      </c>
      <c r="H69">
        <f t="shared" si="0"/>
        <v>0.77172995780590714</v>
      </c>
      <c r="I69">
        <f t="shared" si="0"/>
        <v>0.14172694394213381</v>
      </c>
      <c r="J69">
        <f t="shared" si="0"/>
        <v>0.69184749849306804</v>
      </c>
      <c r="K69">
        <f t="shared" si="0"/>
        <v>0.44968354430379753</v>
      </c>
      <c r="L69">
        <f t="shared" si="0"/>
        <v>0.54587100663050037</v>
      </c>
      <c r="M69">
        <f t="shared" si="0"/>
        <v>0.56139240506329113</v>
      </c>
      <c r="N69">
        <f t="shared" si="0"/>
        <v>1.2130801687763705E-2</v>
      </c>
      <c r="O69">
        <f t="shared" si="0"/>
        <v>1.2130801687763705E-2</v>
      </c>
      <c r="P69">
        <f t="shared" si="0"/>
        <v>0.54332429174201324</v>
      </c>
      <c r="Q69">
        <f t="shared" si="0"/>
        <v>0.74971368294153096</v>
      </c>
      <c r="R69">
        <f t="shared" si="0"/>
        <v>0.79400241109101866</v>
      </c>
      <c r="S69">
        <f t="shared" si="0"/>
        <v>1.711874623267028E-2</v>
      </c>
      <c r="T69">
        <f t="shared" si="0"/>
        <v>4.1606389391199539E-2</v>
      </c>
      <c r="U69">
        <f t="shared" si="0"/>
        <v>0.5807414104882459</v>
      </c>
      <c r="V69">
        <f t="shared" si="0"/>
        <v>0.78351416515973482</v>
      </c>
      <c r="W69">
        <f t="shared" si="0"/>
        <v>0.17450271247739602</v>
      </c>
      <c r="X69">
        <f t="shared" si="0"/>
        <v>0.40785111512959615</v>
      </c>
      <c r="Y69">
        <f t="shared" si="0"/>
        <v>3.4312839059674513E-2</v>
      </c>
      <c r="Z69">
        <f t="shared" si="0"/>
        <v>0.7601115129596141</v>
      </c>
      <c r="AA69">
        <f t="shared" si="0"/>
        <v>0.72670283303194694</v>
      </c>
      <c r="AB69">
        <f t="shared" si="0"/>
        <v>0.19522302591922841</v>
      </c>
      <c r="AC69">
        <f t="shared" si="0"/>
        <v>0.7490204942736588</v>
      </c>
      <c r="AD69">
        <f t="shared" si="0"/>
        <v>0.76710367691380343</v>
      </c>
      <c r="AE69">
        <f t="shared" si="0"/>
        <v>0.76814345991561184</v>
      </c>
      <c r="AJ69">
        <f t="shared" si="3"/>
        <v>1.5611814345991598E-2</v>
      </c>
      <c r="AK69">
        <f t="shared" si="4"/>
        <v>0.11974080771549139</v>
      </c>
      <c r="AL69">
        <f t="shared" si="5"/>
        <v>4.6564195298372496E-2</v>
      </c>
      <c r="AM69">
        <f t="shared" si="6"/>
        <v>0.12263411693791459</v>
      </c>
      <c r="AN69">
        <f t="shared" si="7"/>
        <v>0.17616033755274263</v>
      </c>
      <c r="AO69">
        <f t="shared" si="8"/>
        <v>3.1344183242917774E-3</v>
      </c>
      <c r="AP69">
        <f t="shared" si="9"/>
        <v>7.6793248945147718E-2</v>
      </c>
      <c r="AQ69">
        <f t="shared" si="10"/>
        <v>4.0596745027124778E-2</v>
      </c>
      <c r="AR69">
        <f t="shared" si="11"/>
        <v>-1.1543098251958872E-2</v>
      </c>
      <c r="AS69">
        <f t="shared" si="12"/>
        <v>0.19936708860759494</v>
      </c>
      <c r="AT69">
        <f t="shared" si="13"/>
        <v>0.31078963230861967</v>
      </c>
      <c r="AU69">
        <f t="shared" si="14"/>
        <v>0.12278481012658227</v>
      </c>
      <c r="AV69">
        <f t="shared" si="15"/>
        <v>-9.0717299578058803E-3</v>
      </c>
      <c r="AW69">
        <f t="shared" si="16"/>
        <v>-9.0717299578058803E-3</v>
      </c>
      <c r="AX69">
        <f t="shared" si="17"/>
        <v>-0.17525617842073538</v>
      </c>
      <c r="AY69">
        <f t="shared" si="18"/>
        <v>0.16133212778782402</v>
      </c>
      <c r="AZ69">
        <f t="shared" si="19"/>
        <v>0.16895720313441842</v>
      </c>
      <c r="BA69">
        <f t="shared" si="20"/>
        <v>-3.8577456298974962E-3</v>
      </c>
      <c r="BB69">
        <f t="shared" si="21"/>
        <v>-7.2634116937914175E-3</v>
      </c>
      <c r="BC69">
        <f t="shared" si="22"/>
        <v>0.10433996383363464</v>
      </c>
      <c r="BD69">
        <f t="shared" si="23"/>
        <v>0.20512356841470769</v>
      </c>
      <c r="BE69">
        <f t="shared" si="24"/>
        <v>0.17757685352622066</v>
      </c>
      <c r="BF69">
        <f t="shared" si="25"/>
        <v>0.19189270644966849</v>
      </c>
      <c r="BG69">
        <f t="shared" si="26"/>
        <v>-2.8028933092223915E-3</v>
      </c>
      <c r="BH69">
        <f t="shared" si="27"/>
        <v>3.9270644966847512E-2</v>
      </c>
      <c r="BI69">
        <f t="shared" si="28"/>
        <v>0.10102471368294141</v>
      </c>
      <c r="BJ69">
        <f t="shared" si="29"/>
        <v>-7.145871006630497E-2</v>
      </c>
      <c r="BK69">
        <f t="shared" si="30"/>
        <v>3.613622664255578E-2</v>
      </c>
      <c r="BL69">
        <f t="shared" si="31"/>
        <v>1.5159734779987888E-2</v>
      </c>
      <c r="BM69">
        <f t="shared" si="32"/>
        <v>2.9535864978903481E-3</v>
      </c>
      <c r="BN69">
        <f t="shared" si="33"/>
        <v>-3.8095238095238092E-2</v>
      </c>
    </row>
    <row r="70" spans="1:66" x14ac:dyDescent="0.2">
      <c r="B70">
        <f t="shared" si="2"/>
        <v>0.29532851115129594</v>
      </c>
      <c r="C70">
        <f t="shared" si="0"/>
        <v>9.9336949969861352E-2</v>
      </c>
      <c r="D70">
        <f t="shared" si="0"/>
        <v>0.7254972875226039</v>
      </c>
      <c r="E70">
        <f t="shared" si="0"/>
        <v>0.42096142254370106</v>
      </c>
      <c r="F70">
        <f t="shared" si="0"/>
        <v>0.72004219409282699</v>
      </c>
      <c r="G70">
        <f t="shared" si="0"/>
        <v>0.72364376130198904</v>
      </c>
      <c r="H70">
        <f t="shared" si="0"/>
        <v>0.65174804098854733</v>
      </c>
      <c r="I70">
        <f t="shared" si="0"/>
        <v>0.73539783001808301</v>
      </c>
      <c r="J70">
        <f t="shared" si="0"/>
        <v>7.3899939722724545E-2</v>
      </c>
      <c r="K70">
        <f t="shared" si="0"/>
        <v>5.3164556962025329E-2</v>
      </c>
      <c r="L70">
        <f t="shared" si="0"/>
        <v>0.67730560578661836</v>
      </c>
      <c r="M70">
        <f t="shared" si="0"/>
        <v>0.79769439421338151</v>
      </c>
      <c r="N70">
        <f t="shared" si="0"/>
        <v>0.23572935503315248</v>
      </c>
      <c r="O70">
        <f t="shared" si="0"/>
        <v>0.74434900542495486</v>
      </c>
      <c r="P70">
        <f t="shared" si="0"/>
        <v>0.7407172995780591</v>
      </c>
      <c r="Q70">
        <f t="shared" si="0"/>
        <v>1.1091018685955387E-2</v>
      </c>
      <c r="R70">
        <f t="shared" si="0"/>
        <v>2.7908378541289941E-2</v>
      </c>
      <c r="S70">
        <f t="shared" si="0"/>
        <v>0.74434900542495486</v>
      </c>
      <c r="T70">
        <f t="shared" si="0"/>
        <v>1.3396624472573834E-2</v>
      </c>
      <c r="U70">
        <f t="shared" si="0"/>
        <v>1.6003616636528026E-2</v>
      </c>
      <c r="V70">
        <f t="shared" si="0"/>
        <v>0.62644665461121152</v>
      </c>
      <c r="W70">
        <f t="shared" si="0"/>
        <v>0.72872212176009643</v>
      </c>
      <c r="X70">
        <f t="shared" si="0"/>
        <v>1.592827004219409E-2</v>
      </c>
      <c r="Y70">
        <f t="shared" si="0"/>
        <v>0.39822182037371912</v>
      </c>
      <c r="Z70">
        <f t="shared" si="0"/>
        <v>0.15093429776974082</v>
      </c>
      <c r="AA70">
        <f t="shared" si="0"/>
        <v>3.170584689572032E-2</v>
      </c>
      <c r="AB70">
        <f t="shared" si="0"/>
        <v>0.7537070524412296</v>
      </c>
      <c r="AC70">
        <f t="shared" si="0"/>
        <v>6.0940325497287527E-2</v>
      </c>
      <c r="AD70">
        <f t="shared" si="0"/>
        <v>5.99005424954792E-2</v>
      </c>
      <c r="AJ70">
        <f t="shared" si="3"/>
        <v>-0.10458107293550331</v>
      </c>
      <c r="AK70">
        <f t="shared" si="4"/>
        <v>-0.16323086196503914</v>
      </c>
      <c r="AL70">
        <f t="shared" si="5"/>
        <v>2.242314647377941E-2</v>
      </c>
      <c r="AM70">
        <f t="shared" si="6"/>
        <v>-0.15331525015069319</v>
      </c>
      <c r="AN70">
        <f t="shared" si="7"/>
        <v>-9.324894514767923E-2</v>
      </c>
      <c r="AO70">
        <f t="shared" si="8"/>
        <v>6.1573236889692518E-2</v>
      </c>
      <c r="AP70">
        <f t="shared" si="9"/>
        <v>9.3972272453285211E-2</v>
      </c>
      <c r="AQ70">
        <f t="shared" si="10"/>
        <v>2.7938517179023514E-2</v>
      </c>
      <c r="AR70">
        <f t="shared" si="11"/>
        <v>-6.1723930078360412E-2</v>
      </c>
      <c r="AS70">
        <f t="shared" si="12"/>
        <v>0.10632911392405066</v>
      </c>
      <c r="AT70">
        <f t="shared" si="13"/>
        <v>0.24032549728752262</v>
      </c>
      <c r="AU70">
        <f t="shared" si="14"/>
        <v>9.6745027124773841E-3</v>
      </c>
      <c r="AV70">
        <f t="shared" si="15"/>
        <v>9.5539481615431465E-3</v>
      </c>
      <c r="AW70">
        <f t="shared" si="16"/>
        <v>0.1315551537070524</v>
      </c>
      <c r="AX70">
        <f t="shared" si="17"/>
        <v>0.21476793248945147</v>
      </c>
      <c r="AY70">
        <f t="shared" si="18"/>
        <v>3.1344183242917774E-3</v>
      </c>
      <c r="AZ70">
        <f t="shared" si="19"/>
        <v>-2.0373719107896305E-2</v>
      </c>
      <c r="BA70">
        <f t="shared" si="20"/>
        <v>0.1315551537070524</v>
      </c>
      <c r="BB70">
        <f t="shared" si="21"/>
        <v>-6.5400843881856241E-3</v>
      </c>
      <c r="BC70">
        <f t="shared" si="22"/>
        <v>3.4358047016275223E-3</v>
      </c>
      <c r="BD70">
        <f t="shared" si="23"/>
        <v>0.1243218806509947</v>
      </c>
      <c r="BE70">
        <f t="shared" si="24"/>
        <v>0.15268233875828807</v>
      </c>
      <c r="BF70">
        <f t="shared" si="25"/>
        <v>-1.4767932489451133E-3</v>
      </c>
      <c r="BG70">
        <f t="shared" si="26"/>
        <v>0.44406268836648582</v>
      </c>
      <c r="BH70">
        <f t="shared" si="27"/>
        <v>-7.9083785412899302E-2</v>
      </c>
      <c r="BI70">
        <f t="shared" si="28"/>
        <v>-1.277878239903554E-2</v>
      </c>
      <c r="BJ70">
        <f t="shared" si="29"/>
        <v>2.1699819168173651E-2</v>
      </c>
      <c r="BK70">
        <f t="shared" si="30"/>
        <v>-0.10669077757685351</v>
      </c>
      <c r="BL70">
        <f t="shared" si="31"/>
        <v>-9.4484629294755845E-2</v>
      </c>
      <c r="BM70">
        <f t="shared" si="32"/>
        <v>0</v>
      </c>
      <c r="BN70">
        <f t="shared" si="33"/>
        <v>-0.80476190476190479</v>
      </c>
    </row>
    <row r="71" spans="1:66" x14ac:dyDescent="0.2">
      <c r="B71">
        <f t="shared" si="2"/>
        <v>0.43273056057866188</v>
      </c>
      <c r="C71">
        <f t="shared" si="0"/>
        <v>3.1479807112718514E-2</v>
      </c>
      <c r="D71">
        <f t="shared" si="0"/>
        <v>0.76217600964436405</v>
      </c>
      <c r="E71">
        <f t="shared" si="0"/>
        <v>0.45486738999397225</v>
      </c>
      <c r="F71">
        <f t="shared" si="0"/>
        <v>0.56449668474984926</v>
      </c>
      <c r="G71">
        <f t="shared" si="0"/>
        <v>0.72228752260397822</v>
      </c>
      <c r="H71">
        <f t="shared" si="0"/>
        <v>0.72423146473779376</v>
      </c>
      <c r="I71">
        <f t="shared" si="0"/>
        <v>0.69193791440626884</v>
      </c>
      <c r="J71">
        <f t="shared" si="0"/>
        <v>0.53943640747438204</v>
      </c>
      <c r="K71">
        <f t="shared" si="0"/>
        <v>0.70213984327908374</v>
      </c>
      <c r="L71">
        <f t="shared" si="0"/>
        <v>0.41133212778782402</v>
      </c>
      <c r="M71">
        <f t="shared" si="0"/>
        <v>0.7979957805907173</v>
      </c>
      <c r="N71">
        <f t="shared" si="0"/>
        <v>0.66246232670283312</v>
      </c>
      <c r="O71">
        <f t="shared" si="0"/>
        <v>0.74144062688366486</v>
      </c>
      <c r="P71">
        <f t="shared" si="0"/>
        <v>0.7593731163351416</v>
      </c>
      <c r="Q71">
        <f t="shared" si="0"/>
        <v>2.6943942133815554E-2</v>
      </c>
      <c r="R71">
        <f t="shared" si="0"/>
        <v>0.12326702833031945</v>
      </c>
      <c r="S71">
        <f t="shared" si="0"/>
        <v>1.0714285714285706E-2</v>
      </c>
      <c r="T71">
        <f t="shared" si="0"/>
        <v>0.78253465943339351</v>
      </c>
      <c r="U71">
        <f t="shared" si="0"/>
        <v>4.0415913200723338E-2</v>
      </c>
      <c r="V71">
        <f t="shared" si="0"/>
        <v>1.466244725738396E-2</v>
      </c>
      <c r="W71">
        <f t="shared" si="0"/>
        <v>0.73541289933694998</v>
      </c>
      <c r="X71">
        <f t="shared" si="0"/>
        <v>2.6868595539481621E-2</v>
      </c>
      <c r="Y71">
        <f t="shared" si="0"/>
        <v>0.20679626280892105</v>
      </c>
      <c r="Z71">
        <f t="shared" si="0"/>
        <v>0.62723025919228448</v>
      </c>
      <c r="AA71">
        <f t="shared" si="0"/>
        <v>2.7983725135623878E-2</v>
      </c>
      <c r="AB71">
        <f t="shared" si="0"/>
        <v>0.28842676311030746</v>
      </c>
      <c r="AC71">
        <f t="shared" si="0"/>
        <v>0.62237793851717904</v>
      </c>
      <c r="AD71">
        <f t="shared" si="0"/>
        <v>0.14495177817962629</v>
      </c>
      <c r="AJ71">
        <f t="shared" si="3"/>
        <v>-0.10596745027124771</v>
      </c>
      <c r="AK71">
        <f t="shared" si="4"/>
        <v>-2.7516576250753457E-2</v>
      </c>
      <c r="AL71">
        <f t="shared" si="5"/>
        <v>-6.6124171187462277E-2</v>
      </c>
      <c r="AM71">
        <f t="shared" si="6"/>
        <v>5.7353827606992203E-2</v>
      </c>
      <c r="AN71">
        <f t="shared" si="7"/>
        <v>5.1838456901749375E-3</v>
      </c>
      <c r="AO71">
        <f t="shared" si="8"/>
        <v>-2.6853526220614765E-2</v>
      </c>
      <c r="AP71">
        <f t="shared" si="9"/>
        <v>1.9891500904159143E-2</v>
      </c>
      <c r="AQ71">
        <f t="shared" si="10"/>
        <v>7.4352019288728144E-2</v>
      </c>
      <c r="AR71">
        <f t="shared" si="11"/>
        <v>0.13125376732971661</v>
      </c>
      <c r="AS71">
        <f t="shared" si="12"/>
        <v>9.9517781796262694E-2</v>
      </c>
      <c r="AT71">
        <f t="shared" si="13"/>
        <v>9.8854731766124082E-2</v>
      </c>
      <c r="AU71">
        <f t="shared" si="14"/>
        <v>2.9324894514767941E-2</v>
      </c>
      <c r="AV71">
        <f t="shared" si="15"/>
        <v>7.2543701024713747E-2</v>
      </c>
      <c r="AW71">
        <f t="shared" si="16"/>
        <v>0.10192887281494878</v>
      </c>
      <c r="AX71">
        <f t="shared" si="17"/>
        <v>7.1127185051235831E-2</v>
      </c>
      <c r="AY71">
        <f t="shared" si="18"/>
        <v>-3.2549728752260081E-3</v>
      </c>
      <c r="AZ71">
        <f t="shared" si="19"/>
        <v>3.7010247136829405E-2</v>
      </c>
      <c r="BA71">
        <f t="shared" si="20"/>
        <v>-2.1428571428571411E-2</v>
      </c>
      <c r="BB71">
        <f t="shared" si="21"/>
        <v>0.14125979505726349</v>
      </c>
      <c r="BC71">
        <f t="shared" si="22"/>
        <v>-4.8824593128390312E-3</v>
      </c>
      <c r="BD71">
        <f t="shared" si="23"/>
        <v>-4.0084388185653696E-3</v>
      </c>
      <c r="BE71">
        <f t="shared" si="24"/>
        <v>0.108921036769138</v>
      </c>
      <c r="BF71">
        <f t="shared" si="25"/>
        <v>-8.1675708257986437E-3</v>
      </c>
      <c r="BG71">
        <f t="shared" si="26"/>
        <v>0.12311633514165168</v>
      </c>
      <c r="BH71">
        <f t="shared" si="27"/>
        <v>-6.4587100663050068E-2</v>
      </c>
      <c r="BI71">
        <f t="shared" si="28"/>
        <v>-1.5461121157323669E-2</v>
      </c>
      <c r="BJ71">
        <f t="shared" si="29"/>
        <v>5.4249547920434682E-3</v>
      </c>
      <c r="BK71">
        <f t="shared" si="30"/>
        <v>-0.14095840867992759</v>
      </c>
      <c r="BL71">
        <f t="shared" si="31"/>
        <v>-0.22914406268836643</v>
      </c>
      <c r="BM71">
        <f t="shared" si="32"/>
        <v>0</v>
      </c>
      <c r="BN71">
        <f t="shared" si="33"/>
        <v>-1.0761904761904759</v>
      </c>
    </row>
    <row r="72" spans="1:66" x14ac:dyDescent="0.2">
      <c r="B72">
        <f t="shared" si="2"/>
        <v>6.6305003013863772E-2</v>
      </c>
      <c r="C72">
        <f t="shared" si="0"/>
        <v>6.9499698613622679E-2</v>
      </c>
      <c r="D72">
        <f t="shared" si="0"/>
        <v>0.76838456901748042</v>
      </c>
      <c r="E72">
        <f t="shared" si="0"/>
        <v>5.1642555756479795E-2</v>
      </c>
      <c r="F72">
        <f t="shared" si="0"/>
        <v>0.60550030138637734</v>
      </c>
      <c r="G72">
        <f t="shared" si="0"/>
        <v>3.3333333333333312E-2</v>
      </c>
      <c r="H72">
        <f t="shared" si="0"/>
        <v>0.31416515973477999</v>
      </c>
      <c r="I72">
        <f t="shared" si="0"/>
        <v>0.77043399638336352</v>
      </c>
      <c r="J72">
        <f t="shared" si="0"/>
        <v>3.5051235684147086E-2</v>
      </c>
      <c r="K72">
        <f t="shared" si="0"/>
        <v>0.74135021097046405</v>
      </c>
      <c r="L72">
        <f t="shared" si="0"/>
        <v>0.75748945147679314</v>
      </c>
      <c r="M72">
        <f t="shared" si="0"/>
        <v>0.67995780590717303</v>
      </c>
      <c r="N72">
        <f t="shared" si="0"/>
        <v>0.7020343580470163</v>
      </c>
      <c r="O72">
        <f t="shared" si="0"/>
        <v>0.71782700421940926</v>
      </c>
      <c r="P72">
        <f t="shared" si="0"/>
        <v>0.73568414707655205</v>
      </c>
      <c r="Q72">
        <f t="shared" si="0"/>
        <v>1.347197106690777E-2</v>
      </c>
      <c r="R72">
        <f t="shared" si="0"/>
        <v>6.7435201928872784E-2</v>
      </c>
      <c r="S72">
        <f t="shared" si="0"/>
        <v>0.71360759493670889</v>
      </c>
      <c r="T72">
        <f t="shared" si="0"/>
        <v>0.11894213381555155</v>
      </c>
      <c r="U72">
        <f t="shared" si="0"/>
        <v>0.27762206148282098</v>
      </c>
      <c r="V72">
        <f t="shared" si="0"/>
        <v>0.15408378541289935</v>
      </c>
      <c r="W72">
        <f t="shared" si="0"/>
        <v>0.7377185051235684</v>
      </c>
      <c r="X72">
        <f t="shared" si="0"/>
        <v>1.4511754068716088E-2</v>
      </c>
      <c r="Y72">
        <f t="shared" si="0"/>
        <v>0.74769439421338157</v>
      </c>
      <c r="Z72">
        <f t="shared" si="0"/>
        <v>0.37319168173598549</v>
      </c>
      <c r="AA72">
        <f t="shared" si="0"/>
        <v>9.6006630500301379E-2</v>
      </c>
      <c r="AB72">
        <f t="shared" si="0"/>
        <v>0.62460819770946352</v>
      </c>
      <c r="AC72">
        <f t="shared" si="0"/>
        <v>0.73331826401446643</v>
      </c>
      <c r="AD72">
        <f t="shared" si="0"/>
        <v>0.61146775165762501</v>
      </c>
      <c r="AJ72">
        <f t="shared" si="3"/>
        <v>-7.6913803496081942E-2</v>
      </c>
      <c r="AK72">
        <f t="shared" si="4"/>
        <v>-0.10861965039180228</v>
      </c>
      <c r="AL72">
        <f t="shared" si="5"/>
        <v>9.8673899939722864E-2</v>
      </c>
      <c r="AM72">
        <f t="shared" si="6"/>
        <v>-7.2905364677516529E-2</v>
      </c>
      <c r="AN72">
        <f t="shared" si="7"/>
        <v>-4.1380349608197808E-2</v>
      </c>
      <c r="AO72">
        <f t="shared" si="8"/>
        <v>-6.6666666666666624E-2</v>
      </c>
      <c r="AP72">
        <f t="shared" si="9"/>
        <v>-7.6431585292344784E-2</v>
      </c>
      <c r="AQ72">
        <f t="shared" si="10"/>
        <v>-8.7703435804701524E-2</v>
      </c>
      <c r="AR72">
        <f t="shared" si="11"/>
        <v>-3.4659433393610606E-2</v>
      </c>
      <c r="AS72">
        <f t="shared" si="12"/>
        <v>1.6033755274261541E-2</v>
      </c>
      <c r="AT72">
        <f t="shared" si="13"/>
        <v>-5.1687763713080259E-2</v>
      </c>
      <c r="AU72">
        <f t="shared" si="14"/>
        <v>9.3248945147679452E-2</v>
      </c>
      <c r="AV72">
        <f t="shared" si="15"/>
        <v>-6.735985533453881E-2</v>
      </c>
      <c r="AW72">
        <f t="shared" si="16"/>
        <v>2.3206751054853925E-3</v>
      </c>
      <c r="AX72">
        <f t="shared" si="17"/>
        <v>-3.3393610608800306E-2</v>
      </c>
      <c r="AY72">
        <f t="shared" si="18"/>
        <v>-1.6274864376129884E-3</v>
      </c>
      <c r="AZ72">
        <f t="shared" si="19"/>
        <v>-3.2248342374924244E-3</v>
      </c>
      <c r="BA72">
        <f t="shared" si="20"/>
        <v>0.12721518987341762</v>
      </c>
      <c r="BB72">
        <f t="shared" si="21"/>
        <v>-4.972875226039758E-3</v>
      </c>
      <c r="BC72">
        <f t="shared" si="22"/>
        <v>-5.9041591320072306E-2</v>
      </c>
      <c r="BD72">
        <f t="shared" si="23"/>
        <v>4.6262808921036763E-2</v>
      </c>
      <c r="BE72">
        <f t="shared" si="24"/>
        <v>9.9246534056660618E-2</v>
      </c>
      <c r="BF72">
        <f t="shared" si="25"/>
        <v>-1.3833634719710646E-2</v>
      </c>
      <c r="BG72">
        <f t="shared" si="26"/>
        <v>0.10967450271247736</v>
      </c>
      <c r="BH72">
        <f t="shared" si="27"/>
        <v>-6.7902350813743129E-2</v>
      </c>
      <c r="BI72">
        <f t="shared" si="28"/>
        <v>-6.0367691380349614E-2</v>
      </c>
      <c r="BJ72">
        <f t="shared" si="29"/>
        <v>-0.15554550934297762</v>
      </c>
      <c r="BK72">
        <f t="shared" si="30"/>
        <v>5.2350813743218816E-2</v>
      </c>
      <c r="BL72">
        <f t="shared" si="31"/>
        <v>-0.37230259192284509</v>
      </c>
      <c r="BM72">
        <f t="shared" si="32"/>
        <v>0</v>
      </c>
      <c r="BN72">
        <f t="shared" si="33"/>
        <v>-5.000000000000001E-2</v>
      </c>
    </row>
    <row r="73" spans="1:66" x14ac:dyDescent="0.2">
      <c r="B73">
        <f t="shared" si="2"/>
        <v>0.13003315250150696</v>
      </c>
      <c r="C73">
        <f t="shared" si="0"/>
        <v>0.74119951778179627</v>
      </c>
      <c r="D73">
        <f t="shared" si="0"/>
        <v>0.71312537673297161</v>
      </c>
      <c r="E73">
        <f t="shared" si="0"/>
        <v>0.75064798071127181</v>
      </c>
      <c r="F73">
        <f t="shared" si="0"/>
        <v>3.4011452682338773E-2</v>
      </c>
      <c r="G73">
        <f t="shared" si="0"/>
        <v>0.12837552742616032</v>
      </c>
      <c r="H73">
        <f t="shared" si="0"/>
        <v>0.74238999397227246</v>
      </c>
      <c r="I73">
        <f t="shared" si="0"/>
        <v>0.66894213381555157</v>
      </c>
      <c r="J73">
        <f t="shared" si="0"/>
        <v>0.21213080168776371</v>
      </c>
      <c r="K73">
        <f t="shared" si="0"/>
        <v>0.29210367691380351</v>
      </c>
      <c r="L73">
        <f t="shared" si="0"/>
        <v>0.65889089813140445</v>
      </c>
      <c r="M73">
        <f t="shared" si="0"/>
        <v>7.1971066907775744E-2</v>
      </c>
      <c r="N73">
        <f t="shared" si="0"/>
        <v>0.81690777576853524</v>
      </c>
      <c r="O73">
        <f t="shared" si="0"/>
        <v>0.77590415913200717</v>
      </c>
      <c r="P73">
        <f t="shared" si="0"/>
        <v>0.14953285111512957</v>
      </c>
      <c r="Q73">
        <f t="shared" si="0"/>
        <v>0.66396925858951161</v>
      </c>
      <c r="R73">
        <f t="shared" si="0"/>
        <v>6.8851717902350784E-2</v>
      </c>
      <c r="S73">
        <f t="shared" si="0"/>
        <v>1.9499698613622662E-2</v>
      </c>
      <c r="T73">
        <f t="shared" si="0"/>
        <v>0.56354731766124166</v>
      </c>
      <c r="U73">
        <f t="shared" si="0"/>
        <v>1.9575045207956599E-2</v>
      </c>
      <c r="V73">
        <f t="shared" si="0"/>
        <v>0.76430078360458109</v>
      </c>
      <c r="W73">
        <f t="shared" si="0"/>
        <v>8.2323688969258568E-2</v>
      </c>
      <c r="X73">
        <f t="shared" si="0"/>
        <v>0.7545358649789029</v>
      </c>
      <c r="Y73">
        <f t="shared" si="0"/>
        <v>0.75200421940928264</v>
      </c>
      <c r="Z73">
        <f t="shared" si="0"/>
        <v>0.35042194092827006</v>
      </c>
      <c r="AA73">
        <f t="shared" si="0"/>
        <v>0.78006329113924044</v>
      </c>
      <c r="AB73">
        <f t="shared" si="0"/>
        <v>0.78631705846895716</v>
      </c>
      <c r="AC73">
        <f t="shared" si="0"/>
        <v>0.71393911995177817</v>
      </c>
      <c r="AD73">
        <f t="shared" si="0"/>
        <v>0.79025015069318871</v>
      </c>
      <c r="AJ73">
        <f t="shared" si="3"/>
        <v>-1.8384569017479979E-3</v>
      </c>
      <c r="AK73">
        <f t="shared" si="4"/>
        <v>6.2085593731163735E-3</v>
      </c>
      <c r="AL73">
        <f t="shared" si="5"/>
        <v>-6.4225437010247077E-2</v>
      </c>
      <c r="AM73">
        <f t="shared" si="6"/>
        <v>-1.7751657625075357E-2</v>
      </c>
      <c r="AN73">
        <f t="shared" si="7"/>
        <v>-2.2453285111512945E-2</v>
      </c>
      <c r="AO73">
        <f t="shared" si="8"/>
        <v>-0.10991561181434599</v>
      </c>
      <c r="AP73">
        <f t="shared" si="9"/>
        <v>3.827606992164001E-3</v>
      </c>
      <c r="AQ73">
        <f t="shared" si="10"/>
        <v>9.5027124773960248E-2</v>
      </c>
      <c r="AR73">
        <f t="shared" si="11"/>
        <v>-9.0717299578058352E-3</v>
      </c>
      <c r="AS73">
        <f t="shared" si="12"/>
        <v>0.16515973477998799</v>
      </c>
      <c r="AT73">
        <f t="shared" si="13"/>
        <v>7.9686558167570976E-2</v>
      </c>
      <c r="AU73">
        <f t="shared" si="14"/>
        <v>-2.7486437613019887E-2</v>
      </c>
      <c r="AV73">
        <f t="shared" si="15"/>
        <v>6.2386980108499079E-2</v>
      </c>
      <c r="AW73">
        <f t="shared" si="16"/>
        <v>0.10895117540687171</v>
      </c>
      <c r="AX73">
        <f t="shared" si="17"/>
        <v>-1.0458107293550289E-2</v>
      </c>
      <c r="AY73">
        <f t="shared" si="18"/>
        <v>0.17079566003616631</v>
      </c>
      <c r="AZ73">
        <f t="shared" si="19"/>
        <v>9.1320072332730928E-3</v>
      </c>
      <c r="BA73">
        <f t="shared" si="20"/>
        <v>-8.619650391802262E-3</v>
      </c>
      <c r="BB73">
        <f t="shared" si="21"/>
        <v>0.1032851115129596</v>
      </c>
      <c r="BC73">
        <f t="shared" si="22"/>
        <v>-3.7070524412296246E-3</v>
      </c>
      <c r="BD73">
        <f t="shared" si="23"/>
        <v>0.152411091018686</v>
      </c>
      <c r="BE73">
        <f t="shared" si="24"/>
        <v>7.5045207956600801E-3</v>
      </c>
      <c r="BF73">
        <f t="shared" si="25"/>
        <v>7.5738396624472681E-2</v>
      </c>
      <c r="BG73">
        <f t="shared" si="26"/>
        <v>7.0675105485232148E-2</v>
      </c>
      <c r="BH73">
        <f t="shared" si="27"/>
        <v>-3.2489451476793274E-2</v>
      </c>
      <c r="BI73">
        <f t="shared" si="28"/>
        <v>6.0126582278481111E-2</v>
      </c>
      <c r="BJ73">
        <f t="shared" si="29"/>
        <v>6.7872212176009805E-2</v>
      </c>
      <c r="BK73">
        <f t="shared" si="30"/>
        <v>-9.1169379144062646E-2</v>
      </c>
      <c r="BL73">
        <f t="shared" si="31"/>
        <v>4.3098251959011735E-3</v>
      </c>
      <c r="BM73">
        <f t="shared" si="32"/>
        <v>0</v>
      </c>
      <c r="BN73">
        <f t="shared" si="33"/>
        <v>-2.857142857142856E-2</v>
      </c>
    </row>
    <row r="77" spans="1:66" x14ac:dyDescent="0.2">
      <c r="A77" t="s">
        <v>63</v>
      </c>
      <c r="B77" t="s">
        <v>64</v>
      </c>
    </row>
    <row r="78" spans="1:66" x14ac:dyDescent="0.2">
      <c r="AJ78" t="s">
        <v>95</v>
      </c>
    </row>
    <row r="79" spans="1:66" x14ac:dyDescent="0.2">
      <c r="B79">
        <f>AVERAGE(B52,B21)</f>
        <v>0.41361574036435211</v>
      </c>
      <c r="C79">
        <f t="shared" ref="C79:AE79" si="34">AVERAGE(C52,C21)</f>
        <v>0.36935364320802899</v>
      </c>
      <c r="D79">
        <f t="shared" si="34"/>
        <v>0.59389711616568408</v>
      </c>
      <c r="E79">
        <f t="shared" si="34"/>
        <v>0.53713380959308865</v>
      </c>
      <c r="F79">
        <f t="shared" si="34"/>
        <v>0.62725367356997497</v>
      </c>
      <c r="G79">
        <f t="shared" si="34"/>
        <v>0.5785586917974056</v>
      </c>
      <c r="H79">
        <f t="shared" si="34"/>
        <v>0.522276860049527</v>
      </c>
      <c r="I79">
        <f t="shared" si="34"/>
        <v>0.48516992906799045</v>
      </c>
      <c r="J79">
        <f t="shared" si="34"/>
        <v>0.69697214643353189</v>
      </c>
      <c r="K79">
        <f t="shared" si="34"/>
        <v>0.31644756040571842</v>
      </c>
      <c r="L79">
        <f t="shared" si="34"/>
        <v>0.63835100500702113</v>
      </c>
      <c r="M79">
        <f t="shared" si="34"/>
        <v>0.70416835218843732</v>
      </c>
      <c r="N79">
        <f t="shared" si="34"/>
        <v>0.58234968438123791</v>
      </c>
      <c r="O79">
        <f t="shared" si="34"/>
        <v>0.32945578207828852</v>
      </c>
      <c r="P79">
        <f t="shared" si="34"/>
        <v>0.16243049547714633</v>
      </c>
      <c r="Q79">
        <f t="shared" si="34"/>
        <v>0.80130945643876661</v>
      </c>
      <c r="R79">
        <f t="shared" si="34"/>
        <v>0.22043530102319989</v>
      </c>
      <c r="S79">
        <f t="shared" si="34"/>
        <v>0.20281384847702799</v>
      </c>
      <c r="T79">
        <f t="shared" si="34"/>
        <v>0.23769708842477444</v>
      </c>
      <c r="U79">
        <f t="shared" si="34"/>
        <v>0.22623372690417393</v>
      </c>
      <c r="V79">
        <f t="shared" si="34"/>
        <v>0.40345812415576188</v>
      </c>
      <c r="W79">
        <f t="shared" si="34"/>
        <v>0.27129025501861387</v>
      </c>
      <c r="X79">
        <f t="shared" si="34"/>
        <v>0.27683032449442035</v>
      </c>
      <c r="Y79">
        <f t="shared" si="34"/>
        <v>0.62036550104406996</v>
      </c>
      <c r="Z79">
        <f t="shared" si="34"/>
        <v>0.2272192092564167</v>
      </c>
      <c r="AA79">
        <f t="shared" si="34"/>
        <v>0.23098494076794684</v>
      </c>
      <c r="AB79">
        <f t="shared" si="34"/>
        <v>0.34922234263071339</v>
      </c>
      <c r="AC79">
        <f t="shared" si="34"/>
        <v>0.27160732542484983</v>
      </c>
      <c r="AD79">
        <f t="shared" si="34"/>
        <v>0.3996246981834658</v>
      </c>
      <c r="AE79">
        <f t="shared" si="34"/>
        <v>0.34101528775317869</v>
      </c>
      <c r="AJ79">
        <f>B21-B52</f>
        <v>-0.31931911150951503</v>
      </c>
      <c r="AK79">
        <f t="shared" ref="AK79:BN79" si="35">C21-C52</f>
        <v>-0.25226150830800254</v>
      </c>
      <c r="AL79">
        <f t="shared" si="35"/>
        <v>-4.5731592536709553E-2</v>
      </c>
      <c r="AM79">
        <f t="shared" si="35"/>
        <v>-3.8616865064580175E-2</v>
      </c>
      <c r="AN79">
        <f t="shared" si="35"/>
        <v>4.6692791083838725E-2</v>
      </c>
      <c r="AO79">
        <f t="shared" si="35"/>
        <v>-0.21526746501388055</v>
      </c>
      <c r="AP79">
        <f t="shared" si="35"/>
        <v>-7.5058265444388261E-2</v>
      </c>
      <c r="AQ79">
        <f t="shared" si="35"/>
        <v>-6.3984525177589346E-2</v>
      </c>
      <c r="AR79">
        <f t="shared" si="35"/>
        <v>-8.7316846353917454E-2</v>
      </c>
      <c r="AS79">
        <f t="shared" si="35"/>
        <v>-1.0414734166731054E-2</v>
      </c>
      <c r="AT79">
        <f t="shared" si="35"/>
        <v>7.7412994944333513E-2</v>
      </c>
      <c r="AU79">
        <f t="shared" si="35"/>
        <v>-0.12934829919832191</v>
      </c>
      <c r="AV79">
        <f t="shared" si="35"/>
        <v>-1.4661333596601267E-2</v>
      </c>
      <c r="AW79">
        <f t="shared" si="35"/>
        <v>4.7783123067281885E-2</v>
      </c>
      <c r="AX79">
        <f t="shared" si="35"/>
        <v>1.9564794200286562E-2</v>
      </c>
      <c r="AY79">
        <f t="shared" si="35"/>
        <v>9.4414509262514712E-2</v>
      </c>
      <c r="AZ79">
        <f t="shared" si="35"/>
        <v>2.1667316255306546E-2</v>
      </c>
      <c r="BA79">
        <f t="shared" si="35"/>
        <v>4.4113791338955294E-2</v>
      </c>
      <c r="BB79">
        <f t="shared" si="35"/>
        <v>8.3845801565534755E-2</v>
      </c>
      <c r="BC79">
        <f t="shared" si="35"/>
        <v>5.2765262144556485E-2</v>
      </c>
      <c r="BD79">
        <f t="shared" si="35"/>
        <v>1.4658923387760925E-2</v>
      </c>
      <c r="BE79">
        <f t="shared" si="35"/>
        <v>6.2231331781981147E-4</v>
      </c>
      <c r="BF79">
        <f t="shared" si="35"/>
        <v>-1.4310749054480598E-2</v>
      </c>
      <c r="BG79">
        <f t="shared" si="35"/>
        <v>7.6419125111124142E-2</v>
      </c>
      <c r="BH79">
        <f t="shared" si="35"/>
        <v>5.8899307943838686E-2</v>
      </c>
      <c r="BI79">
        <f t="shared" si="35"/>
        <v>9.4369063545019172E-2</v>
      </c>
      <c r="BJ79">
        <f t="shared" si="35"/>
        <v>5.6298038884854462E-2</v>
      </c>
      <c r="BK79">
        <f t="shared" si="35"/>
        <v>0.10757760581671538</v>
      </c>
      <c r="BL79">
        <f t="shared" si="35"/>
        <v>-0.14258155518042387</v>
      </c>
      <c r="BM79">
        <f t="shared" si="35"/>
        <v>-3.6320072587954444E-2</v>
      </c>
      <c r="BN79">
        <f t="shared" si="35"/>
        <v>5.549380543689747E-2</v>
      </c>
    </row>
    <row r="80" spans="1:66" x14ac:dyDescent="0.2">
      <c r="B80">
        <f t="shared" ref="B80:AE80" si="36">AVERAGE(B53,B22)</f>
        <v>0.14574264746493604</v>
      </c>
      <c r="C80">
        <f t="shared" si="36"/>
        <v>0.17923855284463486</v>
      </c>
      <c r="D80">
        <f t="shared" si="36"/>
        <v>0.14557515225400197</v>
      </c>
      <c r="E80">
        <f t="shared" si="36"/>
        <v>0.37788007696414311</v>
      </c>
      <c r="F80">
        <f t="shared" si="36"/>
        <v>0.42603582709509014</v>
      </c>
      <c r="G80">
        <f t="shared" si="36"/>
        <v>0.45835497990919233</v>
      </c>
      <c r="H80">
        <f t="shared" si="36"/>
        <v>0.43494436811908666</v>
      </c>
      <c r="I80">
        <f t="shared" si="36"/>
        <v>0.47087709313671111</v>
      </c>
      <c r="J80">
        <f t="shared" si="36"/>
        <v>0.24932590090130699</v>
      </c>
      <c r="K80">
        <f t="shared" si="36"/>
        <v>0.32517497261131861</v>
      </c>
      <c r="L80">
        <f t="shared" si="36"/>
        <v>0.59063811419252166</v>
      </c>
      <c r="M80">
        <f t="shared" si="36"/>
        <v>0.63705141677005916</v>
      </c>
      <c r="N80">
        <f t="shared" si="36"/>
        <v>0.55378823116291231</v>
      </c>
      <c r="O80">
        <f t="shared" si="36"/>
        <v>0.11597389518788247</v>
      </c>
      <c r="P80">
        <f t="shared" si="36"/>
        <v>0.5597370749967816</v>
      </c>
      <c r="Q80">
        <f t="shared" si="36"/>
        <v>0.10793162025114403</v>
      </c>
      <c r="R80">
        <f t="shared" si="36"/>
        <v>0.15625134226857457</v>
      </c>
      <c r="S80">
        <f t="shared" si="36"/>
        <v>0.30046586951134352</v>
      </c>
      <c r="T80">
        <f t="shared" si="36"/>
        <v>0.21244709266128223</v>
      </c>
      <c r="U80">
        <f t="shared" si="36"/>
        <v>0.47863834281185869</v>
      </c>
      <c r="V80">
        <f t="shared" si="36"/>
        <v>0.24057043278831364</v>
      </c>
      <c r="W80">
        <f t="shared" si="36"/>
        <v>0.24332645326075825</v>
      </c>
      <c r="X80">
        <f t="shared" si="36"/>
        <v>0.39160917463768202</v>
      </c>
      <c r="Y80">
        <f t="shared" si="36"/>
        <v>0.25150653075425655</v>
      </c>
      <c r="Z80">
        <f t="shared" si="36"/>
        <v>8.9210032759822408E-2</v>
      </c>
      <c r="AA80">
        <f t="shared" si="36"/>
        <v>7.1378900607586032E-2</v>
      </c>
      <c r="AB80">
        <f t="shared" si="36"/>
        <v>0.31233461358514575</v>
      </c>
      <c r="AC80">
        <f t="shared" si="36"/>
        <v>0.29222453268838178</v>
      </c>
      <c r="AD80">
        <f t="shared" si="36"/>
        <v>8.1457517972269924E-2</v>
      </c>
      <c r="AE80">
        <f t="shared" si="36"/>
        <v>7.0789192871793527E-2</v>
      </c>
      <c r="AJ80">
        <f t="shared" ref="AJ80:AJ86" si="37">B22-B53</f>
        <v>-9.0428547227312417E-2</v>
      </c>
      <c r="AK80">
        <f t="shared" ref="AK80:AK86" si="38">C22-C53</f>
        <v>-7.6070012232435924E-2</v>
      </c>
      <c r="AL80">
        <f t="shared" ref="AL80:AL86" si="39">D22-D53</f>
        <v>-1.5212458914271032E-2</v>
      </c>
      <c r="AM80">
        <f t="shared" ref="AM80:AM86" si="40">E22-E53</f>
        <v>-4.8005376118526066E-2</v>
      </c>
      <c r="AN80">
        <f t="shared" ref="AN80:AN86" si="41">F22-F53</f>
        <v>-5.9149904332506165E-2</v>
      </c>
      <c r="AO80">
        <f t="shared" ref="AO80:AO86" si="42">G22-G53</f>
        <v>-8.5870772168185616E-2</v>
      </c>
      <c r="AP80">
        <f t="shared" ref="AP80:AP86" si="43">H22-H53</f>
        <v>-9.2051209930062106E-2</v>
      </c>
      <c r="AQ80">
        <f t="shared" ref="AQ80:AQ86" si="44">I22-I53</f>
        <v>-7.1246547494608237E-2</v>
      </c>
      <c r="AR80">
        <f t="shared" ref="AR80:AR86" si="45">J22-J53</f>
        <v>-0.33956806331289385</v>
      </c>
      <c r="AS80">
        <f t="shared" ref="AS80:AS86" si="46">K22-K53</f>
        <v>-2.0924633607414256E-3</v>
      </c>
      <c r="AT80">
        <f t="shared" ref="AT80:AT86" si="47">L22-L53</f>
        <v>-0.20373809392816633</v>
      </c>
      <c r="AU80">
        <f t="shared" ref="AU80:AU86" si="48">M22-M53</f>
        <v>-6.6757929253085768E-2</v>
      </c>
      <c r="AV80">
        <f t="shared" ref="AV80:AV86" si="49">N22-N53</f>
        <v>8.2649560053485671E-2</v>
      </c>
      <c r="AW80">
        <f t="shared" ref="AW80:AW86" si="50">O22-O53</f>
        <v>0.16602056069371054</v>
      </c>
      <c r="AX80">
        <f t="shared" ref="AX80:AX86" si="51">P22-P53</f>
        <v>0.19357842011358872</v>
      </c>
      <c r="AY80">
        <f t="shared" ref="AY80:AY86" si="52">Q22-Q53</f>
        <v>0.13182525058697209</v>
      </c>
      <c r="AZ80">
        <f t="shared" ref="AZ80:AZ86" si="53">R22-R53</f>
        <v>4.3168145898407034E-2</v>
      </c>
      <c r="BA80">
        <f t="shared" ref="BA80:BA86" si="54">S22-S53</f>
        <v>8.3236399560219998E-2</v>
      </c>
      <c r="BB80">
        <f t="shared" ref="BB80:BB86" si="55">T22-T53</f>
        <v>6.3545687390119121E-2</v>
      </c>
      <c r="BC80">
        <f t="shared" ref="BC80:BC86" si="56">U22-U53</f>
        <v>0.12186365727017612</v>
      </c>
      <c r="BD80">
        <f t="shared" ref="BD80:BD86" si="57">V22-V53</f>
        <v>3.684420273245001E-2</v>
      </c>
      <c r="BE80">
        <f t="shared" ref="BE80:BE86" si="58">W22-W53</f>
        <v>-2.3773073949063805E-3</v>
      </c>
      <c r="BF80">
        <f t="shared" ref="BF80:BF86" si="59">X22-X53</f>
        <v>6.6444898365858984E-2</v>
      </c>
      <c r="BG80">
        <f t="shared" ref="BG80:BG86" si="60">Y22-Y53</f>
        <v>-3.4200166081214761E-2</v>
      </c>
      <c r="BH80">
        <f t="shared" ref="BH80:BH86" si="61">Z22-Z53</f>
        <v>-1.2820295725952502E-2</v>
      </c>
      <c r="BI80">
        <f t="shared" ref="BI80:BI86" si="62">AA22-AA53</f>
        <v>-3.5917336353787646E-2</v>
      </c>
      <c r="BJ80">
        <f t="shared" ref="BJ80:BJ86" si="63">AB22-AB53</f>
        <v>-0.24270531799239589</v>
      </c>
      <c r="BK80">
        <f t="shared" ref="BK80:BK86" si="64">AC22-AC53</f>
        <v>6.8016734797980594E-2</v>
      </c>
      <c r="BL80">
        <f t="shared" ref="BL80:BL86" si="65">AD22-AD53</f>
        <v>1.5121548087691922E-2</v>
      </c>
      <c r="BM80">
        <f t="shared" ref="BM80:BM86" si="66">AE22-AE53</f>
        <v>5.9290293092636129E-2</v>
      </c>
      <c r="BN80">
        <f t="shared" ref="BN80:BN86" si="67">AF22-AF53</f>
        <v>0.17916360224259842</v>
      </c>
    </row>
    <row r="81" spans="1:66" x14ac:dyDescent="0.2">
      <c r="B81">
        <f t="shared" ref="B81:AE81" si="68">AVERAGE(B54,B23)</f>
        <v>0.19726844860277437</v>
      </c>
      <c r="C81">
        <f t="shared" si="68"/>
        <v>0.17125156573378963</v>
      </c>
      <c r="D81">
        <f t="shared" si="68"/>
        <v>8.2147424419770229E-2</v>
      </c>
      <c r="E81">
        <f t="shared" si="68"/>
        <v>0.26061594770228647</v>
      </c>
      <c r="F81">
        <f t="shared" si="68"/>
        <v>0.33260485141612484</v>
      </c>
      <c r="G81">
        <f t="shared" si="68"/>
        <v>7.542406114820803E-2</v>
      </c>
      <c r="H81">
        <f t="shared" si="68"/>
        <v>0.39746986851600075</v>
      </c>
      <c r="I81">
        <f t="shared" si="68"/>
        <v>0.23702852181260148</v>
      </c>
      <c r="J81">
        <f t="shared" si="68"/>
        <v>0.32356600621739157</v>
      </c>
      <c r="K81">
        <f t="shared" si="68"/>
        <v>0.30426238849137421</v>
      </c>
      <c r="L81">
        <f t="shared" si="68"/>
        <v>0.53992553791272058</v>
      </c>
      <c r="M81">
        <f t="shared" si="68"/>
        <v>0.61666829709033233</v>
      </c>
      <c r="N81">
        <f t="shared" si="68"/>
        <v>0.51324434305115763</v>
      </c>
      <c r="O81">
        <f t="shared" si="68"/>
        <v>0.50801582816286883</v>
      </c>
      <c r="P81">
        <f t="shared" si="68"/>
        <v>0.56528089679937654</v>
      </c>
      <c r="Q81">
        <f t="shared" si="68"/>
        <v>0.19936537286568895</v>
      </c>
      <c r="R81">
        <f t="shared" si="68"/>
        <v>0.24479007960211524</v>
      </c>
      <c r="S81">
        <f t="shared" si="68"/>
        <v>1</v>
      </c>
      <c r="T81">
        <f t="shared" si="68"/>
        <v>0.2489389209070092</v>
      </c>
      <c r="U81">
        <f t="shared" si="68"/>
        <v>0.21817791155393371</v>
      </c>
      <c r="V81">
        <f t="shared" si="68"/>
        <v>0.25002738469564917</v>
      </c>
      <c r="W81">
        <f t="shared" si="68"/>
        <v>0.26520818284477399</v>
      </c>
      <c r="X81">
        <f t="shared" si="68"/>
        <v>0.24829769631813528</v>
      </c>
      <c r="Y81">
        <f t="shared" si="68"/>
        <v>0.26004807942272617</v>
      </c>
      <c r="Z81">
        <f t="shared" si="68"/>
        <v>0.2360709360910368</v>
      </c>
      <c r="AA81">
        <f t="shared" si="68"/>
        <v>0.34885986539600006</v>
      </c>
      <c r="AB81">
        <f t="shared" si="68"/>
        <v>0.41440476461182635</v>
      </c>
      <c r="AC81">
        <f t="shared" si="68"/>
        <v>0.17520998572596952</v>
      </c>
      <c r="AD81">
        <f t="shared" si="68"/>
        <v>0.11215330447365088</v>
      </c>
      <c r="AE81">
        <f t="shared" si="68"/>
        <v>0.34611384955659152</v>
      </c>
      <c r="AJ81">
        <f t="shared" si="37"/>
        <v>-0.17988259508303217</v>
      </c>
      <c r="AK81">
        <f t="shared" si="38"/>
        <v>-0.2499441373369595</v>
      </c>
      <c r="AL81">
        <f t="shared" si="39"/>
        <v>-0.11294004260067128</v>
      </c>
      <c r="AM81">
        <f t="shared" si="40"/>
        <v>-0.10131736065373942</v>
      </c>
      <c r="AN81">
        <f t="shared" si="41"/>
        <v>-9.88195128062202E-2</v>
      </c>
      <c r="AO81">
        <f t="shared" si="42"/>
        <v>-0.11232681994869782</v>
      </c>
      <c r="AP81">
        <f t="shared" si="43"/>
        <v>-7.120335385206461E-2</v>
      </c>
      <c r="AQ81">
        <f t="shared" si="44"/>
        <v>-4.387051443886128E-2</v>
      </c>
      <c r="AR81">
        <f t="shared" si="45"/>
        <v>-0.30035134241960082</v>
      </c>
      <c r="AS81">
        <f t="shared" si="46"/>
        <v>-4.5063570748341941E-2</v>
      </c>
      <c r="AT81">
        <f t="shared" si="47"/>
        <v>-8.5867303027483799E-2</v>
      </c>
      <c r="AU81">
        <f t="shared" si="48"/>
        <v>-0.14287734399191043</v>
      </c>
      <c r="AV81">
        <f t="shared" si="49"/>
        <v>-3.1960475509311193E-2</v>
      </c>
      <c r="AW81">
        <f t="shared" si="50"/>
        <v>8.522804757785668E-2</v>
      </c>
      <c r="AX81">
        <f t="shared" si="51"/>
        <v>5.1956191223736403E-2</v>
      </c>
      <c r="AY81">
        <f t="shared" si="52"/>
        <v>0.11575857802411962</v>
      </c>
      <c r="AZ81">
        <f t="shared" si="53"/>
        <v>7.5521584294402255E-2</v>
      </c>
      <c r="BA81">
        <f t="shared" si="54"/>
        <v>0</v>
      </c>
      <c r="BB81">
        <f t="shared" si="55"/>
        <v>8.9216206068196774E-2</v>
      </c>
      <c r="BC81">
        <f t="shared" si="56"/>
        <v>2.9662832372222225E-2</v>
      </c>
      <c r="BD81">
        <f t="shared" si="57"/>
        <v>0.11625329029817422</v>
      </c>
      <c r="BE81">
        <f t="shared" si="58"/>
        <v>0.15093387100801586</v>
      </c>
      <c r="BF81">
        <f t="shared" si="59"/>
        <v>0.10704938169814499</v>
      </c>
      <c r="BG81">
        <f t="shared" si="60"/>
        <v>0.21376015242346866</v>
      </c>
      <c r="BH81">
        <f t="shared" si="61"/>
        <v>-0.13802808007903547</v>
      </c>
      <c r="BI81">
        <f t="shared" si="62"/>
        <v>-2.9925668330799793E-2</v>
      </c>
      <c r="BJ81">
        <f t="shared" si="63"/>
        <v>-9.4588943229645173E-2</v>
      </c>
      <c r="BK81">
        <f t="shared" si="64"/>
        <v>-2.4820391950404169E-2</v>
      </c>
      <c r="BL81">
        <f t="shared" si="65"/>
        <v>2.6205060598975635E-2</v>
      </c>
      <c r="BM81">
        <f t="shared" si="66"/>
        <v>5.0285166509214663E-3</v>
      </c>
      <c r="BN81">
        <f t="shared" si="67"/>
        <v>-3.5294180598383851E-2</v>
      </c>
    </row>
    <row r="82" spans="1:66" x14ac:dyDescent="0.2">
      <c r="B82">
        <f t="shared" ref="B82:AE82" si="69">AVERAGE(B55,B24)</f>
        <v>0.27566801942224362</v>
      </c>
      <c r="C82">
        <f t="shared" si="69"/>
        <v>0.48827416589160533</v>
      </c>
      <c r="D82">
        <f t="shared" si="69"/>
        <v>0.19200795698811976</v>
      </c>
      <c r="E82">
        <f t="shared" si="69"/>
        <v>0.4457327010803816</v>
      </c>
      <c r="F82">
        <f t="shared" si="69"/>
        <v>0.52088013948452971</v>
      </c>
      <c r="G82">
        <f t="shared" si="69"/>
        <v>6.0107308841672279E-2</v>
      </c>
      <c r="H82">
        <f t="shared" si="69"/>
        <v>0.18483001043694908</v>
      </c>
      <c r="I82">
        <f t="shared" si="69"/>
        <v>0.24784333150860077</v>
      </c>
      <c r="J82">
        <f t="shared" si="69"/>
        <v>0.50145452545040325</v>
      </c>
      <c r="K82">
        <f t="shared" si="69"/>
        <v>0.37622804524812525</v>
      </c>
      <c r="L82">
        <f t="shared" si="69"/>
        <v>0.46318195761233372</v>
      </c>
      <c r="M82">
        <f t="shared" si="69"/>
        <v>0.42627893724066146</v>
      </c>
      <c r="N82">
        <f t="shared" si="69"/>
        <v>0.10305293477559307</v>
      </c>
      <c r="O82">
        <f t="shared" si="69"/>
        <v>4.9280429693477568E-2</v>
      </c>
      <c r="P82">
        <f t="shared" si="69"/>
        <v>0.11910462221039769</v>
      </c>
      <c r="Q82">
        <f t="shared" si="69"/>
        <v>0.32743109385257319</v>
      </c>
      <c r="R82">
        <f t="shared" si="69"/>
        <v>0.42617241090027186</v>
      </c>
      <c r="S82">
        <f t="shared" si="69"/>
        <v>0.17329556568356205</v>
      </c>
      <c r="T82">
        <f t="shared" si="69"/>
        <v>0.21475000647388864</v>
      </c>
      <c r="U82">
        <f t="shared" si="69"/>
        <v>0.27328291350503264</v>
      </c>
      <c r="V82">
        <f t="shared" si="69"/>
        <v>0.66128382133728658</v>
      </c>
      <c r="W82">
        <f t="shared" si="69"/>
        <v>0.28015881780461999</v>
      </c>
      <c r="X82">
        <f t="shared" si="69"/>
        <v>0.27252351557711851</v>
      </c>
      <c r="Y82">
        <f t="shared" si="69"/>
        <v>0.28839575299079262</v>
      </c>
      <c r="Z82">
        <f t="shared" si="69"/>
        <v>0.45608449225498332</v>
      </c>
      <c r="AA82">
        <f t="shared" si="69"/>
        <v>0.42855530759747029</v>
      </c>
      <c r="AB82">
        <f t="shared" si="69"/>
        <v>0.1447700772949691</v>
      </c>
      <c r="AC82">
        <f t="shared" si="69"/>
        <v>0.37825576527262733</v>
      </c>
      <c r="AD82">
        <f t="shared" si="69"/>
        <v>0.27868695902655233</v>
      </c>
      <c r="AE82">
        <f t="shared" si="69"/>
        <v>0.46223444686059717</v>
      </c>
      <c r="AJ82">
        <f t="shared" si="37"/>
        <v>-0.19753350148670543</v>
      </c>
      <c r="AK82">
        <f t="shared" si="38"/>
        <v>-0.42909247012664919</v>
      </c>
      <c r="AL82">
        <f t="shared" si="39"/>
        <v>-0.11449765050547001</v>
      </c>
      <c r="AM82">
        <f t="shared" si="40"/>
        <v>-0.30217407962491272</v>
      </c>
      <c r="AN82">
        <f t="shared" si="41"/>
        <v>-0.41007140127791886</v>
      </c>
      <c r="AO82">
        <f t="shared" si="42"/>
        <v>-0.10997435721304062</v>
      </c>
      <c r="AP82">
        <f t="shared" si="43"/>
        <v>-8.1746168069899428E-2</v>
      </c>
      <c r="AQ82">
        <f t="shared" si="44"/>
        <v>-0.24440319895843612</v>
      </c>
      <c r="AR82">
        <f t="shared" si="45"/>
        <v>-0.2943226688382754</v>
      </c>
      <c r="AS82">
        <f t="shared" si="46"/>
        <v>-0.16717658239795841</v>
      </c>
      <c r="AT82">
        <f t="shared" si="47"/>
        <v>-0.24355005240951583</v>
      </c>
      <c r="AU82">
        <f t="shared" si="48"/>
        <v>-0.2521301305609121</v>
      </c>
      <c r="AV82">
        <f t="shared" si="49"/>
        <v>9.5479197626097301E-2</v>
      </c>
      <c r="AW82">
        <f t="shared" si="50"/>
        <v>5.3599339988011752E-2</v>
      </c>
      <c r="AX82">
        <f t="shared" si="51"/>
        <v>1.6481513525151856E-2</v>
      </c>
      <c r="AY82">
        <f t="shared" si="52"/>
        <v>4.6572344029252644E-2</v>
      </c>
      <c r="AZ82">
        <f t="shared" si="53"/>
        <v>0.10442233133225098</v>
      </c>
      <c r="BA82">
        <f t="shared" si="54"/>
        <v>6.7042119947164192E-2</v>
      </c>
      <c r="BB82">
        <f t="shared" si="55"/>
        <v>7.9306942984034817E-2</v>
      </c>
      <c r="BC82">
        <f t="shared" si="56"/>
        <v>7.7135910331134899E-2</v>
      </c>
      <c r="BD82">
        <f t="shared" si="57"/>
        <v>-2.1322696087785031E-2</v>
      </c>
      <c r="BE82">
        <f t="shared" si="58"/>
        <v>0.12638341323906746</v>
      </c>
      <c r="BF82">
        <f t="shared" si="59"/>
        <v>5.8346306990849306E-2</v>
      </c>
      <c r="BG82">
        <f t="shared" si="60"/>
        <v>6.4989547841391326E-2</v>
      </c>
      <c r="BH82">
        <f t="shared" si="61"/>
        <v>-7.6294651725267393E-2</v>
      </c>
      <c r="BI82">
        <f t="shared" si="62"/>
        <v>6.3162575570124835E-4</v>
      </c>
      <c r="BJ82">
        <f t="shared" si="63"/>
        <v>-6.9230700293068256E-2</v>
      </c>
      <c r="BK82">
        <f t="shared" si="64"/>
        <v>0.14033405770029628</v>
      </c>
      <c r="BL82">
        <f t="shared" si="65"/>
        <v>0.17576074158337818</v>
      </c>
      <c r="BM82">
        <f t="shared" si="66"/>
        <v>2.7342758192190453E-2</v>
      </c>
      <c r="BN82">
        <f t="shared" si="67"/>
        <v>-2.2606146698648161E-2</v>
      </c>
    </row>
    <row r="83" spans="1:66" x14ac:dyDescent="0.2">
      <c r="B83">
        <f t="shared" ref="B83:AD83" si="70">AVERAGE(B56,B25)</f>
        <v>0.19223603900916031</v>
      </c>
      <c r="C83">
        <f t="shared" si="70"/>
        <v>0.12385818945122359</v>
      </c>
      <c r="D83">
        <f t="shared" si="70"/>
        <v>0.33205860083400029</v>
      </c>
      <c r="E83">
        <f t="shared" si="70"/>
        <v>0.13421168079878687</v>
      </c>
      <c r="F83">
        <f t="shared" si="70"/>
        <v>0.27789744381017562</v>
      </c>
      <c r="G83">
        <f t="shared" si="70"/>
        <v>0.29372128117192398</v>
      </c>
      <c r="H83">
        <f t="shared" si="70"/>
        <v>0.50797324060492244</v>
      </c>
      <c r="I83">
        <f t="shared" si="70"/>
        <v>0.58958645430402701</v>
      </c>
      <c r="J83">
        <f t="shared" si="70"/>
        <v>0.12622050960437378</v>
      </c>
      <c r="K83">
        <f t="shared" si="70"/>
        <v>8.9902166221484142E-2</v>
      </c>
      <c r="L83">
        <f t="shared" si="70"/>
        <v>0.44948017217249137</v>
      </c>
      <c r="M83">
        <f t="shared" si="70"/>
        <v>0.41397069576741552</v>
      </c>
      <c r="N83">
        <f t="shared" si="70"/>
        <v>0.34586472391445805</v>
      </c>
      <c r="O83">
        <f t="shared" si="70"/>
        <v>0.46781257542830679</v>
      </c>
      <c r="P83">
        <f t="shared" si="70"/>
        <v>0.45467595000341443</v>
      </c>
      <c r="Q83">
        <f t="shared" si="70"/>
        <v>0.11628590617335363</v>
      </c>
      <c r="R83">
        <f t="shared" si="70"/>
        <v>0.25971343450778578</v>
      </c>
      <c r="S83">
        <f t="shared" si="70"/>
        <v>0.65776122042651708</v>
      </c>
      <c r="T83">
        <f t="shared" si="70"/>
        <v>0.29001359186723807</v>
      </c>
      <c r="U83">
        <f t="shared" si="70"/>
        <v>0.27833837512523596</v>
      </c>
      <c r="V83">
        <f t="shared" si="70"/>
        <v>0.46215094881366381</v>
      </c>
      <c r="W83">
        <f t="shared" si="70"/>
        <v>0.52351024038340499</v>
      </c>
      <c r="X83">
        <f t="shared" si="70"/>
        <v>0.2372726138043908</v>
      </c>
      <c r="Y83">
        <f t="shared" si="70"/>
        <v>0.50908435696497334</v>
      </c>
      <c r="Z83">
        <f t="shared" si="70"/>
        <v>7.8806504473270214E-2</v>
      </c>
      <c r="AA83">
        <f t="shared" si="70"/>
        <v>0.10052624633585837</v>
      </c>
      <c r="AB83">
        <f t="shared" si="70"/>
        <v>0.33611333499930962</v>
      </c>
      <c r="AC83">
        <f t="shared" si="70"/>
        <v>8.2217253682201119E-2</v>
      </c>
      <c r="AD83">
        <f t="shared" si="70"/>
        <v>9.7562265743493817E-2</v>
      </c>
      <c r="AJ83">
        <f t="shared" si="37"/>
        <v>9.7759221951686653E-2</v>
      </c>
      <c r="AK83">
        <f t="shared" si="38"/>
        <v>7.8673110981782729E-3</v>
      </c>
      <c r="AL83">
        <f t="shared" si="39"/>
        <v>0.2389635180798676</v>
      </c>
      <c r="AM83">
        <f t="shared" si="40"/>
        <v>0.20997608482837263</v>
      </c>
      <c r="AN83">
        <f t="shared" si="41"/>
        <v>9.6452110320802364E-2</v>
      </c>
      <c r="AO83">
        <f t="shared" si="42"/>
        <v>8.6703917026122623E-2</v>
      </c>
      <c r="AP83">
        <f t="shared" si="43"/>
        <v>0.15953800804226737</v>
      </c>
      <c r="AQ83">
        <f t="shared" si="44"/>
        <v>9.415457030152341E-3</v>
      </c>
      <c r="AR83">
        <f t="shared" si="45"/>
        <v>8.3966343443113295E-3</v>
      </c>
      <c r="AS83">
        <f t="shared" si="46"/>
        <v>0.17980433244296828</v>
      </c>
      <c r="AT83">
        <f t="shared" si="47"/>
        <v>0.1247351948198156</v>
      </c>
      <c r="AU83">
        <f t="shared" si="48"/>
        <v>-0.35531095854312555</v>
      </c>
      <c r="AV83">
        <f t="shared" si="49"/>
        <v>0.22301277934468222</v>
      </c>
      <c r="AW83">
        <f t="shared" si="50"/>
        <v>0.37189840704969374</v>
      </c>
      <c r="AX83">
        <f t="shared" si="51"/>
        <v>0.37431275326190289</v>
      </c>
      <c r="AY83">
        <f t="shared" si="52"/>
        <v>0.23257181234670726</v>
      </c>
      <c r="AZ83">
        <f t="shared" si="53"/>
        <v>0.12409664452545413</v>
      </c>
      <c r="BA83">
        <f t="shared" si="54"/>
        <v>0.24237301204277284</v>
      </c>
      <c r="BB83">
        <f t="shared" si="55"/>
        <v>0.1664112315303217</v>
      </c>
      <c r="BC83">
        <f t="shared" si="56"/>
        <v>9.6017316552693577E-2</v>
      </c>
      <c r="BD83">
        <f t="shared" si="57"/>
        <v>0.29159999556142074</v>
      </c>
      <c r="BE83">
        <f t="shared" si="58"/>
        <v>0.24762087338735622</v>
      </c>
      <c r="BF83">
        <f t="shared" si="59"/>
        <v>0.17054683564125858</v>
      </c>
      <c r="BG83">
        <f t="shared" si="60"/>
        <v>0.12053033849019762</v>
      </c>
      <c r="BH83">
        <f t="shared" si="61"/>
        <v>6.7200762746296466E-2</v>
      </c>
      <c r="BI83">
        <f t="shared" si="62"/>
        <v>2.2815274721763534E-2</v>
      </c>
      <c r="BJ83">
        <f t="shared" si="63"/>
        <v>-8.5606621138821226E-3</v>
      </c>
      <c r="BK83">
        <f t="shared" si="64"/>
        <v>9.8957761101451061E-2</v>
      </c>
      <c r="BL83">
        <f t="shared" si="65"/>
        <v>7.3299772903008237E-2</v>
      </c>
      <c r="BM83">
        <f t="shared" si="66"/>
        <v>0</v>
      </c>
      <c r="BN83">
        <f t="shared" si="67"/>
        <v>-0.17492639686259659</v>
      </c>
    </row>
    <row r="84" spans="1:66" x14ac:dyDescent="0.2">
      <c r="B84">
        <f t="shared" ref="B84:AD84" si="71">AVERAGE(B57,B26)</f>
        <v>0.31045209228459136</v>
      </c>
      <c r="C84">
        <f t="shared" si="71"/>
        <v>0.13521287000259793</v>
      </c>
      <c r="D84">
        <f t="shared" si="71"/>
        <v>0.93370289639025184</v>
      </c>
      <c r="E84">
        <f t="shared" si="71"/>
        <v>0.18968803735687151</v>
      </c>
      <c r="F84">
        <f t="shared" si="71"/>
        <v>0.26909170994155457</v>
      </c>
      <c r="G84">
        <f t="shared" si="71"/>
        <v>0.47037099955286643</v>
      </c>
      <c r="H84">
        <f t="shared" si="71"/>
        <v>0.36778463702138475</v>
      </c>
      <c r="I84">
        <f t="shared" si="71"/>
        <v>0.32923085578155081</v>
      </c>
      <c r="J84">
        <f t="shared" si="71"/>
        <v>0.23758407372329171</v>
      </c>
      <c r="K84">
        <f t="shared" si="71"/>
        <v>0.48223347688908952</v>
      </c>
      <c r="L84">
        <f t="shared" si="71"/>
        <v>0.28785543488327964</v>
      </c>
      <c r="M84">
        <f t="shared" si="71"/>
        <v>0.68961776289537657</v>
      </c>
      <c r="N84">
        <f t="shared" si="71"/>
        <v>0.35321363946440204</v>
      </c>
      <c r="O84">
        <f t="shared" si="71"/>
        <v>0.51119280052508553</v>
      </c>
      <c r="P84">
        <f t="shared" si="71"/>
        <v>0.48412140933743941</v>
      </c>
      <c r="Q84">
        <f t="shared" si="71"/>
        <v>0.18368541703329944</v>
      </c>
      <c r="R84">
        <f t="shared" si="71"/>
        <v>0.26521067267480058</v>
      </c>
      <c r="S84">
        <f t="shared" si="71"/>
        <v>0.23445574685739243</v>
      </c>
      <c r="T84">
        <f t="shared" si="71"/>
        <v>0.90293363723380027</v>
      </c>
      <c r="U84">
        <f t="shared" si="71"/>
        <v>0.28713530432300938</v>
      </c>
      <c r="V84">
        <f t="shared" si="71"/>
        <v>0.25304446012886672</v>
      </c>
      <c r="W84">
        <f t="shared" si="71"/>
        <v>0.69529440889608529</v>
      </c>
      <c r="X84">
        <f t="shared" si="71"/>
        <v>0.25089964877776882</v>
      </c>
      <c r="Y84">
        <f t="shared" si="71"/>
        <v>0.33941262938561489</v>
      </c>
      <c r="Z84">
        <f t="shared" si="71"/>
        <v>0.27808478147024485</v>
      </c>
      <c r="AA84">
        <f t="shared" si="71"/>
        <v>6.4359594321500513E-2</v>
      </c>
      <c r="AB84">
        <f t="shared" si="71"/>
        <v>0.12041904733098249</v>
      </c>
      <c r="AC84">
        <f t="shared" si="71"/>
        <v>0.23842123674166393</v>
      </c>
      <c r="AD84">
        <f t="shared" si="71"/>
        <v>3.1312832516815138E-2</v>
      </c>
      <c r="AJ84">
        <f t="shared" si="37"/>
        <v>-7.9119829123205421E-2</v>
      </c>
      <c r="AK84">
        <f t="shared" si="38"/>
        <v>-2.9412450215187957E-2</v>
      </c>
      <c r="AL84">
        <f t="shared" si="39"/>
        <v>9.4212780587358269E-3</v>
      </c>
      <c r="AM84">
        <f t="shared" si="40"/>
        <v>-2.0052115036869683E-2</v>
      </c>
      <c r="AN84">
        <f t="shared" si="41"/>
        <v>-7.0556648107781839E-2</v>
      </c>
      <c r="AO84">
        <f t="shared" si="42"/>
        <v>-0.19886259455036409</v>
      </c>
      <c r="AP84">
        <f t="shared" si="43"/>
        <v>-7.1352645614579713E-2</v>
      </c>
      <c r="AQ84">
        <f t="shared" si="44"/>
        <v>-2.4356387600129148E-2</v>
      </c>
      <c r="AR84">
        <f t="shared" si="45"/>
        <v>-9.5404534742375424E-2</v>
      </c>
      <c r="AS84">
        <f t="shared" si="46"/>
        <v>8.5350363258836937E-2</v>
      </c>
      <c r="AT84">
        <f t="shared" si="47"/>
        <v>-9.7418612114655523E-2</v>
      </c>
      <c r="AU84">
        <f t="shared" si="48"/>
        <v>-1.4682682392141211E-2</v>
      </c>
      <c r="AV84">
        <f t="shared" si="49"/>
        <v>2.3523157794951843E-2</v>
      </c>
      <c r="AW84">
        <f t="shared" si="50"/>
        <v>2.6665744008107284E-2</v>
      </c>
      <c r="AX84">
        <f t="shared" si="51"/>
        <v>5.5265819133077654E-2</v>
      </c>
      <c r="AY84">
        <f t="shared" si="52"/>
        <v>0.11136650980966378</v>
      </c>
      <c r="AZ84">
        <f t="shared" si="53"/>
        <v>1.3593104675776957E-2</v>
      </c>
      <c r="BA84">
        <f t="shared" si="54"/>
        <v>7.3664085805368595E-2</v>
      </c>
      <c r="BB84">
        <f t="shared" si="55"/>
        <v>-3.394340987244826E-2</v>
      </c>
      <c r="BC84">
        <f t="shared" si="56"/>
        <v>-3.7633347962237496E-2</v>
      </c>
      <c r="BD84">
        <f t="shared" si="57"/>
        <v>-6.1656327220392382E-2</v>
      </c>
      <c r="BE84">
        <f t="shared" si="58"/>
        <v>0.10532476208308095</v>
      </c>
      <c r="BF84">
        <f t="shared" si="59"/>
        <v>8.9004480496149119E-2</v>
      </c>
      <c r="BG84">
        <f t="shared" si="60"/>
        <v>0.16054577284182792</v>
      </c>
      <c r="BH84">
        <f t="shared" si="61"/>
        <v>-3.0300367169885878E-2</v>
      </c>
      <c r="BI84">
        <f t="shared" si="62"/>
        <v>3.2721010102195358E-2</v>
      </c>
      <c r="BJ84">
        <f t="shared" si="63"/>
        <v>-3.0450995612086487E-2</v>
      </c>
      <c r="BK84">
        <f t="shared" si="64"/>
        <v>2.4853127239301692E-2</v>
      </c>
      <c r="BL84">
        <f t="shared" si="65"/>
        <v>-6.2625665033630276E-2</v>
      </c>
      <c r="BM84">
        <f t="shared" si="66"/>
        <v>0</v>
      </c>
      <c r="BN84">
        <f t="shared" si="67"/>
        <v>-0.10336405409272406</v>
      </c>
    </row>
    <row r="85" spans="1:66" x14ac:dyDescent="0.2">
      <c r="B85">
        <f t="shared" ref="B85:AD85" si="72">AVERAGE(B58,B27)</f>
        <v>0.3275613974184744</v>
      </c>
      <c r="C85">
        <f t="shared" si="72"/>
        <v>0.23547271364944478</v>
      </c>
      <c r="D85">
        <f t="shared" si="72"/>
        <v>0.42278778806101186</v>
      </c>
      <c r="E85">
        <f t="shared" si="72"/>
        <v>0.1761577922438754</v>
      </c>
      <c r="F85">
        <f t="shared" si="72"/>
        <v>0.2873483978670115</v>
      </c>
      <c r="G85">
        <f t="shared" si="72"/>
        <v>9.1746116715164444E-2</v>
      </c>
      <c r="H85">
        <f t="shared" si="72"/>
        <v>0.24498072031416054</v>
      </c>
      <c r="I85">
        <f t="shared" si="72"/>
        <v>0.4748950162318516</v>
      </c>
      <c r="J85">
        <f t="shared" si="72"/>
        <v>0.27246381989468133</v>
      </c>
      <c r="K85">
        <f t="shared" si="72"/>
        <v>0.54694452584019437</v>
      </c>
      <c r="L85">
        <f t="shared" si="72"/>
        <v>0.57149189609152673</v>
      </c>
      <c r="M85">
        <f t="shared" si="72"/>
        <v>0.529980457566672</v>
      </c>
      <c r="N85">
        <f t="shared" si="72"/>
        <v>0.51088778071513063</v>
      </c>
      <c r="O85">
        <f t="shared" si="72"/>
        <v>0.44560758415346835</v>
      </c>
      <c r="P85">
        <f t="shared" si="72"/>
        <v>0.54911310457369833</v>
      </c>
      <c r="Q85">
        <f t="shared" si="72"/>
        <v>0.21455856035787679</v>
      </c>
      <c r="R85">
        <f t="shared" si="72"/>
        <v>0.29269351396442389</v>
      </c>
      <c r="S85">
        <f t="shared" si="72"/>
        <v>0.54624708865878402</v>
      </c>
      <c r="T85">
        <f t="shared" si="72"/>
        <v>0.35132043633133303</v>
      </c>
      <c r="U85">
        <f t="shared" si="72"/>
        <v>0.35198272850208001</v>
      </c>
      <c r="V85">
        <f t="shared" si="72"/>
        <v>0.30328036403981207</v>
      </c>
      <c r="W85">
        <f t="shared" si="72"/>
        <v>0.4982974575905994</v>
      </c>
      <c r="X85">
        <f t="shared" si="72"/>
        <v>0.29212898136251064</v>
      </c>
      <c r="Y85">
        <f t="shared" si="72"/>
        <v>0.8358151869690289</v>
      </c>
      <c r="Z85">
        <f t="shared" si="72"/>
        <v>0.13386365994546534</v>
      </c>
      <c r="AA85">
        <f t="shared" si="72"/>
        <v>9.6781777028682486E-2</v>
      </c>
      <c r="AB85">
        <f t="shared" si="72"/>
        <v>0.35818722032050565</v>
      </c>
      <c r="AC85">
        <f t="shared" si="72"/>
        <v>0.36927364175182842</v>
      </c>
      <c r="AD85">
        <f t="shared" si="72"/>
        <v>0.20636094256278764</v>
      </c>
      <c r="AJ85">
        <f t="shared" si="37"/>
        <v>-0.19285715762308819</v>
      </c>
      <c r="AK85">
        <f t="shared" si="38"/>
        <v>-0.26520589670780337</v>
      </c>
      <c r="AL85">
        <f t="shared" si="39"/>
        <v>-9.6140336218828004E-2</v>
      </c>
      <c r="AM85">
        <f t="shared" si="40"/>
        <v>-0.14147484397296028</v>
      </c>
      <c r="AN85">
        <f t="shared" si="41"/>
        <v>-5.6795671269352255E-2</v>
      </c>
      <c r="AO85">
        <f t="shared" si="42"/>
        <v>-0.11383800881237256</v>
      </c>
      <c r="AP85">
        <f t="shared" si="43"/>
        <v>-9.4236595774536525E-2</v>
      </c>
      <c r="AQ85">
        <f t="shared" si="44"/>
        <v>3.8198657019012427E-2</v>
      </c>
      <c r="AR85">
        <f t="shared" si="45"/>
        <v>-0.22930746621425666</v>
      </c>
      <c r="AS85">
        <f t="shared" si="46"/>
        <v>-5.4317536194362859E-2</v>
      </c>
      <c r="AT85">
        <f t="shared" si="47"/>
        <v>-7.9106403086532051E-2</v>
      </c>
      <c r="AU85">
        <f t="shared" si="48"/>
        <v>-6.8113295786647987E-2</v>
      </c>
      <c r="AV85">
        <f t="shared" si="49"/>
        <v>0.17477019545340011</v>
      </c>
      <c r="AW85">
        <f t="shared" si="50"/>
        <v>0.22791462153908021</v>
      </c>
      <c r="AX85">
        <f t="shared" si="51"/>
        <v>0.1924106036596715</v>
      </c>
      <c r="AY85">
        <f t="shared" si="52"/>
        <v>0.16077447006133419</v>
      </c>
      <c r="AZ85">
        <f t="shared" si="53"/>
        <v>0.11575002306358351</v>
      </c>
      <c r="BA85">
        <f t="shared" si="54"/>
        <v>0.15974389857636562</v>
      </c>
      <c r="BB85">
        <f t="shared" si="55"/>
        <v>0.2241505698392387</v>
      </c>
      <c r="BC85">
        <f t="shared" si="56"/>
        <v>0.22698911408473582</v>
      </c>
      <c r="BD85">
        <f t="shared" si="57"/>
        <v>8.6554898733057717E-2</v>
      </c>
      <c r="BE85">
        <f t="shared" si="58"/>
        <v>0.10173960334260362</v>
      </c>
      <c r="BF85">
        <f t="shared" si="59"/>
        <v>9.412260445653578E-2</v>
      </c>
      <c r="BG85">
        <f t="shared" si="60"/>
        <v>0.14551510285350677</v>
      </c>
      <c r="BH85">
        <f t="shared" si="61"/>
        <v>0.16309005783257494</v>
      </c>
      <c r="BI85">
        <f t="shared" si="62"/>
        <v>-2.2283516576212456E-2</v>
      </c>
      <c r="BJ85">
        <f t="shared" si="63"/>
        <v>4.5987996317669422E-2</v>
      </c>
      <c r="BK85">
        <f t="shared" si="64"/>
        <v>1.7183707967345918E-3</v>
      </c>
      <c r="BL85">
        <f t="shared" si="65"/>
        <v>6.9071975322056889E-2</v>
      </c>
      <c r="BM85">
        <f t="shared" si="66"/>
        <v>0</v>
      </c>
      <c r="BN85">
        <f t="shared" si="67"/>
        <v>-4.2702900457806975E-2</v>
      </c>
    </row>
    <row r="86" spans="1:66" x14ac:dyDescent="0.2">
      <c r="B86">
        <f t="shared" ref="B86:AD86" si="73">AVERAGE(B59,B28)</f>
        <v>0.2827771426289572</v>
      </c>
      <c r="C86">
        <f t="shared" si="73"/>
        <v>0.44255714862863432</v>
      </c>
      <c r="D86">
        <f t="shared" si="73"/>
        <v>0.43379598123536012</v>
      </c>
      <c r="E86">
        <f t="shared" si="73"/>
        <v>0.57213475214685516</v>
      </c>
      <c r="F86">
        <f t="shared" si="73"/>
        <v>0.11725859353738052</v>
      </c>
      <c r="G86">
        <f t="shared" si="73"/>
        <v>0.19307347545712966</v>
      </c>
      <c r="H86">
        <f t="shared" si="73"/>
        <v>0.55805313537377677</v>
      </c>
      <c r="I86">
        <f t="shared" si="73"/>
        <v>0.50779714755385341</v>
      </c>
      <c r="J86">
        <f t="shared" si="73"/>
        <v>0.13127257839679354</v>
      </c>
      <c r="K86">
        <f t="shared" si="73"/>
        <v>0.25001741914852627</v>
      </c>
      <c r="L86">
        <f t="shared" si="73"/>
        <v>0.51114771503207845</v>
      </c>
      <c r="M86">
        <f t="shared" si="73"/>
        <v>0.25152664129840496</v>
      </c>
      <c r="N86">
        <f t="shared" si="73"/>
        <v>0.82443533381187906</v>
      </c>
      <c r="O86">
        <f t="shared" si="73"/>
        <v>0.74842555717702419</v>
      </c>
      <c r="P86">
        <f t="shared" si="73"/>
        <v>0.15111427086328799</v>
      </c>
      <c r="Q86">
        <f t="shared" si="73"/>
        <v>0.32593454916041115</v>
      </c>
      <c r="R86">
        <f t="shared" si="73"/>
        <v>0.23721646004083774</v>
      </c>
      <c r="S86">
        <f t="shared" si="73"/>
        <v>0.19082835139383678</v>
      </c>
      <c r="T86">
        <f t="shared" si="73"/>
        <v>0.32946415290312703</v>
      </c>
      <c r="U86">
        <f t="shared" si="73"/>
        <v>0.42382097166573018</v>
      </c>
      <c r="V86">
        <f t="shared" si="73"/>
        <v>0.75903400333401594</v>
      </c>
      <c r="W86">
        <f t="shared" si="73"/>
        <v>0.24457016197672232</v>
      </c>
      <c r="X86">
        <f t="shared" si="73"/>
        <v>0.50527238664145868</v>
      </c>
      <c r="Y86">
        <f t="shared" si="73"/>
        <v>0.58895653128513281</v>
      </c>
      <c r="Z86">
        <f t="shared" si="73"/>
        <v>9.5178601115585293E-2</v>
      </c>
      <c r="AA86">
        <f t="shared" si="73"/>
        <v>0.31067234655343012</v>
      </c>
      <c r="AB86">
        <f t="shared" si="73"/>
        <v>0.36486913336314508</v>
      </c>
      <c r="AC86">
        <f t="shared" si="73"/>
        <v>0.25517933616441912</v>
      </c>
      <c r="AD86">
        <f t="shared" si="73"/>
        <v>0.38399578028010284</v>
      </c>
      <c r="AJ86">
        <f t="shared" si="37"/>
        <v>-0.15268132546089441</v>
      </c>
      <c r="AK86">
        <f t="shared" si="38"/>
        <v>-0.15030951378148016</v>
      </c>
      <c r="AL86">
        <f t="shared" si="39"/>
        <v>-0.11468567036406957</v>
      </c>
      <c r="AM86">
        <f t="shared" si="40"/>
        <v>-0.17369131928066872</v>
      </c>
      <c r="AN86">
        <f t="shared" si="41"/>
        <v>-0.10223435558801913</v>
      </c>
      <c r="AO86">
        <f t="shared" si="42"/>
        <v>-9.5229701319099247E-2</v>
      </c>
      <c r="AP86">
        <f t="shared" si="43"/>
        <v>-0.17405639784081323</v>
      </c>
      <c r="AQ86">
        <f t="shared" si="44"/>
        <v>-7.2811782198973107E-2</v>
      </c>
      <c r="AR86">
        <f t="shared" si="45"/>
        <v>2.2837540207284776E-2</v>
      </c>
      <c r="AS86">
        <f t="shared" si="46"/>
        <v>2.4593207361255559E-2</v>
      </c>
      <c r="AT86">
        <f t="shared" si="47"/>
        <v>-7.3167897488179701E-2</v>
      </c>
      <c r="AU86">
        <f t="shared" si="48"/>
        <v>-5.4595309592445018E-2</v>
      </c>
      <c r="AV86">
        <f t="shared" si="49"/>
        <v>0.2469559629670689</v>
      </c>
      <c r="AW86">
        <f t="shared" si="50"/>
        <v>0.28067376005471212</v>
      </c>
      <c r="AX86">
        <f t="shared" si="51"/>
        <v>0.18214793753472602</v>
      </c>
      <c r="AY86">
        <f t="shared" si="52"/>
        <v>0.20732059984394249</v>
      </c>
      <c r="AZ86">
        <f t="shared" si="53"/>
        <v>0.16051106356143152</v>
      </c>
      <c r="BA86">
        <f t="shared" si="54"/>
        <v>0.1341231862295354</v>
      </c>
      <c r="BB86">
        <f t="shared" si="55"/>
        <v>0.15700157503479967</v>
      </c>
      <c r="BC86">
        <f t="shared" si="56"/>
        <v>-1.3434702037925572E-2</v>
      </c>
      <c r="BD86">
        <f t="shared" si="57"/>
        <v>0.14172468197928401</v>
      </c>
      <c r="BE86">
        <f t="shared" si="58"/>
        <v>0.15189666783371356</v>
      </c>
      <c r="BF86">
        <f t="shared" si="59"/>
        <v>0.28814385153285754</v>
      </c>
      <c r="BG86">
        <f t="shared" si="60"/>
        <v>0.21193322019596483</v>
      </c>
      <c r="BH86">
        <f t="shared" si="61"/>
        <v>7.9406662643755108E-2</v>
      </c>
      <c r="BI86">
        <f t="shared" si="62"/>
        <v>6.5816524970508772E-2</v>
      </c>
      <c r="BJ86">
        <f t="shared" si="63"/>
        <v>7.3887185721321691E-2</v>
      </c>
      <c r="BK86">
        <f t="shared" si="64"/>
        <v>8.6782290780148624E-2</v>
      </c>
      <c r="BL86">
        <f t="shared" si="65"/>
        <v>4.3334519782579628E-3</v>
      </c>
      <c r="BM86">
        <f t="shared" si="66"/>
        <v>0</v>
      </c>
      <c r="BN86">
        <f t="shared" si="67"/>
        <v>2.7096250140639766E-2</v>
      </c>
    </row>
    <row r="89" spans="1:66" x14ac:dyDescent="0.2">
      <c r="A89" t="s">
        <v>62</v>
      </c>
      <c r="B89" t="s">
        <v>64</v>
      </c>
    </row>
    <row r="91" spans="1:66" x14ac:dyDescent="0.2">
      <c r="B91">
        <f>IF(B66&gt;=0.15, B66,0)</f>
        <v>0.53086196503918015</v>
      </c>
      <c r="C91">
        <f t="shared" ref="C91:AE91" si="74">IF(C66&gt;=0.15, C66,0)</f>
        <v>0.5215641952983725</v>
      </c>
      <c r="D91">
        <f t="shared" si="74"/>
        <v>0.753676913803496</v>
      </c>
      <c r="E91">
        <f t="shared" si="74"/>
        <v>0.77668776371308013</v>
      </c>
      <c r="F91">
        <f t="shared" si="74"/>
        <v>0.77683845690174802</v>
      </c>
      <c r="G91">
        <f t="shared" si="74"/>
        <v>0.80015069318866783</v>
      </c>
      <c r="H91">
        <f t="shared" si="74"/>
        <v>0.68960216998191681</v>
      </c>
      <c r="I91">
        <f t="shared" si="74"/>
        <v>0.33678420735382764</v>
      </c>
      <c r="J91">
        <f t="shared" si="74"/>
        <v>0.80818264014466545</v>
      </c>
      <c r="K91">
        <f t="shared" si="74"/>
        <v>0</v>
      </c>
      <c r="L91">
        <f t="shared" si="74"/>
        <v>0.89906570223025906</v>
      </c>
      <c r="M91">
        <f t="shared" si="74"/>
        <v>0.95822784810126582</v>
      </c>
      <c r="N91">
        <f t="shared" si="74"/>
        <v>0.86098553345388784</v>
      </c>
      <c r="O91">
        <f t="shared" si="74"/>
        <v>0.67613019891500903</v>
      </c>
      <c r="P91">
        <f t="shared" si="74"/>
        <v>0.20018083182640145</v>
      </c>
      <c r="Q91">
        <f t="shared" si="74"/>
        <v>0.87995780590717299</v>
      </c>
      <c r="R91">
        <f t="shared" si="74"/>
        <v>0</v>
      </c>
      <c r="S91">
        <f t="shared" si="74"/>
        <v>0</v>
      </c>
      <c r="T91">
        <f t="shared" si="74"/>
        <v>0</v>
      </c>
      <c r="U91">
        <f t="shared" si="74"/>
        <v>0</v>
      </c>
      <c r="V91">
        <f t="shared" si="74"/>
        <v>0.67955093429776969</v>
      </c>
      <c r="W91">
        <f t="shared" si="74"/>
        <v>0</v>
      </c>
      <c r="X91">
        <f t="shared" si="74"/>
        <v>0.21008137432188065</v>
      </c>
      <c r="Y91">
        <f t="shared" si="74"/>
        <v>0.90833333333333333</v>
      </c>
      <c r="Z91">
        <f t="shared" si="74"/>
        <v>0.38648282097649189</v>
      </c>
      <c r="AA91">
        <f t="shared" si="74"/>
        <v>0.60293851717902347</v>
      </c>
      <c r="AB91">
        <f t="shared" si="74"/>
        <v>0.74960819770946341</v>
      </c>
      <c r="AC91">
        <f t="shared" si="74"/>
        <v>0.64261603375527421</v>
      </c>
      <c r="AD91">
        <f t="shared" si="74"/>
        <v>0.72148884870403851</v>
      </c>
      <c r="AE91">
        <f t="shared" si="74"/>
        <v>0.72982218203737181</v>
      </c>
    </row>
    <row r="92" spans="1:66" x14ac:dyDescent="0.2">
      <c r="B92">
        <f>IF(B67&gt;=0.15, B67,0)</f>
        <v>0</v>
      </c>
      <c r="C92">
        <f t="shared" ref="C92:AE92" si="75">IF(C67&gt;=0.15, C67,0)</f>
        <v>0</v>
      </c>
      <c r="D92">
        <f t="shared" si="75"/>
        <v>0.20771549125979502</v>
      </c>
      <c r="E92">
        <f t="shared" si="75"/>
        <v>0.71597347799879441</v>
      </c>
      <c r="F92">
        <f t="shared" si="75"/>
        <v>0.77843580470162743</v>
      </c>
      <c r="G92">
        <f t="shared" si="75"/>
        <v>0.7639089813140445</v>
      </c>
      <c r="H92">
        <f t="shared" si="75"/>
        <v>0.74395720313441827</v>
      </c>
      <c r="I92">
        <f t="shared" si="75"/>
        <v>0.77290536467751658</v>
      </c>
      <c r="J92">
        <f t="shared" si="75"/>
        <v>0</v>
      </c>
      <c r="K92">
        <f t="shared" si="75"/>
        <v>0.60468655816757078</v>
      </c>
      <c r="L92">
        <f t="shared" si="75"/>
        <v>0.78595539481615417</v>
      </c>
      <c r="M92">
        <f t="shared" si="75"/>
        <v>0.78021398432790834</v>
      </c>
      <c r="N92">
        <f t="shared" si="75"/>
        <v>0.7133062085593731</v>
      </c>
      <c r="O92">
        <f t="shared" si="75"/>
        <v>0</v>
      </c>
      <c r="P92">
        <f t="shared" si="75"/>
        <v>0.72536166365280286</v>
      </c>
      <c r="Q92">
        <f t="shared" si="75"/>
        <v>0</v>
      </c>
      <c r="R92">
        <f t="shared" si="75"/>
        <v>0</v>
      </c>
      <c r="S92">
        <f t="shared" si="75"/>
        <v>0.32159433393610604</v>
      </c>
      <c r="T92">
        <f t="shared" si="75"/>
        <v>0</v>
      </c>
      <c r="U92">
        <f t="shared" si="75"/>
        <v>0.74665461121157328</v>
      </c>
      <c r="V92">
        <f t="shared" si="75"/>
        <v>0</v>
      </c>
      <c r="W92">
        <f t="shared" si="75"/>
        <v>0</v>
      </c>
      <c r="X92">
        <f t="shared" si="75"/>
        <v>0.61124171187462328</v>
      </c>
      <c r="Y92">
        <f t="shared" si="75"/>
        <v>0</v>
      </c>
      <c r="Z92">
        <f t="shared" si="75"/>
        <v>0</v>
      </c>
      <c r="AA92">
        <f t="shared" si="75"/>
        <v>0</v>
      </c>
      <c r="AB92">
        <f t="shared" si="75"/>
        <v>0.59721217600964438</v>
      </c>
      <c r="AC92">
        <f t="shared" si="75"/>
        <v>0.602335744424352</v>
      </c>
      <c r="AD92">
        <f t="shared" si="75"/>
        <v>0</v>
      </c>
      <c r="AE92">
        <f t="shared" si="75"/>
        <v>0.15301386377335746</v>
      </c>
    </row>
    <row r="93" spans="1:66" x14ac:dyDescent="0.2">
      <c r="B93">
        <f t="shared" ref="B93:AE93" si="76">IF(B68&gt;=0.15, B68,0)</f>
        <v>0.2698010849909584</v>
      </c>
      <c r="C93">
        <f t="shared" si="76"/>
        <v>0</v>
      </c>
      <c r="D93">
        <f t="shared" si="76"/>
        <v>0</v>
      </c>
      <c r="E93">
        <f t="shared" si="76"/>
        <v>0.71172393007836043</v>
      </c>
      <c r="F93">
        <f t="shared" si="76"/>
        <v>0.74947257383966237</v>
      </c>
      <c r="G93">
        <f t="shared" si="76"/>
        <v>0.2951326100060277</v>
      </c>
      <c r="H93">
        <f t="shared" si="76"/>
        <v>0.73033453887884259</v>
      </c>
      <c r="I93">
        <f t="shared" si="76"/>
        <v>0.31648583484026521</v>
      </c>
      <c r="J93">
        <f t="shared" si="76"/>
        <v>0.62475889089813141</v>
      </c>
      <c r="K93">
        <f t="shared" si="76"/>
        <v>0.6015069318866787</v>
      </c>
      <c r="L93">
        <f t="shared" si="76"/>
        <v>0.73547317661241696</v>
      </c>
      <c r="M93">
        <f t="shared" si="76"/>
        <v>0.73919529837251341</v>
      </c>
      <c r="N93">
        <f t="shared" si="76"/>
        <v>0.77016274864376122</v>
      </c>
      <c r="O93">
        <f t="shared" si="76"/>
        <v>0.75483725135623869</v>
      </c>
      <c r="P93">
        <f t="shared" si="76"/>
        <v>0.77605485232067506</v>
      </c>
      <c r="Q93">
        <f t="shared" si="76"/>
        <v>0.28062085593731162</v>
      </c>
      <c r="R93">
        <f t="shared" si="76"/>
        <v>0</v>
      </c>
      <c r="S93">
        <f t="shared" si="76"/>
        <v>0.74495177817962621</v>
      </c>
      <c r="T93">
        <f t="shared" si="76"/>
        <v>0</v>
      </c>
      <c r="U93">
        <f t="shared" si="76"/>
        <v>0</v>
      </c>
      <c r="V93">
        <f t="shared" si="76"/>
        <v>0</v>
      </c>
      <c r="W93">
        <f t="shared" si="76"/>
        <v>0</v>
      </c>
      <c r="X93">
        <f t="shared" si="76"/>
        <v>0</v>
      </c>
      <c r="Y93">
        <f t="shared" si="76"/>
        <v>0</v>
      </c>
      <c r="Z93">
        <f t="shared" si="76"/>
        <v>0.17043399638336346</v>
      </c>
      <c r="AA93">
        <f t="shared" si="76"/>
        <v>0.7031344183242918</v>
      </c>
      <c r="AB93">
        <f t="shared" si="76"/>
        <v>0.74073236889692584</v>
      </c>
      <c r="AC93">
        <f t="shared" si="76"/>
        <v>0.47289029535864974</v>
      </c>
      <c r="AD93">
        <f t="shared" si="76"/>
        <v>0</v>
      </c>
      <c r="AE93">
        <f t="shared" si="76"/>
        <v>0.75675105485232064</v>
      </c>
    </row>
    <row r="94" spans="1:66" x14ac:dyDescent="0.2">
      <c r="B94">
        <f t="shared" ref="B94:AE94" si="77">IF(B69&gt;=0.15, B69,0)</f>
        <v>0.17447257383966241</v>
      </c>
      <c r="C94">
        <f t="shared" si="77"/>
        <v>0.47177516576250755</v>
      </c>
      <c r="D94">
        <f t="shared" si="77"/>
        <v>0.15899638336347199</v>
      </c>
      <c r="E94">
        <f t="shared" si="77"/>
        <v>0.75893610608800477</v>
      </c>
      <c r="F94">
        <f t="shared" si="77"/>
        <v>0.67141350210970452</v>
      </c>
      <c r="G94">
        <f t="shared" si="77"/>
        <v>0</v>
      </c>
      <c r="H94">
        <f t="shared" si="77"/>
        <v>0.77172995780590714</v>
      </c>
      <c r="I94">
        <f t="shared" si="77"/>
        <v>0</v>
      </c>
      <c r="J94">
        <f t="shared" si="77"/>
        <v>0.69184749849306804</v>
      </c>
      <c r="K94">
        <f t="shared" si="77"/>
        <v>0.44968354430379753</v>
      </c>
      <c r="L94">
        <f t="shared" si="77"/>
        <v>0.54587100663050037</v>
      </c>
      <c r="M94">
        <f t="shared" si="77"/>
        <v>0.56139240506329113</v>
      </c>
      <c r="N94">
        <f t="shared" si="77"/>
        <v>0</v>
      </c>
      <c r="O94">
        <f t="shared" si="77"/>
        <v>0</v>
      </c>
      <c r="P94">
        <f t="shared" si="77"/>
        <v>0.54332429174201324</v>
      </c>
      <c r="Q94">
        <f t="shared" si="77"/>
        <v>0.74971368294153096</v>
      </c>
      <c r="R94">
        <f t="shared" si="77"/>
        <v>0.79400241109101866</v>
      </c>
      <c r="S94">
        <f t="shared" si="77"/>
        <v>0</v>
      </c>
      <c r="T94">
        <f t="shared" si="77"/>
        <v>0</v>
      </c>
      <c r="U94">
        <f t="shared" si="77"/>
        <v>0.5807414104882459</v>
      </c>
      <c r="V94">
        <f t="shared" si="77"/>
        <v>0.78351416515973482</v>
      </c>
      <c r="W94">
        <f t="shared" si="77"/>
        <v>0.17450271247739602</v>
      </c>
      <c r="X94">
        <f t="shared" si="77"/>
        <v>0.40785111512959615</v>
      </c>
      <c r="Y94">
        <f t="shared" si="77"/>
        <v>0</v>
      </c>
      <c r="Z94">
        <f t="shared" si="77"/>
        <v>0.7601115129596141</v>
      </c>
      <c r="AA94">
        <f t="shared" si="77"/>
        <v>0.72670283303194694</v>
      </c>
      <c r="AB94">
        <f t="shared" si="77"/>
        <v>0.19522302591922841</v>
      </c>
      <c r="AC94">
        <f t="shared" si="77"/>
        <v>0.7490204942736588</v>
      </c>
      <c r="AD94">
        <f t="shared" si="77"/>
        <v>0.76710367691380343</v>
      </c>
      <c r="AE94">
        <f t="shared" si="77"/>
        <v>0.76814345991561184</v>
      </c>
    </row>
    <row r="95" spans="1:66" x14ac:dyDescent="0.2">
      <c r="B95">
        <f t="shared" ref="B95:AE95" si="78">IF(B70&gt;=0.15, B70,0)</f>
        <v>0.29532851115129594</v>
      </c>
      <c r="C95">
        <f t="shared" si="78"/>
        <v>0</v>
      </c>
      <c r="D95">
        <f t="shared" si="78"/>
        <v>0.7254972875226039</v>
      </c>
      <c r="E95">
        <f t="shared" si="78"/>
        <v>0.42096142254370106</v>
      </c>
      <c r="F95">
        <f t="shared" si="78"/>
        <v>0.72004219409282699</v>
      </c>
      <c r="G95">
        <f t="shared" si="78"/>
        <v>0.72364376130198904</v>
      </c>
      <c r="H95">
        <f t="shared" si="78"/>
        <v>0.65174804098854733</v>
      </c>
      <c r="I95">
        <f t="shared" si="78"/>
        <v>0.73539783001808301</v>
      </c>
      <c r="J95">
        <f t="shared" si="78"/>
        <v>0</v>
      </c>
      <c r="K95">
        <f t="shared" si="78"/>
        <v>0</v>
      </c>
      <c r="L95">
        <f t="shared" si="78"/>
        <v>0.67730560578661836</v>
      </c>
      <c r="M95">
        <f t="shared" si="78"/>
        <v>0.79769439421338151</v>
      </c>
      <c r="N95">
        <f t="shared" si="78"/>
        <v>0.23572935503315248</v>
      </c>
      <c r="O95">
        <f t="shared" si="78"/>
        <v>0.74434900542495486</v>
      </c>
      <c r="P95">
        <f t="shared" si="78"/>
        <v>0.7407172995780591</v>
      </c>
      <c r="Q95">
        <f t="shared" si="78"/>
        <v>0</v>
      </c>
      <c r="R95">
        <f t="shared" si="78"/>
        <v>0</v>
      </c>
      <c r="S95">
        <f t="shared" si="78"/>
        <v>0.74434900542495486</v>
      </c>
      <c r="T95">
        <f t="shared" si="78"/>
        <v>0</v>
      </c>
      <c r="U95">
        <f t="shared" si="78"/>
        <v>0</v>
      </c>
      <c r="V95">
        <f t="shared" si="78"/>
        <v>0.62644665461121152</v>
      </c>
      <c r="W95">
        <f t="shared" si="78"/>
        <v>0.72872212176009643</v>
      </c>
      <c r="X95">
        <f t="shared" si="78"/>
        <v>0</v>
      </c>
      <c r="Y95">
        <f t="shared" si="78"/>
        <v>0.39822182037371912</v>
      </c>
      <c r="Z95">
        <f t="shared" si="78"/>
        <v>0.15093429776974082</v>
      </c>
      <c r="AA95">
        <f t="shared" si="78"/>
        <v>0</v>
      </c>
      <c r="AB95">
        <f t="shared" si="78"/>
        <v>0.7537070524412296</v>
      </c>
      <c r="AC95">
        <f t="shared" si="78"/>
        <v>0</v>
      </c>
      <c r="AD95">
        <f t="shared" si="78"/>
        <v>0</v>
      </c>
      <c r="AE95">
        <f t="shared" si="78"/>
        <v>0</v>
      </c>
    </row>
    <row r="96" spans="1:66" x14ac:dyDescent="0.2">
      <c r="B96">
        <f t="shared" ref="B96:AE96" si="79">IF(B71&gt;=0.15, B71,0)</f>
        <v>0.43273056057866188</v>
      </c>
      <c r="C96">
        <f t="shared" si="79"/>
        <v>0</v>
      </c>
      <c r="D96">
        <f t="shared" si="79"/>
        <v>0.76217600964436405</v>
      </c>
      <c r="E96">
        <f t="shared" si="79"/>
        <v>0.45486738999397225</v>
      </c>
      <c r="F96">
        <f t="shared" si="79"/>
        <v>0.56449668474984926</v>
      </c>
      <c r="G96">
        <f t="shared" si="79"/>
        <v>0.72228752260397822</v>
      </c>
      <c r="H96">
        <f t="shared" si="79"/>
        <v>0.72423146473779376</v>
      </c>
      <c r="I96">
        <f t="shared" si="79"/>
        <v>0.69193791440626884</v>
      </c>
      <c r="J96">
        <f t="shared" si="79"/>
        <v>0.53943640747438204</v>
      </c>
      <c r="K96">
        <f t="shared" si="79"/>
        <v>0.70213984327908374</v>
      </c>
      <c r="L96">
        <f t="shared" si="79"/>
        <v>0.41133212778782402</v>
      </c>
      <c r="M96">
        <f t="shared" si="79"/>
        <v>0.7979957805907173</v>
      </c>
      <c r="N96">
        <f t="shared" si="79"/>
        <v>0.66246232670283312</v>
      </c>
      <c r="O96">
        <f t="shared" si="79"/>
        <v>0.74144062688366486</v>
      </c>
      <c r="P96">
        <f t="shared" si="79"/>
        <v>0.7593731163351416</v>
      </c>
      <c r="Q96">
        <f t="shared" si="79"/>
        <v>0</v>
      </c>
      <c r="R96">
        <f t="shared" si="79"/>
        <v>0</v>
      </c>
      <c r="S96">
        <f t="shared" si="79"/>
        <v>0</v>
      </c>
      <c r="T96">
        <f t="shared" si="79"/>
        <v>0.78253465943339351</v>
      </c>
      <c r="U96">
        <f t="shared" si="79"/>
        <v>0</v>
      </c>
      <c r="V96">
        <f t="shared" si="79"/>
        <v>0</v>
      </c>
      <c r="W96">
        <f t="shared" si="79"/>
        <v>0.73541289933694998</v>
      </c>
      <c r="X96">
        <f t="shared" si="79"/>
        <v>0</v>
      </c>
      <c r="Y96">
        <f t="shared" si="79"/>
        <v>0.20679626280892105</v>
      </c>
      <c r="Z96">
        <f t="shared" si="79"/>
        <v>0.62723025919228448</v>
      </c>
      <c r="AA96">
        <f t="shared" si="79"/>
        <v>0</v>
      </c>
      <c r="AB96">
        <f t="shared" si="79"/>
        <v>0.28842676311030746</v>
      </c>
      <c r="AC96">
        <f t="shared" si="79"/>
        <v>0.62237793851717904</v>
      </c>
      <c r="AD96">
        <f t="shared" si="79"/>
        <v>0</v>
      </c>
      <c r="AE96">
        <f t="shared" si="79"/>
        <v>0</v>
      </c>
    </row>
    <row r="97" spans="1:31" x14ac:dyDescent="0.2">
      <c r="B97">
        <f t="shared" ref="B97:AE98" si="80">IF(B72&gt;=0.15, B72,0)</f>
        <v>0</v>
      </c>
      <c r="C97">
        <f t="shared" si="80"/>
        <v>0</v>
      </c>
      <c r="D97">
        <f t="shared" si="80"/>
        <v>0.76838456901748042</v>
      </c>
      <c r="E97">
        <f t="shared" si="80"/>
        <v>0</v>
      </c>
      <c r="F97">
        <f t="shared" si="80"/>
        <v>0.60550030138637734</v>
      </c>
      <c r="G97">
        <f t="shared" si="80"/>
        <v>0</v>
      </c>
      <c r="H97">
        <f t="shared" si="80"/>
        <v>0.31416515973477999</v>
      </c>
      <c r="I97">
        <f t="shared" si="80"/>
        <v>0.77043399638336352</v>
      </c>
      <c r="J97">
        <f t="shared" si="80"/>
        <v>0</v>
      </c>
      <c r="K97">
        <f t="shared" si="80"/>
        <v>0.74135021097046405</v>
      </c>
      <c r="L97">
        <f t="shared" si="80"/>
        <v>0.75748945147679314</v>
      </c>
      <c r="M97">
        <f t="shared" si="80"/>
        <v>0.67995780590717303</v>
      </c>
      <c r="N97">
        <f t="shared" si="80"/>
        <v>0.7020343580470163</v>
      </c>
      <c r="O97">
        <f t="shared" si="80"/>
        <v>0.71782700421940926</v>
      </c>
      <c r="P97">
        <f t="shared" si="80"/>
        <v>0.73568414707655205</v>
      </c>
      <c r="Q97">
        <f t="shared" si="80"/>
        <v>0</v>
      </c>
      <c r="R97">
        <f t="shared" si="80"/>
        <v>0</v>
      </c>
      <c r="S97">
        <f t="shared" si="80"/>
        <v>0.71360759493670889</v>
      </c>
      <c r="T97">
        <f t="shared" si="80"/>
        <v>0</v>
      </c>
      <c r="U97">
        <f t="shared" si="80"/>
        <v>0.27762206148282098</v>
      </c>
      <c r="V97">
        <f t="shared" si="80"/>
        <v>0.15408378541289935</v>
      </c>
      <c r="W97">
        <f t="shared" si="80"/>
        <v>0.7377185051235684</v>
      </c>
      <c r="X97">
        <f t="shared" si="80"/>
        <v>0</v>
      </c>
      <c r="Y97">
        <f t="shared" si="80"/>
        <v>0.74769439421338157</v>
      </c>
      <c r="Z97">
        <f t="shared" si="80"/>
        <v>0.37319168173598549</v>
      </c>
      <c r="AA97">
        <f t="shared" si="80"/>
        <v>0</v>
      </c>
      <c r="AB97">
        <f t="shared" si="80"/>
        <v>0.62460819770946352</v>
      </c>
      <c r="AC97">
        <f t="shared" si="80"/>
        <v>0.73331826401446643</v>
      </c>
      <c r="AD97">
        <f t="shared" si="80"/>
        <v>0.61146775165762501</v>
      </c>
      <c r="AE97">
        <f t="shared" si="80"/>
        <v>0</v>
      </c>
    </row>
    <row r="98" spans="1:31" x14ac:dyDescent="0.2">
      <c r="B98">
        <f>IF(B73&gt;=0.15, B73,0)</f>
        <v>0</v>
      </c>
      <c r="C98">
        <f t="shared" si="80"/>
        <v>0.74119951778179627</v>
      </c>
      <c r="D98">
        <f t="shared" si="80"/>
        <v>0.71312537673297161</v>
      </c>
      <c r="E98">
        <f t="shared" si="80"/>
        <v>0.75064798071127181</v>
      </c>
      <c r="F98">
        <f t="shared" si="80"/>
        <v>0</v>
      </c>
      <c r="G98">
        <f t="shared" si="80"/>
        <v>0</v>
      </c>
      <c r="H98">
        <f t="shared" si="80"/>
        <v>0.74238999397227246</v>
      </c>
      <c r="I98">
        <f t="shared" si="80"/>
        <v>0.66894213381555157</v>
      </c>
      <c r="J98">
        <f t="shared" si="80"/>
        <v>0.21213080168776371</v>
      </c>
      <c r="K98">
        <f t="shared" si="80"/>
        <v>0.29210367691380351</v>
      </c>
      <c r="L98">
        <f t="shared" si="80"/>
        <v>0.65889089813140445</v>
      </c>
      <c r="M98">
        <f t="shared" si="80"/>
        <v>0</v>
      </c>
      <c r="N98">
        <f t="shared" si="80"/>
        <v>0.81690777576853524</v>
      </c>
      <c r="O98">
        <f t="shared" si="80"/>
        <v>0.77590415913200717</v>
      </c>
      <c r="P98">
        <f t="shared" si="80"/>
        <v>0</v>
      </c>
      <c r="Q98">
        <f t="shared" si="80"/>
        <v>0.66396925858951161</v>
      </c>
      <c r="R98">
        <f t="shared" si="80"/>
        <v>0</v>
      </c>
      <c r="S98">
        <f t="shared" si="80"/>
        <v>0</v>
      </c>
      <c r="T98">
        <f t="shared" si="80"/>
        <v>0.56354731766124166</v>
      </c>
      <c r="U98">
        <f t="shared" si="80"/>
        <v>0</v>
      </c>
      <c r="V98">
        <f t="shared" si="80"/>
        <v>0.76430078360458109</v>
      </c>
      <c r="W98">
        <f t="shared" si="80"/>
        <v>0</v>
      </c>
      <c r="X98">
        <f t="shared" si="80"/>
        <v>0.7545358649789029</v>
      </c>
      <c r="Y98">
        <f t="shared" si="80"/>
        <v>0.75200421940928264</v>
      </c>
      <c r="Z98">
        <f t="shared" si="80"/>
        <v>0.35042194092827006</v>
      </c>
      <c r="AA98">
        <f t="shared" si="80"/>
        <v>0.78006329113924044</v>
      </c>
      <c r="AB98">
        <f t="shared" si="80"/>
        <v>0.78631705846895716</v>
      </c>
      <c r="AC98">
        <f t="shared" si="80"/>
        <v>0.71393911995177817</v>
      </c>
      <c r="AD98">
        <f t="shared" si="80"/>
        <v>0.79025015069318871</v>
      </c>
      <c r="AE98">
        <f t="shared" si="80"/>
        <v>0</v>
      </c>
    </row>
    <row r="103" spans="1:31" x14ac:dyDescent="0.2">
      <c r="A103" t="s">
        <v>63</v>
      </c>
      <c r="B103" t="s">
        <v>64</v>
      </c>
    </row>
    <row r="104" spans="1:31" x14ac:dyDescent="0.2">
      <c r="B104">
        <f>IF(B79&gt;=0.4, B79,0)</f>
        <v>0.41361574036435211</v>
      </c>
      <c r="C104">
        <f t="shared" ref="C104:AE104" si="81">IF(C79&gt;=0.4, C79,0)</f>
        <v>0</v>
      </c>
      <c r="D104">
        <f t="shared" si="81"/>
        <v>0.59389711616568408</v>
      </c>
      <c r="E104">
        <f t="shared" si="81"/>
        <v>0.53713380959308865</v>
      </c>
      <c r="F104">
        <f t="shared" si="81"/>
        <v>0.62725367356997497</v>
      </c>
      <c r="G104">
        <f t="shared" si="81"/>
        <v>0.5785586917974056</v>
      </c>
      <c r="H104">
        <f t="shared" si="81"/>
        <v>0.522276860049527</v>
      </c>
      <c r="I104">
        <f t="shared" si="81"/>
        <v>0.48516992906799045</v>
      </c>
      <c r="J104">
        <f t="shared" si="81"/>
        <v>0.69697214643353189</v>
      </c>
      <c r="K104">
        <f t="shared" si="81"/>
        <v>0</v>
      </c>
      <c r="L104">
        <f t="shared" si="81"/>
        <v>0.63835100500702113</v>
      </c>
      <c r="M104">
        <f t="shared" si="81"/>
        <v>0.70416835218843732</v>
      </c>
      <c r="N104">
        <f t="shared" si="81"/>
        <v>0.58234968438123791</v>
      </c>
      <c r="O104">
        <f t="shared" si="81"/>
        <v>0</v>
      </c>
      <c r="P104">
        <f t="shared" si="81"/>
        <v>0</v>
      </c>
      <c r="Q104">
        <f t="shared" si="81"/>
        <v>0.80130945643876661</v>
      </c>
      <c r="R104">
        <f t="shared" si="81"/>
        <v>0</v>
      </c>
      <c r="S104">
        <f t="shared" si="81"/>
        <v>0</v>
      </c>
      <c r="T104">
        <f t="shared" si="81"/>
        <v>0</v>
      </c>
      <c r="U104">
        <f t="shared" si="81"/>
        <v>0</v>
      </c>
      <c r="V104">
        <f t="shared" si="81"/>
        <v>0.40345812415576188</v>
      </c>
      <c r="W104">
        <f t="shared" si="81"/>
        <v>0</v>
      </c>
      <c r="X104">
        <f t="shared" si="81"/>
        <v>0</v>
      </c>
      <c r="Y104">
        <f t="shared" si="81"/>
        <v>0.62036550104406996</v>
      </c>
      <c r="Z104">
        <f t="shared" si="81"/>
        <v>0</v>
      </c>
      <c r="AA104">
        <f t="shared" si="81"/>
        <v>0</v>
      </c>
      <c r="AB104">
        <f t="shared" si="81"/>
        <v>0</v>
      </c>
      <c r="AC104">
        <f t="shared" si="81"/>
        <v>0</v>
      </c>
      <c r="AD104">
        <f t="shared" si="81"/>
        <v>0</v>
      </c>
      <c r="AE104">
        <f t="shared" si="81"/>
        <v>0</v>
      </c>
    </row>
    <row r="105" spans="1:31" x14ac:dyDescent="0.2">
      <c r="B105">
        <f t="shared" ref="B105:AE105" si="82">IF(B80&gt;=0.4, B80,0)</f>
        <v>0</v>
      </c>
      <c r="C105">
        <f t="shared" si="82"/>
        <v>0</v>
      </c>
      <c r="D105">
        <f t="shared" si="82"/>
        <v>0</v>
      </c>
      <c r="E105">
        <f t="shared" si="82"/>
        <v>0</v>
      </c>
      <c r="F105">
        <f t="shared" si="82"/>
        <v>0.42603582709509014</v>
      </c>
      <c r="G105">
        <f t="shared" si="82"/>
        <v>0.45835497990919233</v>
      </c>
      <c r="H105">
        <f t="shared" si="82"/>
        <v>0.43494436811908666</v>
      </c>
      <c r="I105">
        <f t="shared" si="82"/>
        <v>0.47087709313671111</v>
      </c>
      <c r="J105">
        <f t="shared" si="82"/>
        <v>0</v>
      </c>
      <c r="K105">
        <f t="shared" si="82"/>
        <v>0</v>
      </c>
      <c r="L105">
        <f t="shared" si="82"/>
        <v>0.59063811419252166</v>
      </c>
      <c r="M105">
        <f t="shared" si="82"/>
        <v>0.63705141677005916</v>
      </c>
      <c r="N105">
        <f t="shared" si="82"/>
        <v>0.55378823116291231</v>
      </c>
      <c r="O105">
        <f t="shared" si="82"/>
        <v>0</v>
      </c>
      <c r="P105">
        <f t="shared" si="82"/>
        <v>0.5597370749967816</v>
      </c>
      <c r="Q105">
        <f t="shared" si="82"/>
        <v>0</v>
      </c>
      <c r="R105">
        <f t="shared" si="82"/>
        <v>0</v>
      </c>
      <c r="S105">
        <f t="shared" si="82"/>
        <v>0</v>
      </c>
      <c r="T105">
        <f t="shared" si="82"/>
        <v>0</v>
      </c>
      <c r="U105">
        <f t="shared" si="82"/>
        <v>0.47863834281185869</v>
      </c>
      <c r="V105">
        <f t="shared" si="82"/>
        <v>0</v>
      </c>
      <c r="W105">
        <f t="shared" si="82"/>
        <v>0</v>
      </c>
      <c r="X105">
        <f t="shared" si="82"/>
        <v>0</v>
      </c>
      <c r="Y105">
        <f t="shared" si="82"/>
        <v>0</v>
      </c>
      <c r="Z105">
        <f t="shared" si="82"/>
        <v>0</v>
      </c>
      <c r="AA105">
        <f t="shared" si="82"/>
        <v>0</v>
      </c>
      <c r="AB105">
        <f t="shared" si="82"/>
        <v>0</v>
      </c>
      <c r="AC105">
        <f t="shared" si="82"/>
        <v>0</v>
      </c>
      <c r="AD105">
        <f t="shared" si="82"/>
        <v>0</v>
      </c>
      <c r="AE105">
        <f t="shared" si="82"/>
        <v>0</v>
      </c>
    </row>
    <row r="106" spans="1:31" x14ac:dyDescent="0.2">
      <c r="B106">
        <f t="shared" ref="B106:AE106" si="83">IF(B81&gt;=0.4, B81,0)</f>
        <v>0</v>
      </c>
      <c r="C106">
        <f t="shared" si="83"/>
        <v>0</v>
      </c>
      <c r="D106">
        <f t="shared" si="83"/>
        <v>0</v>
      </c>
      <c r="E106">
        <f t="shared" si="83"/>
        <v>0</v>
      </c>
      <c r="F106">
        <f t="shared" si="83"/>
        <v>0</v>
      </c>
      <c r="G106">
        <f t="shared" si="83"/>
        <v>0</v>
      </c>
      <c r="H106">
        <f t="shared" si="83"/>
        <v>0</v>
      </c>
      <c r="I106">
        <f t="shared" si="83"/>
        <v>0</v>
      </c>
      <c r="J106">
        <f t="shared" si="83"/>
        <v>0</v>
      </c>
      <c r="K106">
        <f t="shared" si="83"/>
        <v>0</v>
      </c>
      <c r="L106">
        <f t="shared" si="83"/>
        <v>0.53992553791272058</v>
      </c>
      <c r="M106">
        <f t="shared" si="83"/>
        <v>0.61666829709033233</v>
      </c>
      <c r="N106">
        <f t="shared" si="83"/>
        <v>0.51324434305115763</v>
      </c>
      <c r="O106">
        <f t="shared" si="83"/>
        <v>0.50801582816286883</v>
      </c>
      <c r="P106">
        <f t="shared" si="83"/>
        <v>0.56528089679937654</v>
      </c>
      <c r="Q106">
        <f t="shared" si="83"/>
        <v>0</v>
      </c>
      <c r="R106">
        <f t="shared" si="83"/>
        <v>0</v>
      </c>
      <c r="S106">
        <f t="shared" si="83"/>
        <v>1</v>
      </c>
      <c r="T106">
        <f t="shared" si="83"/>
        <v>0</v>
      </c>
      <c r="U106">
        <f t="shared" si="83"/>
        <v>0</v>
      </c>
      <c r="V106">
        <f t="shared" si="83"/>
        <v>0</v>
      </c>
      <c r="W106">
        <f t="shared" si="83"/>
        <v>0</v>
      </c>
      <c r="X106">
        <f t="shared" si="83"/>
        <v>0</v>
      </c>
      <c r="Y106">
        <f t="shared" si="83"/>
        <v>0</v>
      </c>
      <c r="Z106">
        <f t="shared" si="83"/>
        <v>0</v>
      </c>
      <c r="AA106">
        <f t="shared" si="83"/>
        <v>0</v>
      </c>
      <c r="AB106">
        <f t="shared" si="83"/>
        <v>0.41440476461182635</v>
      </c>
      <c r="AC106">
        <f t="shared" si="83"/>
        <v>0</v>
      </c>
      <c r="AD106">
        <f t="shared" si="83"/>
        <v>0</v>
      </c>
      <c r="AE106">
        <f t="shared" si="83"/>
        <v>0</v>
      </c>
    </row>
    <row r="107" spans="1:31" x14ac:dyDescent="0.2">
      <c r="B107">
        <f t="shared" ref="B107:AE107" si="84">IF(B82&gt;=0.4, B82,0)</f>
        <v>0</v>
      </c>
      <c r="C107">
        <f t="shared" si="84"/>
        <v>0.48827416589160533</v>
      </c>
      <c r="D107">
        <f t="shared" si="84"/>
        <v>0</v>
      </c>
      <c r="E107">
        <f t="shared" si="84"/>
        <v>0.4457327010803816</v>
      </c>
      <c r="F107">
        <f t="shared" si="84"/>
        <v>0.52088013948452971</v>
      </c>
      <c r="G107">
        <f t="shared" si="84"/>
        <v>0</v>
      </c>
      <c r="H107">
        <f t="shared" si="84"/>
        <v>0</v>
      </c>
      <c r="I107">
        <f t="shared" si="84"/>
        <v>0</v>
      </c>
      <c r="J107">
        <f t="shared" si="84"/>
        <v>0.50145452545040325</v>
      </c>
      <c r="K107">
        <f t="shared" si="84"/>
        <v>0</v>
      </c>
      <c r="L107">
        <f t="shared" si="84"/>
        <v>0.46318195761233372</v>
      </c>
      <c r="M107">
        <f t="shared" si="84"/>
        <v>0.42627893724066146</v>
      </c>
      <c r="N107">
        <f t="shared" si="84"/>
        <v>0</v>
      </c>
      <c r="O107">
        <f t="shared" si="84"/>
        <v>0</v>
      </c>
      <c r="P107">
        <f t="shared" si="84"/>
        <v>0</v>
      </c>
      <c r="Q107">
        <f t="shared" si="84"/>
        <v>0</v>
      </c>
      <c r="R107">
        <f t="shared" si="84"/>
        <v>0.42617241090027186</v>
      </c>
      <c r="S107">
        <f t="shared" si="84"/>
        <v>0</v>
      </c>
      <c r="T107">
        <f t="shared" si="84"/>
        <v>0</v>
      </c>
      <c r="U107">
        <f t="shared" si="84"/>
        <v>0</v>
      </c>
      <c r="V107">
        <f t="shared" si="84"/>
        <v>0.66128382133728658</v>
      </c>
      <c r="W107">
        <f t="shared" si="84"/>
        <v>0</v>
      </c>
      <c r="X107">
        <f t="shared" si="84"/>
        <v>0</v>
      </c>
      <c r="Y107">
        <f t="shared" si="84"/>
        <v>0</v>
      </c>
      <c r="Z107">
        <f t="shared" si="84"/>
        <v>0.45608449225498332</v>
      </c>
      <c r="AA107">
        <f t="shared" si="84"/>
        <v>0.42855530759747029</v>
      </c>
      <c r="AB107">
        <f t="shared" si="84"/>
        <v>0</v>
      </c>
      <c r="AC107">
        <f t="shared" si="84"/>
        <v>0</v>
      </c>
      <c r="AD107">
        <f t="shared" si="84"/>
        <v>0</v>
      </c>
      <c r="AE107">
        <f t="shared" si="84"/>
        <v>0.46223444686059717</v>
      </c>
    </row>
    <row r="108" spans="1:31" x14ac:dyDescent="0.2">
      <c r="B108">
        <f t="shared" ref="B108:AE108" si="85">IF(B83&gt;=0.4, B83,0)</f>
        <v>0</v>
      </c>
      <c r="C108">
        <f t="shared" si="85"/>
        <v>0</v>
      </c>
      <c r="D108">
        <f t="shared" si="85"/>
        <v>0</v>
      </c>
      <c r="E108">
        <f t="shared" si="85"/>
        <v>0</v>
      </c>
      <c r="F108">
        <f t="shared" si="85"/>
        <v>0</v>
      </c>
      <c r="G108">
        <f t="shared" si="85"/>
        <v>0</v>
      </c>
      <c r="H108">
        <f t="shared" si="85"/>
        <v>0.50797324060492244</v>
      </c>
      <c r="I108">
        <f t="shared" si="85"/>
        <v>0.58958645430402701</v>
      </c>
      <c r="J108">
        <f t="shared" si="85"/>
        <v>0</v>
      </c>
      <c r="K108">
        <f t="shared" si="85"/>
        <v>0</v>
      </c>
      <c r="L108">
        <f t="shared" si="85"/>
        <v>0.44948017217249137</v>
      </c>
      <c r="M108">
        <f t="shared" si="85"/>
        <v>0.41397069576741552</v>
      </c>
      <c r="N108">
        <f t="shared" si="85"/>
        <v>0</v>
      </c>
      <c r="O108">
        <f t="shared" si="85"/>
        <v>0.46781257542830679</v>
      </c>
      <c r="P108">
        <f t="shared" si="85"/>
        <v>0.45467595000341443</v>
      </c>
      <c r="Q108">
        <f t="shared" si="85"/>
        <v>0</v>
      </c>
      <c r="R108">
        <f t="shared" si="85"/>
        <v>0</v>
      </c>
      <c r="S108">
        <f t="shared" si="85"/>
        <v>0.65776122042651708</v>
      </c>
      <c r="T108">
        <f t="shared" si="85"/>
        <v>0</v>
      </c>
      <c r="U108">
        <f t="shared" si="85"/>
        <v>0</v>
      </c>
      <c r="V108">
        <f t="shared" si="85"/>
        <v>0.46215094881366381</v>
      </c>
      <c r="W108">
        <f t="shared" si="85"/>
        <v>0.52351024038340499</v>
      </c>
      <c r="X108">
        <f t="shared" si="85"/>
        <v>0</v>
      </c>
      <c r="Y108">
        <f t="shared" si="85"/>
        <v>0.50908435696497334</v>
      </c>
      <c r="Z108">
        <f t="shared" si="85"/>
        <v>0</v>
      </c>
      <c r="AA108">
        <f t="shared" si="85"/>
        <v>0</v>
      </c>
      <c r="AB108">
        <f t="shared" si="85"/>
        <v>0</v>
      </c>
      <c r="AC108">
        <f t="shared" si="85"/>
        <v>0</v>
      </c>
      <c r="AD108">
        <f t="shared" si="85"/>
        <v>0</v>
      </c>
      <c r="AE108">
        <f t="shared" si="85"/>
        <v>0</v>
      </c>
    </row>
    <row r="109" spans="1:31" x14ac:dyDescent="0.2">
      <c r="B109">
        <f t="shared" ref="B109:AE109" si="86">IF(B84&gt;=0.4, B84,0)</f>
        <v>0</v>
      </c>
      <c r="C109">
        <f t="shared" si="86"/>
        <v>0</v>
      </c>
      <c r="D109">
        <f t="shared" si="86"/>
        <v>0.93370289639025184</v>
      </c>
      <c r="E109">
        <f t="shared" si="86"/>
        <v>0</v>
      </c>
      <c r="F109">
        <f t="shared" si="86"/>
        <v>0</v>
      </c>
      <c r="G109">
        <f t="shared" si="86"/>
        <v>0.47037099955286643</v>
      </c>
      <c r="H109">
        <f t="shared" si="86"/>
        <v>0</v>
      </c>
      <c r="I109">
        <f t="shared" si="86"/>
        <v>0</v>
      </c>
      <c r="J109">
        <f t="shared" si="86"/>
        <v>0</v>
      </c>
      <c r="K109">
        <f t="shared" si="86"/>
        <v>0.48223347688908952</v>
      </c>
      <c r="L109">
        <f t="shared" si="86"/>
        <v>0</v>
      </c>
      <c r="M109">
        <f t="shared" si="86"/>
        <v>0.68961776289537657</v>
      </c>
      <c r="N109">
        <f t="shared" si="86"/>
        <v>0</v>
      </c>
      <c r="O109">
        <f t="shared" si="86"/>
        <v>0.51119280052508553</v>
      </c>
      <c r="P109">
        <f t="shared" si="86"/>
        <v>0.48412140933743941</v>
      </c>
      <c r="Q109">
        <f t="shared" si="86"/>
        <v>0</v>
      </c>
      <c r="R109">
        <f t="shared" si="86"/>
        <v>0</v>
      </c>
      <c r="S109">
        <f t="shared" si="86"/>
        <v>0</v>
      </c>
      <c r="T109">
        <f t="shared" si="86"/>
        <v>0.90293363723380027</v>
      </c>
      <c r="U109">
        <f t="shared" si="86"/>
        <v>0</v>
      </c>
      <c r="V109">
        <f t="shared" si="86"/>
        <v>0</v>
      </c>
      <c r="W109">
        <f t="shared" si="86"/>
        <v>0.69529440889608529</v>
      </c>
      <c r="X109">
        <f t="shared" si="86"/>
        <v>0</v>
      </c>
      <c r="Y109">
        <f t="shared" si="86"/>
        <v>0</v>
      </c>
      <c r="Z109">
        <f t="shared" si="86"/>
        <v>0</v>
      </c>
      <c r="AA109">
        <f t="shared" si="86"/>
        <v>0</v>
      </c>
      <c r="AB109">
        <f t="shared" si="86"/>
        <v>0</v>
      </c>
      <c r="AC109">
        <f t="shared" si="86"/>
        <v>0</v>
      </c>
      <c r="AD109">
        <f t="shared" si="86"/>
        <v>0</v>
      </c>
      <c r="AE109">
        <f t="shared" si="86"/>
        <v>0</v>
      </c>
    </row>
    <row r="110" spans="1:31" x14ac:dyDescent="0.2">
      <c r="B110">
        <f t="shared" ref="B110:AE110" si="87">IF(B85&gt;=0.4, B85,0)</f>
        <v>0</v>
      </c>
      <c r="C110">
        <f t="shared" si="87"/>
        <v>0</v>
      </c>
      <c r="D110">
        <f t="shared" si="87"/>
        <v>0.42278778806101186</v>
      </c>
      <c r="E110">
        <f t="shared" si="87"/>
        <v>0</v>
      </c>
      <c r="F110">
        <f t="shared" si="87"/>
        <v>0</v>
      </c>
      <c r="G110">
        <f t="shared" si="87"/>
        <v>0</v>
      </c>
      <c r="H110">
        <f t="shared" si="87"/>
        <v>0</v>
      </c>
      <c r="I110">
        <f t="shared" si="87"/>
        <v>0.4748950162318516</v>
      </c>
      <c r="J110">
        <f t="shared" si="87"/>
        <v>0</v>
      </c>
      <c r="K110">
        <f t="shared" si="87"/>
        <v>0.54694452584019437</v>
      </c>
      <c r="L110">
        <f t="shared" si="87"/>
        <v>0.57149189609152673</v>
      </c>
      <c r="M110">
        <f t="shared" si="87"/>
        <v>0.529980457566672</v>
      </c>
      <c r="N110">
        <f t="shared" si="87"/>
        <v>0.51088778071513063</v>
      </c>
      <c r="O110">
        <f t="shared" si="87"/>
        <v>0.44560758415346835</v>
      </c>
      <c r="P110">
        <f t="shared" si="87"/>
        <v>0.54911310457369833</v>
      </c>
      <c r="Q110">
        <f t="shared" si="87"/>
        <v>0</v>
      </c>
      <c r="R110">
        <f t="shared" si="87"/>
        <v>0</v>
      </c>
      <c r="S110">
        <f t="shared" si="87"/>
        <v>0.54624708865878402</v>
      </c>
      <c r="T110">
        <f t="shared" si="87"/>
        <v>0</v>
      </c>
      <c r="U110">
        <f t="shared" si="87"/>
        <v>0</v>
      </c>
      <c r="V110">
        <f t="shared" si="87"/>
        <v>0</v>
      </c>
      <c r="W110">
        <f t="shared" si="87"/>
        <v>0.4982974575905994</v>
      </c>
      <c r="X110">
        <f t="shared" si="87"/>
        <v>0</v>
      </c>
      <c r="Y110">
        <f t="shared" si="87"/>
        <v>0.8358151869690289</v>
      </c>
      <c r="Z110">
        <f t="shared" si="87"/>
        <v>0</v>
      </c>
      <c r="AA110">
        <f t="shared" si="87"/>
        <v>0</v>
      </c>
      <c r="AB110">
        <f t="shared" si="87"/>
        <v>0</v>
      </c>
      <c r="AC110">
        <f t="shared" si="87"/>
        <v>0</v>
      </c>
      <c r="AD110">
        <f t="shared" si="87"/>
        <v>0</v>
      </c>
      <c r="AE110">
        <f t="shared" si="87"/>
        <v>0</v>
      </c>
    </row>
    <row r="111" spans="1:31" x14ac:dyDescent="0.2">
      <c r="B111">
        <f t="shared" ref="B111:AE111" si="88">IF(B86&gt;=0.4, B86,0)</f>
        <v>0</v>
      </c>
      <c r="C111">
        <f t="shared" si="88"/>
        <v>0.44255714862863432</v>
      </c>
      <c r="D111">
        <f t="shared" si="88"/>
        <v>0.43379598123536012</v>
      </c>
      <c r="E111">
        <f t="shared" si="88"/>
        <v>0.57213475214685516</v>
      </c>
      <c r="F111">
        <f t="shared" si="88"/>
        <v>0</v>
      </c>
      <c r="G111">
        <f t="shared" si="88"/>
        <v>0</v>
      </c>
      <c r="H111">
        <f t="shared" si="88"/>
        <v>0.55805313537377677</v>
      </c>
      <c r="I111">
        <f t="shared" si="88"/>
        <v>0.50779714755385341</v>
      </c>
      <c r="J111">
        <f t="shared" si="88"/>
        <v>0</v>
      </c>
      <c r="K111">
        <f t="shared" si="88"/>
        <v>0</v>
      </c>
      <c r="L111">
        <f t="shared" si="88"/>
        <v>0.51114771503207845</v>
      </c>
      <c r="M111">
        <f t="shared" si="88"/>
        <v>0</v>
      </c>
      <c r="N111">
        <f t="shared" si="88"/>
        <v>0.82443533381187906</v>
      </c>
      <c r="O111">
        <f t="shared" si="88"/>
        <v>0.74842555717702419</v>
      </c>
      <c r="P111">
        <f t="shared" si="88"/>
        <v>0</v>
      </c>
      <c r="Q111">
        <f t="shared" si="88"/>
        <v>0</v>
      </c>
      <c r="R111">
        <f t="shared" si="88"/>
        <v>0</v>
      </c>
      <c r="S111">
        <f t="shared" si="88"/>
        <v>0</v>
      </c>
      <c r="T111">
        <f t="shared" si="88"/>
        <v>0</v>
      </c>
      <c r="U111">
        <f t="shared" si="88"/>
        <v>0.42382097166573018</v>
      </c>
      <c r="V111">
        <f t="shared" si="88"/>
        <v>0.75903400333401594</v>
      </c>
      <c r="W111">
        <f t="shared" si="88"/>
        <v>0</v>
      </c>
      <c r="X111">
        <f t="shared" si="88"/>
        <v>0.50527238664145868</v>
      </c>
      <c r="Y111">
        <f t="shared" si="88"/>
        <v>0.58895653128513281</v>
      </c>
      <c r="Z111">
        <f t="shared" si="88"/>
        <v>0</v>
      </c>
      <c r="AA111">
        <f t="shared" si="88"/>
        <v>0</v>
      </c>
      <c r="AB111">
        <f t="shared" si="88"/>
        <v>0</v>
      </c>
      <c r="AC111">
        <f t="shared" si="88"/>
        <v>0</v>
      </c>
      <c r="AD111">
        <f t="shared" si="88"/>
        <v>0</v>
      </c>
      <c r="AE111">
        <f t="shared" si="88"/>
        <v>0</v>
      </c>
    </row>
    <row r="117" spans="1:98" x14ac:dyDescent="0.2">
      <c r="AJ117" t="s">
        <v>68</v>
      </c>
      <c r="BQ117" t="s">
        <v>69</v>
      </c>
    </row>
    <row r="118" spans="1:98" x14ac:dyDescent="0.2">
      <c r="A118" t="s">
        <v>66</v>
      </c>
    </row>
    <row r="120" spans="1:98" x14ac:dyDescent="0.2">
      <c r="B120">
        <f>(B66-B79)</f>
        <v>0.11724622467482804</v>
      </c>
      <c r="C120">
        <f t="shared" ref="C120:AE120" si="89">(C66-C79)</f>
        <v>0.15221055209034351</v>
      </c>
      <c r="D120">
        <f t="shared" si="89"/>
        <v>0.15977979763781192</v>
      </c>
      <c r="E120">
        <f t="shared" si="89"/>
        <v>0.23955395411999147</v>
      </c>
      <c r="F120">
        <f t="shared" si="89"/>
        <v>0.14958478333177305</v>
      </c>
      <c r="G120">
        <f t="shared" si="89"/>
        <v>0.22159200139126223</v>
      </c>
      <c r="H120">
        <f t="shared" si="89"/>
        <v>0.16732530993238981</v>
      </c>
      <c r="I120">
        <f t="shared" si="89"/>
        <v>-0.14838572171416281</v>
      </c>
      <c r="J120">
        <f t="shared" si="89"/>
        <v>0.11121049371113356</v>
      </c>
      <c r="K120">
        <f t="shared" si="89"/>
        <v>-0.19209554111699029</v>
      </c>
      <c r="L120">
        <f t="shared" si="89"/>
        <v>0.26071469722323792</v>
      </c>
      <c r="M120">
        <f t="shared" si="89"/>
        <v>0.2540594959128285</v>
      </c>
      <c r="N120">
        <f t="shared" si="89"/>
        <v>0.27863584907264993</v>
      </c>
      <c r="O120">
        <f t="shared" si="89"/>
        <v>0.34667441683672051</v>
      </c>
      <c r="P120">
        <f t="shared" si="89"/>
        <v>3.775033634925512E-2</v>
      </c>
      <c r="Q120">
        <f t="shared" si="89"/>
        <v>7.8648349468406376E-2</v>
      </c>
      <c r="R120">
        <f t="shared" si="89"/>
        <v>-0.11561311898582798</v>
      </c>
      <c r="S120">
        <f t="shared" si="89"/>
        <v>-0.13022493949571395</v>
      </c>
      <c r="T120">
        <f t="shared" si="89"/>
        <v>-0.16265188046817408</v>
      </c>
      <c r="U120">
        <f t="shared" si="89"/>
        <v>-0.14366892883304672</v>
      </c>
      <c r="V120">
        <f t="shared" si="89"/>
        <v>0.27609281014200782</v>
      </c>
      <c r="W120">
        <f t="shared" si="89"/>
        <v>-0.15522636110661869</v>
      </c>
      <c r="X120">
        <f t="shared" si="89"/>
        <v>-6.6748950172539706E-2</v>
      </c>
      <c r="Y120">
        <f t="shared" si="89"/>
        <v>0.28796783228926337</v>
      </c>
      <c r="Z120">
        <f t="shared" si="89"/>
        <v>0.15926361172007519</v>
      </c>
      <c r="AA120">
        <f t="shared" si="89"/>
        <v>0.37195357641107663</v>
      </c>
      <c r="AB120">
        <f t="shared" si="89"/>
        <v>0.40038585507875002</v>
      </c>
      <c r="AC120">
        <f t="shared" si="89"/>
        <v>0.37100870833042437</v>
      </c>
      <c r="AD120">
        <f t="shared" si="89"/>
        <v>0.32186415052057271</v>
      </c>
      <c r="AE120">
        <f t="shared" si="89"/>
        <v>0.38880689428419313</v>
      </c>
      <c r="AJ120">
        <f>B120/$H$123</f>
        <v>0.19977208244852768</v>
      </c>
      <c r="AK120">
        <f t="shared" ref="AK120:BG120" si="90">C120/$H$123</f>
        <v>0.25934667871874162</v>
      </c>
      <c r="AL120">
        <f t="shared" si="90"/>
        <v>0.27224367348147915</v>
      </c>
      <c r="AM120">
        <f t="shared" si="90"/>
        <v>0.40816830056621989</v>
      </c>
      <c r="AN120">
        <f t="shared" si="90"/>
        <v>0.25487271553244106</v>
      </c>
      <c r="AO120">
        <f t="shared" si="90"/>
        <v>0.3775635053038387</v>
      </c>
      <c r="AP120">
        <f t="shared" si="90"/>
        <v>0.28510022991567896</v>
      </c>
      <c r="AQ120">
        <f t="shared" si="90"/>
        <v>-0.25282967289291519</v>
      </c>
      <c r="AR120">
        <f t="shared" si="90"/>
        <v>0.18948799400934424</v>
      </c>
      <c r="AS120">
        <f t="shared" si="90"/>
        <v>-0.32730543251561806</v>
      </c>
      <c r="AT120">
        <f t="shared" si="90"/>
        <v>0.44422341217103251</v>
      </c>
      <c r="AU120">
        <f t="shared" si="90"/>
        <v>0.43288382807284959</v>
      </c>
      <c r="AV120">
        <f t="shared" si="90"/>
        <v>0.47475868812352084</v>
      </c>
      <c r="AW120">
        <f t="shared" si="90"/>
        <v>0.5906874219206254</v>
      </c>
      <c r="AX120">
        <f t="shared" si="90"/>
        <v>6.4321587552508594E-2</v>
      </c>
      <c r="AY120">
        <f t="shared" si="90"/>
        <v>0.13400640061561234</v>
      </c>
      <c r="AZ120">
        <f t="shared" si="90"/>
        <v>-0.19698948603440089</v>
      </c>
      <c r="BA120">
        <f t="shared" si="90"/>
        <v>-0.22188609843893425</v>
      </c>
      <c r="BB120">
        <f t="shared" si="90"/>
        <v>-0.27713732331606777</v>
      </c>
      <c r="BC120">
        <f t="shared" si="90"/>
        <v>-0.24479288075779707</v>
      </c>
      <c r="BD120">
        <f t="shared" si="90"/>
        <v>0.47042568563810161</v>
      </c>
      <c r="BE120">
        <f t="shared" si="90"/>
        <v>-0.26448521899259048</v>
      </c>
      <c r="BF120">
        <f t="shared" si="90"/>
        <v>-0.11373139573750481</v>
      </c>
      <c r="BG120">
        <f t="shared" si="90"/>
        <v>0.49065915507440105</v>
      </c>
      <c r="BH120">
        <f>Z120/$H$123</f>
        <v>0.27136416084895848</v>
      </c>
      <c r="BI120">
        <f t="shared" ref="BI120" si="91">AA120/$H$123</f>
        <v>0.63375977128388783</v>
      </c>
      <c r="BJ120">
        <f>AB120/$H$123</f>
        <v>0.68220461915810182</v>
      </c>
      <c r="BK120">
        <f>AC120/$H$123</f>
        <v>0.63214984086067338</v>
      </c>
      <c r="BL120">
        <f>AD120/$H$123</f>
        <v>0.54841400474386304</v>
      </c>
      <c r="BM120">
        <f>AE120/$H$123</f>
        <v>0.66247559916676468</v>
      </c>
      <c r="BQ120">
        <f>IF(B66&lt;=0.15, 1, B120/$H$123*0.75)</f>
        <v>0.14982906183639577</v>
      </c>
      <c r="BR120">
        <f t="shared" ref="BR120:CT120" si="92">IF(C66&lt;=0.15, 1, C120/$H$123*0.75)</f>
        <v>0.19451000903905621</v>
      </c>
      <c r="BS120">
        <f t="shared" si="92"/>
        <v>0.20418275511110937</v>
      </c>
      <c r="BT120">
        <f t="shared" si="92"/>
        <v>0.30612622542466494</v>
      </c>
      <c r="BU120">
        <f t="shared" si="92"/>
        <v>0.1911545366493308</v>
      </c>
      <c r="BV120">
        <f t="shared" si="92"/>
        <v>0.28317262897787904</v>
      </c>
      <c r="BW120">
        <f t="shared" si="92"/>
        <v>0.21382517243675922</v>
      </c>
      <c r="BX120">
        <f t="shared" si="92"/>
        <v>-0.18962225466968641</v>
      </c>
      <c r="BY120">
        <f t="shared" si="92"/>
        <v>0.14211599550700818</v>
      </c>
      <c r="BZ120">
        <f t="shared" si="92"/>
        <v>1</v>
      </c>
      <c r="CA120">
        <f t="shared" si="92"/>
        <v>0.33316755912827439</v>
      </c>
      <c r="CB120">
        <f t="shared" si="92"/>
        <v>0.3246628710546372</v>
      </c>
      <c r="CC120">
        <f t="shared" si="92"/>
        <v>0.35606901609264063</v>
      </c>
      <c r="CD120">
        <f t="shared" si="92"/>
        <v>0.44301556644046902</v>
      </c>
      <c r="CE120">
        <f t="shared" si="92"/>
        <v>4.8241190664381442E-2</v>
      </c>
      <c r="CF120">
        <f t="shared" si="92"/>
        <v>0.10050480046170926</v>
      </c>
      <c r="CG120">
        <f t="shared" si="92"/>
        <v>1</v>
      </c>
      <c r="CH120">
        <f t="shared" si="92"/>
        <v>1</v>
      </c>
      <c r="CI120">
        <f t="shared" si="92"/>
        <v>1</v>
      </c>
      <c r="CJ120">
        <f t="shared" si="92"/>
        <v>1</v>
      </c>
      <c r="CK120">
        <f t="shared" si="92"/>
        <v>0.35281926422857623</v>
      </c>
      <c r="CL120">
        <f t="shared" si="92"/>
        <v>1</v>
      </c>
      <c r="CM120">
        <f t="shared" si="92"/>
        <v>-8.5298546803128608E-2</v>
      </c>
      <c r="CN120">
        <f t="shared" si="92"/>
        <v>0.36799436630580079</v>
      </c>
      <c r="CO120">
        <f t="shared" si="92"/>
        <v>0.20352312063671885</v>
      </c>
      <c r="CP120">
        <f t="shared" si="92"/>
        <v>0.47531982846291587</v>
      </c>
      <c r="CQ120">
        <f t="shared" si="92"/>
        <v>0.51165346436857639</v>
      </c>
      <c r="CR120">
        <f t="shared" si="92"/>
        <v>0.47411238064550504</v>
      </c>
      <c r="CS120">
        <f t="shared" si="92"/>
        <v>0.41131050355789728</v>
      </c>
      <c r="CT120">
        <f t="shared" si="92"/>
        <v>0.49685669937507349</v>
      </c>
    </row>
    <row r="121" spans="1:98" x14ac:dyDescent="0.2">
      <c r="B121">
        <f t="shared" ref="B121:AE121" si="93">(B67-B80)</f>
        <v>-1.1475016361861906E-2</v>
      </c>
      <c r="C121">
        <f t="shared" si="93"/>
        <v>-8.4799131506479303E-2</v>
      </c>
      <c r="D121">
        <f t="shared" si="93"/>
        <v>6.2140339005793049E-2</v>
      </c>
      <c r="E121">
        <f t="shared" si="93"/>
        <v>0.3380934010346513</v>
      </c>
      <c r="F121">
        <f t="shared" si="93"/>
        <v>0.3523999776065373</v>
      </c>
      <c r="G121">
        <f t="shared" si="93"/>
        <v>0.30555400140485217</v>
      </c>
      <c r="H121">
        <f t="shared" si="93"/>
        <v>0.30901283501533161</v>
      </c>
      <c r="I121">
        <f t="shared" si="93"/>
        <v>0.30202827154080547</v>
      </c>
      <c r="J121">
        <f t="shared" si="93"/>
        <v>-0.17087502688081274</v>
      </c>
      <c r="K121">
        <f t="shared" si="93"/>
        <v>0.27951158555625216</v>
      </c>
      <c r="L121">
        <f t="shared" si="93"/>
        <v>0.19531728062363252</v>
      </c>
      <c r="M121">
        <f t="shared" si="93"/>
        <v>0.14316256755784917</v>
      </c>
      <c r="N121">
        <f t="shared" si="93"/>
        <v>0.15951797739646079</v>
      </c>
      <c r="O121">
        <f t="shared" si="93"/>
        <v>-0.1273663002511736</v>
      </c>
      <c r="P121">
        <f t="shared" si="93"/>
        <v>0.16562458865602125</v>
      </c>
      <c r="Q121">
        <f t="shared" si="93"/>
        <v>-9.2892440022090364E-2</v>
      </c>
      <c r="R121">
        <f t="shared" si="93"/>
        <v>-0.15126339772366798</v>
      </c>
      <c r="S121">
        <f t="shared" si="93"/>
        <v>2.1128464424762516E-2</v>
      </c>
      <c r="T121">
        <f t="shared" si="93"/>
        <v>-0.19391183045513394</v>
      </c>
      <c r="U121">
        <f t="shared" si="93"/>
        <v>0.2680162683997146</v>
      </c>
      <c r="V121">
        <f t="shared" si="93"/>
        <v>-0.10627266304750593</v>
      </c>
      <c r="W121">
        <f t="shared" si="93"/>
        <v>-0.21220830980084263</v>
      </c>
      <c r="X121">
        <f t="shared" si="93"/>
        <v>0.21963253723694126</v>
      </c>
      <c r="Y121">
        <f t="shared" si="93"/>
        <v>-0.22924914678801184</v>
      </c>
      <c r="Z121">
        <f t="shared" si="93"/>
        <v>-6.6440291952106906E-2</v>
      </c>
      <c r="AA121">
        <f t="shared" si="93"/>
        <v>-5.4335500969249689E-2</v>
      </c>
      <c r="AB121">
        <f t="shared" si="93"/>
        <v>0.28487756242449863</v>
      </c>
      <c r="AC121">
        <f t="shared" si="93"/>
        <v>0.31011121173597023</v>
      </c>
      <c r="AD121">
        <f t="shared" si="93"/>
        <v>-2.735866324050381E-2</v>
      </c>
      <c r="AE121">
        <f t="shared" si="93"/>
        <v>8.2224670901563934E-2</v>
      </c>
      <c r="AJ121">
        <f t="shared" ref="AJ121:AJ127" si="94">B121/$H$123</f>
        <v>-1.9551912405689945E-2</v>
      </c>
      <c r="AK121">
        <f t="shared" ref="AK121:AK127" si="95">C121/$H$123</f>
        <v>-0.14448652089104694</v>
      </c>
      <c r="AL121">
        <f t="shared" ref="AL121:AL127" si="96">D121/$H$123</f>
        <v>0.10587893095640059</v>
      </c>
      <c r="AM121">
        <f t="shared" ref="AM121:AM127" si="97">E121/$H$123</f>
        <v>0.57606650426585737</v>
      </c>
      <c r="AN121">
        <f t="shared" ref="AN121:AN127" si="98">F121/$H$123</f>
        <v>0.60044302131279459</v>
      </c>
      <c r="AO121">
        <f t="shared" ref="AO121:AO127" si="99">G121/$H$123</f>
        <v>0.52062366468873422</v>
      </c>
      <c r="AP121">
        <f t="shared" ref="AP121:AP127" si="100">H121/$H$123</f>
        <v>0.52651706036202606</v>
      </c>
      <c r="AQ121">
        <f t="shared" ref="AQ121:AQ127" si="101">I121/$H$123</f>
        <v>0.51461628663417425</v>
      </c>
      <c r="AR121">
        <f t="shared" ref="AR121:AR127" si="102">J121/$H$123</f>
        <v>-0.29114847879410555</v>
      </c>
      <c r="AS121">
        <f t="shared" ref="AS121:AS127" si="103">K121/$H$123</f>
        <v>0.47625082743538844</v>
      </c>
      <c r="AT121">
        <f t="shared" ref="AT121:AT127" si="104">L121/$H$123</f>
        <v>0.33279485114835972</v>
      </c>
      <c r="AU121">
        <f t="shared" ref="AU121:AU127" si="105">M121/$H$123</f>
        <v>0.24393010801864873</v>
      </c>
      <c r="AV121">
        <f t="shared" ref="AV121:AV127" si="106">N121/$H$123</f>
        <v>0.27179756636812047</v>
      </c>
      <c r="AW121">
        <f t="shared" ref="AW121:AW127" si="107">O121/$H$123</f>
        <v>-0.21701535469912736</v>
      </c>
      <c r="AX121">
        <f t="shared" ref="AX121:AX127" si="108">P121/$H$123</f>
        <v>0.28220242547048724</v>
      </c>
      <c r="AY121">
        <f t="shared" ref="AY121:AY127" si="109">Q121/$H$123</f>
        <v>-0.1582764497398958</v>
      </c>
      <c r="AZ121">
        <f t="shared" ref="AZ121:AZ127" si="110">R121/$H$123</f>
        <v>-0.25773285276608721</v>
      </c>
      <c r="BA121">
        <f t="shared" ref="BA121:BA127" si="111">S121/$H$123</f>
        <v>3.6000112999635334E-2</v>
      </c>
      <c r="BB121">
        <f t="shared" ref="BB121:BB127" si="112">T121/$H$123</f>
        <v>-0.33040014967530767</v>
      </c>
      <c r="BC121">
        <f t="shared" ref="BC121:BC127" si="113">U121/$H$123</f>
        <v>0.45666432515664318</v>
      </c>
      <c r="BD121">
        <f t="shared" ref="BD121:BD127" si="114">V121/$H$123</f>
        <v>-0.18107458268469909</v>
      </c>
      <c r="BE121">
        <f t="shared" ref="BE121:BE127" si="115">W121/$H$123</f>
        <v>-0.36157493411298036</v>
      </c>
      <c r="BF121">
        <f t="shared" ref="BF121:BF127" si="116">X121/$H$123</f>
        <v>0.3742248371661005</v>
      </c>
      <c r="BG121">
        <f t="shared" ref="BG121:BG127" si="117">Y121/$H$123</f>
        <v>-0.3906102698010519</v>
      </c>
      <c r="BH121">
        <f t="shared" ref="BH121:BH127" si="118">Z121/$H$123</f>
        <v>-0.1132054828935584</v>
      </c>
      <c r="BI121">
        <f t="shared" ref="BI121:BI127" si="119">AA121/$H$123</f>
        <v>-9.2580517706353394E-2</v>
      </c>
      <c r="BJ121">
        <f t="shared" ref="BJ121:BJ127" si="120">AB121/$H$123</f>
        <v>0.48539374334857238</v>
      </c>
      <c r="BK121">
        <f t="shared" ref="BK121:BK127" si="121">AC121/$H$123</f>
        <v>0.52838854923429912</v>
      </c>
      <c r="BL121">
        <f t="shared" ref="BL121:BL127" si="122">AD121/$H$123</f>
        <v>-4.6615548975854022E-2</v>
      </c>
      <c r="BM121">
        <f t="shared" ref="BM121:BM123" si="123">AE121/$H$123</f>
        <v>0.14009998002244312</v>
      </c>
      <c r="BQ121">
        <f t="shared" ref="BQ121:BQ127" si="124">IF(B67&lt;=0.15, 1, B121/$H$123*0.75)</f>
        <v>1</v>
      </c>
      <c r="BR121">
        <f t="shared" ref="BR121:BR127" si="125">IF(C67&lt;=0.15, 1, C121/$H$123*0.75)</f>
        <v>1</v>
      </c>
      <c r="BS121">
        <f t="shared" ref="BS121:BS127" si="126">IF(D67&lt;=0.15, 1, D121/$H$123*0.75)</f>
        <v>7.9409198217300442E-2</v>
      </c>
      <c r="BT121">
        <f t="shared" ref="BT121:BT127" si="127">IF(E67&lt;=0.15, 1, E121/$H$123*0.75)</f>
        <v>0.432049878199393</v>
      </c>
      <c r="BU121">
        <f t="shared" ref="BU121:BU127" si="128">IF(F67&lt;=0.15, 1, F121/$H$123*0.75)</f>
        <v>0.45033226598459597</v>
      </c>
      <c r="BV121">
        <f t="shared" ref="BV121:BV127" si="129">IF(G67&lt;=0.15, 1, G121/$H$123*0.75)</f>
        <v>0.39046774851655064</v>
      </c>
      <c r="BW121">
        <f t="shared" ref="BW121:BW127" si="130">IF(H67&lt;=0.15, 1, H121/$H$123*0.75)</f>
        <v>0.39488779527151951</v>
      </c>
      <c r="BX121">
        <f t="shared" ref="BX121:BX127" si="131">IF(I67&lt;=0.15, 1, I121/$H$123*0.75)</f>
        <v>0.38596221497563066</v>
      </c>
      <c r="BY121">
        <f t="shared" ref="BY121:BY127" si="132">IF(J67&lt;=0.15, 1, J121/$H$123*0.75)</f>
        <v>1</v>
      </c>
      <c r="BZ121">
        <f t="shared" ref="BZ121:BZ127" si="133">IF(K67&lt;=0.15, 1, K121/$H$123*0.75)</f>
        <v>0.35718812057654131</v>
      </c>
      <c r="CA121">
        <f t="shared" ref="CA121:CA127" si="134">IF(L67&lt;=0.15, 1, L121/$H$123*0.75)</f>
        <v>0.24959613836126979</v>
      </c>
      <c r="CB121">
        <f t="shared" ref="CB121:CB127" si="135">IF(M67&lt;=0.15, 1, M121/$H$123*0.75)</f>
        <v>0.18294758101398656</v>
      </c>
      <c r="CC121">
        <f t="shared" ref="CC121:CC127" si="136">IF(N67&lt;=0.15, 1, N121/$H$123*0.75)</f>
        <v>0.20384817477609035</v>
      </c>
      <c r="CD121">
        <f t="shared" ref="CD121:CD127" si="137">IF(O67&lt;=0.15, 1, O121/$H$123*0.75)</f>
        <v>1</v>
      </c>
      <c r="CE121">
        <f t="shared" ref="CE121:CE127" si="138">IF(P67&lt;=0.15, 1, P121/$H$123*0.75)</f>
        <v>0.21165181910286543</v>
      </c>
      <c r="CF121">
        <f t="shared" ref="CF121:CF127" si="139">IF(Q67&lt;=0.15, 1, Q121/$H$123*0.75)</f>
        <v>1</v>
      </c>
      <c r="CG121">
        <f t="shared" ref="CG121:CG127" si="140">IF(R67&lt;=0.15, 1, R121/$H$123*0.75)</f>
        <v>1</v>
      </c>
      <c r="CH121">
        <f t="shared" ref="CH121:CH127" si="141">IF(S67&lt;=0.15, 1, S121/$H$123*0.75)</f>
        <v>2.70000847497265E-2</v>
      </c>
      <c r="CI121">
        <f t="shared" ref="CI121:CI127" si="142">IF(T67&lt;=0.15, 1, T121/$H$123*0.75)</f>
        <v>1</v>
      </c>
      <c r="CJ121">
        <f t="shared" ref="CJ121:CJ127" si="143">IF(U67&lt;=0.15, 1, U121/$H$123*0.75)</f>
        <v>0.3424982438674824</v>
      </c>
      <c r="CK121">
        <f t="shared" ref="CK121:CK127" si="144">IF(V67&lt;=0.15, 1, V121/$H$123*0.75)</f>
        <v>1</v>
      </c>
      <c r="CL121">
        <f t="shared" ref="CL121:CL127" si="145">IF(W67&lt;=0.15, 1, W121/$H$123*0.75)</f>
        <v>1</v>
      </c>
      <c r="CM121">
        <f t="shared" ref="CM121:CM127" si="146">IF(X67&lt;=0.15, 1, X121/$H$123*0.75)</f>
        <v>0.28066862787457536</v>
      </c>
      <c r="CN121">
        <f t="shared" ref="CN121:CN127" si="147">IF(Y67&lt;=0.15, 1, Y121/$H$123*0.75)</f>
        <v>1</v>
      </c>
      <c r="CO121">
        <f t="shared" ref="CO121:CO127" si="148">IF(Z67&lt;=0.15, 1, Z121/$H$123*0.75)</f>
        <v>1</v>
      </c>
      <c r="CP121">
        <f t="shared" ref="CP121:CP127" si="149">IF(AA67&lt;=0.15, 1, AA121/$H$123*0.75)</f>
        <v>1</v>
      </c>
      <c r="CQ121">
        <f t="shared" ref="CQ121:CQ127" si="150">IF(AB67&lt;=0.15, 1, AB121/$H$123*0.75)</f>
        <v>0.36404530751142927</v>
      </c>
      <c r="CR121">
        <f t="shared" ref="CR121:CR127" si="151">IF(AC67&lt;=0.15, 1, AC121/$H$123*0.75)</f>
        <v>0.39629141192572437</v>
      </c>
      <c r="CS121">
        <f t="shared" ref="CS121:CS127" si="152">IF(AD67&lt;=0.15, 1, AD121/$H$123*0.75)</f>
        <v>1</v>
      </c>
      <c r="CT121">
        <f t="shared" ref="CT121:CT123" si="153">IF(AE67&lt;=0.15, 1, AE121/$H$123*0.75)</f>
        <v>0.10507498501683234</v>
      </c>
    </row>
    <row r="122" spans="1:98" x14ac:dyDescent="0.2">
      <c r="B122">
        <f t="shared" ref="B122:AE122" si="154">(B68-B81)</f>
        <v>7.2532636388184024E-2</v>
      </c>
      <c r="C122">
        <f t="shared" si="154"/>
        <v>-0.13508520045350028</v>
      </c>
      <c r="D122">
        <f t="shared" si="154"/>
        <v>-5.0592270712717782E-2</v>
      </c>
      <c r="E122">
        <f t="shared" si="154"/>
        <v>0.45110798237607397</v>
      </c>
      <c r="F122">
        <f t="shared" si="154"/>
        <v>0.41686772242353753</v>
      </c>
      <c r="G122">
        <f t="shared" si="154"/>
        <v>0.21970854885781965</v>
      </c>
      <c r="H122">
        <f t="shared" si="154"/>
        <v>0.33286467036284184</v>
      </c>
      <c r="I122">
        <f t="shared" si="154"/>
        <v>7.9457313027663734E-2</v>
      </c>
      <c r="J122">
        <f t="shared" si="154"/>
        <v>0.30119288468073985</v>
      </c>
      <c r="K122">
        <f t="shared" si="154"/>
        <v>0.29724454339530448</v>
      </c>
      <c r="L122">
        <f t="shared" si="154"/>
        <v>0.19554763869969638</v>
      </c>
      <c r="M122">
        <f t="shared" si="154"/>
        <v>0.12252700128218108</v>
      </c>
      <c r="N122">
        <f t="shared" si="154"/>
        <v>0.25691840559260359</v>
      </c>
      <c r="O122">
        <f t="shared" si="154"/>
        <v>0.24682142319336986</v>
      </c>
      <c r="P122">
        <f t="shared" si="154"/>
        <v>0.21077395552129852</v>
      </c>
      <c r="Q122">
        <f t="shared" si="154"/>
        <v>8.1255483071622669E-2</v>
      </c>
      <c r="R122">
        <f t="shared" si="154"/>
        <v>-0.13714993493665414</v>
      </c>
      <c r="S122">
        <f t="shared" si="154"/>
        <v>-0.25504822182037379</v>
      </c>
      <c r="T122">
        <f t="shared" si="154"/>
        <v>-0.18611493055137326</v>
      </c>
      <c r="U122">
        <f t="shared" si="154"/>
        <v>-0.13555283620733938</v>
      </c>
      <c r="V122">
        <f t="shared" si="154"/>
        <v>-0.23402376805912115</v>
      </c>
      <c r="W122">
        <f t="shared" si="154"/>
        <v>-0.22464157645538277</v>
      </c>
      <c r="X122">
        <f t="shared" si="154"/>
        <v>-0.21249299469064883</v>
      </c>
      <c r="Y122">
        <f t="shared" si="154"/>
        <v>-0.22565989376871773</v>
      </c>
      <c r="Z122">
        <f t="shared" si="154"/>
        <v>-6.5636939707673342E-2</v>
      </c>
      <c r="AA122">
        <f t="shared" si="154"/>
        <v>0.35427455292829174</v>
      </c>
      <c r="AB122">
        <f t="shared" si="154"/>
        <v>0.32632760428509949</v>
      </c>
      <c r="AC122">
        <f t="shared" si="154"/>
        <v>0.29768030963268022</v>
      </c>
      <c r="AD122">
        <f t="shared" si="154"/>
        <v>-2.598693919336155E-2</v>
      </c>
      <c r="AE122">
        <f t="shared" si="154"/>
        <v>0.41063720529572911</v>
      </c>
      <c r="AJ122">
        <f t="shared" si="94"/>
        <v>0.12358603321289099</v>
      </c>
      <c r="AK122">
        <f t="shared" si="95"/>
        <v>-0.23016734122925078</v>
      </c>
      <c r="AL122">
        <f t="shared" si="96"/>
        <v>-8.6202547707697544E-2</v>
      </c>
      <c r="AM122">
        <f t="shared" si="97"/>
        <v>0.76862842533615416</v>
      </c>
      <c r="AN122">
        <f t="shared" si="98"/>
        <v>0.71028754439719055</v>
      </c>
      <c r="AO122">
        <f t="shared" si="99"/>
        <v>0.37435435092942448</v>
      </c>
      <c r="AP122">
        <f t="shared" si="100"/>
        <v>0.56715743774566152</v>
      </c>
      <c r="AQ122">
        <f t="shared" si="101"/>
        <v>0.13538476768291893</v>
      </c>
      <c r="AR122">
        <f t="shared" si="102"/>
        <v>0.51319289775194543</v>
      </c>
      <c r="AS122">
        <f t="shared" si="103"/>
        <v>0.50646544564850682</v>
      </c>
      <c r="AT122">
        <f t="shared" si="104"/>
        <v>0.33318735088719342</v>
      </c>
      <c r="AU122">
        <f t="shared" si="105"/>
        <v>0.20876982836932131</v>
      </c>
      <c r="AV122">
        <f t="shared" si="106"/>
        <v>0.43775503259858084</v>
      </c>
      <c r="AW122">
        <f t="shared" si="107"/>
        <v>0.42055110807192519</v>
      </c>
      <c r="AX122">
        <f t="shared" si="108"/>
        <v>0.35913098385199593</v>
      </c>
      <c r="AY122">
        <f t="shared" si="109"/>
        <v>0.13844861195828484</v>
      </c>
      <c r="AZ122">
        <f t="shared" si="110"/>
        <v>-0.23368537610454759</v>
      </c>
      <c r="BA122">
        <f t="shared" si="111"/>
        <v>-0.43456848644090312</v>
      </c>
      <c r="BB122">
        <f t="shared" si="112"/>
        <v>-0.3171152619551541</v>
      </c>
      <c r="BC122">
        <f t="shared" si="113"/>
        <v>-0.23096413079438105</v>
      </c>
      <c r="BD122">
        <f t="shared" si="114"/>
        <v>-0.39874559387547664</v>
      </c>
      <c r="BE122">
        <f t="shared" si="115"/>
        <v>-0.38275957846382386</v>
      </c>
      <c r="BF122">
        <f t="shared" si="116"/>
        <v>-0.36205999956763313</v>
      </c>
      <c r="BG122">
        <f t="shared" si="117"/>
        <v>-0.38449465667928462</v>
      </c>
      <c r="BH122">
        <f t="shared" si="118"/>
        <v>-0.1118366767656401</v>
      </c>
      <c r="BI122">
        <f t="shared" si="119"/>
        <v>0.60363705009088209</v>
      </c>
      <c r="BJ122">
        <f t="shared" si="120"/>
        <v>0.55601914048213708</v>
      </c>
      <c r="BK122">
        <f t="shared" si="121"/>
        <v>0.50720793376650586</v>
      </c>
      <c r="BL122">
        <f t="shared" si="122"/>
        <v>-4.4278312359473958E-2</v>
      </c>
      <c r="BM122">
        <f t="shared" si="123"/>
        <v>0.69967156605924807</v>
      </c>
      <c r="BQ122">
        <f t="shared" si="124"/>
        <v>9.2689524909668253E-2</v>
      </c>
      <c r="BR122">
        <f t="shared" si="125"/>
        <v>1</v>
      </c>
      <c r="BS122">
        <f t="shared" si="126"/>
        <v>1</v>
      </c>
      <c r="BT122">
        <f t="shared" si="127"/>
        <v>0.57647131900211557</v>
      </c>
      <c r="BU122">
        <f t="shared" si="128"/>
        <v>0.53271565829789291</v>
      </c>
      <c r="BV122">
        <f t="shared" si="129"/>
        <v>0.28076576319706836</v>
      </c>
      <c r="BW122">
        <f t="shared" si="130"/>
        <v>0.42536807830924617</v>
      </c>
      <c r="BX122">
        <f t="shared" si="131"/>
        <v>0.10153857576218919</v>
      </c>
      <c r="BY122">
        <f t="shared" si="132"/>
        <v>0.3848946733139591</v>
      </c>
      <c r="BZ122">
        <f t="shared" si="133"/>
        <v>0.37984908423638009</v>
      </c>
      <c r="CA122">
        <f t="shared" si="134"/>
        <v>0.24989051316539507</v>
      </c>
      <c r="CB122">
        <f t="shared" si="135"/>
        <v>0.15657737127699098</v>
      </c>
      <c r="CC122">
        <f t="shared" si="136"/>
        <v>0.32831627444893563</v>
      </c>
      <c r="CD122">
        <f t="shared" si="137"/>
        <v>0.31541333105394387</v>
      </c>
      <c r="CE122">
        <f t="shared" si="138"/>
        <v>0.26934823788899698</v>
      </c>
      <c r="CF122">
        <f t="shared" si="139"/>
        <v>0.10383645896871363</v>
      </c>
      <c r="CG122">
        <f t="shared" si="140"/>
        <v>1</v>
      </c>
      <c r="CH122">
        <f t="shared" si="141"/>
        <v>-0.32592636483067733</v>
      </c>
      <c r="CI122">
        <f t="shared" si="142"/>
        <v>1</v>
      </c>
      <c r="CJ122">
        <f t="shared" si="143"/>
        <v>1</v>
      </c>
      <c r="CK122">
        <f t="shared" si="144"/>
        <v>1</v>
      </c>
      <c r="CL122">
        <f t="shared" si="145"/>
        <v>1</v>
      </c>
      <c r="CM122">
        <f t="shared" si="146"/>
        <v>1</v>
      </c>
      <c r="CN122">
        <f t="shared" si="147"/>
        <v>1</v>
      </c>
      <c r="CO122">
        <f t="shared" si="148"/>
        <v>-8.387750757423007E-2</v>
      </c>
      <c r="CP122">
        <f t="shared" si="149"/>
        <v>0.45272778756816157</v>
      </c>
      <c r="CQ122">
        <f t="shared" si="150"/>
        <v>0.41701435536160281</v>
      </c>
      <c r="CR122">
        <f t="shared" si="151"/>
        <v>0.38040595032487939</v>
      </c>
      <c r="CS122">
        <f t="shared" si="152"/>
        <v>1</v>
      </c>
      <c r="CT122">
        <f t="shared" si="153"/>
        <v>0.52475367454443611</v>
      </c>
    </row>
    <row r="123" spans="1:98" x14ac:dyDescent="0.2">
      <c r="B123">
        <f t="shared" ref="B123:AE123" si="155">(B69-B82)</f>
        <v>-0.1011954455825812</v>
      </c>
      <c r="C123">
        <f t="shared" si="155"/>
        <v>-1.6499000129097774E-2</v>
      </c>
      <c r="D123">
        <f t="shared" si="155"/>
        <v>-3.3011573624647766E-2</v>
      </c>
      <c r="E123">
        <f t="shared" si="155"/>
        <v>0.31320340500762317</v>
      </c>
      <c r="F123">
        <f t="shared" si="155"/>
        <v>0.1505333626251748</v>
      </c>
      <c r="G123">
        <f t="shared" si="155"/>
        <v>-4.9016290155716888E-2</v>
      </c>
      <c r="H123">
        <f t="shared" si="155"/>
        <v>0.58689994736895801</v>
      </c>
      <c r="I123">
        <f t="shared" si="155"/>
        <v>-0.10611638756646696</v>
      </c>
      <c r="J123">
        <f t="shared" si="155"/>
        <v>0.19039297304266478</v>
      </c>
      <c r="K123">
        <f t="shared" si="155"/>
        <v>7.345549905567228E-2</v>
      </c>
      <c r="L123">
        <f t="shared" si="155"/>
        <v>8.2689049018166649E-2</v>
      </c>
      <c r="M123">
        <f t="shared" si="155"/>
        <v>0.13511346782262967</v>
      </c>
      <c r="N123">
        <f t="shared" si="155"/>
        <v>-9.0922133087829371E-2</v>
      </c>
      <c r="O123">
        <f t="shared" si="155"/>
        <v>-3.7149628005713864E-2</v>
      </c>
      <c r="P123">
        <f t="shared" si="155"/>
        <v>0.42421966953161555</v>
      </c>
      <c r="Q123">
        <f t="shared" si="155"/>
        <v>0.42228258908895777</v>
      </c>
      <c r="R123">
        <f t="shared" si="155"/>
        <v>0.3678300001907468</v>
      </c>
      <c r="S123">
        <f t="shared" si="155"/>
        <v>-0.15617681945089176</v>
      </c>
      <c r="T123">
        <f t="shared" si="155"/>
        <v>-0.17314361708268911</v>
      </c>
      <c r="U123">
        <f t="shared" si="155"/>
        <v>0.30745849698321326</v>
      </c>
      <c r="V123">
        <f t="shared" si="155"/>
        <v>0.12223034382244824</v>
      </c>
      <c r="W123">
        <f t="shared" si="155"/>
        <v>-0.10565610532722397</v>
      </c>
      <c r="X123">
        <f t="shared" si="155"/>
        <v>0.13532759955247764</v>
      </c>
      <c r="Y123">
        <f t="shared" si="155"/>
        <v>-0.25408291393111809</v>
      </c>
      <c r="Z123">
        <f t="shared" si="155"/>
        <v>0.30402702070463078</v>
      </c>
      <c r="AA123">
        <f t="shared" si="155"/>
        <v>0.29814752543447665</v>
      </c>
      <c r="AB123">
        <f t="shared" si="155"/>
        <v>5.0452948624259308E-2</v>
      </c>
      <c r="AC123">
        <f t="shared" si="155"/>
        <v>0.37076472900103147</v>
      </c>
      <c r="AD123">
        <f t="shared" si="155"/>
        <v>0.48841671788725111</v>
      </c>
      <c r="AE123">
        <f t="shared" si="155"/>
        <v>0.30590901305501467</v>
      </c>
      <c r="AJ123">
        <f t="shared" si="94"/>
        <v>-0.1724236746590882</v>
      </c>
      <c r="AK123">
        <f t="shared" si="95"/>
        <v>-2.8112117240872033E-2</v>
      </c>
      <c r="AL123">
        <f t="shared" si="96"/>
        <v>-5.6247361705580208E-2</v>
      </c>
      <c r="AM123">
        <f t="shared" si="97"/>
        <v>0.53365723819144606</v>
      </c>
      <c r="AN123">
        <f t="shared" si="98"/>
        <v>0.25648896937205062</v>
      </c>
      <c r="AO123">
        <f t="shared" si="99"/>
        <v>-8.3517284974132938E-2</v>
      </c>
      <c r="AP123">
        <f t="shared" si="100"/>
        <v>1</v>
      </c>
      <c r="AQ123">
        <f t="shared" si="101"/>
        <v>-0.18080830990389626</v>
      </c>
      <c r="AR123">
        <f t="shared" si="102"/>
        <v>0.3244044813706094</v>
      </c>
      <c r="AS123">
        <f t="shared" si="103"/>
        <v>0.12515846931827046</v>
      </c>
      <c r="AT123">
        <f t="shared" si="104"/>
        <v>0.1408912190039501</v>
      </c>
      <c r="AU123">
        <f t="shared" si="105"/>
        <v>0.23021550509305092</v>
      </c>
      <c r="AV123">
        <f t="shared" si="106"/>
        <v>-0.15491930693711692</v>
      </c>
      <c r="AW123">
        <f t="shared" si="107"/>
        <v>-6.3298059869069195E-2</v>
      </c>
      <c r="AX123">
        <f t="shared" si="108"/>
        <v>0.7228142913172344</v>
      </c>
      <c r="AY123">
        <f t="shared" si="109"/>
        <v>0.71951376206801299</v>
      </c>
      <c r="AZ123">
        <f t="shared" si="110"/>
        <v>0.62673374199420118</v>
      </c>
      <c r="BA123">
        <f t="shared" si="111"/>
        <v>-0.26610467448672359</v>
      </c>
      <c r="BB123">
        <f t="shared" si="112"/>
        <v>-0.2950138568914224</v>
      </c>
      <c r="BC123">
        <f t="shared" si="113"/>
        <v>0.5238686736325906</v>
      </c>
      <c r="BD123">
        <f t="shared" si="114"/>
        <v>0.20826436323669908</v>
      </c>
      <c r="BE123">
        <f t="shared" si="115"/>
        <v>-0.18002404975647859</v>
      </c>
      <c r="BF123">
        <f t="shared" si="116"/>
        <v>0.23058035728090323</v>
      </c>
      <c r="BG123">
        <f t="shared" si="117"/>
        <v>-0.43292372928325962</v>
      </c>
      <c r="BH123">
        <f t="shared" si="118"/>
        <v>0.51802189123984099</v>
      </c>
      <c r="BI123">
        <f t="shared" si="119"/>
        <v>0.50800400778881738</v>
      </c>
      <c r="BJ123">
        <f t="shared" si="120"/>
        <v>8.5965161268862361E-2</v>
      </c>
      <c r="BK123">
        <f t="shared" si="121"/>
        <v>0.63173413230508968</v>
      </c>
      <c r="BL123">
        <f t="shared" si="122"/>
        <v>0.8321975833816273</v>
      </c>
      <c r="BM123">
        <f t="shared" si="123"/>
        <v>0.52122855765516574</v>
      </c>
      <c r="BQ123">
        <f t="shared" si="124"/>
        <v>-0.12931775599431616</v>
      </c>
      <c r="BR123">
        <f t="shared" si="125"/>
        <v>-2.1084087930654024E-2</v>
      </c>
      <c r="BS123">
        <f t="shared" si="126"/>
        <v>-4.2185521279185158E-2</v>
      </c>
      <c r="BT123">
        <f t="shared" si="127"/>
        <v>0.40024292864358457</v>
      </c>
      <c r="BU123">
        <f t="shared" si="128"/>
        <v>0.19236672702903795</v>
      </c>
      <c r="BV123">
        <f t="shared" si="129"/>
        <v>1</v>
      </c>
      <c r="BW123">
        <f t="shared" si="130"/>
        <v>0.75</v>
      </c>
      <c r="BX123">
        <f t="shared" si="131"/>
        <v>1</v>
      </c>
      <c r="BY123">
        <f t="shared" si="132"/>
        <v>0.24330336102795705</v>
      </c>
      <c r="BZ123">
        <f t="shared" si="133"/>
        <v>9.3868851988702845E-2</v>
      </c>
      <c r="CA123">
        <f t="shared" si="134"/>
        <v>0.10566841425296258</v>
      </c>
      <c r="CB123">
        <f t="shared" si="135"/>
        <v>0.17266162881978819</v>
      </c>
      <c r="CC123">
        <f t="shared" si="136"/>
        <v>1</v>
      </c>
      <c r="CD123">
        <f t="shared" si="137"/>
        <v>1</v>
      </c>
      <c r="CE123">
        <f t="shared" si="138"/>
        <v>0.5421107184879258</v>
      </c>
      <c r="CF123">
        <f t="shared" si="139"/>
        <v>0.53963532155100968</v>
      </c>
      <c r="CG123">
        <f t="shared" si="140"/>
        <v>0.47005030649565088</v>
      </c>
      <c r="CH123">
        <f t="shared" si="141"/>
        <v>1</v>
      </c>
      <c r="CI123">
        <f t="shared" si="142"/>
        <v>1</v>
      </c>
      <c r="CJ123">
        <f t="shared" si="143"/>
        <v>0.39290150522444295</v>
      </c>
      <c r="CK123">
        <f t="shared" si="144"/>
        <v>0.15619827242752432</v>
      </c>
      <c r="CL123">
        <f t="shared" si="145"/>
        <v>-0.13501803731735895</v>
      </c>
      <c r="CM123">
        <f t="shared" si="146"/>
        <v>0.17293526796067743</v>
      </c>
      <c r="CN123">
        <f t="shared" si="147"/>
        <v>1</v>
      </c>
      <c r="CO123">
        <f t="shared" si="148"/>
        <v>0.38851641842988072</v>
      </c>
      <c r="CP123">
        <f t="shared" si="149"/>
        <v>0.38100300584161306</v>
      </c>
      <c r="CQ123">
        <f t="shared" si="150"/>
        <v>6.4473870951646778E-2</v>
      </c>
      <c r="CR123">
        <f t="shared" si="151"/>
        <v>0.47380059922881723</v>
      </c>
      <c r="CS123">
        <f t="shared" si="152"/>
        <v>0.62414818753622048</v>
      </c>
      <c r="CT123">
        <f t="shared" si="153"/>
        <v>0.39092141824137427</v>
      </c>
    </row>
    <row r="124" spans="1:98" x14ac:dyDescent="0.2">
      <c r="B124">
        <f t="shared" ref="B124:AD124" si="156">(B70-B83)</f>
        <v>0.10309247214213563</v>
      </c>
      <c r="C124">
        <f t="shared" si="156"/>
        <v>-2.4521239481362242E-2</v>
      </c>
      <c r="D124">
        <f t="shared" si="156"/>
        <v>0.3934386866886036</v>
      </c>
      <c r="E124">
        <f t="shared" si="156"/>
        <v>0.28674974174491419</v>
      </c>
      <c r="F124">
        <f t="shared" si="156"/>
        <v>0.44214475028265138</v>
      </c>
      <c r="G124">
        <f t="shared" si="156"/>
        <v>0.42992248013006507</v>
      </c>
      <c r="H124">
        <f t="shared" si="156"/>
        <v>0.14377480038362489</v>
      </c>
      <c r="I124">
        <f t="shared" si="156"/>
        <v>0.145811375714056</v>
      </c>
      <c r="J124">
        <f t="shared" si="156"/>
        <v>-5.2320569881649237E-2</v>
      </c>
      <c r="K124">
        <f t="shared" si="156"/>
        <v>-3.6737609259458813E-2</v>
      </c>
      <c r="L124">
        <f t="shared" si="156"/>
        <v>0.22782543361412699</v>
      </c>
      <c r="M124">
        <f t="shared" si="156"/>
        <v>0.38372369844596599</v>
      </c>
      <c r="N124">
        <f t="shared" si="156"/>
        <v>-0.11013536888130557</v>
      </c>
      <c r="O124">
        <f t="shared" si="156"/>
        <v>0.27653642999664807</v>
      </c>
      <c r="P124">
        <f t="shared" si="156"/>
        <v>0.28604134957464467</v>
      </c>
      <c r="Q124">
        <f t="shared" si="156"/>
        <v>-0.10519488748739825</v>
      </c>
      <c r="R124">
        <f t="shared" si="156"/>
        <v>-0.23180505596649584</v>
      </c>
      <c r="S124">
        <f t="shared" si="156"/>
        <v>8.6587784998437778E-2</v>
      </c>
      <c r="T124">
        <f t="shared" si="156"/>
        <v>-0.27661696739466424</v>
      </c>
      <c r="U124">
        <f t="shared" si="156"/>
        <v>-0.26233475848870791</v>
      </c>
      <c r="V124">
        <f t="shared" si="156"/>
        <v>0.16429570579754771</v>
      </c>
      <c r="W124">
        <f t="shared" si="156"/>
        <v>0.20521188137669144</v>
      </c>
      <c r="X124">
        <f t="shared" si="156"/>
        <v>-0.22134434376219669</v>
      </c>
      <c r="Y124">
        <f t="shared" si="156"/>
        <v>-0.11086253659125422</v>
      </c>
      <c r="Z124">
        <f t="shared" si="156"/>
        <v>7.2127793296470608E-2</v>
      </c>
      <c r="AA124">
        <f t="shared" si="156"/>
        <v>-6.8820399440138041E-2</v>
      </c>
      <c r="AB124">
        <f t="shared" si="156"/>
        <v>0.41759371744191998</v>
      </c>
      <c r="AC124">
        <f t="shared" si="156"/>
        <v>-2.1276928184913592E-2</v>
      </c>
      <c r="AD124">
        <f t="shared" si="156"/>
        <v>-3.7661723248014617E-2</v>
      </c>
      <c r="AJ124">
        <f t="shared" si="94"/>
        <v>0.17565595738131146</v>
      </c>
      <c r="AK124">
        <f t="shared" si="95"/>
        <v>-4.1780953621293859E-2</v>
      </c>
      <c r="AL124">
        <f t="shared" si="96"/>
        <v>0.6703675617153636</v>
      </c>
      <c r="AM124">
        <f t="shared" si="97"/>
        <v>0.48858368965681187</v>
      </c>
      <c r="AN124">
        <f t="shared" si="98"/>
        <v>0.7533562615992101</v>
      </c>
      <c r="AO124">
        <f t="shared" si="99"/>
        <v>0.73253112742194848</v>
      </c>
      <c r="AP124">
        <f t="shared" si="100"/>
        <v>0.24497327189780788</v>
      </c>
      <c r="AQ124">
        <f t="shared" si="101"/>
        <v>0.24844332729576962</v>
      </c>
      <c r="AR124">
        <f t="shared" si="102"/>
        <v>-8.9147341239677449E-2</v>
      </c>
      <c r="AS124">
        <f t="shared" si="103"/>
        <v>-6.2596034339671702E-2</v>
      </c>
      <c r="AT124">
        <f t="shared" si="104"/>
        <v>0.38818445057876827</v>
      </c>
      <c r="AU124">
        <f t="shared" si="105"/>
        <v>0.6538145047825944</v>
      </c>
      <c r="AV124">
        <f t="shared" si="106"/>
        <v>-0.18765612328819709</v>
      </c>
      <c r="AW124">
        <f t="shared" si="107"/>
        <v>0.47118155528271305</v>
      </c>
      <c r="AX124">
        <f t="shared" si="108"/>
        <v>0.48737668295414438</v>
      </c>
      <c r="AY124">
        <f t="shared" si="109"/>
        <v>-0.17923819546923025</v>
      </c>
      <c r="AZ124">
        <f t="shared" si="110"/>
        <v>-0.39496520148905423</v>
      </c>
      <c r="BA124">
        <f t="shared" si="111"/>
        <v>0.14753415021862981</v>
      </c>
      <c r="BB124">
        <f t="shared" si="112"/>
        <v>-0.47131878037257241</v>
      </c>
      <c r="BC124">
        <f t="shared" si="113"/>
        <v>-0.44698378261020638</v>
      </c>
      <c r="BD124">
        <f t="shared" si="114"/>
        <v>0.27993818458167669</v>
      </c>
      <c r="BE124">
        <f t="shared" si="115"/>
        <v>0.34965394407793976</v>
      </c>
      <c r="BF124">
        <f t="shared" si="116"/>
        <v>-0.37714152941139611</v>
      </c>
      <c r="BG124">
        <f t="shared" si="117"/>
        <v>-0.18889512103084216</v>
      </c>
      <c r="BH124">
        <f t="shared" si="118"/>
        <v>0.12289623405116283</v>
      </c>
      <c r="BI124">
        <f t="shared" si="119"/>
        <v>-0.11726087171869126</v>
      </c>
      <c r="BJ124">
        <f t="shared" si="120"/>
        <v>0.71152454402828103</v>
      </c>
      <c r="BK124">
        <f t="shared" si="121"/>
        <v>-3.6253075639718413E-2</v>
      </c>
      <c r="BL124">
        <f t="shared" si="122"/>
        <v>-6.4170602530891629E-2</v>
      </c>
      <c r="BQ124">
        <f t="shared" si="124"/>
        <v>0.13174196803598359</v>
      </c>
      <c r="BR124">
        <f t="shared" si="125"/>
        <v>1</v>
      </c>
      <c r="BS124">
        <f t="shared" si="126"/>
        <v>0.50277567128652267</v>
      </c>
      <c r="BT124">
        <f t="shared" si="127"/>
        <v>0.3664377672426089</v>
      </c>
      <c r="BU124">
        <f t="shared" si="128"/>
        <v>0.5650171961994076</v>
      </c>
      <c r="BV124">
        <f t="shared" si="129"/>
        <v>0.54939834556646139</v>
      </c>
      <c r="BW124">
        <f t="shared" si="130"/>
        <v>0.18372995392335589</v>
      </c>
      <c r="BX124">
        <f t="shared" si="131"/>
        <v>0.18633249547182723</v>
      </c>
      <c r="BY124">
        <f t="shared" si="132"/>
        <v>1</v>
      </c>
      <c r="BZ124">
        <f t="shared" si="133"/>
        <v>1</v>
      </c>
      <c r="CA124">
        <f t="shared" si="134"/>
        <v>0.29113833793407617</v>
      </c>
      <c r="CB124">
        <f t="shared" si="135"/>
        <v>0.49036087858694577</v>
      </c>
      <c r="CC124">
        <f t="shared" si="136"/>
        <v>-0.14074209246614783</v>
      </c>
      <c r="CD124">
        <f t="shared" si="137"/>
        <v>0.3533861664620348</v>
      </c>
      <c r="CE124">
        <f t="shared" si="138"/>
        <v>0.36553251221560829</v>
      </c>
      <c r="CF124">
        <f t="shared" si="139"/>
        <v>1</v>
      </c>
      <c r="CG124">
        <f t="shared" si="140"/>
        <v>1</v>
      </c>
      <c r="CH124">
        <f t="shared" si="141"/>
        <v>0.11065061266397236</v>
      </c>
      <c r="CI124">
        <f t="shared" si="142"/>
        <v>1</v>
      </c>
      <c r="CJ124">
        <f t="shared" si="143"/>
        <v>1</v>
      </c>
      <c r="CK124">
        <f t="shared" si="144"/>
        <v>0.20995363843625753</v>
      </c>
      <c r="CL124">
        <f t="shared" si="145"/>
        <v>0.26224045805845481</v>
      </c>
      <c r="CM124">
        <f t="shared" si="146"/>
        <v>1</v>
      </c>
      <c r="CN124">
        <f t="shared" si="147"/>
        <v>-0.14167134077313162</v>
      </c>
      <c r="CO124">
        <f t="shared" si="148"/>
        <v>9.217217553837212E-2</v>
      </c>
      <c r="CP124">
        <f t="shared" si="149"/>
        <v>1</v>
      </c>
      <c r="CQ124">
        <f t="shared" si="150"/>
        <v>0.5336434080212108</v>
      </c>
      <c r="CR124">
        <f t="shared" si="151"/>
        <v>1</v>
      </c>
      <c r="CS124">
        <f t="shared" si="152"/>
        <v>1</v>
      </c>
    </row>
    <row r="125" spans="1:98" x14ac:dyDescent="0.2">
      <c r="B125">
        <f t="shared" ref="B125:AD125" si="157">(B71-B84)</f>
        <v>0.12227846829407052</v>
      </c>
      <c r="C125">
        <f t="shared" si="157"/>
        <v>-0.10373306288987942</v>
      </c>
      <c r="D125">
        <f t="shared" si="157"/>
        <v>-0.17152688674588779</v>
      </c>
      <c r="E125">
        <f t="shared" si="157"/>
        <v>0.26517935263710074</v>
      </c>
      <c r="F125">
        <f t="shared" si="157"/>
        <v>0.2954049748082947</v>
      </c>
      <c r="G125">
        <f t="shared" si="157"/>
        <v>0.25191652305111178</v>
      </c>
      <c r="H125">
        <f t="shared" si="157"/>
        <v>0.35644682771640901</v>
      </c>
      <c r="I125">
        <f t="shared" si="157"/>
        <v>0.36270705862471803</v>
      </c>
      <c r="J125">
        <f t="shared" si="157"/>
        <v>0.30185233375109033</v>
      </c>
      <c r="K125">
        <f t="shared" si="157"/>
        <v>0.21990636638999422</v>
      </c>
      <c r="L125">
        <f t="shared" si="157"/>
        <v>0.12347669290454438</v>
      </c>
      <c r="M125">
        <f t="shared" si="157"/>
        <v>0.10837801769534072</v>
      </c>
      <c r="N125">
        <f t="shared" si="157"/>
        <v>0.30924868723843107</v>
      </c>
      <c r="O125">
        <f t="shared" si="157"/>
        <v>0.23024782635857932</v>
      </c>
      <c r="P125">
        <f t="shared" si="157"/>
        <v>0.27525170699770218</v>
      </c>
      <c r="Q125">
        <f t="shared" si="157"/>
        <v>-0.15674147489948387</v>
      </c>
      <c r="R125">
        <f t="shared" si="157"/>
        <v>-0.14194364434448115</v>
      </c>
      <c r="S125">
        <f t="shared" si="157"/>
        <v>-0.22374146114310672</v>
      </c>
      <c r="T125">
        <f t="shared" si="157"/>
        <v>-0.12039897780040676</v>
      </c>
      <c r="U125">
        <f t="shared" si="157"/>
        <v>-0.24671939112228602</v>
      </c>
      <c r="V125">
        <f t="shared" si="157"/>
        <v>-0.23838201287148275</v>
      </c>
      <c r="W125">
        <f t="shared" si="157"/>
        <v>4.0118490440864685E-2</v>
      </c>
      <c r="X125">
        <f t="shared" si="157"/>
        <v>-0.2240310532382872</v>
      </c>
      <c r="Y125">
        <f t="shared" si="157"/>
        <v>-0.13261636657669384</v>
      </c>
      <c r="Z125">
        <f t="shared" si="157"/>
        <v>0.34914547772203963</v>
      </c>
      <c r="AA125">
        <f t="shared" si="157"/>
        <v>-3.6375869185876639E-2</v>
      </c>
      <c r="AB125">
        <f t="shared" si="157"/>
        <v>0.16800771577932497</v>
      </c>
      <c r="AC125">
        <f t="shared" si="157"/>
        <v>0.38395670177551511</v>
      </c>
      <c r="AD125">
        <f t="shared" si="157"/>
        <v>0.11363894566281116</v>
      </c>
      <c r="AJ125">
        <f t="shared" si="94"/>
        <v>0.20834636098067233</v>
      </c>
      <c r="AK125">
        <f t="shared" si="95"/>
        <v>-0.17674743941434884</v>
      </c>
      <c r="AL125">
        <f t="shared" si="96"/>
        <v>-0.29225916191479301</v>
      </c>
      <c r="AM125">
        <f t="shared" si="97"/>
        <v>0.45183059536107645</v>
      </c>
      <c r="AN125">
        <f t="shared" si="98"/>
        <v>0.50333106372317782</v>
      </c>
      <c r="AO125">
        <f t="shared" si="99"/>
        <v>0.42923248533321645</v>
      </c>
      <c r="AP125">
        <f t="shared" si="100"/>
        <v>0.60733831944327421</v>
      </c>
      <c r="AQ125">
        <f t="shared" si="101"/>
        <v>0.61800492613896962</v>
      </c>
      <c r="AR125">
        <f t="shared" si="102"/>
        <v>0.51431651187613603</v>
      </c>
      <c r="AS125">
        <f t="shared" si="103"/>
        <v>0.37469140587901406</v>
      </c>
      <c r="AT125">
        <f t="shared" si="104"/>
        <v>0.21038797747057908</v>
      </c>
      <c r="AU125">
        <f t="shared" si="105"/>
        <v>0.18466182895601499</v>
      </c>
      <c r="AV125">
        <f t="shared" si="106"/>
        <v>0.52691892140181118</v>
      </c>
      <c r="AW125">
        <f t="shared" si="107"/>
        <v>0.39231188789634142</v>
      </c>
      <c r="AX125">
        <f t="shared" si="108"/>
        <v>0.46899255696246234</v>
      </c>
      <c r="AY125">
        <f t="shared" si="109"/>
        <v>-0.26706677279857965</v>
      </c>
      <c r="AZ125">
        <f t="shared" si="110"/>
        <v>-0.2418532238430198</v>
      </c>
      <c r="BA125">
        <f t="shared" si="111"/>
        <v>-0.38122590084754321</v>
      </c>
      <c r="BB125">
        <f t="shared" si="112"/>
        <v>-0.20514395739878513</v>
      </c>
      <c r="BC125">
        <f t="shared" si="113"/>
        <v>-0.42037725889790284</v>
      </c>
      <c r="BD125">
        <f t="shared" si="114"/>
        <v>-0.40617146745392796</v>
      </c>
      <c r="BE125">
        <f t="shared" si="115"/>
        <v>6.8356609368792412E-2</v>
      </c>
      <c r="BF125">
        <f t="shared" si="116"/>
        <v>-0.38171932753207216</v>
      </c>
      <c r="BG125">
        <f t="shared" si="117"/>
        <v>-0.22596077435550324</v>
      </c>
      <c r="BH125">
        <f t="shared" si="118"/>
        <v>0.59489778332276344</v>
      </c>
      <c r="BI125">
        <f t="shared" si="119"/>
        <v>-6.1979677028338086E-2</v>
      </c>
      <c r="BJ125">
        <f t="shared" si="120"/>
        <v>0.28626295935532936</v>
      </c>
      <c r="BK125">
        <f t="shared" si="121"/>
        <v>0.65421151168401537</v>
      </c>
      <c r="BL125">
        <f t="shared" si="122"/>
        <v>0.19362575541580579</v>
      </c>
      <c r="BQ125">
        <f t="shared" si="124"/>
        <v>0.15625977073550423</v>
      </c>
      <c r="BR125">
        <f t="shared" si="125"/>
        <v>1</v>
      </c>
      <c r="BS125">
        <f t="shared" si="126"/>
        <v>-0.21919437143609477</v>
      </c>
      <c r="BT125">
        <f t="shared" si="127"/>
        <v>0.33887294652080735</v>
      </c>
      <c r="BU125">
        <f t="shared" si="128"/>
        <v>0.37749829779238336</v>
      </c>
      <c r="BV125">
        <f t="shared" si="129"/>
        <v>0.32192436399991231</v>
      </c>
      <c r="BW125">
        <f t="shared" si="130"/>
        <v>0.45550373958245566</v>
      </c>
      <c r="BX125">
        <f t="shared" si="131"/>
        <v>0.46350369460422725</v>
      </c>
      <c r="BY125">
        <f t="shared" si="132"/>
        <v>0.38573738390710199</v>
      </c>
      <c r="BZ125">
        <f t="shared" si="133"/>
        <v>0.28101855440926055</v>
      </c>
      <c r="CA125">
        <f t="shared" si="134"/>
        <v>0.15779098310293432</v>
      </c>
      <c r="CB125">
        <f t="shared" si="135"/>
        <v>0.13849637171701124</v>
      </c>
      <c r="CC125">
        <f t="shared" si="136"/>
        <v>0.39518919105135841</v>
      </c>
      <c r="CD125">
        <f t="shared" si="137"/>
        <v>0.29423391592225606</v>
      </c>
      <c r="CE125">
        <f t="shared" si="138"/>
        <v>0.35174441772184672</v>
      </c>
      <c r="CF125">
        <f t="shared" si="139"/>
        <v>1</v>
      </c>
      <c r="CG125">
        <f t="shared" si="140"/>
        <v>1</v>
      </c>
      <c r="CH125">
        <f t="shared" si="141"/>
        <v>1</v>
      </c>
      <c r="CI125">
        <f t="shared" si="142"/>
        <v>-0.15385796804908886</v>
      </c>
      <c r="CJ125">
        <f t="shared" si="143"/>
        <v>1</v>
      </c>
      <c r="CK125">
        <f t="shared" si="144"/>
        <v>1</v>
      </c>
      <c r="CL125">
        <f t="shared" si="145"/>
        <v>5.1267457026594312E-2</v>
      </c>
      <c r="CM125">
        <f t="shared" si="146"/>
        <v>1</v>
      </c>
      <c r="CN125">
        <f t="shared" si="147"/>
        <v>-0.16947058076662744</v>
      </c>
      <c r="CO125">
        <f t="shared" si="148"/>
        <v>0.44617333749207255</v>
      </c>
      <c r="CP125">
        <f t="shared" si="149"/>
        <v>1</v>
      </c>
      <c r="CQ125">
        <f t="shared" si="150"/>
        <v>0.21469721951649701</v>
      </c>
      <c r="CR125">
        <f t="shared" si="151"/>
        <v>0.49065863376301155</v>
      </c>
      <c r="CS125">
        <f t="shared" si="152"/>
        <v>1</v>
      </c>
    </row>
    <row r="126" spans="1:98" x14ac:dyDescent="0.2">
      <c r="B126">
        <f t="shared" ref="B126:AD126" si="158">(B72-B85)</f>
        <v>-0.26125639440461063</v>
      </c>
      <c r="C126">
        <f t="shared" si="158"/>
        <v>-0.1659730150358221</v>
      </c>
      <c r="D126">
        <f t="shared" si="158"/>
        <v>0.34559678095646856</v>
      </c>
      <c r="E126">
        <f t="shared" si="158"/>
        <v>-0.1245152364873956</v>
      </c>
      <c r="F126">
        <f t="shared" si="158"/>
        <v>0.31815190351936584</v>
      </c>
      <c r="G126">
        <f t="shared" si="158"/>
        <v>-5.8412783381831132E-2</v>
      </c>
      <c r="H126">
        <f t="shared" si="158"/>
        <v>6.9184439420619442E-2</v>
      </c>
      <c r="I126">
        <f t="shared" si="158"/>
        <v>0.29553898015151192</v>
      </c>
      <c r="J126">
        <f t="shared" si="158"/>
        <v>-0.23741258421053424</v>
      </c>
      <c r="K126">
        <f t="shared" si="158"/>
        <v>0.19440568513026968</v>
      </c>
      <c r="L126">
        <f t="shared" si="158"/>
        <v>0.18599755538526641</v>
      </c>
      <c r="M126">
        <f t="shared" si="158"/>
        <v>0.14997734834050103</v>
      </c>
      <c r="N126">
        <f t="shared" si="158"/>
        <v>0.19114657733188567</v>
      </c>
      <c r="O126">
        <f t="shared" si="158"/>
        <v>0.27221942006594091</v>
      </c>
      <c r="P126">
        <f t="shared" si="158"/>
        <v>0.18657104250285372</v>
      </c>
      <c r="Q126">
        <f t="shared" si="158"/>
        <v>-0.20108658929096901</v>
      </c>
      <c r="R126">
        <f t="shared" si="158"/>
        <v>-0.22525831203555111</v>
      </c>
      <c r="S126">
        <f t="shared" si="158"/>
        <v>0.16736050627792487</v>
      </c>
      <c r="T126">
        <f t="shared" si="158"/>
        <v>-0.23237830251578148</v>
      </c>
      <c r="U126">
        <f t="shared" si="158"/>
        <v>-7.436066701925903E-2</v>
      </c>
      <c r="V126">
        <f t="shared" si="158"/>
        <v>-0.14919657862691271</v>
      </c>
      <c r="W126">
        <f t="shared" si="158"/>
        <v>0.239421047532969</v>
      </c>
      <c r="X126">
        <f t="shared" si="158"/>
        <v>-0.27761722729379457</v>
      </c>
      <c r="Y126">
        <f t="shared" si="158"/>
        <v>-8.8120792755647326E-2</v>
      </c>
      <c r="Z126">
        <f t="shared" si="158"/>
        <v>0.23932802179052015</v>
      </c>
      <c r="AA126">
        <f t="shared" si="158"/>
        <v>-7.7514652838110709E-4</v>
      </c>
      <c r="AB126">
        <f t="shared" si="158"/>
        <v>0.26642097738895787</v>
      </c>
      <c r="AC126">
        <f t="shared" si="158"/>
        <v>0.36404462226263801</v>
      </c>
      <c r="AD126">
        <f t="shared" si="158"/>
        <v>0.40510680909483737</v>
      </c>
      <c r="AJ126">
        <f t="shared" si="94"/>
        <v>-0.4451463926275841</v>
      </c>
      <c r="AK126">
        <f t="shared" si="95"/>
        <v>-0.28279609800592165</v>
      </c>
      <c r="AL126">
        <f t="shared" si="96"/>
        <v>0.58885127270118354</v>
      </c>
      <c r="AM126">
        <f t="shared" si="97"/>
        <v>-0.21215751857806589</v>
      </c>
      <c r="AN126">
        <f t="shared" si="98"/>
        <v>0.54208882612040488</v>
      </c>
      <c r="AO126">
        <f t="shared" si="99"/>
        <v>-9.9527668461536933E-2</v>
      </c>
      <c r="AP126">
        <f t="shared" si="100"/>
        <v>0.11788114776763858</v>
      </c>
      <c r="AQ126">
        <f t="shared" si="101"/>
        <v>0.50355939113029036</v>
      </c>
      <c r="AR126">
        <f t="shared" si="102"/>
        <v>-0.40451968904553925</v>
      </c>
      <c r="AS126">
        <f t="shared" si="103"/>
        <v>0.33124161281966419</v>
      </c>
      <c r="AT126">
        <f t="shared" si="104"/>
        <v>0.31691527017353432</v>
      </c>
      <c r="AU126">
        <f t="shared" si="105"/>
        <v>0.2555415944622958</v>
      </c>
      <c r="AV126">
        <f t="shared" si="106"/>
        <v>0.3256885235529256</v>
      </c>
      <c r="AW126">
        <f t="shared" si="107"/>
        <v>0.46382594049681969</v>
      </c>
      <c r="AX126">
        <f t="shared" si="108"/>
        <v>0.31789241648298322</v>
      </c>
      <c r="AY126">
        <f t="shared" si="109"/>
        <v>-0.34262499118023393</v>
      </c>
      <c r="AZ126">
        <f t="shared" si="110"/>
        <v>-0.38381041444180125</v>
      </c>
      <c r="BA126">
        <f t="shared" si="111"/>
        <v>0.28516019984018287</v>
      </c>
      <c r="BB126">
        <f t="shared" si="112"/>
        <v>-0.39594193790188831</v>
      </c>
      <c r="BC126">
        <f t="shared" si="113"/>
        <v>-0.12670075598509428</v>
      </c>
      <c r="BD126">
        <f t="shared" si="114"/>
        <v>-0.25421126598452298</v>
      </c>
      <c r="BE126">
        <f t="shared" si="115"/>
        <v>0.40794184529455341</v>
      </c>
      <c r="BF126">
        <f t="shared" si="116"/>
        <v>-0.47302309113902324</v>
      </c>
      <c r="BG126">
        <f t="shared" si="117"/>
        <v>-0.15014619297665346</v>
      </c>
      <c r="BH126">
        <f t="shared" si="118"/>
        <v>0.40778334171508318</v>
      </c>
      <c r="BI126">
        <f t="shared" si="119"/>
        <v>-1.3207473128189033E-3</v>
      </c>
      <c r="BJ126">
        <f t="shared" si="120"/>
        <v>0.45394615996015891</v>
      </c>
      <c r="BK126">
        <f t="shared" si="121"/>
        <v>0.62028395792950941</v>
      </c>
      <c r="BL126">
        <f t="shared" si="122"/>
        <v>0.69024850131766102</v>
      </c>
      <c r="BQ126">
        <f t="shared" si="124"/>
        <v>1</v>
      </c>
      <c r="BR126">
        <f t="shared" si="125"/>
        <v>1</v>
      </c>
      <c r="BS126">
        <f t="shared" si="126"/>
        <v>0.44163845452588768</v>
      </c>
      <c r="BT126">
        <f t="shared" si="127"/>
        <v>1</v>
      </c>
      <c r="BU126">
        <f t="shared" si="128"/>
        <v>0.40656661959030366</v>
      </c>
      <c r="BV126">
        <f t="shared" si="129"/>
        <v>1</v>
      </c>
      <c r="BW126">
        <f t="shared" si="130"/>
        <v>8.8410860825728937E-2</v>
      </c>
      <c r="BX126">
        <f t="shared" si="131"/>
        <v>0.37766954334771774</v>
      </c>
      <c r="BY126">
        <f t="shared" si="132"/>
        <v>1</v>
      </c>
      <c r="BZ126">
        <f t="shared" si="133"/>
        <v>0.24843120961474813</v>
      </c>
      <c r="CA126">
        <f t="shared" si="134"/>
        <v>0.23768645263015076</v>
      </c>
      <c r="CB126">
        <f t="shared" si="135"/>
        <v>0.19165619584672183</v>
      </c>
      <c r="CC126">
        <f t="shared" si="136"/>
        <v>0.24426639266469419</v>
      </c>
      <c r="CD126">
        <f t="shared" si="137"/>
        <v>0.34786945537261477</v>
      </c>
      <c r="CE126">
        <f t="shared" si="138"/>
        <v>0.2384193123622374</v>
      </c>
      <c r="CF126">
        <f t="shared" si="139"/>
        <v>1</v>
      </c>
      <c r="CG126">
        <f t="shared" si="140"/>
        <v>1</v>
      </c>
      <c r="CH126">
        <f t="shared" si="141"/>
        <v>0.21387014988013714</v>
      </c>
      <c r="CI126">
        <f t="shared" si="142"/>
        <v>1</v>
      </c>
      <c r="CJ126">
        <f t="shared" si="143"/>
        <v>-9.5025566988820712E-2</v>
      </c>
      <c r="CK126">
        <f t="shared" si="144"/>
        <v>-0.19065844948839222</v>
      </c>
      <c r="CL126">
        <f t="shared" si="145"/>
        <v>0.30595638397091507</v>
      </c>
      <c r="CM126">
        <f t="shared" si="146"/>
        <v>1</v>
      </c>
      <c r="CN126">
        <f t="shared" si="147"/>
        <v>-0.11260964473249011</v>
      </c>
      <c r="CO126">
        <f t="shared" si="148"/>
        <v>0.3058375062863124</v>
      </c>
      <c r="CP126">
        <f t="shared" si="149"/>
        <v>1</v>
      </c>
      <c r="CQ126">
        <f t="shared" si="150"/>
        <v>0.3404596199701192</v>
      </c>
      <c r="CR126">
        <f t="shared" si="151"/>
        <v>0.46521296844713206</v>
      </c>
      <c r="CS126">
        <f t="shared" si="152"/>
        <v>0.51768637598824574</v>
      </c>
    </row>
    <row r="127" spans="1:98" x14ac:dyDescent="0.2">
      <c r="B127">
        <f t="shared" ref="B127:AD127" si="159">(B73-B86)</f>
        <v>-0.15274399012745024</v>
      </c>
      <c r="C127">
        <f t="shared" si="159"/>
        <v>0.29864236915316195</v>
      </c>
      <c r="D127">
        <f t="shared" si="159"/>
        <v>0.27932939549761149</v>
      </c>
      <c r="E127">
        <f t="shared" si="159"/>
        <v>0.17851322856441665</v>
      </c>
      <c r="F127">
        <f t="shared" si="159"/>
        <v>-8.3247140855041757E-2</v>
      </c>
      <c r="G127">
        <f t="shared" si="159"/>
        <v>-6.4697948030969343E-2</v>
      </c>
      <c r="H127">
        <f t="shared" si="159"/>
        <v>0.18433685859849569</v>
      </c>
      <c r="I127">
        <f t="shared" si="159"/>
        <v>0.16114498626169815</v>
      </c>
      <c r="J127">
        <f t="shared" si="159"/>
        <v>8.0858223290970171E-2</v>
      </c>
      <c r="K127">
        <f t="shared" si="159"/>
        <v>4.2086257765277246E-2</v>
      </c>
      <c r="L127">
        <f t="shared" si="159"/>
        <v>0.14774318309932599</v>
      </c>
      <c r="M127">
        <f t="shared" si="159"/>
        <v>-0.17955557439062922</v>
      </c>
      <c r="N127">
        <f t="shared" si="159"/>
        <v>-7.5275580433438183E-3</v>
      </c>
      <c r="O127">
        <f t="shared" si="159"/>
        <v>2.7478601954982973E-2</v>
      </c>
      <c r="P127">
        <f t="shared" si="159"/>
        <v>-1.5814197481584247E-3</v>
      </c>
      <c r="Q127">
        <f t="shared" si="159"/>
        <v>0.33803470942910047</v>
      </c>
      <c r="R127">
        <f t="shared" si="159"/>
        <v>-0.16836474213848696</v>
      </c>
      <c r="S127">
        <f t="shared" si="159"/>
        <v>-0.17132865278021411</v>
      </c>
      <c r="T127">
        <f t="shared" si="159"/>
        <v>0.23408316475811464</v>
      </c>
      <c r="U127">
        <f t="shared" si="159"/>
        <v>-0.40424592645777357</v>
      </c>
      <c r="V127">
        <f t="shared" si="159"/>
        <v>5.2667802705651523E-3</v>
      </c>
      <c r="W127">
        <f t="shared" si="159"/>
        <v>-0.16224647300746375</v>
      </c>
      <c r="X127">
        <f t="shared" si="159"/>
        <v>0.24926347833744422</v>
      </c>
      <c r="Y127">
        <f t="shared" si="159"/>
        <v>0.16304768812414983</v>
      </c>
      <c r="Z127">
        <f t="shared" si="159"/>
        <v>0.25524333981268477</v>
      </c>
      <c r="AA127">
        <f t="shared" si="159"/>
        <v>0.46939094458581032</v>
      </c>
      <c r="AB127">
        <f t="shared" si="159"/>
        <v>0.42144792510581208</v>
      </c>
      <c r="AC127">
        <f t="shared" si="159"/>
        <v>0.45875978378735904</v>
      </c>
      <c r="AD127">
        <f t="shared" si="159"/>
        <v>0.40625437041308587</v>
      </c>
      <c r="AJ127">
        <f t="shared" si="94"/>
        <v>-0.26025558668422721</v>
      </c>
      <c r="AK127">
        <f t="shared" si="95"/>
        <v>0.50884715613276199</v>
      </c>
      <c r="AL127">
        <f t="shared" si="96"/>
        <v>0.47594039963682166</v>
      </c>
      <c r="AM127">
        <f t="shared" si="97"/>
        <v>0.30416296570596435</v>
      </c>
      <c r="AN127">
        <f t="shared" si="98"/>
        <v>-0.1418421337882792</v>
      </c>
      <c r="AO127">
        <f t="shared" si="99"/>
        <v>-0.11023675895867241</v>
      </c>
      <c r="AP127">
        <f t="shared" si="100"/>
        <v>0.31408566217268935</v>
      </c>
      <c r="AQ127">
        <f t="shared" si="101"/>
        <v>0.27456977459974696</v>
      </c>
      <c r="AR127">
        <f t="shared" si="102"/>
        <v>0.13777173375709673</v>
      </c>
      <c r="AS127">
        <f t="shared" si="103"/>
        <v>7.1709425011789077E-2</v>
      </c>
      <c r="AT127">
        <f t="shared" si="104"/>
        <v>0.25173487195160099</v>
      </c>
      <c r="AU127">
        <f t="shared" si="105"/>
        <v>-0.30593898533398672</v>
      </c>
      <c r="AV127">
        <f t="shared" si="106"/>
        <v>-1.282596476126718E-2</v>
      </c>
      <c r="AW127">
        <f t="shared" si="107"/>
        <v>4.6819908705339162E-2</v>
      </c>
      <c r="AX127">
        <f t="shared" si="108"/>
        <v>-2.6945303969575177E-3</v>
      </c>
      <c r="AY127">
        <f t="shared" si="109"/>
        <v>0.57596650152124318</v>
      </c>
      <c r="AZ127">
        <f t="shared" si="110"/>
        <v>-0.28687128511981874</v>
      </c>
      <c r="BA127">
        <f t="shared" si="111"/>
        <v>-0.29192139741751821</v>
      </c>
      <c r="BB127">
        <f t="shared" si="112"/>
        <v>0.39884679800619732</v>
      </c>
      <c r="BC127">
        <f t="shared" si="113"/>
        <v>-0.68878167099858689</v>
      </c>
      <c r="BD127">
        <f t="shared" si="114"/>
        <v>8.9738980113660844E-3</v>
      </c>
      <c r="BE127">
        <f t="shared" si="115"/>
        <v>-0.2764465625441036</v>
      </c>
      <c r="BF127">
        <f t="shared" si="116"/>
        <v>0.42471204752169334</v>
      </c>
      <c r="BG127">
        <f t="shared" si="117"/>
        <v>0.27781172728858494</v>
      </c>
      <c r="BH127">
        <f t="shared" si="118"/>
        <v>0.43490094173108618</v>
      </c>
      <c r="BI127">
        <f t="shared" si="119"/>
        <v>0.79978017835930226</v>
      </c>
      <c r="BJ127">
        <f t="shared" si="120"/>
        <v>0.71809160487258727</v>
      </c>
      <c r="BK127">
        <f t="shared" si="121"/>
        <v>0.78166608438790175</v>
      </c>
      <c r="BL127">
        <f t="shared" si="122"/>
        <v>0.69220379424858214</v>
      </c>
      <c r="BQ127">
        <f t="shared" si="124"/>
        <v>1</v>
      </c>
      <c r="BR127">
        <f t="shared" si="125"/>
        <v>0.38163536709957147</v>
      </c>
      <c r="BS127">
        <f t="shared" si="126"/>
        <v>0.35695529972761625</v>
      </c>
      <c r="BT127">
        <f t="shared" si="127"/>
        <v>0.22812222427947326</v>
      </c>
      <c r="BU127">
        <f t="shared" si="128"/>
        <v>1</v>
      </c>
      <c r="BV127">
        <f t="shared" si="129"/>
        <v>1</v>
      </c>
      <c r="BW127">
        <f t="shared" si="130"/>
        <v>0.23556424662951703</v>
      </c>
      <c r="BX127">
        <f t="shared" si="131"/>
        <v>0.20592733094981022</v>
      </c>
      <c r="BY127">
        <f t="shared" si="132"/>
        <v>0.10332880031782254</v>
      </c>
      <c r="BZ127">
        <f t="shared" si="133"/>
        <v>5.3782068758841811E-2</v>
      </c>
      <c r="CA127">
        <f t="shared" si="134"/>
        <v>0.18880115396370073</v>
      </c>
      <c r="CB127">
        <f t="shared" si="135"/>
        <v>1</v>
      </c>
      <c r="CC127">
        <f t="shared" si="136"/>
        <v>-9.6194735709503841E-3</v>
      </c>
      <c r="CD127">
        <f t="shared" si="137"/>
        <v>3.511493152900437E-2</v>
      </c>
      <c r="CE127">
        <f t="shared" si="138"/>
        <v>1</v>
      </c>
      <c r="CF127">
        <f t="shared" si="139"/>
        <v>0.43197487614093238</v>
      </c>
      <c r="CG127">
        <f t="shared" si="140"/>
        <v>1</v>
      </c>
      <c r="CH127">
        <f t="shared" si="141"/>
        <v>1</v>
      </c>
      <c r="CI127">
        <f t="shared" si="142"/>
        <v>0.29913509850464798</v>
      </c>
      <c r="CJ127">
        <f t="shared" si="143"/>
        <v>1</v>
      </c>
      <c r="CK127">
        <f t="shared" si="144"/>
        <v>6.7304235085245637E-3</v>
      </c>
      <c r="CL127">
        <f t="shared" si="145"/>
        <v>1</v>
      </c>
      <c r="CM127">
        <f t="shared" si="146"/>
        <v>0.31853403564127003</v>
      </c>
      <c r="CN127">
        <f t="shared" si="147"/>
        <v>0.20835879546643871</v>
      </c>
      <c r="CO127">
        <f t="shared" si="148"/>
        <v>0.3261757062983146</v>
      </c>
      <c r="CP127">
        <f t="shared" si="149"/>
        <v>0.59983513376947672</v>
      </c>
      <c r="CQ127">
        <f t="shared" si="150"/>
        <v>0.53856870365444043</v>
      </c>
      <c r="CR127">
        <f t="shared" si="151"/>
        <v>0.58624956329092637</v>
      </c>
      <c r="CS127">
        <f t="shared" si="152"/>
        <v>0.5191528456864366</v>
      </c>
    </row>
    <row r="132" spans="1:31" x14ac:dyDescent="0.2">
      <c r="A132" t="s">
        <v>67</v>
      </c>
    </row>
    <row r="134" spans="1:31" x14ac:dyDescent="0.2">
      <c r="B134">
        <f>B91-B104</f>
        <v>0.11724622467482804</v>
      </c>
      <c r="C134">
        <f t="shared" ref="C134:AE134" si="160">C91-C104</f>
        <v>0.5215641952983725</v>
      </c>
      <c r="D134">
        <f t="shared" si="160"/>
        <v>0.15977979763781192</v>
      </c>
      <c r="E134">
        <f t="shared" si="160"/>
        <v>0.23955395411999147</v>
      </c>
      <c r="F134">
        <f t="shared" si="160"/>
        <v>0.14958478333177305</v>
      </c>
      <c r="G134">
        <f t="shared" si="160"/>
        <v>0.22159200139126223</v>
      </c>
      <c r="H134">
        <f t="shared" si="160"/>
        <v>0.16732530993238981</v>
      </c>
      <c r="I134">
        <f t="shared" si="160"/>
        <v>-0.14838572171416281</v>
      </c>
      <c r="J134">
        <f t="shared" si="160"/>
        <v>0.11121049371113356</v>
      </c>
      <c r="K134">
        <f t="shared" si="160"/>
        <v>0</v>
      </c>
      <c r="L134">
        <f t="shared" si="160"/>
        <v>0.26071469722323792</v>
      </c>
      <c r="M134">
        <f t="shared" si="160"/>
        <v>0.2540594959128285</v>
      </c>
      <c r="N134">
        <f t="shared" si="160"/>
        <v>0.27863584907264993</v>
      </c>
      <c r="O134">
        <f t="shared" si="160"/>
        <v>0.67613019891500903</v>
      </c>
      <c r="P134">
        <f t="shared" si="160"/>
        <v>0.20018083182640145</v>
      </c>
      <c r="Q134">
        <f t="shared" si="160"/>
        <v>7.8648349468406376E-2</v>
      </c>
      <c r="R134">
        <f t="shared" si="160"/>
        <v>0</v>
      </c>
      <c r="S134">
        <f t="shared" si="160"/>
        <v>0</v>
      </c>
      <c r="T134">
        <f t="shared" si="160"/>
        <v>0</v>
      </c>
      <c r="U134">
        <f t="shared" si="160"/>
        <v>0</v>
      </c>
      <c r="V134">
        <f t="shared" si="160"/>
        <v>0.27609281014200782</v>
      </c>
      <c r="W134">
        <f t="shared" si="160"/>
        <v>0</v>
      </c>
      <c r="X134">
        <f t="shared" si="160"/>
        <v>0.21008137432188065</v>
      </c>
      <c r="Y134">
        <f t="shared" si="160"/>
        <v>0.28796783228926337</v>
      </c>
      <c r="Z134">
        <f t="shared" si="160"/>
        <v>0.38648282097649189</v>
      </c>
      <c r="AA134">
        <f t="shared" si="160"/>
        <v>0.60293851717902347</v>
      </c>
      <c r="AB134">
        <f t="shared" si="160"/>
        <v>0.74960819770946341</v>
      </c>
      <c r="AC134">
        <f t="shared" si="160"/>
        <v>0.64261603375527421</v>
      </c>
      <c r="AD134">
        <f t="shared" si="160"/>
        <v>0.72148884870403851</v>
      </c>
      <c r="AE134">
        <f t="shared" si="160"/>
        <v>0.72982218203737181</v>
      </c>
    </row>
    <row r="135" spans="1:31" x14ac:dyDescent="0.2">
      <c r="B135">
        <f t="shared" ref="B135:AE135" si="161">B92-B105</f>
        <v>0</v>
      </c>
      <c r="C135">
        <f t="shared" si="161"/>
        <v>0</v>
      </c>
      <c r="D135">
        <f t="shared" si="161"/>
        <v>0.20771549125979502</v>
      </c>
      <c r="E135">
        <f t="shared" si="161"/>
        <v>0.71597347799879441</v>
      </c>
      <c r="F135">
        <f t="shared" si="161"/>
        <v>0.3523999776065373</v>
      </c>
      <c r="G135">
        <f t="shared" si="161"/>
        <v>0.30555400140485217</v>
      </c>
      <c r="H135">
        <f t="shared" si="161"/>
        <v>0.30901283501533161</v>
      </c>
      <c r="I135">
        <f t="shared" si="161"/>
        <v>0.30202827154080547</v>
      </c>
      <c r="J135">
        <f t="shared" si="161"/>
        <v>0</v>
      </c>
      <c r="K135">
        <f t="shared" si="161"/>
        <v>0.60468655816757078</v>
      </c>
      <c r="L135">
        <f t="shared" si="161"/>
        <v>0.19531728062363252</v>
      </c>
      <c r="M135">
        <f t="shared" si="161"/>
        <v>0.14316256755784917</v>
      </c>
      <c r="N135">
        <f t="shared" si="161"/>
        <v>0.15951797739646079</v>
      </c>
      <c r="O135">
        <f t="shared" si="161"/>
        <v>0</v>
      </c>
      <c r="P135">
        <f t="shared" si="161"/>
        <v>0.16562458865602125</v>
      </c>
      <c r="Q135">
        <f t="shared" si="161"/>
        <v>0</v>
      </c>
      <c r="R135">
        <f t="shared" si="161"/>
        <v>0</v>
      </c>
      <c r="S135">
        <f t="shared" si="161"/>
        <v>0.32159433393610604</v>
      </c>
      <c r="T135">
        <f t="shared" si="161"/>
        <v>0</v>
      </c>
      <c r="U135">
        <f t="shared" si="161"/>
        <v>0.2680162683997146</v>
      </c>
      <c r="V135">
        <f t="shared" si="161"/>
        <v>0</v>
      </c>
      <c r="W135">
        <f t="shared" si="161"/>
        <v>0</v>
      </c>
      <c r="X135">
        <f t="shared" si="161"/>
        <v>0.61124171187462328</v>
      </c>
      <c r="Y135">
        <f t="shared" si="161"/>
        <v>0</v>
      </c>
      <c r="Z135">
        <f t="shared" si="161"/>
        <v>0</v>
      </c>
      <c r="AA135">
        <f t="shared" si="161"/>
        <v>0</v>
      </c>
      <c r="AB135">
        <f t="shared" si="161"/>
        <v>0.59721217600964438</v>
      </c>
      <c r="AC135">
        <f t="shared" si="161"/>
        <v>0.602335744424352</v>
      </c>
      <c r="AD135">
        <f t="shared" si="161"/>
        <v>0</v>
      </c>
      <c r="AE135">
        <f t="shared" si="161"/>
        <v>0.15301386377335746</v>
      </c>
    </row>
    <row r="136" spans="1:31" x14ac:dyDescent="0.2">
      <c r="B136">
        <f t="shared" ref="B136:AE136" si="162">B93-B106</f>
        <v>0.2698010849909584</v>
      </c>
      <c r="C136">
        <f t="shared" si="162"/>
        <v>0</v>
      </c>
      <c r="D136">
        <f t="shared" si="162"/>
        <v>0</v>
      </c>
      <c r="E136">
        <f t="shared" si="162"/>
        <v>0.71172393007836043</v>
      </c>
      <c r="F136">
        <f t="shared" si="162"/>
        <v>0.74947257383966237</v>
      </c>
      <c r="G136">
        <f t="shared" si="162"/>
        <v>0.2951326100060277</v>
      </c>
      <c r="H136">
        <f t="shared" si="162"/>
        <v>0.73033453887884259</v>
      </c>
      <c r="I136">
        <f t="shared" si="162"/>
        <v>0.31648583484026521</v>
      </c>
      <c r="J136">
        <f t="shared" si="162"/>
        <v>0.62475889089813141</v>
      </c>
      <c r="K136">
        <f t="shared" si="162"/>
        <v>0.6015069318866787</v>
      </c>
      <c r="L136">
        <f t="shared" si="162"/>
        <v>0.19554763869969638</v>
      </c>
      <c r="M136">
        <f t="shared" si="162"/>
        <v>0.12252700128218108</v>
      </c>
      <c r="N136">
        <f t="shared" si="162"/>
        <v>0.25691840559260359</v>
      </c>
      <c r="O136">
        <f t="shared" si="162"/>
        <v>0.24682142319336986</v>
      </c>
      <c r="P136">
        <f t="shared" si="162"/>
        <v>0.21077395552129852</v>
      </c>
      <c r="Q136">
        <f t="shared" si="162"/>
        <v>0.28062085593731162</v>
      </c>
      <c r="R136">
        <f t="shared" si="162"/>
        <v>0</v>
      </c>
      <c r="S136">
        <f t="shared" si="162"/>
        <v>-0.25504822182037379</v>
      </c>
      <c r="T136">
        <f t="shared" si="162"/>
        <v>0</v>
      </c>
      <c r="U136">
        <f t="shared" si="162"/>
        <v>0</v>
      </c>
      <c r="V136">
        <f t="shared" si="162"/>
        <v>0</v>
      </c>
      <c r="W136">
        <f t="shared" si="162"/>
        <v>0</v>
      </c>
      <c r="X136">
        <f t="shared" si="162"/>
        <v>0</v>
      </c>
      <c r="Y136">
        <f t="shared" si="162"/>
        <v>0</v>
      </c>
      <c r="Z136">
        <f t="shared" si="162"/>
        <v>0.17043399638336346</v>
      </c>
      <c r="AA136">
        <f t="shared" si="162"/>
        <v>0.7031344183242918</v>
      </c>
      <c r="AB136">
        <f t="shared" si="162"/>
        <v>0.32632760428509949</v>
      </c>
      <c r="AC136">
        <f t="shared" si="162"/>
        <v>0.47289029535864974</v>
      </c>
      <c r="AD136">
        <f t="shared" si="162"/>
        <v>0</v>
      </c>
      <c r="AE136">
        <f t="shared" si="162"/>
        <v>0.75675105485232064</v>
      </c>
    </row>
    <row r="137" spans="1:31" x14ac:dyDescent="0.2">
      <c r="B137">
        <f t="shared" ref="B137:AE137" si="163">B94-B107</f>
        <v>0.17447257383966241</v>
      </c>
      <c r="C137">
        <f t="shared" si="163"/>
        <v>-1.6499000129097774E-2</v>
      </c>
      <c r="D137">
        <f t="shared" si="163"/>
        <v>0.15899638336347199</v>
      </c>
      <c r="E137">
        <f t="shared" si="163"/>
        <v>0.31320340500762317</v>
      </c>
      <c r="F137">
        <f t="shared" si="163"/>
        <v>0.1505333626251748</v>
      </c>
      <c r="G137">
        <f t="shared" si="163"/>
        <v>0</v>
      </c>
      <c r="H137">
        <f t="shared" si="163"/>
        <v>0.77172995780590714</v>
      </c>
      <c r="I137">
        <f t="shared" si="163"/>
        <v>0</v>
      </c>
      <c r="J137">
        <f t="shared" si="163"/>
        <v>0.19039297304266478</v>
      </c>
      <c r="K137">
        <f t="shared" si="163"/>
        <v>0.44968354430379753</v>
      </c>
      <c r="L137">
        <f t="shared" si="163"/>
        <v>8.2689049018166649E-2</v>
      </c>
      <c r="M137">
        <f t="shared" si="163"/>
        <v>0.13511346782262967</v>
      </c>
      <c r="N137">
        <f t="shared" si="163"/>
        <v>0</v>
      </c>
      <c r="O137">
        <f t="shared" si="163"/>
        <v>0</v>
      </c>
      <c r="P137">
        <f t="shared" si="163"/>
        <v>0.54332429174201324</v>
      </c>
      <c r="Q137">
        <f t="shared" si="163"/>
        <v>0.74971368294153096</v>
      </c>
      <c r="R137">
        <f t="shared" si="163"/>
        <v>0.3678300001907468</v>
      </c>
      <c r="S137">
        <f t="shared" si="163"/>
        <v>0</v>
      </c>
      <c r="T137">
        <f t="shared" si="163"/>
        <v>0</v>
      </c>
      <c r="U137">
        <f t="shared" si="163"/>
        <v>0.5807414104882459</v>
      </c>
      <c r="V137">
        <f t="shared" si="163"/>
        <v>0.12223034382244824</v>
      </c>
      <c r="W137">
        <f t="shared" si="163"/>
        <v>0.17450271247739602</v>
      </c>
      <c r="X137">
        <f t="shared" si="163"/>
        <v>0.40785111512959615</v>
      </c>
      <c r="Y137">
        <f t="shared" si="163"/>
        <v>0</v>
      </c>
      <c r="Z137">
        <f t="shared" si="163"/>
        <v>0.30402702070463078</v>
      </c>
      <c r="AA137">
        <f t="shared" si="163"/>
        <v>0.29814752543447665</v>
      </c>
      <c r="AB137">
        <f t="shared" si="163"/>
        <v>0.19522302591922841</v>
      </c>
      <c r="AC137">
        <f t="shared" si="163"/>
        <v>0.7490204942736588</v>
      </c>
      <c r="AD137">
        <f t="shared" si="163"/>
        <v>0.76710367691380343</v>
      </c>
      <c r="AE137">
        <f t="shared" si="163"/>
        <v>0.30590901305501467</v>
      </c>
    </row>
    <row r="138" spans="1:31" x14ac:dyDescent="0.2">
      <c r="B138">
        <f t="shared" ref="B138:AD138" si="164">B95-B108</f>
        <v>0.29532851115129594</v>
      </c>
      <c r="C138">
        <f t="shared" si="164"/>
        <v>0</v>
      </c>
      <c r="D138">
        <f t="shared" si="164"/>
        <v>0.7254972875226039</v>
      </c>
      <c r="E138">
        <f t="shared" si="164"/>
        <v>0.42096142254370106</v>
      </c>
      <c r="F138">
        <f t="shared" si="164"/>
        <v>0.72004219409282699</v>
      </c>
      <c r="G138">
        <f t="shared" si="164"/>
        <v>0.72364376130198904</v>
      </c>
      <c r="H138">
        <f t="shared" si="164"/>
        <v>0.14377480038362489</v>
      </c>
      <c r="I138">
        <f t="shared" si="164"/>
        <v>0.145811375714056</v>
      </c>
      <c r="J138">
        <f t="shared" si="164"/>
        <v>0</v>
      </c>
      <c r="K138">
        <f t="shared" si="164"/>
        <v>0</v>
      </c>
      <c r="L138">
        <f t="shared" si="164"/>
        <v>0.22782543361412699</v>
      </c>
      <c r="M138">
        <f t="shared" si="164"/>
        <v>0.38372369844596599</v>
      </c>
      <c r="N138">
        <f t="shared" si="164"/>
        <v>0.23572935503315248</v>
      </c>
      <c r="O138">
        <f t="shared" si="164"/>
        <v>0.27653642999664807</v>
      </c>
      <c r="P138">
        <f t="shared" si="164"/>
        <v>0.28604134957464467</v>
      </c>
      <c r="Q138">
        <f t="shared" si="164"/>
        <v>0</v>
      </c>
      <c r="R138">
        <f t="shared" si="164"/>
        <v>0</v>
      </c>
      <c r="S138">
        <f t="shared" si="164"/>
        <v>8.6587784998437778E-2</v>
      </c>
      <c r="T138">
        <f t="shared" si="164"/>
        <v>0</v>
      </c>
      <c r="U138">
        <f t="shared" si="164"/>
        <v>0</v>
      </c>
      <c r="V138">
        <f t="shared" si="164"/>
        <v>0.16429570579754771</v>
      </c>
      <c r="W138">
        <f t="shared" si="164"/>
        <v>0.20521188137669144</v>
      </c>
      <c r="X138">
        <f t="shared" si="164"/>
        <v>0</v>
      </c>
      <c r="Y138">
        <f t="shared" si="164"/>
        <v>-0.11086253659125422</v>
      </c>
      <c r="Z138">
        <f t="shared" si="164"/>
        <v>0.15093429776974082</v>
      </c>
      <c r="AA138">
        <f t="shared" si="164"/>
        <v>0</v>
      </c>
      <c r="AB138">
        <f t="shared" si="164"/>
        <v>0.7537070524412296</v>
      </c>
      <c r="AC138">
        <f t="shared" si="164"/>
        <v>0</v>
      </c>
      <c r="AD138">
        <f t="shared" si="164"/>
        <v>0</v>
      </c>
    </row>
    <row r="139" spans="1:31" x14ac:dyDescent="0.2">
      <c r="B139">
        <f t="shared" ref="B139:AD139" si="165">B96-B109</f>
        <v>0.43273056057866188</v>
      </c>
      <c r="C139">
        <f t="shared" si="165"/>
        <v>0</v>
      </c>
      <c r="D139">
        <f t="shared" si="165"/>
        <v>-0.17152688674588779</v>
      </c>
      <c r="E139">
        <f t="shared" si="165"/>
        <v>0.45486738999397225</v>
      </c>
      <c r="F139">
        <f t="shared" si="165"/>
        <v>0.56449668474984926</v>
      </c>
      <c r="G139">
        <f t="shared" si="165"/>
        <v>0.25191652305111178</v>
      </c>
      <c r="H139">
        <f t="shared" si="165"/>
        <v>0.72423146473779376</v>
      </c>
      <c r="I139">
        <f t="shared" si="165"/>
        <v>0.69193791440626884</v>
      </c>
      <c r="J139">
        <f t="shared" si="165"/>
        <v>0.53943640747438204</v>
      </c>
      <c r="K139">
        <f t="shared" si="165"/>
        <v>0.21990636638999422</v>
      </c>
      <c r="L139">
        <f t="shared" si="165"/>
        <v>0.41133212778782402</v>
      </c>
      <c r="M139">
        <f t="shared" si="165"/>
        <v>0.10837801769534072</v>
      </c>
      <c r="N139">
        <f t="shared" si="165"/>
        <v>0.66246232670283312</v>
      </c>
      <c r="O139">
        <f t="shared" si="165"/>
        <v>0.23024782635857932</v>
      </c>
      <c r="P139">
        <f t="shared" si="165"/>
        <v>0.27525170699770218</v>
      </c>
      <c r="Q139">
        <f t="shared" si="165"/>
        <v>0</v>
      </c>
      <c r="R139">
        <f t="shared" si="165"/>
        <v>0</v>
      </c>
      <c r="S139">
        <f t="shared" si="165"/>
        <v>0</v>
      </c>
      <c r="T139">
        <f t="shared" si="165"/>
        <v>-0.12039897780040676</v>
      </c>
      <c r="U139">
        <f t="shared" si="165"/>
        <v>0</v>
      </c>
      <c r="V139">
        <f t="shared" si="165"/>
        <v>0</v>
      </c>
      <c r="W139">
        <f t="shared" si="165"/>
        <v>4.0118490440864685E-2</v>
      </c>
      <c r="X139">
        <f t="shared" si="165"/>
        <v>0</v>
      </c>
      <c r="Y139">
        <f t="shared" si="165"/>
        <v>0.20679626280892105</v>
      </c>
      <c r="Z139">
        <f t="shared" si="165"/>
        <v>0.62723025919228448</v>
      </c>
      <c r="AA139">
        <f t="shared" si="165"/>
        <v>0</v>
      </c>
      <c r="AB139">
        <f t="shared" si="165"/>
        <v>0.28842676311030746</v>
      </c>
      <c r="AC139">
        <f t="shared" si="165"/>
        <v>0.62237793851717904</v>
      </c>
      <c r="AD139">
        <f t="shared" si="165"/>
        <v>0</v>
      </c>
    </row>
    <row r="140" spans="1:31" x14ac:dyDescent="0.2">
      <c r="B140">
        <f t="shared" ref="B140:AD140" si="166">B97-B110</f>
        <v>0</v>
      </c>
      <c r="C140">
        <f t="shared" si="166"/>
        <v>0</v>
      </c>
      <c r="D140">
        <f t="shared" si="166"/>
        <v>0.34559678095646856</v>
      </c>
      <c r="E140">
        <f t="shared" si="166"/>
        <v>0</v>
      </c>
      <c r="F140">
        <f t="shared" si="166"/>
        <v>0.60550030138637734</v>
      </c>
      <c r="G140">
        <f t="shared" si="166"/>
        <v>0</v>
      </c>
      <c r="H140">
        <f t="shared" si="166"/>
        <v>0.31416515973477999</v>
      </c>
      <c r="I140">
        <f t="shared" si="166"/>
        <v>0.29553898015151192</v>
      </c>
      <c r="J140">
        <f t="shared" si="166"/>
        <v>0</v>
      </c>
      <c r="K140">
        <f t="shared" si="166"/>
        <v>0.19440568513026968</v>
      </c>
      <c r="L140">
        <f t="shared" si="166"/>
        <v>0.18599755538526641</v>
      </c>
      <c r="M140">
        <f t="shared" si="166"/>
        <v>0.14997734834050103</v>
      </c>
      <c r="N140">
        <f t="shared" si="166"/>
        <v>0.19114657733188567</v>
      </c>
      <c r="O140">
        <f t="shared" si="166"/>
        <v>0.27221942006594091</v>
      </c>
      <c r="P140">
        <f t="shared" si="166"/>
        <v>0.18657104250285372</v>
      </c>
      <c r="Q140">
        <f t="shared" si="166"/>
        <v>0</v>
      </c>
      <c r="R140">
        <f t="shared" si="166"/>
        <v>0</v>
      </c>
      <c r="S140">
        <f t="shared" si="166"/>
        <v>0.16736050627792487</v>
      </c>
      <c r="T140">
        <f t="shared" si="166"/>
        <v>0</v>
      </c>
      <c r="U140">
        <f t="shared" si="166"/>
        <v>0.27762206148282098</v>
      </c>
      <c r="V140">
        <f t="shared" si="166"/>
        <v>0.15408378541289935</v>
      </c>
      <c r="W140">
        <f t="shared" si="166"/>
        <v>0.239421047532969</v>
      </c>
      <c r="X140">
        <f t="shared" si="166"/>
        <v>0</v>
      </c>
      <c r="Y140">
        <f t="shared" si="166"/>
        <v>-8.8120792755647326E-2</v>
      </c>
      <c r="Z140">
        <f t="shared" si="166"/>
        <v>0.37319168173598549</v>
      </c>
      <c r="AA140">
        <f t="shared" si="166"/>
        <v>0</v>
      </c>
      <c r="AB140">
        <f t="shared" si="166"/>
        <v>0.62460819770946352</v>
      </c>
      <c r="AC140">
        <f t="shared" si="166"/>
        <v>0.73331826401446643</v>
      </c>
      <c r="AD140">
        <f t="shared" si="166"/>
        <v>0.61146775165762501</v>
      </c>
    </row>
    <row r="141" spans="1:31" x14ac:dyDescent="0.2">
      <c r="B141">
        <f t="shared" ref="B141:AD141" si="167">B98-B111</f>
        <v>0</v>
      </c>
      <c r="C141">
        <f t="shared" si="167"/>
        <v>0.29864236915316195</v>
      </c>
      <c r="D141">
        <f t="shared" si="167"/>
        <v>0.27932939549761149</v>
      </c>
      <c r="E141">
        <f t="shared" si="167"/>
        <v>0.17851322856441665</v>
      </c>
      <c r="F141">
        <f t="shared" si="167"/>
        <v>0</v>
      </c>
      <c r="G141">
        <f t="shared" si="167"/>
        <v>0</v>
      </c>
      <c r="H141">
        <f t="shared" si="167"/>
        <v>0.18433685859849569</v>
      </c>
      <c r="I141">
        <f t="shared" si="167"/>
        <v>0.16114498626169815</v>
      </c>
      <c r="J141">
        <f t="shared" si="167"/>
        <v>0.21213080168776371</v>
      </c>
      <c r="K141">
        <f t="shared" si="167"/>
        <v>0.29210367691380351</v>
      </c>
      <c r="L141">
        <f t="shared" si="167"/>
        <v>0.14774318309932599</v>
      </c>
      <c r="M141">
        <f t="shared" si="167"/>
        <v>0</v>
      </c>
      <c r="N141">
        <f t="shared" si="167"/>
        <v>-7.5275580433438183E-3</v>
      </c>
      <c r="O141">
        <f t="shared" si="167"/>
        <v>2.7478601954982973E-2</v>
      </c>
      <c r="P141">
        <f t="shared" si="167"/>
        <v>0</v>
      </c>
      <c r="Q141">
        <f t="shared" si="167"/>
        <v>0.66396925858951161</v>
      </c>
      <c r="R141">
        <f t="shared" si="167"/>
        <v>0</v>
      </c>
      <c r="S141">
        <f t="shared" si="167"/>
        <v>0</v>
      </c>
      <c r="T141">
        <f t="shared" si="167"/>
        <v>0.56354731766124166</v>
      </c>
      <c r="U141">
        <f t="shared" si="167"/>
        <v>-0.42382097166573018</v>
      </c>
      <c r="V141">
        <f t="shared" si="167"/>
        <v>5.2667802705651523E-3</v>
      </c>
      <c r="W141">
        <f t="shared" si="167"/>
        <v>0</v>
      </c>
      <c r="X141">
        <f t="shared" si="167"/>
        <v>0.24926347833744422</v>
      </c>
      <c r="Y141">
        <f t="shared" si="167"/>
        <v>0.16304768812414983</v>
      </c>
      <c r="Z141">
        <f t="shared" si="167"/>
        <v>0.35042194092827006</v>
      </c>
      <c r="AA141">
        <f t="shared" si="167"/>
        <v>0.78006329113924044</v>
      </c>
      <c r="AB141">
        <f t="shared" si="167"/>
        <v>0.78631705846895716</v>
      </c>
      <c r="AC141">
        <f t="shared" si="167"/>
        <v>0.71393911995177817</v>
      </c>
      <c r="AD141">
        <f t="shared" si="167"/>
        <v>0.79025015069318871</v>
      </c>
    </row>
  </sheetData>
  <conditionalFormatting sqref="B66:AE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AE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AE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AE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AE1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AE1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0:BM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6:BN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9:BN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20:CT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61"/>
  <sheetViews>
    <sheetView topLeftCell="AX2" zoomScale="70" zoomScaleNormal="70" workbookViewId="0">
      <selection activeCell="AQ14" sqref="AQ14"/>
    </sheetView>
  </sheetViews>
  <sheetFormatPr baseColWidth="10" defaultColWidth="8.83203125" defaultRowHeight="15" x14ac:dyDescent="0.2"/>
  <cols>
    <col min="88" max="88" width="12.5" bestFit="1" customWidth="1"/>
  </cols>
  <sheetData>
    <row r="1" spans="1:97" x14ac:dyDescent="0.2">
      <c r="B1" t="s">
        <v>60</v>
      </c>
    </row>
    <row r="3" spans="1:97" x14ac:dyDescent="0.2">
      <c r="A3" t="s">
        <v>62</v>
      </c>
      <c r="B3" t="s">
        <v>43</v>
      </c>
      <c r="BP3" t="s">
        <v>101</v>
      </c>
    </row>
    <row r="4" spans="1:97" x14ac:dyDescent="0.2">
      <c r="AI4" t="s">
        <v>97</v>
      </c>
    </row>
    <row r="5" spans="1:97" x14ac:dyDescent="0.2">
      <c r="B5">
        <v>0.35696202531645571</v>
      </c>
      <c r="C5">
        <v>0.36455696202531646</v>
      </c>
      <c r="D5">
        <v>0.68354430379746833</v>
      </c>
      <c r="E5">
        <v>0.7367088607594936</v>
      </c>
      <c r="F5">
        <v>0.74177215189873413</v>
      </c>
      <c r="G5">
        <v>0.80506329113924047</v>
      </c>
      <c r="H5">
        <v>0.65063291139240509</v>
      </c>
      <c r="I5">
        <v>0.27594936708860762</v>
      </c>
      <c r="J5">
        <v>0.79493670886075951</v>
      </c>
      <c r="K5">
        <v>5.82278481012658E-2</v>
      </c>
      <c r="L5">
        <v>0.88860759493670882</v>
      </c>
      <c r="M5">
        <v>0.91645569620253153</v>
      </c>
      <c r="N5">
        <v>0.92911392405063287</v>
      </c>
      <c r="O5">
        <v>0.83797468354430382</v>
      </c>
      <c r="P5">
        <v>0.28607594936708863</v>
      </c>
      <c r="Q5">
        <v>0.9265822784810126</v>
      </c>
      <c r="R5">
        <v>0.16202531645569621</v>
      </c>
      <c r="S5">
        <v>0.11898734177215192</v>
      </c>
      <c r="T5">
        <v>0.12151898734177219</v>
      </c>
      <c r="U5">
        <v>0.13417721518987347</v>
      </c>
      <c r="V5">
        <v>0.83291139240506329</v>
      </c>
      <c r="W5">
        <v>0.17974683544303799</v>
      </c>
      <c r="X5">
        <v>0.29873417721518986</v>
      </c>
      <c r="Y5">
        <v>1</v>
      </c>
      <c r="Z5">
        <v>0.26582278481012661</v>
      </c>
      <c r="AA5">
        <v>0.49873417721518987</v>
      </c>
      <c r="AB5">
        <v>0.74683544303797456</v>
      </c>
      <c r="AC5">
        <v>0.55189873417721524</v>
      </c>
      <c r="AD5">
        <v>0.76202531645569616</v>
      </c>
      <c r="AE5">
        <v>0.76202531645569616</v>
      </c>
      <c r="AI5">
        <f>IF(B5&gt;=0.15, B5,0)</f>
        <v>0.35696202531645571</v>
      </c>
      <c r="AJ5">
        <f t="shared" ref="AJ5:AY5" si="0">IF(C5&gt;=0.15, C5,0)</f>
        <v>0.36455696202531646</v>
      </c>
      <c r="AK5">
        <f t="shared" si="0"/>
        <v>0.68354430379746833</v>
      </c>
      <c r="AL5">
        <f t="shared" si="0"/>
        <v>0.7367088607594936</v>
      </c>
      <c r="AM5">
        <f t="shared" si="0"/>
        <v>0.74177215189873413</v>
      </c>
      <c r="AN5">
        <f t="shared" si="0"/>
        <v>0.80506329113924047</v>
      </c>
      <c r="AO5">
        <f t="shared" si="0"/>
        <v>0.65063291139240509</v>
      </c>
      <c r="AP5">
        <f t="shared" si="0"/>
        <v>0.27594936708860762</v>
      </c>
      <c r="AQ5">
        <f t="shared" si="0"/>
        <v>0.79493670886075951</v>
      </c>
      <c r="AR5">
        <f t="shared" si="0"/>
        <v>0</v>
      </c>
      <c r="AS5">
        <f t="shared" si="0"/>
        <v>0.88860759493670882</v>
      </c>
      <c r="AT5">
        <f t="shared" si="0"/>
        <v>0.91645569620253153</v>
      </c>
      <c r="AU5">
        <f t="shared" si="0"/>
        <v>0.92911392405063287</v>
      </c>
      <c r="AV5">
        <f t="shared" si="0"/>
        <v>0.83797468354430382</v>
      </c>
      <c r="AW5">
        <f t="shared" si="0"/>
        <v>0.28607594936708863</v>
      </c>
      <c r="AX5">
        <f t="shared" si="0"/>
        <v>0.9265822784810126</v>
      </c>
      <c r="AY5">
        <f t="shared" si="0"/>
        <v>0.16202531645569621</v>
      </c>
      <c r="AZ5">
        <f>IF(S5&gt;=0.15, S5,0)</f>
        <v>0</v>
      </c>
      <c r="BA5">
        <f t="shared" ref="BA5" si="1">IF(T5&gt;=0.15, T5,0)</f>
        <v>0</v>
      </c>
      <c r="BB5">
        <f t="shared" ref="BB5" si="2">IF(U5&gt;=0.15, U5,0)</f>
        <v>0</v>
      </c>
      <c r="BC5">
        <f t="shared" ref="BC5" si="3">IF(V5&gt;=0.15, V5,0)</f>
        <v>0.83291139240506329</v>
      </c>
      <c r="BD5">
        <f t="shared" ref="BD5" si="4">IF(W5&gt;=0.15, W5,0)</f>
        <v>0.17974683544303799</v>
      </c>
      <c r="BE5">
        <f t="shared" ref="BE5" si="5">IF(X5&gt;=0.15, X5,0)</f>
        <v>0.29873417721518986</v>
      </c>
      <c r="BF5">
        <f t="shared" ref="BF5" si="6">IF(Y5&gt;=0.15, Y5,0)</f>
        <v>1</v>
      </c>
      <c r="BG5">
        <f t="shared" ref="BG5" si="7">IF(Z5&gt;=0.15, Z5,0)</f>
        <v>0.26582278481012661</v>
      </c>
      <c r="BH5">
        <f t="shared" ref="BH5" si="8">IF(AA5&gt;=0.15, AA5,0)</f>
        <v>0.49873417721518987</v>
      </c>
      <c r="BI5">
        <f t="shared" ref="BI5" si="9">IF(AB5&gt;=0.15, AB5,0)</f>
        <v>0.74683544303797456</v>
      </c>
      <c r="BJ5">
        <f t="shared" ref="BJ5" si="10">IF(AC5&gt;=0.15, AC5,0)</f>
        <v>0.55189873417721524</v>
      </c>
      <c r="BK5">
        <f>IF(AD5&gt;=0.15, AD5,0)</f>
        <v>0.76202531645569616</v>
      </c>
      <c r="BL5">
        <f t="shared" ref="BL5" si="11">IF(AE5&gt;=0.15, AE5,0)</f>
        <v>0.76202531645569616</v>
      </c>
      <c r="BP5">
        <f>AI5-AI20</f>
        <v>0.35696202531645571</v>
      </c>
      <c r="BQ5">
        <f t="shared" ref="BQ5:CS5" si="12">AJ5-AJ20</f>
        <v>0.36455696202531646</v>
      </c>
      <c r="BR5">
        <f t="shared" si="12"/>
        <v>0.11251298390013909</v>
      </c>
      <c r="BS5">
        <f t="shared" si="12"/>
        <v>0.21888348369869504</v>
      </c>
      <c r="BT5">
        <f t="shared" si="12"/>
        <v>9.1172082786839859E-2</v>
      </c>
      <c r="BU5">
        <f t="shared" si="12"/>
        <v>0.33413833184877512</v>
      </c>
      <c r="BV5">
        <f t="shared" si="12"/>
        <v>0.16588518406507219</v>
      </c>
      <c r="BW5">
        <f t="shared" si="12"/>
        <v>-0.17722829939058815</v>
      </c>
      <c r="BX5">
        <f t="shared" si="12"/>
        <v>0.14162298560418629</v>
      </c>
      <c r="BY5">
        <f t="shared" si="12"/>
        <v>0</v>
      </c>
      <c r="BZ5">
        <f t="shared" si="12"/>
        <v>0.21155009245752088</v>
      </c>
      <c r="CA5">
        <f t="shared" si="12"/>
        <v>0.27696149361325517</v>
      </c>
      <c r="CB5">
        <f t="shared" si="12"/>
        <v>0.35409490646769559</v>
      </c>
      <c r="CC5">
        <f t="shared" si="12"/>
        <v>0.48462733993237433</v>
      </c>
      <c r="CD5">
        <f t="shared" si="12"/>
        <v>0.28607594936708863</v>
      </c>
      <c r="CE5">
        <f t="shared" si="12"/>
        <v>7.8065567410988579E-2</v>
      </c>
      <c r="CF5">
        <f t="shared" si="12"/>
        <v>0.16202531645569621</v>
      </c>
      <c r="CG5">
        <f t="shared" si="12"/>
        <v>0</v>
      </c>
      <c r="CH5">
        <f t="shared" si="12"/>
        <v>0</v>
      </c>
      <c r="CI5">
        <f t="shared" si="12"/>
        <v>0</v>
      </c>
      <c r="CJ5">
        <f t="shared" si="12"/>
        <v>0.42212380655542098</v>
      </c>
      <c r="CK5">
        <f t="shared" si="12"/>
        <v>0.17974683544303799</v>
      </c>
      <c r="CL5">
        <f t="shared" si="12"/>
        <v>0.29873417721518986</v>
      </c>
      <c r="CM5">
        <f t="shared" si="12"/>
        <v>0.34142493640036797</v>
      </c>
      <c r="CN5">
        <f t="shared" si="12"/>
        <v>0.26582278481012661</v>
      </c>
      <c r="CO5">
        <f t="shared" si="12"/>
        <v>0.49873417721518987</v>
      </c>
      <c r="CP5">
        <f t="shared" si="12"/>
        <v>0.36946408096483396</v>
      </c>
      <c r="CQ5">
        <f t="shared" si="12"/>
        <v>0.55189873417721524</v>
      </c>
      <c r="CR5">
        <f t="shared" si="12"/>
        <v>0.76202531645569616</v>
      </c>
      <c r="CS5">
        <f t="shared" si="12"/>
        <v>0.76202531645569616</v>
      </c>
    </row>
    <row r="6" spans="1:97" x14ac:dyDescent="0.2">
      <c r="B6">
        <v>0.11139240506329116</v>
      </c>
      <c r="C6">
        <v>5.3164556962025364E-2</v>
      </c>
      <c r="D6">
        <v>0.13924050632911389</v>
      </c>
      <c r="E6">
        <v>0.7367088607594936</v>
      </c>
      <c r="F6">
        <v>0.83544303797468356</v>
      </c>
      <c r="G6">
        <v>0.78734177215189871</v>
      </c>
      <c r="H6">
        <v>0.75696202531645562</v>
      </c>
      <c r="I6">
        <v>0.76962025316455696</v>
      </c>
      <c r="J6">
        <v>7.5949367088607583E-2</v>
      </c>
      <c r="K6">
        <v>0.59746835443037971</v>
      </c>
      <c r="L6">
        <v>0.84810126582278478</v>
      </c>
      <c r="M6">
        <v>0.81518987341772153</v>
      </c>
      <c r="N6">
        <v>0.76708860759493669</v>
      </c>
      <c r="O6">
        <v>-2.2784810126582261E-2</v>
      </c>
      <c r="P6">
        <v>0.77215189873417711</v>
      </c>
      <c r="Q6">
        <v>2.5316455696202552E-2</v>
      </c>
      <c r="R6">
        <v>7.5949367088607661E-3</v>
      </c>
      <c r="S6">
        <v>0.44556962025316449</v>
      </c>
      <c r="T6">
        <v>2.2784810126582299E-2</v>
      </c>
      <c r="U6">
        <v>0.80759493670886073</v>
      </c>
      <c r="V6">
        <v>0.19240506329113927</v>
      </c>
      <c r="W6">
        <v>4.5569620253164599E-2</v>
      </c>
      <c r="X6">
        <v>0.8177215189873418</v>
      </c>
      <c r="Y6">
        <v>2.7848101265822808E-2</v>
      </c>
      <c r="Z6">
        <v>5.0632911392405108E-3</v>
      </c>
      <c r="AA6">
        <v>1.2658227848101276E-2</v>
      </c>
      <c r="AB6">
        <v>0.50632911392405067</v>
      </c>
      <c r="AC6">
        <v>0.47848101265822784</v>
      </c>
      <c r="AD6">
        <v>1.7721518987341787E-2</v>
      </c>
      <c r="AE6">
        <v>0.10126582278481014</v>
      </c>
      <c r="AI6">
        <f t="shared" ref="AI6:AI12" si="13">IF(B6&gt;=0.15, B6,0)</f>
        <v>0</v>
      </c>
      <c r="AJ6">
        <f t="shared" ref="AJ6:AJ12" si="14">IF(C6&gt;=0.15, C6,0)</f>
        <v>0</v>
      </c>
      <c r="AK6">
        <f t="shared" ref="AK6:AK12" si="15">IF(D6&gt;=0.15, D6,0)</f>
        <v>0</v>
      </c>
      <c r="AL6">
        <f t="shared" ref="AL6:AL12" si="16">IF(E6&gt;=0.15, E6,0)</f>
        <v>0.7367088607594936</v>
      </c>
      <c r="AM6">
        <f t="shared" ref="AM6:AM12" si="17">IF(F6&gt;=0.15, F6,0)</f>
        <v>0.83544303797468356</v>
      </c>
      <c r="AN6">
        <f t="shared" ref="AN6:AN12" si="18">IF(G6&gt;=0.15, G6,0)</f>
        <v>0.78734177215189871</v>
      </c>
      <c r="AO6">
        <f t="shared" ref="AO6:AO12" si="19">IF(H6&gt;=0.15, H6,0)</f>
        <v>0.75696202531645562</v>
      </c>
      <c r="AP6">
        <f t="shared" ref="AP6:AP12" si="20">IF(I6&gt;=0.15, I6,0)</f>
        <v>0.76962025316455696</v>
      </c>
      <c r="AQ6">
        <f t="shared" ref="AQ6:AQ12" si="21">IF(J6&gt;=0.15, J6,0)</f>
        <v>0</v>
      </c>
      <c r="AR6">
        <f t="shared" ref="AR6:AR12" si="22">IF(K6&gt;=0.15, K6,0)</f>
        <v>0.59746835443037971</v>
      </c>
      <c r="AS6">
        <f t="shared" ref="AS6:AS12" si="23">IF(L6&gt;=0.15, L6,0)</f>
        <v>0.84810126582278478</v>
      </c>
      <c r="AT6">
        <f t="shared" ref="AT6:AT12" si="24">IF(M6&gt;=0.15, M6,0)</f>
        <v>0.81518987341772153</v>
      </c>
      <c r="AU6">
        <f t="shared" ref="AU6:AU12" si="25">IF(N6&gt;=0.15, N6,0)</f>
        <v>0.76708860759493669</v>
      </c>
      <c r="AV6">
        <f t="shared" ref="AV6:AV12" si="26">IF(O6&gt;=0.15, O6,0)</f>
        <v>0</v>
      </c>
      <c r="AW6">
        <f t="shared" ref="AW6:AW12" si="27">IF(P6&gt;=0.15, P6,0)</f>
        <v>0.77215189873417711</v>
      </c>
      <c r="AX6">
        <f t="shared" ref="AX6:AX12" si="28">IF(Q6&gt;=0.15, Q6,0)</f>
        <v>0</v>
      </c>
      <c r="AY6">
        <f t="shared" ref="AY6:AY12" si="29">IF(R6&gt;=0.15, R6,0)</f>
        <v>0</v>
      </c>
      <c r="AZ6">
        <f t="shared" ref="AZ6:AZ12" si="30">IF(S6&gt;=0.15, S6,0)</f>
        <v>0.44556962025316449</v>
      </c>
      <c r="BA6">
        <f t="shared" ref="BA6:BA12" si="31">IF(T6&gt;=0.15, T6,0)</f>
        <v>0</v>
      </c>
      <c r="BB6">
        <f t="shared" ref="BB6:BB12" si="32">IF(U6&gt;=0.15, U6,0)</f>
        <v>0.80759493670886073</v>
      </c>
      <c r="BC6">
        <f t="shared" ref="BC6:BC12" si="33">IF(V6&gt;=0.15, V6,0)</f>
        <v>0.19240506329113927</v>
      </c>
      <c r="BD6">
        <f t="shared" ref="BD6:BD12" si="34">IF(W6&gt;=0.15, W6,0)</f>
        <v>0</v>
      </c>
      <c r="BE6">
        <f t="shared" ref="BE6:BE12" si="35">IF(X6&gt;=0.15, X6,0)</f>
        <v>0.8177215189873418</v>
      </c>
      <c r="BF6">
        <f t="shared" ref="BF6:BF12" si="36">IF(Y6&gt;=0.15, Y6,0)</f>
        <v>0</v>
      </c>
      <c r="BG6">
        <f t="shared" ref="BG6:BG12" si="37">IF(Z6&gt;=0.15, Z6,0)</f>
        <v>0</v>
      </c>
      <c r="BH6">
        <f t="shared" ref="BH6:BH12" si="38">IF(AA6&gt;=0.15, AA6,0)</f>
        <v>0</v>
      </c>
      <c r="BI6">
        <f t="shared" ref="BI6:BI12" si="39">IF(AB6&gt;=0.15, AB6,0)</f>
        <v>0.50632911392405067</v>
      </c>
      <c r="BJ6">
        <f t="shared" ref="BJ6:BJ12" si="40">IF(AC6&gt;=0.15, AC6,0)</f>
        <v>0.47848101265822784</v>
      </c>
      <c r="BK6">
        <f t="shared" ref="BK6:BK12" si="41">IF(AD6&gt;=0.15, AD6,0)</f>
        <v>0</v>
      </c>
      <c r="BL6">
        <f t="shared" ref="BL6:BL12" si="42">IF(AE6&gt;=0.15, AE6,0)</f>
        <v>0</v>
      </c>
      <c r="BP6">
        <f t="shared" ref="BP6:BP12" si="43">AI6-AI21</f>
        <v>0</v>
      </c>
      <c r="BQ6">
        <f t="shared" ref="BQ6:BQ12" si="44">AJ6-AJ21</f>
        <v>0</v>
      </c>
      <c r="BR6">
        <f t="shared" ref="BR6:BR12" si="45">AK6-AK21</f>
        <v>0</v>
      </c>
      <c r="BS6">
        <f t="shared" ref="BS6:BS12" si="46">AL6-AL21</f>
        <v>0.38283147185461353</v>
      </c>
      <c r="BT6">
        <f t="shared" ref="BT6:BT12" si="47">AM6-AM21</f>
        <v>0.43898216304584653</v>
      </c>
      <c r="BU6">
        <f t="shared" ref="BU6:BU12" si="48">AN6-AN21</f>
        <v>0.37192217832679919</v>
      </c>
      <c r="BV6">
        <f t="shared" ref="BV6:BV12" si="49">AO6-AO21</f>
        <v>0.36804326216240002</v>
      </c>
      <c r="BW6">
        <f t="shared" ref="BW6:BW12" si="50">AP6-AP21</f>
        <v>0.33436643377514996</v>
      </c>
      <c r="BX6">
        <f t="shared" ref="BX6:BX12" si="51">AQ6-AQ21</f>
        <v>0</v>
      </c>
      <c r="BY6">
        <f t="shared" ref="BY6:BY12" si="52">AR6-AR21</f>
        <v>0.59746835443037971</v>
      </c>
      <c r="BZ6">
        <f t="shared" ref="BZ6:BZ12" si="53">AS6-AS21</f>
        <v>0.35933219859434629</v>
      </c>
      <c r="CA6">
        <f t="shared" ref="CA6:CA12" si="54">AT6-AT21</f>
        <v>0.21151742127420525</v>
      </c>
      <c r="CB6">
        <f t="shared" ref="CB6:CB12" si="55">AU6-AU21</f>
        <v>0.17197559640528159</v>
      </c>
      <c r="CC6">
        <f t="shared" ref="CC6:CC12" si="56">AV6-AV21</f>
        <v>0</v>
      </c>
      <c r="CD6">
        <f t="shared" ref="CD6:CD12" si="57">AW6-AW21</f>
        <v>0.11562561368060109</v>
      </c>
      <c r="CE6">
        <f t="shared" ref="CE6:CE12" si="58">AX6-AX21</f>
        <v>0</v>
      </c>
      <c r="CF6">
        <f t="shared" ref="CF6:CF12" si="59">AY6-AY21</f>
        <v>0</v>
      </c>
      <c r="CG6">
        <f t="shared" ref="CG6:CG12" si="60">AZ6-AZ21</f>
        <v>0.44556962025316449</v>
      </c>
      <c r="CH6">
        <f t="shared" ref="CH6:CH12" si="61">BA6-BA21</f>
        <v>0</v>
      </c>
      <c r="CI6">
        <f t="shared" ref="CI6:CI12" si="62">BB6-BB21</f>
        <v>0.26802476526191399</v>
      </c>
      <c r="CJ6">
        <f t="shared" ref="CJ6:CJ12" si="63">BC6-BC21</f>
        <v>0.19240506329113927</v>
      </c>
      <c r="CK6">
        <f t="shared" ref="CK6:CK12" si="64">BD6-BD21</f>
        <v>0</v>
      </c>
      <c r="CL6">
        <f t="shared" ref="CL6:CL12" si="65">BE6-BE21</f>
        <v>0.39288989516673029</v>
      </c>
      <c r="CM6">
        <f t="shared" ref="CM6:CM12" si="66">BF6-BF21</f>
        <v>0</v>
      </c>
      <c r="CN6">
        <f t="shared" ref="CN6:CN12" si="67">BG6-BG21</f>
        <v>0</v>
      </c>
      <c r="CO6">
        <f t="shared" ref="CO6:CO12" si="68">BH6-BH21</f>
        <v>0</v>
      </c>
      <c r="CP6">
        <f t="shared" ref="CP6:CP12" si="69">BI6-BI21</f>
        <v>0.50632911392405067</v>
      </c>
      <c r="CQ6">
        <f t="shared" ref="CQ6:CQ12" si="70">BJ6-BJ21</f>
        <v>0.47848101265822784</v>
      </c>
      <c r="CR6">
        <f t="shared" ref="CR6:CR12" si="71">BK6-BK21</f>
        <v>0</v>
      </c>
      <c r="CS6">
        <f t="shared" ref="CS6:CS12" si="72">BL6-BL21</f>
        <v>0</v>
      </c>
    </row>
    <row r="7" spans="1:97" x14ac:dyDescent="0.2">
      <c r="B7">
        <v>0.22531645569620251</v>
      </c>
      <c r="C7">
        <v>1.5189873417721532E-2</v>
      </c>
      <c r="D7">
        <v>2.0253164556962043E-2</v>
      </c>
      <c r="E7">
        <v>0.71392405063291142</v>
      </c>
      <c r="F7">
        <v>0.78227848101265818</v>
      </c>
      <c r="G7">
        <v>0.31645569620253161</v>
      </c>
      <c r="H7">
        <v>0.73924050632911387</v>
      </c>
      <c r="I7">
        <v>0.3139240506329114</v>
      </c>
      <c r="J7">
        <v>0.75189873417721509</v>
      </c>
      <c r="K7">
        <v>0.65063291139240509</v>
      </c>
      <c r="L7">
        <v>0.75189873417721509</v>
      </c>
      <c r="M7">
        <v>0.75696202531645562</v>
      </c>
      <c r="N7">
        <v>0.79746835443037967</v>
      </c>
      <c r="O7">
        <v>0.8025316455696202</v>
      </c>
      <c r="P7">
        <v>0.83544303797468356</v>
      </c>
      <c r="Q7">
        <v>0.30886075949367087</v>
      </c>
      <c r="R7">
        <v>0.13670886075949365</v>
      </c>
      <c r="S7">
        <v>0.83037974683544302</v>
      </c>
      <c r="T7">
        <v>7.0886075949367078E-2</v>
      </c>
      <c r="U7">
        <v>9.6202531645569633E-2</v>
      </c>
      <c r="V7">
        <v>1.7721518987341787E-2</v>
      </c>
      <c r="W7">
        <v>4.3037974683544339E-2</v>
      </c>
      <c r="X7">
        <v>4.3037974683544339E-2</v>
      </c>
      <c r="Y7">
        <v>3.5443037974683574E-2</v>
      </c>
      <c r="Z7">
        <v>0.12658227848101269</v>
      </c>
      <c r="AA7">
        <v>0.62531645569620253</v>
      </c>
      <c r="AB7">
        <v>0.68860759493670887</v>
      </c>
      <c r="AC7">
        <v>0.32911392405063289</v>
      </c>
      <c r="AD7">
        <v>1.5189873417721532E-2</v>
      </c>
      <c r="AE7">
        <v>0.74683544303797456</v>
      </c>
      <c r="AI7">
        <f t="shared" si="13"/>
        <v>0.22531645569620251</v>
      </c>
      <c r="AJ7">
        <f t="shared" si="14"/>
        <v>0</v>
      </c>
      <c r="AK7">
        <f t="shared" si="15"/>
        <v>0</v>
      </c>
      <c r="AL7">
        <f t="shared" si="16"/>
        <v>0.71392405063291142</v>
      </c>
      <c r="AM7">
        <f t="shared" si="17"/>
        <v>0.78227848101265818</v>
      </c>
      <c r="AN7">
        <f t="shared" si="18"/>
        <v>0.31645569620253161</v>
      </c>
      <c r="AO7">
        <f t="shared" si="19"/>
        <v>0.73924050632911387</v>
      </c>
      <c r="AP7">
        <f t="shared" si="20"/>
        <v>0.3139240506329114</v>
      </c>
      <c r="AQ7">
        <f t="shared" si="21"/>
        <v>0.75189873417721509</v>
      </c>
      <c r="AR7">
        <f t="shared" si="22"/>
        <v>0.65063291139240509</v>
      </c>
      <c r="AS7">
        <f t="shared" si="23"/>
        <v>0.75189873417721509</v>
      </c>
      <c r="AT7">
        <f t="shared" si="24"/>
        <v>0.75696202531645562</v>
      </c>
      <c r="AU7">
        <f t="shared" si="25"/>
        <v>0.79746835443037967</v>
      </c>
      <c r="AV7">
        <f t="shared" si="26"/>
        <v>0.8025316455696202</v>
      </c>
      <c r="AW7">
        <f t="shared" si="27"/>
        <v>0.83544303797468356</v>
      </c>
      <c r="AX7">
        <f t="shared" si="28"/>
        <v>0.30886075949367087</v>
      </c>
      <c r="AY7">
        <f t="shared" si="29"/>
        <v>0</v>
      </c>
      <c r="AZ7">
        <f t="shared" si="30"/>
        <v>0.83037974683544302</v>
      </c>
      <c r="BA7">
        <f t="shared" si="31"/>
        <v>0</v>
      </c>
      <c r="BB7">
        <f t="shared" si="32"/>
        <v>0</v>
      </c>
      <c r="BC7">
        <f t="shared" si="33"/>
        <v>0</v>
      </c>
      <c r="BD7">
        <f t="shared" si="34"/>
        <v>0</v>
      </c>
      <c r="BE7">
        <f t="shared" si="35"/>
        <v>0</v>
      </c>
      <c r="BF7">
        <f t="shared" si="36"/>
        <v>0</v>
      </c>
      <c r="BG7">
        <f t="shared" si="37"/>
        <v>0</v>
      </c>
      <c r="BH7">
        <f t="shared" si="38"/>
        <v>0.62531645569620253</v>
      </c>
      <c r="BI7">
        <f t="shared" si="39"/>
        <v>0.68860759493670887</v>
      </c>
      <c r="BJ7">
        <f t="shared" si="40"/>
        <v>0.32911392405063289</v>
      </c>
      <c r="BK7">
        <f t="shared" si="41"/>
        <v>0</v>
      </c>
      <c r="BL7">
        <f t="shared" si="42"/>
        <v>0.74683544303797456</v>
      </c>
      <c r="BP7">
        <f t="shared" si="43"/>
        <v>0.22531645569620251</v>
      </c>
      <c r="BQ7">
        <f t="shared" si="44"/>
        <v>0</v>
      </c>
      <c r="BR7">
        <f t="shared" si="45"/>
        <v>0</v>
      </c>
      <c r="BS7">
        <f t="shared" si="46"/>
        <v>0.71392405063291142</v>
      </c>
      <c r="BT7">
        <f t="shared" si="47"/>
        <v>0.78227848101265818</v>
      </c>
      <c r="BU7">
        <f t="shared" si="48"/>
        <v>0.31645569620253161</v>
      </c>
      <c r="BV7">
        <f t="shared" si="49"/>
        <v>0.37737231473914545</v>
      </c>
      <c r="BW7">
        <f t="shared" si="50"/>
        <v>0.3139240506329114</v>
      </c>
      <c r="BX7">
        <f t="shared" si="51"/>
        <v>0.75189873417721509</v>
      </c>
      <c r="BY7">
        <f t="shared" si="52"/>
        <v>0.65063291139240509</v>
      </c>
      <c r="BZ7">
        <f t="shared" si="53"/>
        <v>0.25490684777823647</v>
      </c>
      <c r="CA7">
        <f t="shared" si="54"/>
        <v>0.21173240022207851</v>
      </c>
      <c r="CB7">
        <f t="shared" si="55"/>
        <v>0.30020424913387761</v>
      </c>
      <c r="CC7">
        <f t="shared" si="56"/>
        <v>0.25190179361782306</v>
      </c>
      <c r="CD7">
        <f t="shared" si="57"/>
        <v>0.24418404556343876</v>
      </c>
      <c r="CE7">
        <f t="shared" si="58"/>
        <v>0.30886075949367087</v>
      </c>
      <c r="CF7">
        <f t="shared" si="59"/>
        <v>0</v>
      </c>
      <c r="CG7">
        <f t="shared" si="60"/>
        <v>-0.16962025316455698</v>
      </c>
      <c r="CH7">
        <f t="shared" si="61"/>
        <v>0</v>
      </c>
      <c r="CI7">
        <f t="shared" si="62"/>
        <v>0</v>
      </c>
      <c r="CJ7">
        <f t="shared" si="63"/>
        <v>0</v>
      </c>
      <c r="CK7">
        <f t="shared" si="64"/>
        <v>0</v>
      </c>
      <c r="CL7">
        <f t="shared" si="65"/>
        <v>0</v>
      </c>
      <c r="CM7">
        <f t="shared" si="66"/>
        <v>-0.36692815563446052</v>
      </c>
      <c r="CN7">
        <f t="shared" si="67"/>
        <v>0</v>
      </c>
      <c r="CO7">
        <f t="shared" si="68"/>
        <v>0.62531645569620253</v>
      </c>
      <c r="CP7">
        <f t="shared" si="69"/>
        <v>0.3214973019397051</v>
      </c>
      <c r="CQ7">
        <f t="shared" si="70"/>
        <v>0.32911392405063289</v>
      </c>
      <c r="CR7">
        <f t="shared" si="71"/>
        <v>0</v>
      </c>
      <c r="CS7">
        <f t="shared" si="72"/>
        <v>0.74683544303797456</v>
      </c>
    </row>
    <row r="8" spans="1:97" x14ac:dyDescent="0.2">
      <c r="B8">
        <v>0.18227848101265823</v>
      </c>
      <c r="C8">
        <v>0.53164556962025322</v>
      </c>
      <c r="D8">
        <v>0.18227848101265823</v>
      </c>
      <c r="E8">
        <v>0.82025316455696207</v>
      </c>
      <c r="F8">
        <v>0.75949367088607589</v>
      </c>
      <c r="G8">
        <v>1.2658227848101276E-2</v>
      </c>
      <c r="H8">
        <v>0.810126582278481</v>
      </c>
      <c r="I8">
        <v>0.16202531645569621</v>
      </c>
      <c r="J8">
        <v>0.6860759493670886</v>
      </c>
      <c r="K8">
        <v>0.54936708860759498</v>
      </c>
      <c r="L8">
        <v>0.7012658227848102</v>
      </c>
      <c r="M8">
        <v>0.62278481012658227</v>
      </c>
      <c r="N8">
        <v>7.5949367088607661E-3</v>
      </c>
      <c r="O8">
        <v>7.5949367088607661E-3</v>
      </c>
      <c r="P8">
        <v>0.45569620253164556</v>
      </c>
      <c r="Q8">
        <v>0.83037974683544302</v>
      </c>
      <c r="R8">
        <v>0.87848101265822787</v>
      </c>
      <c r="S8">
        <v>1.5189873417721532E-2</v>
      </c>
      <c r="T8">
        <v>3.7974683544303826E-2</v>
      </c>
      <c r="U8">
        <v>0.63291139240506322</v>
      </c>
      <c r="V8">
        <v>0.88607594936708867</v>
      </c>
      <c r="W8">
        <v>0.26329113924050634</v>
      </c>
      <c r="X8">
        <v>0.5037974683544304</v>
      </c>
      <c r="Y8">
        <v>3.2911392405063321E-2</v>
      </c>
      <c r="Z8">
        <v>0.77974683544303791</v>
      </c>
      <c r="AA8">
        <v>0.77721518987341764</v>
      </c>
      <c r="AB8">
        <v>0.15949367088607594</v>
      </c>
      <c r="AC8">
        <v>0.76708860759493669</v>
      </c>
      <c r="AD8">
        <v>0.77468354430379738</v>
      </c>
      <c r="AE8">
        <v>0.76962025316455696</v>
      </c>
      <c r="AI8">
        <f t="shared" si="13"/>
        <v>0.18227848101265823</v>
      </c>
      <c r="AJ8">
        <f t="shared" si="14"/>
        <v>0.53164556962025322</v>
      </c>
      <c r="AK8">
        <f t="shared" si="15"/>
        <v>0.18227848101265823</v>
      </c>
      <c r="AL8">
        <f t="shared" si="16"/>
        <v>0.82025316455696207</v>
      </c>
      <c r="AM8">
        <f t="shared" si="17"/>
        <v>0.75949367088607589</v>
      </c>
      <c r="AN8">
        <f t="shared" si="18"/>
        <v>0</v>
      </c>
      <c r="AO8">
        <f t="shared" si="19"/>
        <v>0.810126582278481</v>
      </c>
      <c r="AP8">
        <f t="shared" si="20"/>
        <v>0.16202531645569621</v>
      </c>
      <c r="AQ8">
        <f t="shared" si="21"/>
        <v>0.6860759493670886</v>
      </c>
      <c r="AR8">
        <f t="shared" si="22"/>
        <v>0.54936708860759498</v>
      </c>
      <c r="AS8">
        <f t="shared" si="23"/>
        <v>0.7012658227848102</v>
      </c>
      <c r="AT8">
        <f t="shared" si="24"/>
        <v>0.62278481012658227</v>
      </c>
      <c r="AU8">
        <f t="shared" si="25"/>
        <v>0</v>
      </c>
      <c r="AV8">
        <f t="shared" si="26"/>
        <v>0</v>
      </c>
      <c r="AW8">
        <f t="shared" si="27"/>
        <v>0.45569620253164556</v>
      </c>
      <c r="AX8">
        <f t="shared" si="28"/>
        <v>0.83037974683544302</v>
      </c>
      <c r="AY8">
        <f t="shared" si="29"/>
        <v>0.87848101265822787</v>
      </c>
      <c r="AZ8">
        <f t="shared" si="30"/>
        <v>0</v>
      </c>
      <c r="BA8">
        <f t="shared" si="31"/>
        <v>0</v>
      </c>
      <c r="BB8">
        <f t="shared" si="32"/>
        <v>0.63291139240506322</v>
      </c>
      <c r="BC8">
        <f t="shared" si="33"/>
        <v>0.88607594936708867</v>
      </c>
      <c r="BD8">
        <f t="shared" si="34"/>
        <v>0.26329113924050634</v>
      </c>
      <c r="BE8">
        <f t="shared" si="35"/>
        <v>0.5037974683544304</v>
      </c>
      <c r="BF8">
        <f t="shared" si="36"/>
        <v>0</v>
      </c>
      <c r="BG8">
        <f t="shared" si="37"/>
        <v>0.77974683544303791</v>
      </c>
      <c r="BH8">
        <f t="shared" si="38"/>
        <v>0.77721518987341764</v>
      </c>
      <c r="BI8">
        <f t="shared" si="39"/>
        <v>0.15949367088607594</v>
      </c>
      <c r="BJ8">
        <f t="shared" si="40"/>
        <v>0.76708860759493669</v>
      </c>
      <c r="BK8">
        <f t="shared" si="41"/>
        <v>0.77468354430379738</v>
      </c>
      <c r="BL8">
        <f t="shared" si="42"/>
        <v>0.76962025316455696</v>
      </c>
      <c r="BP8">
        <f t="shared" si="43"/>
        <v>0.18227848101265823</v>
      </c>
      <c r="BQ8">
        <f t="shared" si="44"/>
        <v>0.53164556962025322</v>
      </c>
      <c r="BR8">
        <f t="shared" si="45"/>
        <v>0.18227848101265823</v>
      </c>
      <c r="BS8">
        <f t="shared" si="46"/>
        <v>0.82025316455696207</v>
      </c>
      <c r="BT8">
        <f t="shared" si="47"/>
        <v>0.75949367088607589</v>
      </c>
      <c r="BU8">
        <f t="shared" si="48"/>
        <v>0</v>
      </c>
      <c r="BV8">
        <f t="shared" si="49"/>
        <v>0.810126582278481</v>
      </c>
      <c r="BW8">
        <f t="shared" si="50"/>
        <v>0.16202531645569621</v>
      </c>
      <c r="BX8">
        <f t="shared" si="51"/>
        <v>0.33178275833582305</v>
      </c>
      <c r="BY8">
        <f t="shared" si="52"/>
        <v>0.54936708860759498</v>
      </c>
      <c r="BZ8">
        <f t="shared" si="53"/>
        <v>0.7012658227848102</v>
      </c>
      <c r="CA8">
        <f t="shared" si="54"/>
        <v>0.62278481012658227</v>
      </c>
      <c r="CB8">
        <f t="shared" si="55"/>
        <v>0</v>
      </c>
      <c r="CC8">
        <f t="shared" si="56"/>
        <v>0</v>
      </c>
      <c r="CD8">
        <f t="shared" si="57"/>
        <v>0.45569620253164556</v>
      </c>
      <c r="CE8">
        <f t="shared" si="58"/>
        <v>0.47966248096824349</v>
      </c>
      <c r="CF8">
        <f t="shared" si="59"/>
        <v>0.40009743609183052</v>
      </c>
      <c r="CG8">
        <f t="shared" si="60"/>
        <v>0</v>
      </c>
      <c r="CH8">
        <f t="shared" si="61"/>
        <v>0</v>
      </c>
      <c r="CI8">
        <f t="shared" si="62"/>
        <v>0.63291139240506322</v>
      </c>
      <c r="CJ8">
        <f t="shared" si="63"/>
        <v>0.2354534760736946</v>
      </c>
      <c r="CK8">
        <f t="shared" si="64"/>
        <v>0.26329113924050634</v>
      </c>
      <c r="CL8">
        <f t="shared" si="65"/>
        <v>0.5037974683544304</v>
      </c>
      <c r="CM8">
        <f t="shared" si="66"/>
        <v>0</v>
      </c>
      <c r="CN8">
        <f t="shared" si="67"/>
        <v>0.36180966905068829</v>
      </c>
      <c r="CO8">
        <f t="shared" si="68"/>
        <v>0.34834406939809676</v>
      </c>
      <c r="CP8">
        <f t="shared" si="69"/>
        <v>0.15949367088607594</v>
      </c>
      <c r="CQ8">
        <f t="shared" si="70"/>
        <v>0.31866581347216122</v>
      </c>
      <c r="CR8">
        <f t="shared" si="71"/>
        <v>0.40811621448555596</v>
      </c>
      <c r="CS8">
        <f t="shared" si="72"/>
        <v>0.29371442720786456</v>
      </c>
    </row>
    <row r="9" spans="1:97" x14ac:dyDescent="0.2">
      <c r="B9">
        <v>0.24303797468354429</v>
      </c>
      <c r="C9">
        <v>1.7721518987341787E-2</v>
      </c>
      <c r="D9">
        <v>0.7367088607594936</v>
      </c>
      <c r="E9">
        <v>0.34430379746835443</v>
      </c>
      <c r="F9">
        <v>0.67341772151898738</v>
      </c>
      <c r="G9">
        <v>0.75443037974683536</v>
      </c>
      <c r="H9">
        <v>0.69873417721518993</v>
      </c>
      <c r="I9">
        <v>0.74936708860759482</v>
      </c>
      <c r="J9">
        <v>4.3037974683544339E-2</v>
      </c>
      <c r="K9">
        <v>0.10632911392405066</v>
      </c>
      <c r="L9">
        <v>0.79746835443037967</v>
      </c>
      <c r="M9">
        <v>0.8025316455696202</v>
      </c>
      <c r="N9">
        <v>0.24050632911392406</v>
      </c>
      <c r="O9">
        <v>0.810126582278481</v>
      </c>
      <c r="P9">
        <v>0.84810126582278478</v>
      </c>
      <c r="Q9">
        <v>1.2658227848101276E-2</v>
      </c>
      <c r="R9">
        <v>1.7721518987341787E-2</v>
      </c>
      <c r="S9">
        <v>0.810126582278481</v>
      </c>
      <c r="T9">
        <v>1.0126582278481022E-2</v>
      </c>
      <c r="U9">
        <v>1.7721518987341787E-2</v>
      </c>
      <c r="V9">
        <v>0.68860759493670887</v>
      </c>
      <c r="W9">
        <v>0.80506329113924047</v>
      </c>
      <c r="X9">
        <v>1.5189873417721532E-2</v>
      </c>
      <c r="Y9">
        <v>0.620253164556962</v>
      </c>
      <c r="Z9">
        <v>0.11139240506329116</v>
      </c>
      <c r="AA9">
        <v>2.5316455696202552E-2</v>
      </c>
      <c r="AB9">
        <v>0.76455696202531642</v>
      </c>
      <c r="AC9">
        <v>7.5949367088607661E-3</v>
      </c>
      <c r="AD9">
        <v>1.2658227848101276E-2</v>
      </c>
      <c r="AI9">
        <f t="shared" si="13"/>
        <v>0.24303797468354429</v>
      </c>
      <c r="AJ9">
        <f t="shared" si="14"/>
        <v>0</v>
      </c>
      <c r="AK9">
        <f t="shared" si="15"/>
        <v>0.7367088607594936</v>
      </c>
      <c r="AL9">
        <f t="shared" si="16"/>
        <v>0.34430379746835443</v>
      </c>
      <c r="AM9">
        <f t="shared" si="17"/>
        <v>0.67341772151898738</v>
      </c>
      <c r="AN9">
        <f t="shared" si="18"/>
        <v>0.75443037974683536</v>
      </c>
      <c r="AO9">
        <f t="shared" si="19"/>
        <v>0.69873417721518993</v>
      </c>
      <c r="AP9">
        <f t="shared" si="20"/>
        <v>0.74936708860759482</v>
      </c>
      <c r="AQ9">
        <f t="shared" si="21"/>
        <v>0</v>
      </c>
      <c r="AR9">
        <f t="shared" si="22"/>
        <v>0</v>
      </c>
      <c r="AS9">
        <f t="shared" si="23"/>
        <v>0.79746835443037967</v>
      </c>
      <c r="AT9">
        <f t="shared" si="24"/>
        <v>0.8025316455696202</v>
      </c>
      <c r="AU9">
        <f t="shared" si="25"/>
        <v>0.24050632911392406</v>
      </c>
      <c r="AV9">
        <f t="shared" si="26"/>
        <v>0.810126582278481</v>
      </c>
      <c r="AW9">
        <f t="shared" si="27"/>
        <v>0.84810126582278478</v>
      </c>
      <c r="AX9">
        <f t="shared" si="28"/>
        <v>0</v>
      </c>
      <c r="AY9">
        <f t="shared" si="29"/>
        <v>0</v>
      </c>
      <c r="AZ9">
        <f t="shared" si="30"/>
        <v>0.810126582278481</v>
      </c>
      <c r="BA9">
        <f t="shared" si="31"/>
        <v>0</v>
      </c>
      <c r="BB9">
        <f t="shared" si="32"/>
        <v>0</v>
      </c>
      <c r="BC9">
        <f t="shared" si="33"/>
        <v>0.68860759493670887</v>
      </c>
      <c r="BD9">
        <f t="shared" si="34"/>
        <v>0.80506329113924047</v>
      </c>
      <c r="BE9">
        <f t="shared" si="35"/>
        <v>0</v>
      </c>
      <c r="BF9">
        <f t="shared" si="36"/>
        <v>0.620253164556962</v>
      </c>
      <c r="BG9">
        <f t="shared" si="37"/>
        <v>0</v>
      </c>
      <c r="BH9">
        <f t="shared" si="38"/>
        <v>0</v>
      </c>
      <c r="BI9">
        <f t="shared" si="39"/>
        <v>0.76455696202531642</v>
      </c>
      <c r="BJ9">
        <f t="shared" si="40"/>
        <v>0</v>
      </c>
      <c r="BK9">
        <f t="shared" si="41"/>
        <v>0</v>
      </c>
      <c r="BL9">
        <f t="shared" si="42"/>
        <v>0</v>
      </c>
      <c r="BP9">
        <f t="shared" si="43"/>
        <v>0.24303797468354429</v>
      </c>
      <c r="BQ9">
        <f t="shared" si="44"/>
        <v>0</v>
      </c>
      <c r="BR9">
        <f t="shared" si="45"/>
        <v>0.28516850088555951</v>
      </c>
      <c r="BS9">
        <f t="shared" si="46"/>
        <v>0.34430379746835443</v>
      </c>
      <c r="BT9">
        <f t="shared" si="47"/>
        <v>0.67341772151898738</v>
      </c>
      <c r="BU9">
        <f t="shared" si="48"/>
        <v>0.75443037974683536</v>
      </c>
      <c r="BV9">
        <f t="shared" si="49"/>
        <v>0.11099193258913387</v>
      </c>
      <c r="BW9">
        <f t="shared" si="50"/>
        <v>0.15507290578849164</v>
      </c>
      <c r="BX9">
        <f t="shared" si="51"/>
        <v>0</v>
      </c>
      <c r="BY9">
        <f t="shared" si="52"/>
        <v>0</v>
      </c>
      <c r="BZ9">
        <f t="shared" si="53"/>
        <v>0.28562058484798047</v>
      </c>
      <c r="CA9">
        <f t="shared" si="54"/>
        <v>0.8025316455696202</v>
      </c>
      <c r="CB9">
        <f t="shared" si="55"/>
        <v>-0.21686478447287511</v>
      </c>
      <c r="CC9">
        <f t="shared" si="56"/>
        <v>0.15636480332532732</v>
      </c>
      <c r="CD9">
        <f t="shared" si="57"/>
        <v>0.20626893918841893</v>
      </c>
      <c r="CE9">
        <f t="shared" si="58"/>
        <v>0</v>
      </c>
      <c r="CF9">
        <f t="shared" si="59"/>
        <v>0</v>
      </c>
      <c r="CG9">
        <f t="shared" si="60"/>
        <v>3.1178855830577445E-2</v>
      </c>
      <c r="CH9">
        <f t="shared" si="61"/>
        <v>-0.37321920763239891</v>
      </c>
      <c r="CI9">
        <f t="shared" si="62"/>
        <v>0</v>
      </c>
      <c r="CJ9">
        <f t="shared" si="63"/>
        <v>8.0656648342334658E-2</v>
      </c>
      <c r="CK9">
        <f t="shared" si="64"/>
        <v>0.15774261406215739</v>
      </c>
      <c r="CL9">
        <f t="shared" si="65"/>
        <v>0</v>
      </c>
      <c r="CM9">
        <f t="shared" si="66"/>
        <v>5.0903638346889823E-2</v>
      </c>
      <c r="CN9">
        <f t="shared" si="67"/>
        <v>0</v>
      </c>
      <c r="CO9">
        <f t="shared" si="68"/>
        <v>0</v>
      </c>
      <c r="CP9">
        <f t="shared" si="69"/>
        <v>0.76455696202531642</v>
      </c>
      <c r="CQ9">
        <f t="shared" si="70"/>
        <v>0</v>
      </c>
      <c r="CR9">
        <f t="shared" si="71"/>
        <v>0</v>
      </c>
      <c r="CS9">
        <f t="shared" si="72"/>
        <v>0</v>
      </c>
    </row>
    <row r="10" spans="1:97" x14ac:dyDescent="0.2">
      <c r="B10">
        <v>0.379746835443038</v>
      </c>
      <c r="C10">
        <v>1.7721518987341787E-2</v>
      </c>
      <c r="D10">
        <v>0.72911392405063291</v>
      </c>
      <c r="E10">
        <v>0.48354430379746832</v>
      </c>
      <c r="F10">
        <v>0.56708860759493673</v>
      </c>
      <c r="G10">
        <v>0.70886075949367089</v>
      </c>
      <c r="H10">
        <v>0.73417721518987333</v>
      </c>
      <c r="I10">
        <v>0.72911392405063291</v>
      </c>
      <c r="J10">
        <v>0.6050632911392404</v>
      </c>
      <c r="K10">
        <v>0.75189873417721509</v>
      </c>
      <c r="L10">
        <v>0.46075949367088603</v>
      </c>
      <c r="M10">
        <v>0.81265822784810127</v>
      </c>
      <c r="N10">
        <v>0.69873417721518993</v>
      </c>
      <c r="O10">
        <v>0.79240506329113924</v>
      </c>
      <c r="P10">
        <v>0.79493670886075951</v>
      </c>
      <c r="Q10">
        <v>2.5316455696202552E-2</v>
      </c>
      <c r="R10">
        <v>0.14177215189873416</v>
      </c>
      <c r="S10">
        <v>0</v>
      </c>
      <c r="T10">
        <v>0.85316455696202531</v>
      </c>
      <c r="U10">
        <v>3.7974683544303826E-2</v>
      </c>
      <c r="V10">
        <v>1.2658227848101276E-2</v>
      </c>
      <c r="W10">
        <v>0.78987341772151898</v>
      </c>
      <c r="X10">
        <v>2.2784810126582299E-2</v>
      </c>
      <c r="Y10">
        <v>0.26835443037974688</v>
      </c>
      <c r="Z10">
        <v>0.59493670886075944</v>
      </c>
      <c r="AA10">
        <v>2.0253164556962043E-2</v>
      </c>
      <c r="AB10">
        <v>0.29113924050632917</v>
      </c>
      <c r="AC10">
        <v>0.55189873417721524</v>
      </c>
      <c r="AD10">
        <v>3.0379746835443065E-2</v>
      </c>
      <c r="AI10">
        <f t="shared" si="13"/>
        <v>0.379746835443038</v>
      </c>
      <c r="AJ10">
        <f t="shared" si="14"/>
        <v>0</v>
      </c>
      <c r="AK10">
        <f t="shared" si="15"/>
        <v>0.72911392405063291</v>
      </c>
      <c r="AL10">
        <f t="shared" si="16"/>
        <v>0.48354430379746832</v>
      </c>
      <c r="AM10">
        <f t="shared" si="17"/>
        <v>0.56708860759493673</v>
      </c>
      <c r="AN10">
        <f t="shared" si="18"/>
        <v>0.70886075949367089</v>
      </c>
      <c r="AO10">
        <f t="shared" si="19"/>
        <v>0.73417721518987333</v>
      </c>
      <c r="AP10">
        <f t="shared" si="20"/>
        <v>0.72911392405063291</v>
      </c>
      <c r="AQ10">
        <f t="shared" si="21"/>
        <v>0.6050632911392404</v>
      </c>
      <c r="AR10">
        <f t="shared" si="22"/>
        <v>0.75189873417721509</v>
      </c>
      <c r="AS10">
        <f t="shared" si="23"/>
        <v>0.46075949367088603</v>
      </c>
      <c r="AT10">
        <f t="shared" si="24"/>
        <v>0.81265822784810127</v>
      </c>
      <c r="AU10">
        <f t="shared" si="25"/>
        <v>0.69873417721518993</v>
      </c>
      <c r="AV10">
        <f t="shared" si="26"/>
        <v>0.79240506329113924</v>
      </c>
      <c r="AW10">
        <f t="shared" si="27"/>
        <v>0.79493670886075951</v>
      </c>
      <c r="AX10">
        <f t="shared" si="28"/>
        <v>0</v>
      </c>
      <c r="AY10">
        <f t="shared" si="29"/>
        <v>0</v>
      </c>
      <c r="AZ10">
        <f t="shared" si="30"/>
        <v>0</v>
      </c>
      <c r="BA10">
        <f t="shared" si="31"/>
        <v>0.85316455696202531</v>
      </c>
      <c r="BB10">
        <f t="shared" si="32"/>
        <v>0</v>
      </c>
      <c r="BC10">
        <f t="shared" si="33"/>
        <v>0</v>
      </c>
      <c r="BD10">
        <f t="shared" si="34"/>
        <v>0.78987341772151898</v>
      </c>
      <c r="BE10">
        <f t="shared" si="35"/>
        <v>0</v>
      </c>
      <c r="BF10">
        <f t="shared" si="36"/>
        <v>0.26835443037974688</v>
      </c>
      <c r="BG10">
        <f t="shared" si="37"/>
        <v>0.59493670886075944</v>
      </c>
      <c r="BH10">
        <f t="shared" si="38"/>
        <v>0</v>
      </c>
      <c r="BI10">
        <f t="shared" si="39"/>
        <v>0.29113924050632917</v>
      </c>
      <c r="BJ10">
        <f t="shared" si="40"/>
        <v>0.55189873417721524</v>
      </c>
      <c r="BK10">
        <f t="shared" si="41"/>
        <v>0</v>
      </c>
      <c r="BL10">
        <f t="shared" si="42"/>
        <v>0</v>
      </c>
      <c r="BP10">
        <f t="shared" si="43"/>
        <v>0.379746835443038</v>
      </c>
      <c r="BQ10">
        <f t="shared" si="44"/>
        <v>0</v>
      </c>
      <c r="BR10">
        <f t="shared" si="45"/>
        <v>-0.20929961136898689</v>
      </c>
      <c r="BS10">
        <f t="shared" si="46"/>
        <v>0.48354430379746832</v>
      </c>
      <c r="BT10">
        <f t="shared" si="47"/>
        <v>0.56708860759493673</v>
      </c>
      <c r="BU10">
        <f t="shared" si="48"/>
        <v>0.33792105721598648</v>
      </c>
      <c r="BV10">
        <f t="shared" si="49"/>
        <v>0.73417721518987333</v>
      </c>
      <c r="BW10">
        <f t="shared" si="50"/>
        <v>0.72911392405063291</v>
      </c>
      <c r="BX10">
        <f t="shared" si="51"/>
        <v>0.6050632911392404</v>
      </c>
      <c r="BY10">
        <f t="shared" si="52"/>
        <v>0.2269900756587071</v>
      </c>
      <c r="BZ10">
        <f t="shared" si="53"/>
        <v>0.46075949367088603</v>
      </c>
      <c r="CA10">
        <f t="shared" si="54"/>
        <v>0.13038180614879535</v>
      </c>
      <c r="CB10">
        <f t="shared" si="55"/>
        <v>0.33375895885331197</v>
      </c>
      <c r="CC10">
        <f t="shared" si="56"/>
        <v>0.26787939076200007</v>
      </c>
      <c r="CD10">
        <f t="shared" si="57"/>
        <v>0.28318238995678124</v>
      </c>
      <c r="CE10">
        <f t="shared" si="58"/>
        <v>0</v>
      </c>
      <c r="CF10">
        <f t="shared" si="59"/>
        <v>0</v>
      </c>
      <c r="CG10">
        <f t="shared" si="60"/>
        <v>0</v>
      </c>
      <c r="CH10">
        <f t="shared" si="61"/>
        <v>-3.2797375335550827E-2</v>
      </c>
      <c r="CI10">
        <f t="shared" si="62"/>
        <v>0</v>
      </c>
      <c r="CJ10">
        <f t="shared" si="63"/>
        <v>0</v>
      </c>
      <c r="CK10">
        <f t="shared" si="64"/>
        <v>4.1916627783893157E-2</v>
      </c>
      <c r="CL10">
        <f t="shared" si="65"/>
        <v>0</v>
      </c>
      <c r="CM10">
        <f t="shared" si="66"/>
        <v>-0.15133108542678197</v>
      </c>
      <c r="CN10">
        <f t="shared" si="67"/>
        <v>0.59493670886075944</v>
      </c>
      <c r="CO10">
        <f t="shared" si="68"/>
        <v>0</v>
      </c>
      <c r="CP10">
        <f t="shared" si="69"/>
        <v>0.29113924050632917</v>
      </c>
      <c r="CQ10">
        <f t="shared" si="70"/>
        <v>0.55189873417721524</v>
      </c>
      <c r="CR10">
        <f t="shared" si="71"/>
        <v>0</v>
      </c>
      <c r="CS10">
        <f t="shared" si="72"/>
        <v>0</v>
      </c>
    </row>
    <row r="11" spans="1:97" x14ac:dyDescent="0.2">
      <c r="B11">
        <v>2.7848101265822808E-2</v>
      </c>
      <c r="C11">
        <v>1.5189873417721532E-2</v>
      </c>
      <c r="D11">
        <v>0.8177215189873418</v>
      </c>
      <c r="E11">
        <v>1.5189873417721532E-2</v>
      </c>
      <c r="F11">
        <v>0.58481012658227838</v>
      </c>
      <c r="G11">
        <v>0</v>
      </c>
      <c r="H11">
        <v>0.27594936708860762</v>
      </c>
      <c r="I11">
        <v>0.72658227848101276</v>
      </c>
      <c r="J11">
        <v>1.7721518987341787E-2</v>
      </c>
      <c r="K11">
        <v>0.74936708860759482</v>
      </c>
      <c r="L11">
        <v>0.73164556962025307</v>
      </c>
      <c r="M11">
        <v>0.72658227848101276</v>
      </c>
      <c r="N11">
        <v>0.66835443037974684</v>
      </c>
      <c r="O11">
        <v>0.71898734177215196</v>
      </c>
      <c r="P11">
        <v>0.71898734177215196</v>
      </c>
      <c r="Q11">
        <v>1.2658227848101276E-2</v>
      </c>
      <c r="R11">
        <v>6.5822784810126572E-2</v>
      </c>
      <c r="S11">
        <v>0.77721518987341764</v>
      </c>
      <c r="T11">
        <v>0.11645569620253167</v>
      </c>
      <c r="U11">
        <v>0.2481012658227848</v>
      </c>
      <c r="V11">
        <v>0.17721518987341772</v>
      </c>
      <c r="W11">
        <v>0.78734177215189871</v>
      </c>
      <c r="X11">
        <v>7.5949367088607661E-3</v>
      </c>
      <c r="Y11">
        <v>0.8025316455696202</v>
      </c>
      <c r="Z11">
        <v>0.33924050632911396</v>
      </c>
      <c r="AA11">
        <v>6.5822784810126572E-2</v>
      </c>
      <c r="AB11">
        <v>0.54683544303797471</v>
      </c>
      <c r="AC11">
        <v>0.75949367088607589</v>
      </c>
      <c r="AD11">
        <v>0.42531645569620247</v>
      </c>
      <c r="AI11">
        <f t="shared" si="13"/>
        <v>0</v>
      </c>
      <c r="AJ11">
        <f t="shared" si="14"/>
        <v>0</v>
      </c>
      <c r="AK11">
        <f t="shared" si="15"/>
        <v>0.8177215189873418</v>
      </c>
      <c r="AL11">
        <f t="shared" si="16"/>
        <v>0</v>
      </c>
      <c r="AM11">
        <f t="shared" si="17"/>
        <v>0.58481012658227838</v>
      </c>
      <c r="AN11">
        <f t="shared" si="18"/>
        <v>0</v>
      </c>
      <c r="AO11">
        <f t="shared" si="19"/>
        <v>0.27594936708860762</v>
      </c>
      <c r="AP11">
        <f t="shared" si="20"/>
        <v>0.72658227848101276</v>
      </c>
      <c r="AQ11">
        <f t="shared" si="21"/>
        <v>0</v>
      </c>
      <c r="AR11">
        <f t="shared" si="22"/>
        <v>0.74936708860759482</v>
      </c>
      <c r="AS11">
        <f t="shared" si="23"/>
        <v>0.73164556962025307</v>
      </c>
      <c r="AT11">
        <f t="shared" si="24"/>
        <v>0.72658227848101276</v>
      </c>
      <c r="AU11">
        <f t="shared" si="25"/>
        <v>0.66835443037974684</v>
      </c>
      <c r="AV11">
        <f t="shared" si="26"/>
        <v>0.71898734177215196</v>
      </c>
      <c r="AW11">
        <f t="shared" si="27"/>
        <v>0.71898734177215196</v>
      </c>
      <c r="AX11">
        <f t="shared" si="28"/>
        <v>0</v>
      </c>
      <c r="AY11">
        <f t="shared" si="29"/>
        <v>0</v>
      </c>
      <c r="AZ11">
        <f t="shared" si="30"/>
        <v>0.77721518987341764</v>
      </c>
      <c r="BA11">
        <f t="shared" si="31"/>
        <v>0</v>
      </c>
      <c r="BB11">
        <f t="shared" si="32"/>
        <v>0.2481012658227848</v>
      </c>
      <c r="BC11">
        <f t="shared" si="33"/>
        <v>0.17721518987341772</v>
      </c>
      <c r="BD11">
        <f t="shared" si="34"/>
        <v>0.78734177215189871</v>
      </c>
      <c r="BE11">
        <f>IF(X11&gt;=0.15, X11,0)</f>
        <v>0</v>
      </c>
      <c r="BF11">
        <f t="shared" si="36"/>
        <v>0.8025316455696202</v>
      </c>
      <c r="BG11">
        <f t="shared" si="37"/>
        <v>0.33924050632911396</v>
      </c>
      <c r="BH11">
        <f t="shared" si="38"/>
        <v>0</v>
      </c>
      <c r="BI11">
        <f t="shared" si="39"/>
        <v>0.54683544303797471</v>
      </c>
      <c r="BJ11">
        <f t="shared" si="40"/>
        <v>0.75949367088607589</v>
      </c>
      <c r="BK11">
        <f t="shared" si="41"/>
        <v>0.42531645569620247</v>
      </c>
      <c r="BL11">
        <f t="shared" si="42"/>
        <v>0</v>
      </c>
      <c r="BP11">
        <f t="shared" si="43"/>
        <v>0</v>
      </c>
      <c r="BQ11">
        <f t="shared" si="44"/>
        <v>0</v>
      </c>
      <c r="BR11">
        <f t="shared" si="45"/>
        <v>0.44300389903574394</v>
      </c>
      <c r="BS11">
        <f t="shared" si="46"/>
        <v>0</v>
      </c>
      <c r="BT11">
        <f t="shared" si="47"/>
        <v>0.58481012658227838</v>
      </c>
      <c r="BU11">
        <f t="shared" si="48"/>
        <v>0</v>
      </c>
      <c r="BV11">
        <f t="shared" si="49"/>
        <v>0.27594936708860762</v>
      </c>
      <c r="BW11">
        <f t="shared" si="50"/>
        <v>0.23258793373965497</v>
      </c>
      <c r="BX11">
        <f t="shared" si="51"/>
        <v>0</v>
      </c>
      <c r="BY11">
        <f t="shared" si="52"/>
        <v>0.22958133086458188</v>
      </c>
      <c r="BZ11">
        <f t="shared" si="53"/>
        <v>0.19970687507199236</v>
      </c>
      <c r="CA11">
        <f t="shared" si="54"/>
        <v>0.23065846880766477</v>
      </c>
      <c r="CB11">
        <f t="shared" si="55"/>
        <v>7.0081551937916098E-2</v>
      </c>
      <c r="CC11">
        <f t="shared" si="56"/>
        <v>0.15942244684914353</v>
      </c>
      <c r="CD11">
        <f t="shared" si="57"/>
        <v>7.3668935368617849E-2</v>
      </c>
      <c r="CE11">
        <f t="shared" si="58"/>
        <v>0</v>
      </c>
      <c r="CF11">
        <f t="shared" si="59"/>
        <v>-0.35056852549621564</v>
      </c>
      <c r="CG11">
        <f t="shared" si="60"/>
        <v>0.15109615192645087</v>
      </c>
      <c r="CH11">
        <f>BA11-BA26</f>
        <v>-0.46339572125095241</v>
      </c>
      <c r="CI11">
        <f t="shared" si="62"/>
        <v>-0.21737601972166315</v>
      </c>
      <c r="CJ11">
        <f t="shared" si="63"/>
        <v>0.17721518987341772</v>
      </c>
      <c r="CK11">
        <f t="shared" si="64"/>
        <v>0.23817451288999747</v>
      </c>
      <c r="CL11">
        <f t="shared" si="65"/>
        <v>0</v>
      </c>
      <c r="CM11">
        <f t="shared" si="66"/>
        <v>-0.10604109282616214</v>
      </c>
      <c r="CN11">
        <f t="shared" si="67"/>
        <v>0.33924050632911396</v>
      </c>
      <c r="CO11">
        <f t="shared" si="68"/>
        <v>0</v>
      </c>
      <c r="CP11">
        <f t="shared" si="69"/>
        <v>0.16565422455863438</v>
      </c>
      <c r="CQ11">
        <f t="shared" si="70"/>
        <v>0.3893608437358802</v>
      </c>
      <c r="CR11">
        <f t="shared" si="71"/>
        <v>0.42531645569620247</v>
      </c>
      <c r="CS11">
        <f t="shared" si="72"/>
        <v>0</v>
      </c>
    </row>
    <row r="12" spans="1:97" x14ac:dyDescent="0.2">
      <c r="B12">
        <v>0.12911392405063296</v>
      </c>
      <c r="C12">
        <v>0.7443037974683544</v>
      </c>
      <c r="D12">
        <v>0.68101265822784807</v>
      </c>
      <c r="E12">
        <v>0.74177215189873413</v>
      </c>
      <c r="F12">
        <v>2.2784810126582299E-2</v>
      </c>
      <c r="G12">
        <v>7.3417721518987331E-2</v>
      </c>
      <c r="H12">
        <v>0.7443037974683544</v>
      </c>
      <c r="I12">
        <v>0.71645569620253169</v>
      </c>
      <c r="J12">
        <v>0.20759493670886078</v>
      </c>
      <c r="K12">
        <v>0.37468354430379752</v>
      </c>
      <c r="L12">
        <v>0.69873417721518993</v>
      </c>
      <c r="M12">
        <v>5.82278481012658E-2</v>
      </c>
      <c r="N12">
        <v>0.84810126582278478</v>
      </c>
      <c r="O12">
        <v>0.83037974683544302</v>
      </c>
      <c r="P12">
        <v>0.14430379746835442</v>
      </c>
      <c r="Q12">
        <v>0.74936708860759482</v>
      </c>
      <c r="R12">
        <v>7.3417721518987331E-2</v>
      </c>
      <c r="S12">
        <v>1.5189873417721532E-2</v>
      </c>
      <c r="T12">
        <v>0.61518987341772147</v>
      </c>
      <c r="U12">
        <v>1.7721518987341787E-2</v>
      </c>
      <c r="V12">
        <v>0.84050632911392409</v>
      </c>
      <c r="W12">
        <v>8.6075949367088608E-2</v>
      </c>
      <c r="X12">
        <v>0.79240506329113924</v>
      </c>
      <c r="Y12">
        <v>0.78734177215189871</v>
      </c>
      <c r="Z12">
        <v>0.33417721518987342</v>
      </c>
      <c r="AA12">
        <v>0.810126582278481</v>
      </c>
      <c r="AB12">
        <v>0.82025316455696207</v>
      </c>
      <c r="AC12">
        <v>0.66835443037974684</v>
      </c>
      <c r="AD12">
        <v>0.79240506329113924</v>
      </c>
      <c r="AI12">
        <f t="shared" si="13"/>
        <v>0</v>
      </c>
      <c r="AJ12">
        <f t="shared" si="14"/>
        <v>0.7443037974683544</v>
      </c>
      <c r="AK12">
        <f t="shared" si="15"/>
        <v>0.68101265822784807</v>
      </c>
      <c r="AL12">
        <f t="shared" si="16"/>
        <v>0.74177215189873413</v>
      </c>
      <c r="AM12">
        <f t="shared" si="17"/>
        <v>0</v>
      </c>
      <c r="AN12">
        <f t="shared" si="18"/>
        <v>0</v>
      </c>
      <c r="AO12">
        <f t="shared" si="19"/>
        <v>0.7443037974683544</v>
      </c>
      <c r="AP12">
        <f t="shared" si="20"/>
        <v>0.71645569620253169</v>
      </c>
      <c r="AQ12">
        <f t="shared" si="21"/>
        <v>0.20759493670886078</v>
      </c>
      <c r="AR12">
        <f t="shared" si="22"/>
        <v>0.37468354430379752</v>
      </c>
      <c r="AS12">
        <f t="shared" si="23"/>
        <v>0.69873417721518993</v>
      </c>
      <c r="AT12">
        <f t="shared" si="24"/>
        <v>0</v>
      </c>
      <c r="AU12">
        <f t="shared" si="25"/>
        <v>0.84810126582278478</v>
      </c>
      <c r="AV12">
        <f t="shared" si="26"/>
        <v>0.83037974683544302</v>
      </c>
      <c r="AW12">
        <f t="shared" si="27"/>
        <v>0</v>
      </c>
      <c r="AX12">
        <f t="shared" si="28"/>
        <v>0.74936708860759482</v>
      </c>
      <c r="AY12">
        <f t="shared" si="29"/>
        <v>0</v>
      </c>
      <c r="AZ12">
        <f t="shared" si="30"/>
        <v>0</v>
      </c>
      <c r="BA12">
        <f t="shared" si="31"/>
        <v>0.61518987341772147</v>
      </c>
      <c r="BB12">
        <f t="shared" si="32"/>
        <v>0</v>
      </c>
      <c r="BC12">
        <f t="shared" si="33"/>
        <v>0.84050632911392409</v>
      </c>
      <c r="BD12">
        <f t="shared" si="34"/>
        <v>0</v>
      </c>
      <c r="BE12">
        <f t="shared" si="35"/>
        <v>0.79240506329113924</v>
      </c>
      <c r="BF12">
        <f t="shared" si="36"/>
        <v>0.78734177215189871</v>
      </c>
      <c r="BG12">
        <f t="shared" si="37"/>
        <v>0.33417721518987342</v>
      </c>
      <c r="BH12">
        <f t="shared" si="38"/>
        <v>0.810126582278481</v>
      </c>
      <c r="BI12">
        <f t="shared" si="39"/>
        <v>0.82025316455696207</v>
      </c>
      <c r="BJ12">
        <f t="shared" si="40"/>
        <v>0.66835443037974684</v>
      </c>
      <c r="BK12">
        <f t="shared" si="41"/>
        <v>0.79240506329113924</v>
      </c>
      <c r="BL12">
        <f t="shared" si="42"/>
        <v>0</v>
      </c>
      <c r="BP12">
        <f t="shared" si="43"/>
        <v>0</v>
      </c>
      <c r="BQ12">
        <f t="shared" si="44"/>
        <v>0.37690140573046016</v>
      </c>
      <c r="BR12">
        <f t="shared" si="45"/>
        <v>0.30455951217452276</v>
      </c>
      <c r="BS12">
        <f t="shared" si="46"/>
        <v>0.25648305939221339</v>
      </c>
      <c r="BT12">
        <f t="shared" si="47"/>
        <v>0</v>
      </c>
      <c r="BU12">
        <f t="shared" si="48"/>
        <v>0</v>
      </c>
      <c r="BV12">
        <f t="shared" si="49"/>
        <v>0.27327886101498428</v>
      </c>
      <c r="BW12">
        <f t="shared" si="50"/>
        <v>0.24506443974816483</v>
      </c>
      <c r="BX12">
        <f t="shared" si="51"/>
        <v>0.20759493670886078</v>
      </c>
      <c r="BY12">
        <f t="shared" si="52"/>
        <v>0.37468354430379752</v>
      </c>
      <c r="BZ12">
        <f t="shared" si="53"/>
        <v>0.2241704109272013</v>
      </c>
      <c r="CA12">
        <f t="shared" si="54"/>
        <v>0</v>
      </c>
      <c r="CB12">
        <f t="shared" si="55"/>
        <v>-9.9812049472628672E-2</v>
      </c>
      <c r="CC12">
        <f t="shared" si="56"/>
        <v>-5.8382690368937173E-2</v>
      </c>
      <c r="CD12">
        <f t="shared" si="57"/>
        <v>0</v>
      </c>
      <c r="CE12">
        <f t="shared" si="58"/>
        <v>0.31977223952521244</v>
      </c>
      <c r="CF12">
        <f t="shared" si="59"/>
        <v>0</v>
      </c>
      <c r="CG12">
        <f t="shared" si="60"/>
        <v>0</v>
      </c>
      <c r="CH12">
        <f t="shared" si="61"/>
        <v>0.20722493299719458</v>
      </c>
      <c r="CI12">
        <f t="shared" si="62"/>
        <v>-0.41710362064676743</v>
      </c>
      <c r="CJ12">
        <f t="shared" si="63"/>
        <v>1.0609984790266092E-2</v>
      </c>
      <c r="CK12">
        <f t="shared" si="64"/>
        <v>0</v>
      </c>
      <c r="CL12">
        <f t="shared" si="65"/>
        <v>0.14306075088325176</v>
      </c>
      <c r="CM12">
        <f t="shared" si="66"/>
        <v>9.2418630768783538E-2</v>
      </c>
      <c r="CN12">
        <f t="shared" si="67"/>
        <v>0.33417721518987342</v>
      </c>
      <c r="CO12">
        <f t="shared" si="68"/>
        <v>0.810126582278481</v>
      </c>
      <c r="CP12">
        <f t="shared" si="69"/>
        <v>0.41844043833315614</v>
      </c>
      <c r="CQ12">
        <f t="shared" si="70"/>
        <v>0.66835443037974684</v>
      </c>
      <c r="CR12">
        <f t="shared" si="71"/>
        <v>0.40624255702190742</v>
      </c>
      <c r="CS12">
        <f t="shared" si="72"/>
        <v>0</v>
      </c>
    </row>
    <row r="14" spans="1:97" x14ac:dyDescent="0.2">
      <c r="AI14" t="s">
        <v>108</v>
      </c>
      <c r="AL14" t="s">
        <v>109</v>
      </c>
      <c r="AN14" t="s">
        <v>110</v>
      </c>
    </row>
    <row r="15" spans="1:97" x14ac:dyDescent="0.2">
      <c r="AI15">
        <f>COUNTIF(AI5:BL12,0)</f>
        <v>79</v>
      </c>
      <c r="AL15">
        <f>AI15/236*100</f>
        <v>33.474576271186443</v>
      </c>
      <c r="AN15">
        <f>100-AL15</f>
        <v>66.525423728813564</v>
      </c>
    </row>
    <row r="18" spans="1:97" x14ac:dyDescent="0.2">
      <c r="A18" t="s">
        <v>63</v>
      </c>
      <c r="B18" t="s">
        <v>43</v>
      </c>
      <c r="BP18" t="s">
        <v>102</v>
      </c>
    </row>
    <row r="19" spans="1:97" x14ac:dyDescent="0.2">
      <c r="AI19" t="s">
        <v>100</v>
      </c>
    </row>
    <row r="20" spans="1:97" x14ac:dyDescent="0.2">
      <c r="B20">
        <v>0.25395618460959463</v>
      </c>
      <c r="C20">
        <v>0.2432228890540277</v>
      </c>
      <c r="D20">
        <v>0.57103131989732925</v>
      </c>
      <c r="E20">
        <v>0.51782537706079856</v>
      </c>
      <c r="F20">
        <v>0.65060006911189427</v>
      </c>
      <c r="G20">
        <v>0.47092495929046535</v>
      </c>
      <c r="H20">
        <v>0.4847477273273329</v>
      </c>
      <c r="I20">
        <v>0.45317766647919577</v>
      </c>
      <c r="J20">
        <v>0.65331372325657322</v>
      </c>
      <c r="K20">
        <v>0.31124019332235292</v>
      </c>
      <c r="L20">
        <v>0.67705750247918794</v>
      </c>
      <c r="M20">
        <v>0.63949420258927636</v>
      </c>
      <c r="N20">
        <v>0.57501901758293728</v>
      </c>
      <c r="O20">
        <v>0.35334734361192949</v>
      </c>
      <c r="P20">
        <v>0.17221289257728961</v>
      </c>
      <c r="Q20">
        <v>0.84851671107002402</v>
      </c>
      <c r="R20">
        <v>0.23126895915085316</v>
      </c>
      <c r="S20">
        <v>0.22487074414650565</v>
      </c>
      <c r="T20">
        <v>0.27961998920754183</v>
      </c>
      <c r="U20">
        <v>0.25261635797645215</v>
      </c>
      <c r="V20">
        <v>0.41078758584964231</v>
      </c>
      <c r="W20">
        <v>0.27160141167752377</v>
      </c>
      <c r="X20">
        <v>0.26967494996718006</v>
      </c>
      <c r="Y20">
        <v>0.65857506359963203</v>
      </c>
      <c r="Z20">
        <v>0.25666886322833604</v>
      </c>
      <c r="AA20">
        <v>0.27816947254045643</v>
      </c>
      <c r="AB20">
        <v>0.37737136207314059</v>
      </c>
      <c r="AC20">
        <v>0.32539612833320752</v>
      </c>
      <c r="AD20">
        <v>0.32833392059325389</v>
      </c>
      <c r="AE20">
        <v>0.32285525145920146</v>
      </c>
      <c r="AF20">
        <v>0.28008316166407793</v>
      </c>
      <c r="AI20">
        <f>IF(B20&gt;=0.35, B20,0)</f>
        <v>0</v>
      </c>
      <c r="AJ20">
        <f t="shared" ref="AJ20:BL20" si="73">IF(C20&gt;=0.35, C20,0)</f>
        <v>0</v>
      </c>
      <c r="AK20">
        <f t="shared" si="73"/>
        <v>0.57103131989732925</v>
      </c>
      <c r="AL20">
        <f t="shared" si="73"/>
        <v>0.51782537706079856</v>
      </c>
      <c r="AM20">
        <f t="shared" si="73"/>
        <v>0.65060006911189427</v>
      </c>
      <c r="AN20">
        <f t="shared" si="73"/>
        <v>0.47092495929046535</v>
      </c>
      <c r="AO20">
        <f t="shared" si="73"/>
        <v>0.4847477273273329</v>
      </c>
      <c r="AP20">
        <f t="shared" si="73"/>
        <v>0.45317766647919577</v>
      </c>
      <c r="AQ20">
        <f t="shared" si="73"/>
        <v>0.65331372325657322</v>
      </c>
      <c r="AR20">
        <f t="shared" si="73"/>
        <v>0</v>
      </c>
      <c r="AS20">
        <f t="shared" si="73"/>
        <v>0.67705750247918794</v>
      </c>
      <c r="AT20">
        <f t="shared" si="73"/>
        <v>0.63949420258927636</v>
      </c>
      <c r="AU20">
        <f t="shared" si="73"/>
        <v>0.57501901758293728</v>
      </c>
      <c r="AV20">
        <f t="shared" si="73"/>
        <v>0.35334734361192949</v>
      </c>
      <c r="AW20">
        <f t="shared" si="73"/>
        <v>0</v>
      </c>
      <c r="AX20">
        <f t="shared" si="73"/>
        <v>0.84851671107002402</v>
      </c>
      <c r="AY20">
        <f t="shared" si="73"/>
        <v>0</v>
      </c>
      <c r="AZ20">
        <f t="shared" si="73"/>
        <v>0</v>
      </c>
      <c r="BA20">
        <f t="shared" si="73"/>
        <v>0</v>
      </c>
      <c r="BB20">
        <f t="shared" si="73"/>
        <v>0</v>
      </c>
      <c r="BC20">
        <f t="shared" si="73"/>
        <v>0.41078758584964231</v>
      </c>
      <c r="BD20">
        <f t="shared" si="73"/>
        <v>0</v>
      </c>
      <c r="BE20">
        <f t="shared" si="73"/>
        <v>0</v>
      </c>
      <c r="BF20">
        <f t="shared" si="73"/>
        <v>0.65857506359963203</v>
      </c>
      <c r="BG20">
        <f t="shared" si="73"/>
        <v>0</v>
      </c>
      <c r="BH20">
        <f t="shared" si="73"/>
        <v>0</v>
      </c>
      <c r="BI20">
        <f t="shared" si="73"/>
        <v>0.37737136207314059</v>
      </c>
      <c r="BJ20">
        <f t="shared" si="73"/>
        <v>0</v>
      </c>
      <c r="BK20">
        <f t="shared" si="73"/>
        <v>0</v>
      </c>
      <c r="BL20">
        <f t="shared" si="73"/>
        <v>0</v>
      </c>
      <c r="BP20">
        <f>AI36-AI51</f>
        <v>0.13148660864279504</v>
      </c>
      <c r="BQ20">
        <f t="shared" ref="BQ20:CS20" si="74">AJ36-AJ51</f>
        <v>0.18308703120939834</v>
      </c>
      <c r="BR20">
        <f t="shared" si="74"/>
        <v>0.20704661137548497</v>
      </c>
      <c r="BS20">
        <f t="shared" si="74"/>
        <v>0.26022442454128791</v>
      </c>
      <c r="BT20">
        <f t="shared" si="74"/>
        <v>0.20799748387670636</v>
      </c>
      <c r="BU20">
        <f t="shared" si="74"/>
        <v>0.10904567093374928</v>
      </c>
      <c r="BV20">
        <f t="shared" si="74"/>
        <v>0.16876543579970738</v>
      </c>
      <c r="BW20">
        <f t="shared" si="74"/>
        <v>-0.11954314403773747</v>
      </c>
      <c r="BX20">
        <f t="shared" si="74"/>
        <v>8.0798001818080722E-2</v>
      </c>
      <c r="BY20">
        <f t="shared" si="74"/>
        <v>0.19047619047619047</v>
      </c>
      <c r="BZ20">
        <f t="shared" si="74"/>
        <v>0.30987930198895497</v>
      </c>
      <c r="CA20">
        <f t="shared" si="74"/>
        <v>0.23115749821240172</v>
      </c>
      <c r="CB20">
        <f t="shared" si="74"/>
        <v>0.20317679167760427</v>
      </c>
      <c r="CC20">
        <f t="shared" si="74"/>
        <v>0.51428571428571435</v>
      </c>
      <c r="CD20">
        <f t="shared" si="74"/>
        <v>0</v>
      </c>
      <c r="CE20">
        <f t="shared" si="74"/>
        <v>7.9231131525824061E-2</v>
      </c>
      <c r="CF20">
        <f t="shared" si="74"/>
        <v>0</v>
      </c>
      <c r="CG20">
        <f t="shared" si="74"/>
        <v>0</v>
      </c>
      <c r="CH20">
        <f t="shared" si="74"/>
        <v>0</v>
      </c>
      <c r="CI20">
        <f t="shared" si="74"/>
        <v>0</v>
      </c>
      <c r="CJ20">
        <f t="shared" si="74"/>
        <v>0.13006181372859482</v>
      </c>
      <c r="CK20">
        <f t="shared" si="74"/>
        <v>0</v>
      </c>
      <c r="CL20">
        <f t="shared" si="74"/>
        <v>0</v>
      </c>
      <c r="CM20">
        <f t="shared" si="74"/>
        <v>0.23451072817815877</v>
      </c>
      <c r="CN20">
        <f t="shared" si="74"/>
        <v>0.50714285714285712</v>
      </c>
      <c r="CO20">
        <f t="shared" si="74"/>
        <v>0.70714285714285707</v>
      </c>
      <c r="CP20">
        <f t="shared" si="74"/>
        <v>0.75238095238095226</v>
      </c>
      <c r="CQ20">
        <f t="shared" si="74"/>
        <v>0.73333333333333328</v>
      </c>
      <c r="CR20">
        <f t="shared" si="74"/>
        <v>0.21003690517870321</v>
      </c>
      <c r="CS20">
        <f t="shared" si="74"/>
        <v>0.33844372357189156</v>
      </c>
    </row>
    <row r="21" spans="1:97" x14ac:dyDescent="0.2">
      <c r="B21">
        <v>0.10052837385127983</v>
      </c>
      <c r="C21">
        <v>0.1412035467284169</v>
      </c>
      <c r="D21">
        <v>0.13796892279686646</v>
      </c>
      <c r="E21">
        <v>0.35387738890488007</v>
      </c>
      <c r="F21">
        <v>0.39646087492883703</v>
      </c>
      <c r="G21">
        <v>0.41541959382509952</v>
      </c>
      <c r="H21">
        <v>0.3889187631540556</v>
      </c>
      <c r="I21">
        <v>0.43525381938940699</v>
      </c>
      <c r="J21">
        <v>7.954186924486005E-2</v>
      </c>
      <c r="K21">
        <v>0.3241287409309479</v>
      </c>
      <c r="L21">
        <v>0.48876906722843849</v>
      </c>
      <c r="M21">
        <v>0.60367245214351628</v>
      </c>
      <c r="N21">
        <v>0.59511301118965509</v>
      </c>
      <c r="O21">
        <v>0.19898417553473774</v>
      </c>
      <c r="P21">
        <v>0.65652628505357602</v>
      </c>
      <c r="Q21">
        <v>0.17384424554463007</v>
      </c>
      <c r="R21">
        <v>0.17783541521777807</v>
      </c>
      <c r="S21">
        <v>0.34208406929145352</v>
      </c>
      <c r="T21">
        <v>0.24421993635634179</v>
      </c>
      <c r="U21">
        <v>0.53957017144694674</v>
      </c>
      <c r="V21">
        <v>0.25899253415453866</v>
      </c>
      <c r="W21">
        <v>0.24213779956330506</v>
      </c>
      <c r="X21">
        <v>0.42483162382061151</v>
      </c>
      <c r="Y21">
        <v>0.23440644771364919</v>
      </c>
      <c r="Z21">
        <v>8.2799884896846157E-2</v>
      </c>
      <c r="AA21">
        <v>5.3420232430692216E-2</v>
      </c>
      <c r="AB21">
        <v>0.19098195458894782</v>
      </c>
      <c r="AC21">
        <v>0.3262329000873721</v>
      </c>
      <c r="AD21">
        <v>8.9018292016115885E-2</v>
      </c>
      <c r="AE21">
        <v>0.10043433941811158</v>
      </c>
      <c r="AF21">
        <v>0.28341985082332627</v>
      </c>
      <c r="AI21">
        <f t="shared" ref="AI21:AI27" si="75">IF(B21&gt;=0.35, B21,0)</f>
        <v>0</v>
      </c>
      <c r="AJ21">
        <f t="shared" ref="AJ21:AJ27" si="76">IF(C21&gt;=0.35, C21,0)</f>
        <v>0</v>
      </c>
      <c r="AK21">
        <f t="shared" ref="AK21:AK27" si="77">IF(D21&gt;=0.35, D21,0)</f>
        <v>0</v>
      </c>
      <c r="AL21">
        <f t="shared" ref="AL21:AL27" si="78">IF(E21&gt;=0.35, E21,0)</f>
        <v>0.35387738890488007</v>
      </c>
      <c r="AM21">
        <f t="shared" ref="AM21:AM27" si="79">IF(F21&gt;=0.35, F21,0)</f>
        <v>0.39646087492883703</v>
      </c>
      <c r="AN21">
        <f t="shared" ref="AN21:AN27" si="80">IF(G21&gt;=0.35, G21,0)</f>
        <v>0.41541959382509952</v>
      </c>
      <c r="AO21">
        <f t="shared" ref="AO21:AO27" si="81">IF(H21&gt;=0.35, H21,0)</f>
        <v>0.3889187631540556</v>
      </c>
      <c r="AP21">
        <f t="shared" ref="AP21:AP27" si="82">IF(I21&gt;=0.35, I21,0)</f>
        <v>0.43525381938940699</v>
      </c>
      <c r="AQ21">
        <f t="shared" ref="AQ21:AQ27" si="83">IF(J21&gt;=0.35, J21,0)</f>
        <v>0</v>
      </c>
      <c r="AR21">
        <f t="shared" ref="AR21:AR27" si="84">IF(K21&gt;=0.35, K21,0)</f>
        <v>0</v>
      </c>
      <c r="AS21">
        <f t="shared" ref="AS21:AS27" si="85">IF(L21&gt;=0.35, L21,0)</f>
        <v>0.48876906722843849</v>
      </c>
      <c r="AT21">
        <f t="shared" ref="AT21:AT27" si="86">IF(M21&gt;=0.35, M21,0)</f>
        <v>0.60367245214351628</v>
      </c>
      <c r="AU21">
        <f t="shared" ref="AU21:AU27" si="87">IF(N21&gt;=0.35, N21,0)</f>
        <v>0.59511301118965509</v>
      </c>
      <c r="AV21">
        <f t="shared" ref="AV21:AV27" si="88">IF(O21&gt;=0.35, O21,0)</f>
        <v>0</v>
      </c>
      <c r="AW21">
        <f t="shared" ref="AW21:AW27" si="89">IF(P21&gt;=0.35, P21,0)</f>
        <v>0.65652628505357602</v>
      </c>
      <c r="AX21">
        <f t="shared" ref="AX21:AX27" si="90">IF(Q21&gt;=0.35, Q21,0)</f>
        <v>0</v>
      </c>
      <c r="AY21">
        <f t="shared" ref="AY21:AY27" si="91">IF(R21&gt;=0.35, R21,0)</f>
        <v>0</v>
      </c>
      <c r="AZ21">
        <f t="shared" ref="AZ21:AZ27" si="92">IF(S21&gt;=0.35, S21,0)</f>
        <v>0</v>
      </c>
      <c r="BA21">
        <f t="shared" ref="BA21:BA27" si="93">IF(T21&gt;=0.35, T21,0)</f>
        <v>0</v>
      </c>
      <c r="BB21">
        <f t="shared" ref="BB21:BB27" si="94">IF(U21&gt;=0.35, U21,0)</f>
        <v>0.53957017144694674</v>
      </c>
      <c r="BC21">
        <f t="shared" ref="BC21:BC27" si="95">IF(V21&gt;=0.35, V21,0)</f>
        <v>0</v>
      </c>
      <c r="BD21">
        <f t="shared" ref="BD21:BD27" si="96">IF(W21&gt;=0.35, W21,0)</f>
        <v>0</v>
      </c>
      <c r="BE21">
        <f t="shared" ref="BE21:BE27" si="97">IF(X21&gt;=0.35, X21,0)</f>
        <v>0.42483162382061151</v>
      </c>
      <c r="BF21">
        <f t="shared" ref="BF21:BF27" si="98">IF(Y21&gt;=0.35, Y21,0)</f>
        <v>0</v>
      </c>
      <c r="BG21">
        <f t="shared" ref="BG21:BG27" si="99">IF(Z21&gt;=0.35, Z21,0)</f>
        <v>0</v>
      </c>
      <c r="BH21">
        <f t="shared" ref="BH21:BH27" si="100">IF(AA21&gt;=0.35, AA21,0)</f>
        <v>0</v>
      </c>
      <c r="BI21">
        <f t="shared" ref="BI21:BI27" si="101">IF(AB21&gt;=0.35, AB21,0)</f>
        <v>0</v>
      </c>
      <c r="BJ21">
        <f t="shared" ref="BJ21:BJ27" si="102">IF(AC21&gt;=0.35, AC21,0)</f>
        <v>0</v>
      </c>
      <c r="BK21">
        <f t="shared" ref="BK21:BK27" si="103">IF(AD21&gt;=0.35, AD21,0)</f>
        <v>0</v>
      </c>
      <c r="BL21">
        <f t="shared" ref="BL21:BL27" si="104">IF(AE21&gt;=0.35, AE21,0)</f>
        <v>0</v>
      </c>
      <c r="BP21">
        <f t="shared" ref="BP21:BP27" si="105">AI37-AI52</f>
        <v>0.15714285714285711</v>
      </c>
      <c r="BQ21">
        <f t="shared" ref="BQ21:BQ27" si="106">AJ37-AJ52</f>
        <v>0</v>
      </c>
      <c r="BR21">
        <f t="shared" ref="BR21:BR27" si="107">AK37-AK52</f>
        <v>0.27619047619047615</v>
      </c>
      <c r="BS21">
        <f t="shared" ref="BS21:BS27" si="108">AL37-AL52</f>
        <v>0.29335533021468907</v>
      </c>
      <c r="BT21">
        <f t="shared" ref="BT21:BT27" si="109">AM37-AM52</f>
        <v>0.26581779216722812</v>
      </c>
      <c r="BU21">
        <f t="shared" ref="BU21:BU27" si="110">AN37-AN52</f>
        <v>0.23918582448290526</v>
      </c>
      <c r="BV21">
        <f t="shared" ref="BV21:BV27" si="111">AO37-AO52</f>
        <v>0.2499824078682632</v>
      </c>
      <c r="BW21">
        <f t="shared" ref="BW21:BW27" si="112">AP37-AP52</f>
        <v>0.26969010930646087</v>
      </c>
      <c r="BX21">
        <f t="shared" ref="BX21:BX27" si="113">AQ37-AQ52</f>
        <v>-0.41910993255775392</v>
      </c>
      <c r="BY21">
        <f t="shared" ref="BY21:BY27" si="114">AR37-AR52</f>
        <v>0.61190476190476184</v>
      </c>
      <c r="BZ21">
        <f t="shared" ref="BZ21:BZ27" si="115">AS37-AS52</f>
        <v>3.1302362652918858E-2</v>
      </c>
      <c r="CA21">
        <f t="shared" ref="CA21:CA27" si="116">AT37-AT52</f>
        <v>7.4807713841493095E-2</v>
      </c>
      <c r="CB21">
        <f t="shared" ref="CB21:CB27" si="117">AU37-AU52</f>
        <v>0.14706035838764009</v>
      </c>
      <c r="CC21">
        <f t="shared" ref="CC21:CC27" si="118">AV37-AV52</f>
        <v>0</v>
      </c>
      <c r="CD21">
        <f t="shared" ref="CD21:CD27" si="119">AW37-AW52</f>
        <v>0.21562356363144131</v>
      </c>
      <c r="CE21">
        <f t="shared" ref="CE21:CE27" si="120">AX37-AX52</f>
        <v>0</v>
      </c>
      <c r="CF21">
        <f t="shared" ref="CF21:CF27" si="121">AY37-AY52</f>
        <v>0</v>
      </c>
      <c r="CG21">
        <f t="shared" ref="CG21:CG27" si="122">AZ37-AZ52</f>
        <v>0.19761904761904761</v>
      </c>
      <c r="CH21">
        <f t="shared" ref="CH21:CH27" si="123">BA37-BA52</f>
        <v>0</v>
      </c>
      <c r="CI21">
        <f t="shared" ref="CI21:CI27" si="124">BB37-BB52</f>
        <v>0.26800777153751509</v>
      </c>
      <c r="CJ21">
        <f t="shared" ref="CJ21:CJ26" si="125">BC37-BC52</f>
        <v>0</v>
      </c>
      <c r="CK21">
        <f t="shared" ref="CK21:CK27" si="126">BD37-BD52</f>
        <v>0</v>
      </c>
      <c r="CL21">
        <f t="shared" ref="CL21:CL27" si="127">BE37-BE52</f>
        <v>4.6375179307152181E-2</v>
      </c>
      <c r="CM21">
        <f t="shared" ref="CM21:CM27" si="128">BF37-BF52</f>
        <v>0</v>
      </c>
      <c r="CN21">
        <f t="shared" ref="CN21:CN27" si="129">BG37-BG52</f>
        <v>0</v>
      </c>
      <c r="CO21">
        <f t="shared" ref="CO21:CO27" si="130">BH37-BH52</f>
        <v>0</v>
      </c>
      <c r="CP21">
        <f t="shared" ref="CP21:CP27" si="131">BI37-BI52</f>
        <v>0.25440796551389439</v>
      </c>
      <c r="CQ21">
        <f t="shared" ref="CQ21:CQ27" si="132">BJ37-BJ52</f>
        <v>0.72619047619047605</v>
      </c>
      <c r="CR21">
        <f t="shared" ref="CR21:CR27" si="133">BK37-BK52</f>
        <v>0</v>
      </c>
      <c r="CS21">
        <f t="shared" ref="CS21:CS27" si="134">BL37-BL52</f>
        <v>0.20476190476190476</v>
      </c>
    </row>
    <row r="22" spans="1:97" x14ac:dyDescent="0.2">
      <c r="B22">
        <v>0.10732715106125829</v>
      </c>
      <c r="C22">
        <v>4.6279497065309892E-2</v>
      </c>
      <c r="D22">
        <v>2.5677403119434596E-2</v>
      </c>
      <c r="E22">
        <v>0.20995726737541676</v>
      </c>
      <c r="F22">
        <v>0.28319509501301476</v>
      </c>
      <c r="G22">
        <v>1.9260651173859122E-2</v>
      </c>
      <c r="H22">
        <v>0.36186819158996841</v>
      </c>
      <c r="I22">
        <v>0.21509326459317082</v>
      </c>
      <c r="J22">
        <v>0.17339033500759116</v>
      </c>
      <c r="K22">
        <v>0.28173060311720322</v>
      </c>
      <c r="L22">
        <v>0.49699188639897862</v>
      </c>
      <c r="M22">
        <v>0.54522962509437711</v>
      </c>
      <c r="N22">
        <v>0.49726410529650206</v>
      </c>
      <c r="O22">
        <v>0.55062985195179714</v>
      </c>
      <c r="P22">
        <v>0.5912589924112448</v>
      </c>
      <c r="Q22">
        <v>0.25724466187774875</v>
      </c>
      <c r="R22">
        <v>0.28255087174931637</v>
      </c>
      <c r="S22">
        <v>1</v>
      </c>
      <c r="T22">
        <v>0.2935470239411076</v>
      </c>
      <c r="U22">
        <v>0.23300932774004482</v>
      </c>
      <c r="V22">
        <v>0.30815402984473628</v>
      </c>
      <c r="W22">
        <v>0.34067511834878189</v>
      </c>
      <c r="X22">
        <v>0.30182238716720777</v>
      </c>
      <c r="Y22">
        <v>0.36692815563446052</v>
      </c>
      <c r="Z22">
        <v>0.16705689605151905</v>
      </c>
      <c r="AA22">
        <v>0.33389703123060016</v>
      </c>
      <c r="AB22">
        <v>0.36711029299700376</v>
      </c>
      <c r="AC22">
        <v>0.16279978975076742</v>
      </c>
      <c r="AD22">
        <v>0.1252558347731387</v>
      </c>
      <c r="AE22">
        <v>0.34862810788205223</v>
      </c>
      <c r="AF22">
        <v>0.42260256681601815</v>
      </c>
      <c r="AI22">
        <f t="shared" si="75"/>
        <v>0</v>
      </c>
      <c r="AJ22">
        <f t="shared" si="76"/>
        <v>0</v>
      </c>
      <c r="AK22">
        <f t="shared" si="77"/>
        <v>0</v>
      </c>
      <c r="AL22">
        <f t="shared" si="78"/>
        <v>0</v>
      </c>
      <c r="AM22">
        <f t="shared" si="79"/>
        <v>0</v>
      </c>
      <c r="AN22">
        <f t="shared" si="80"/>
        <v>0</v>
      </c>
      <c r="AO22">
        <f t="shared" si="81"/>
        <v>0.36186819158996841</v>
      </c>
      <c r="AP22">
        <f t="shared" si="82"/>
        <v>0</v>
      </c>
      <c r="AQ22">
        <f t="shared" si="83"/>
        <v>0</v>
      </c>
      <c r="AR22">
        <f t="shared" si="84"/>
        <v>0</v>
      </c>
      <c r="AS22">
        <f t="shared" si="85"/>
        <v>0.49699188639897862</v>
      </c>
      <c r="AT22">
        <f t="shared" si="86"/>
        <v>0.54522962509437711</v>
      </c>
      <c r="AU22">
        <f t="shared" si="87"/>
        <v>0.49726410529650206</v>
      </c>
      <c r="AV22">
        <f t="shared" si="88"/>
        <v>0.55062985195179714</v>
      </c>
      <c r="AW22">
        <f t="shared" si="89"/>
        <v>0.5912589924112448</v>
      </c>
      <c r="AX22">
        <f t="shared" si="90"/>
        <v>0</v>
      </c>
      <c r="AY22">
        <f t="shared" si="91"/>
        <v>0</v>
      </c>
      <c r="AZ22">
        <f t="shared" si="92"/>
        <v>1</v>
      </c>
      <c r="BA22">
        <f t="shared" si="93"/>
        <v>0</v>
      </c>
      <c r="BB22">
        <f t="shared" si="94"/>
        <v>0</v>
      </c>
      <c r="BC22">
        <f t="shared" si="95"/>
        <v>0</v>
      </c>
      <c r="BD22">
        <f t="shared" si="96"/>
        <v>0</v>
      </c>
      <c r="BE22">
        <f t="shared" si="97"/>
        <v>0</v>
      </c>
      <c r="BF22">
        <f t="shared" si="98"/>
        <v>0.36692815563446052</v>
      </c>
      <c r="BG22">
        <f t="shared" si="99"/>
        <v>0</v>
      </c>
      <c r="BH22">
        <f t="shared" si="100"/>
        <v>0</v>
      </c>
      <c r="BI22">
        <f t="shared" si="101"/>
        <v>0.36711029299700376</v>
      </c>
      <c r="BJ22">
        <f t="shared" si="102"/>
        <v>0</v>
      </c>
      <c r="BK22">
        <f t="shared" si="103"/>
        <v>0</v>
      </c>
      <c r="BL22">
        <f t="shared" si="104"/>
        <v>0</v>
      </c>
      <c r="BP22">
        <f t="shared" si="105"/>
        <v>0.31428571428571428</v>
      </c>
      <c r="BQ22">
        <f t="shared" si="106"/>
        <v>0</v>
      </c>
      <c r="BR22">
        <f t="shared" si="107"/>
        <v>0</v>
      </c>
      <c r="BS22">
        <f t="shared" si="108"/>
        <v>0.70952380952380945</v>
      </c>
      <c r="BT22">
        <f t="shared" si="109"/>
        <v>0.3346520588474316</v>
      </c>
      <c r="BU22">
        <f t="shared" si="110"/>
        <v>0.27380952380952378</v>
      </c>
      <c r="BV22">
        <f t="shared" si="111"/>
        <v>0.28835702598653828</v>
      </c>
      <c r="BW22">
        <f t="shared" si="112"/>
        <v>0.31904761904761902</v>
      </c>
      <c r="BX22">
        <f t="shared" si="113"/>
        <v>2.3877370191855651E-2</v>
      </c>
      <c r="BY22">
        <f t="shared" si="114"/>
        <v>0.55238095238095231</v>
      </c>
      <c r="BZ22">
        <f t="shared" si="115"/>
        <v>0.13618842962115651</v>
      </c>
      <c r="CA22">
        <f t="shared" si="116"/>
        <v>3.3321602342283763E-2</v>
      </c>
      <c r="CB22">
        <f t="shared" si="117"/>
        <v>0.21363256205132952</v>
      </c>
      <c r="CC22">
        <f t="shared" si="118"/>
        <v>0.24174105276891661</v>
      </c>
      <c r="CD22">
        <f t="shared" si="119"/>
        <v>0.17736386547915817</v>
      </c>
      <c r="CE22">
        <f t="shared" si="120"/>
        <v>0.25238095238095237</v>
      </c>
      <c r="CF22">
        <f t="shared" si="121"/>
        <v>0</v>
      </c>
      <c r="CG22">
        <f t="shared" si="122"/>
        <v>-0.34047619047619049</v>
      </c>
      <c r="CH22">
        <f t="shared" si="123"/>
        <v>0</v>
      </c>
      <c r="CI22">
        <f t="shared" si="124"/>
        <v>0</v>
      </c>
      <c r="CJ22">
        <f t="shared" si="125"/>
        <v>0</v>
      </c>
      <c r="CK22">
        <f t="shared" si="126"/>
        <v>0</v>
      </c>
      <c r="CL22">
        <f t="shared" si="127"/>
        <v>0</v>
      </c>
      <c r="CM22">
        <f t="shared" si="128"/>
        <v>0</v>
      </c>
      <c r="CN22">
        <f t="shared" si="129"/>
        <v>0.21428571428571422</v>
      </c>
      <c r="CO22">
        <f t="shared" si="130"/>
        <v>0.417129681390981</v>
      </c>
      <c r="CP22">
        <f t="shared" si="131"/>
        <v>0.33115790663049388</v>
      </c>
      <c r="CQ22">
        <f t="shared" si="132"/>
        <v>0.61666666666666659</v>
      </c>
      <c r="CR22">
        <f t="shared" si="133"/>
        <v>0.15714285714285711</v>
      </c>
      <c r="CS22">
        <f t="shared" si="134"/>
        <v>0.76666666666666661</v>
      </c>
    </row>
    <row r="23" spans="1:97" x14ac:dyDescent="0.2">
      <c r="B23">
        <v>0.17690126867889092</v>
      </c>
      <c r="C23">
        <v>0.27372793082828073</v>
      </c>
      <c r="D23">
        <v>0.13475913173538476</v>
      </c>
      <c r="E23">
        <v>0.29464566126792524</v>
      </c>
      <c r="F23">
        <v>0.31584443884557034</v>
      </c>
      <c r="G23">
        <v>5.1201302351519696E-3</v>
      </c>
      <c r="H23">
        <v>0.14395692640199936</v>
      </c>
      <c r="I23">
        <v>0.1256417320293827</v>
      </c>
      <c r="J23">
        <v>0.35429319103126555</v>
      </c>
      <c r="K23">
        <v>0.29263975404914605</v>
      </c>
      <c r="L23">
        <v>0.34140693140757578</v>
      </c>
      <c r="M23">
        <v>0.30021387196020538</v>
      </c>
      <c r="N23">
        <v>0.15079253358864173</v>
      </c>
      <c r="O23">
        <v>7.6080099687483443E-2</v>
      </c>
      <c r="P23">
        <v>0.12734537897297363</v>
      </c>
      <c r="Q23">
        <v>0.35071726586719953</v>
      </c>
      <c r="R23">
        <v>0.47838357656639735</v>
      </c>
      <c r="S23">
        <v>0.20681662565714415</v>
      </c>
      <c r="T23">
        <v>0.25440347796590607</v>
      </c>
      <c r="U23">
        <v>0.31185086867060008</v>
      </c>
      <c r="V23">
        <v>0.65062247329339407</v>
      </c>
      <c r="W23">
        <v>0.3433505244241537</v>
      </c>
      <c r="X23">
        <v>0.30169666907254317</v>
      </c>
      <c r="Y23">
        <v>0.32089052691148828</v>
      </c>
      <c r="Z23">
        <v>0.41793716639234962</v>
      </c>
      <c r="AA23">
        <v>0.42887112047532089</v>
      </c>
      <c r="AB23">
        <v>0.11015472714843498</v>
      </c>
      <c r="AC23">
        <v>0.44842279412277547</v>
      </c>
      <c r="AD23">
        <v>0.36656732981824142</v>
      </c>
      <c r="AE23">
        <v>0.4759058259566924</v>
      </c>
      <c r="AF23">
        <v>0.17565326498241257</v>
      </c>
      <c r="AI23">
        <f t="shared" si="75"/>
        <v>0</v>
      </c>
      <c r="AJ23">
        <f t="shared" si="76"/>
        <v>0</v>
      </c>
      <c r="AK23">
        <f t="shared" si="77"/>
        <v>0</v>
      </c>
      <c r="AL23">
        <f t="shared" si="78"/>
        <v>0</v>
      </c>
      <c r="AM23">
        <f t="shared" si="79"/>
        <v>0</v>
      </c>
      <c r="AN23">
        <f t="shared" si="80"/>
        <v>0</v>
      </c>
      <c r="AO23">
        <f t="shared" si="81"/>
        <v>0</v>
      </c>
      <c r="AP23">
        <f t="shared" si="82"/>
        <v>0</v>
      </c>
      <c r="AQ23">
        <f t="shared" si="83"/>
        <v>0.35429319103126555</v>
      </c>
      <c r="AR23">
        <f t="shared" si="84"/>
        <v>0</v>
      </c>
      <c r="AS23">
        <f t="shared" si="85"/>
        <v>0</v>
      </c>
      <c r="AT23">
        <f t="shared" si="86"/>
        <v>0</v>
      </c>
      <c r="AU23">
        <f t="shared" si="87"/>
        <v>0</v>
      </c>
      <c r="AV23">
        <f t="shared" si="88"/>
        <v>0</v>
      </c>
      <c r="AW23">
        <f t="shared" si="89"/>
        <v>0</v>
      </c>
      <c r="AX23">
        <f t="shared" si="90"/>
        <v>0.35071726586719953</v>
      </c>
      <c r="AY23">
        <f t="shared" si="91"/>
        <v>0.47838357656639735</v>
      </c>
      <c r="AZ23">
        <f t="shared" si="92"/>
        <v>0</v>
      </c>
      <c r="BA23">
        <f t="shared" si="93"/>
        <v>0</v>
      </c>
      <c r="BB23">
        <f t="shared" si="94"/>
        <v>0</v>
      </c>
      <c r="BC23">
        <f t="shared" si="95"/>
        <v>0.65062247329339407</v>
      </c>
      <c r="BD23">
        <f t="shared" si="96"/>
        <v>0</v>
      </c>
      <c r="BE23">
        <f t="shared" si="97"/>
        <v>0</v>
      </c>
      <c r="BF23">
        <f t="shared" si="98"/>
        <v>0</v>
      </c>
      <c r="BG23">
        <f t="shared" si="99"/>
        <v>0.41793716639234962</v>
      </c>
      <c r="BH23">
        <f t="shared" si="100"/>
        <v>0.42887112047532089</v>
      </c>
      <c r="BI23">
        <f t="shared" si="101"/>
        <v>0</v>
      </c>
      <c r="BJ23">
        <f t="shared" si="102"/>
        <v>0.44842279412277547</v>
      </c>
      <c r="BK23">
        <f t="shared" si="103"/>
        <v>0.36656732981824142</v>
      </c>
      <c r="BL23">
        <f t="shared" si="104"/>
        <v>0.4759058259566924</v>
      </c>
      <c r="BP23">
        <f t="shared" si="105"/>
        <v>-0.20776810349892971</v>
      </c>
      <c r="BQ23">
        <f t="shared" si="106"/>
        <v>-0.2909156390501681</v>
      </c>
      <c r="BR23">
        <f t="shared" si="107"/>
        <v>0</v>
      </c>
      <c r="BS23">
        <f t="shared" si="108"/>
        <v>0.10079930672620951</v>
      </c>
      <c r="BT23">
        <f t="shared" si="109"/>
        <v>-0.14258250679015594</v>
      </c>
      <c r="BU23">
        <f t="shared" si="110"/>
        <v>0</v>
      </c>
      <c r="BV23">
        <f t="shared" si="111"/>
        <v>0.73333333333333328</v>
      </c>
      <c r="BW23">
        <f t="shared" si="112"/>
        <v>-0.37004493098781882</v>
      </c>
      <c r="BX23">
        <f t="shared" si="113"/>
        <v>4.9003187749506516E-2</v>
      </c>
      <c r="BY23">
        <f t="shared" si="114"/>
        <v>-0.10981633644710442</v>
      </c>
      <c r="BZ23">
        <f t="shared" si="115"/>
        <v>-0.19448079334090107</v>
      </c>
      <c r="CA23">
        <f t="shared" si="116"/>
        <v>-5.2344002521117483E-2</v>
      </c>
      <c r="CB23">
        <f t="shared" si="117"/>
        <v>0</v>
      </c>
      <c r="CC23">
        <f t="shared" si="118"/>
        <v>0</v>
      </c>
      <c r="CD23">
        <f t="shared" si="119"/>
        <v>0.63095238095238093</v>
      </c>
      <c r="CE23">
        <f t="shared" si="120"/>
        <v>0.669047619047619</v>
      </c>
      <c r="CF23">
        <f t="shared" si="121"/>
        <v>0.33556256428966308</v>
      </c>
      <c r="CG23">
        <f t="shared" si="122"/>
        <v>0</v>
      </c>
      <c r="CH23">
        <f t="shared" si="123"/>
        <v>0</v>
      </c>
      <c r="CI23">
        <f t="shared" si="124"/>
        <v>0.52857142857142858</v>
      </c>
      <c r="CJ23">
        <f t="shared" si="125"/>
        <v>9.0072115712018785E-3</v>
      </c>
      <c r="CK23">
        <f t="shared" si="126"/>
        <v>0</v>
      </c>
      <c r="CL23">
        <f t="shared" si="127"/>
        <v>0.31190476190476191</v>
      </c>
      <c r="CM23">
        <f t="shared" si="128"/>
        <v>0</v>
      </c>
      <c r="CN23">
        <f t="shared" si="129"/>
        <v>0.24624437235857338</v>
      </c>
      <c r="CO23">
        <f t="shared" si="130"/>
        <v>0.24795098147085659</v>
      </c>
      <c r="CP23">
        <f t="shared" si="131"/>
        <v>0.23095238095238091</v>
      </c>
      <c r="CQ23">
        <f t="shared" si="132"/>
        <v>0.73095238095238091</v>
      </c>
      <c r="CR23">
        <f t="shared" si="133"/>
        <v>0.75952380952380949</v>
      </c>
      <c r="CS23">
        <f t="shared" si="134"/>
        <v>0.31810359890216466</v>
      </c>
    </row>
    <row r="24" spans="1:97" x14ac:dyDescent="0.2">
      <c r="B24">
        <v>0.24111564998500362</v>
      </c>
      <c r="C24">
        <v>0.12779184500031274</v>
      </c>
      <c r="D24">
        <v>0.45154035987393409</v>
      </c>
      <c r="E24">
        <v>0.23919972321297317</v>
      </c>
      <c r="F24">
        <v>0.3261234989705768</v>
      </c>
      <c r="G24">
        <v>0.33707323968498526</v>
      </c>
      <c r="H24">
        <v>0.58774224462605607</v>
      </c>
      <c r="I24">
        <v>0.59429418281910318</v>
      </c>
      <c r="J24">
        <v>0.13041882677652944</v>
      </c>
      <c r="K24">
        <v>0.17980433244296828</v>
      </c>
      <c r="L24">
        <v>0.51184776958239919</v>
      </c>
      <c r="M24">
        <v>0.23631521649585271</v>
      </c>
      <c r="N24">
        <v>0.45737111358679916</v>
      </c>
      <c r="O24">
        <v>0.65376177895315368</v>
      </c>
      <c r="P24">
        <v>0.64183232663436585</v>
      </c>
      <c r="Q24">
        <v>0.23257181234670726</v>
      </c>
      <c r="R24">
        <v>0.32176175677051283</v>
      </c>
      <c r="S24">
        <v>0.77894772644790355</v>
      </c>
      <c r="T24">
        <v>0.37321920763239891</v>
      </c>
      <c r="U24">
        <v>0.32634703340158278</v>
      </c>
      <c r="V24">
        <v>0.60795094659437421</v>
      </c>
      <c r="W24">
        <v>0.64732067707708307</v>
      </c>
      <c r="X24">
        <v>0.3225460316250201</v>
      </c>
      <c r="Y24">
        <v>0.56934952621007218</v>
      </c>
      <c r="Z24">
        <v>0.11240688584641845</v>
      </c>
      <c r="AA24">
        <v>0.11193388369674014</v>
      </c>
      <c r="AB24">
        <v>0.33183300394236853</v>
      </c>
      <c r="AC24">
        <v>0.13169613423292664</v>
      </c>
      <c r="AD24">
        <v>0.13421215219499794</v>
      </c>
      <c r="AF24">
        <v>0.87916913500456328</v>
      </c>
      <c r="AI24">
        <f t="shared" si="75"/>
        <v>0</v>
      </c>
      <c r="AJ24">
        <f t="shared" si="76"/>
        <v>0</v>
      </c>
      <c r="AK24">
        <f t="shared" si="77"/>
        <v>0.45154035987393409</v>
      </c>
      <c r="AL24">
        <f t="shared" si="78"/>
        <v>0</v>
      </c>
      <c r="AM24">
        <f t="shared" si="79"/>
        <v>0</v>
      </c>
      <c r="AN24">
        <f t="shared" si="80"/>
        <v>0</v>
      </c>
      <c r="AO24">
        <f t="shared" si="81"/>
        <v>0.58774224462605607</v>
      </c>
      <c r="AP24">
        <f t="shared" si="82"/>
        <v>0.59429418281910318</v>
      </c>
      <c r="AQ24">
        <f t="shared" si="83"/>
        <v>0</v>
      </c>
      <c r="AR24">
        <f t="shared" si="84"/>
        <v>0</v>
      </c>
      <c r="AS24">
        <f t="shared" si="85"/>
        <v>0.51184776958239919</v>
      </c>
      <c r="AT24">
        <f t="shared" si="86"/>
        <v>0</v>
      </c>
      <c r="AU24">
        <f t="shared" si="87"/>
        <v>0.45737111358679916</v>
      </c>
      <c r="AV24">
        <f t="shared" si="88"/>
        <v>0.65376177895315368</v>
      </c>
      <c r="AW24">
        <f t="shared" si="89"/>
        <v>0.64183232663436585</v>
      </c>
      <c r="AX24">
        <f t="shared" si="90"/>
        <v>0</v>
      </c>
      <c r="AY24">
        <f t="shared" si="91"/>
        <v>0</v>
      </c>
      <c r="AZ24">
        <f t="shared" si="92"/>
        <v>0.77894772644790355</v>
      </c>
      <c r="BA24">
        <f t="shared" si="93"/>
        <v>0.37321920763239891</v>
      </c>
      <c r="BB24">
        <f t="shared" si="94"/>
        <v>0</v>
      </c>
      <c r="BC24">
        <f t="shared" si="95"/>
        <v>0.60795094659437421</v>
      </c>
      <c r="BD24">
        <f t="shared" si="96"/>
        <v>0.64732067707708307</v>
      </c>
      <c r="BE24">
        <f t="shared" si="97"/>
        <v>0</v>
      </c>
      <c r="BF24">
        <f t="shared" si="98"/>
        <v>0.56934952621007218</v>
      </c>
      <c r="BG24">
        <f t="shared" si="99"/>
        <v>0</v>
      </c>
      <c r="BH24">
        <f t="shared" si="100"/>
        <v>0</v>
      </c>
      <c r="BI24">
        <f t="shared" si="101"/>
        <v>0</v>
      </c>
      <c r="BJ24">
        <f t="shared" si="102"/>
        <v>0</v>
      </c>
      <c r="BK24">
        <f t="shared" si="103"/>
        <v>0</v>
      </c>
      <c r="BL24">
        <f t="shared" si="104"/>
        <v>0</v>
      </c>
      <c r="BP24">
        <f t="shared" si="105"/>
        <v>0.34761904761904761</v>
      </c>
      <c r="BQ24">
        <f t="shared" si="106"/>
        <v>0.18095238095238092</v>
      </c>
      <c r="BR24">
        <f t="shared" si="107"/>
        <v>0.71428571428571419</v>
      </c>
      <c r="BS24">
        <f t="shared" si="108"/>
        <v>0.49761904761904763</v>
      </c>
      <c r="BT24">
        <f t="shared" si="109"/>
        <v>0.76666666666666661</v>
      </c>
      <c r="BU24">
        <f t="shared" si="110"/>
        <v>0.69285714285714284</v>
      </c>
      <c r="BV24">
        <f t="shared" si="111"/>
        <v>0.17655766817811602</v>
      </c>
      <c r="BW24">
        <f t="shared" si="112"/>
        <v>0.13654984563962047</v>
      </c>
      <c r="BX24">
        <f t="shared" si="113"/>
        <v>0</v>
      </c>
      <c r="BY24">
        <f t="shared" si="114"/>
        <v>0</v>
      </c>
      <c r="BZ24">
        <f t="shared" si="115"/>
        <v>0.17003028238027346</v>
      </c>
      <c r="CA24">
        <f t="shared" si="116"/>
        <v>0.20123096781816452</v>
      </c>
      <c r="CB24">
        <f t="shared" si="117"/>
        <v>0.23095238095238091</v>
      </c>
      <c r="CC24">
        <f t="shared" si="118"/>
        <v>0.6785714285714286</v>
      </c>
      <c r="CD24">
        <f t="shared" si="119"/>
        <v>0.6333333333333333</v>
      </c>
      <c r="CE24">
        <f t="shared" si="120"/>
        <v>0</v>
      </c>
      <c r="CF24">
        <f t="shared" si="121"/>
        <v>0</v>
      </c>
      <c r="CG24">
        <f t="shared" si="122"/>
        <v>0.14199671416629789</v>
      </c>
      <c r="CH24">
        <f t="shared" si="123"/>
        <v>0</v>
      </c>
      <c r="CI24">
        <f t="shared" si="124"/>
        <v>0</v>
      </c>
      <c r="CJ24">
        <f t="shared" si="125"/>
        <v>0.56428571428571417</v>
      </c>
      <c r="CK24">
        <f t="shared" si="126"/>
        <v>0.25268114869122554</v>
      </c>
      <c r="CL24">
        <f t="shared" si="127"/>
        <v>0</v>
      </c>
      <c r="CM24">
        <f t="shared" si="128"/>
        <v>-0.27262871152939838</v>
      </c>
      <c r="CN24">
        <f t="shared" si="129"/>
        <v>0.19047619047619047</v>
      </c>
      <c r="CO24">
        <f t="shared" si="130"/>
        <v>0</v>
      </c>
      <c r="CP24">
        <f t="shared" si="131"/>
        <v>0.74285714285714277</v>
      </c>
      <c r="CQ24">
        <f t="shared" si="132"/>
        <v>0</v>
      </c>
      <c r="CR24">
        <f t="shared" si="133"/>
        <v>0</v>
      </c>
      <c r="CS24">
        <f t="shared" si="134"/>
        <v>0</v>
      </c>
    </row>
    <row r="25" spans="1:97" x14ac:dyDescent="0.2">
      <c r="B25">
        <v>0.27089217772298868</v>
      </c>
      <c r="C25">
        <v>0.12050664489500396</v>
      </c>
      <c r="D25">
        <v>0.9384135354196198</v>
      </c>
      <c r="E25">
        <v>0.17966197983843668</v>
      </c>
      <c r="F25">
        <v>0.23381338588766365</v>
      </c>
      <c r="G25">
        <v>0.37093970227768441</v>
      </c>
      <c r="H25">
        <v>0.33210831421409492</v>
      </c>
      <c r="I25">
        <v>0.31705266198148624</v>
      </c>
      <c r="J25">
        <v>0.189881806352104</v>
      </c>
      <c r="K25">
        <v>0.52490865851850799</v>
      </c>
      <c r="L25">
        <v>0.23914612882595188</v>
      </c>
      <c r="M25">
        <v>0.68227642169930591</v>
      </c>
      <c r="N25">
        <v>0.36497521836187796</v>
      </c>
      <c r="O25">
        <v>0.52452567252913918</v>
      </c>
      <c r="P25">
        <v>0.51175431890397827</v>
      </c>
      <c r="Q25">
        <v>0.23936867193813133</v>
      </c>
      <c r="R25">
        <v>0.27200722501268904</v>
      </c>
      <c r="S25">
        <v>0.27128778976007673</v>
      </c>
      <c r="T25">
        <v>0.88596193229757614</v>
      </c>
      <c r="U25">
        <v>0.26831863034189063</v>
      </c>
      <c r="V25">
        <v>0.22221629651867053</v>
      </c>
      <c r="W25">
        <v>0.74795678993762582</v>
      </c>
      <c r="X25">
        <v>0.29540188902584341</v>
      </c>
      <c r="Y25">
        <v>0.41968551580652885</v>
      </c>
      <c r="Z25">
        <v>0.26293459788530188</v>
      </c>
      <c r="AA25">
        <v>8.0720099372598192E-2</v>
      </c>
      <c r="AB25">
        <v>0.10519354952493924</v>
      </c>
      <c r="AC25">
        <v>0.25084780036131477</v>
      </c>
      <c r="AD25">
        <v>0</v>
      </c>
      <c r="AF25">
        <v>0.18928267907209437</v>
      </c>
      <c r="AI25">
        <f t="shared" si="75"/>
        <v>0</v>
      </c>
      <c r="AJ25">
        <f t="shared" si="76"/>
        <v>0</v>
      </c>
      <c r="AK25">
        <f t="shared" si="77"/>
        <v>0.9384135354196198</v>
      </c>
      <c r="AL25">
        <f t="shared" si="78"/>
        <v>0</v>
      </c>
      <c r="AM25">
        <f t="shared" si="79"/>
        <v>0</v>
      </c>
      <c r="AN25">
        <f t="shared" si="80"/>
        <v>0.37093970227768441</v>
      </c>
      <c r="AO25">
        <f t="shared" si="81"/>
        <v>0</v>
      </c>
      <c r="AP25">
        <f t="shared" si="82"/>
        <v>0</v>
      </c>
      <c r="AQ25">
        <f t="shared" si="83"/>
        <v>0</v>
      </c>
      <c r="AR25">
        <f t="shared" si="84"/>
        <v>0.52490865851850799</v>
      </c>
      <c r="AS25">
        <f t="shared" si="85"/>
        <v>0</v>
      </c>
      <c r="AT25">
        <f t="shared" si="86"/>
        <v>0.68227642169930591</v>
      </c>
      <c r="AU25">
        <f t="shared" si="87"/>
        <v>0.36497521836187796</v>
      </c>
      <c r="AV25">
        <f t="shared" si="88"/>
        <v>0.52452567252913918</v>
      </c>
      <c r="AW25">
        <f t="shared" si="89"/>
        <v>0.51175431890397827</v>
      </c>
      <c r="AX25">
        <f t="shared" si="90"/>
        <v>0</v>
      </c>
      <c r="AY25">
        <f t="shared" si="91"/>
        <v>0</v>
      </c>
      <c r="AZ25">
        <f t="shared" si="92"/>
        <v>0</v>
      </c>
      <c r="BA25">
        <f t="shared" si="93"/>
        <v>0.88596193229757614</v>
      </c>
      <c r="BB25">
        <f t="shared" si="94"/>
        <v>0</v>
      </c>
      <c r="BC25">
        <f t="shared" si="95"/>
        <v>0</v>
      </c>
      <c r="BD25">
        <f t="shared" si="96"/>
        <v>0.74795678993762582</v>
      </c>
      <c r="BE25">
        <f t="shared" si="97"/>
        <v>0</v>
      </c>
      <c r="BF25">
        <f t="shared" si="98"/>
        <v>0.41968551580652885</v>
      </c>
      <c r="BG25">
        <f t="shared" si="99"/>
        <v>0</v>
      </c>
      <c r="BH25">
        <f t="shared" si="100"/>
        <v>0</v>
      </c>
      <c r="BI25">
        <f t="shared" si="101"/>
        <v>0</v>
      </c>
      <c r="BJ25">
        <f t="shared" si="102"/>
        <v>0</v>
      </c>
      <c r="BK25">
        <f t="shared" si="103"/>
        <v>0</v>
      </c>
      <c r="BL25">
        <f t="shared" si="104"/>
        <v>0</v>
      </c>
      <c r="BP25">
        <f t="shared" si="105"/>
        <v>0.13570227886809161</v>
      </c>
      <c r="BQ25">
        <f t="shared" si="106"/>
        <v>0</v>
      </c>
      <c r="BR25">
        <f t="shared" si="107"/>
        <v>-0.13375416212278879</v>
      </c>
      <c r="BS25">
        <f t="shared" si="108"/>
        <v>0.42619047619047612</v>
      </c>
      <c r="BT25">
        <f t="shared" si="109"/>
        <v>0.5619047619047618</v>
      </c>
      <c r="BU25">
        <f t="shared" si="110"/>
        <v>0.16591198888623715</v>
      </c>
      <c r="BV25">
        <f t="shared" si="111"/>
        <v>0.31082475445703955</v>
      </c>
      <c r="BW25">
        <f t="shared" si="112"/>
        <v>0.65476190476190477</v>
      </c>
      <c r="BX25">
        <f t="shared" si="113"/>
        <v>0.47380952380952379</v>
      </c>
      <c r="BY25">
        <f t="shared" si="114"/>
        <v>0.21282265712128134</v>
      </c>
      <c r="BZ25">
        <f t="shared" si="115"/>
        <v>0.36190476190476195</v>
      </c>
      <c r="CA25">
        <f t="shared" si="116"/>
        <v>8.6374229241886202E-2</v>
      </c>
      <c r="CB25">
        <f t="shared" si="117"/>
        <v>0.62619047619047619</v>
      </c>
      <c r="CC25">
        <f t="shared" si="118"/>
        <v>0.19261626195515857</v>
      </c>
      <c r="CD25">
        <f t="shared" si="119"/>
        <v>0.26732102403862307</v>
      </c>
      <c r="CE25">
        <f t="shared" si="120"/>
        <v>0</v>
      </c>
      <c r="CF25">
        <f t="shared" si="121"/>
        <v>0</v>
      </c>
      <c r="CG25">
        <f t="shared" si="122"/>
        <v>0</v>
      </c>
      <c r="CH25">
        <f t="shared" si="123"/>
        <v>-0.20800058026526258</v>
      </c>
      <c r="CI25">
        <f t="shared" si="124"/>
        <v>0</v>
      </c>
      <c r="CJ25">
        <f t="shared" si="125"/>
        <v>0</v>
      </c>
      <c r="CK25">
        <f t="shared" si="126"/>
        <v>3.8320353097836102E-2</v>
      </c>
      <c r="CL25">
        <f t="shared" si="127"/>
        <v>0</v>
      </c>
      <c r="CM25">
        <f t="shared" si="128"/>
        <v>0</v>
      </c>
      <c r="CN25">
        <f t="shared" si="129"/>
        <v>0.65952380952380951</v>
      </c>
      <c r="CO25">
        <f t="shared" si="130"/>
        <v>0</v>
      </c>
      <c r="CP25">
        <f t="shared" si="131"/>
        <v>0.2857142857142857</v>
      </c>
      <c r="CQ25">
        <f t="shared" si="132"/>
        <v>0.69285714285714284</v>
      </c>
      <c r="CR25">
        <f t="shared" si="133"/>
        <v>0.25952380952380949</v>
      </c>
      <c r="CS25">
        <f t="shared" si="134"/>
        <v>0</v>
      </c>
    </row>
    <row r="26" spans="1:97" x14ac:dyDescent="0.2">
      <c r="B26">
        <v>0.2311328186069303</v>
      </c>
      <c r="C26">
        <v>0.10286976529554306</v>
      </c>
      <c r="D26">
        <v>0.37471761995159786</v>
      </c>
      <c r="E26">
        <v>0.10542037025739527</v>
      </c>
      <c r="F26">
        <v>0.25895056223233537</v>
      </c>
      <c r="G26">
        <v>3.4827112308978156E-2</v>
      </c>
      <c r="H26">
        <v>0.19786242242689228</v>
      </c>
      <c r="I26">
        <v>0.49399434474135778</v>
      </c>
      <c r="J26">
        <v>0.15781008678755301</v>
      </c>
      <c r="K26">
        <v>0.51978575774301294</v>
      </c>
      <c r="L26">
        <v>0.5319386945482607</v>
      </c>
      <c r="M26">
        <v>0.49592380967334798</v>
      </c>
      <c r="N26">
        <v>0.59827287844183075</v>
      </c>
      <c r="O26">
        <v>0.55956489492300843</v>
      </c>
      <c r="P26">
        <v>0.64531840640353411</v>
      </c>
      <c r="Q26">
        <v>0.29494579538854387</v>
      </c>
      <c r="R26">
        <v>0.35056852549621564</v>
      </c>
      <c r="S26">
        <v>0.62611903794696677</v>
      </c>
      <c r="T26">
        <v>0.46339572125095241</v>
      </c>
      <c r="U26">
        <v>0.46547728554444795</v>
      </c>
      <c r="V26">
        <v>0.3465578134063409</v>
      </c>
      <c r="W26">
        <v>0.54916725926190124</v>
      </c>
      <c r="X26">
        <v>0.33919028359077852</v>
      </c>
      <c r="Y26">
        <v>0.90857273839578234</v>
      </c>
      <c r="Z26">
        <v>0.2154086888617528</v>
      </c>
      <c r="AA26">
        <v>8.5640018740576251E-2</v>
      </c>
      <c r="AB26">
        <v>0.38118121847934033</v>
      </c>
      <c r="AC26">
        <v>0.37013282715019569</v>
      </c>
      <c r="AD26">
        <v>0.24089693022381609</v>
      </c>
      <c r="AF26">
        <v>0.23405867816695095</v>
      </c>
      <c r="AI26">
        <f t="shared" si="75"/>
        <v>0</v>
      </c>
      <c r="AJ26">
        <f t="shared" si="76"/>
        <v>0</v>
      </c>
      <c r="AK26">
        <f t="shared" si="77"/>
        <v>0.37471761995159786</v>
      </c>
      <c r="AL26">
        <f t="shared" si="78"/>
        <v>0</v>
      </c>
      <c r="AM26">
        <f t="shared" si="79"/>
        <v>0</v>
      </c>
      <c r="AN26">
        <f t="shared" si="80"/>
        <v>0</v>
      </c>
      <c r="AO26">
        <f t="shared" si="81"/>
        <v>0</v>
      </c>
      <c r="AP26">
        <f t="shared" si="82"/>
        <v>0.49399434474135778</v>
      </c>
      <c r="AQ26">
        <f t="shared" si="83"/>
        <v>0</v>
      </c>
      <c r="AR26">
        <f t="shared" si="84"/>
        <v>0.51978575774301294</v>
      </c>
      <c r="AS26">
        <f t="shared" si="85"/>
        <v>0.5319386945482607</v>
      </c>
      <c r="AT26">
        <f t="shared" si="86"/>
        <v>0.49592380967334798</v>
      </c>
      <c r="AU26">
        <f t="shared" si="87"/>
        <v>0.59827287844183075</v>
      </c>
      <c r="AV26">
        <f t="shared" si="88"/>
        <v>0.55956489492300843</v>
      </c>
      <c r="AW26">
        <f t="shared" si="89"/>
        <v>0.64531840640353411</v>
      </c>
      <c r="AX26">
        <f t="shared" si="90"/>
        <v>0</v>
      </c>
      <c r="AY26">
        <f t="shared" si="91"/>
        <v>0.35056852549621564</v>
      </c>
      <c r="AZ26">
        <f t="shared" si="92"/>
        <v>0.62611903794696677</v>
      </c>
      <c r="BA26">
        <f t="shared" si="93"/>
        <v>0.46339572125095241</v>
      </c>
      <c r="BB26">
        <f t="shared" si="94"/>
        <v>0.46547728554444795</v>
      </c>
      <c r="BC26">
        <f t="shared" si="95"/>
        <v>0</v>
      </c>
      <c r="BD26">
        <f t="shared" si="96"/>
        <v>0.54916725926190124</v>
      </c>
      <c r="BE26">
        <f t="shared" si="97"/>
        <v>0</v>
      </c>
      <c r="BF26">
        <f t="shared" si="98"/>
        <v>0.90857273839578234</v>
      </c>
      <c r="BG26">
        <f t="shared" si="99"/>
        <v>0</v>
      </c>
      <c r="BH26">
        <f t="shared" si="100"/>
        <v>0</v>
      </c>
      <c r="BI26">
        <f t="shared" si="101"/>
        <v>0.38118121847934033</v>
      </c>
      <c r="BJ26">
        <f t="shared" si="102"/>
        <v>0.37013282715019569</v>
      </c>
      <c r="BK26">
        <f t="shared" si="103"/>
        <v>0</v>
      </c>
      <c r="BL26">
        <f t="shared" si="104"/>
        <v>0</v>
      </c>
      <c r="BP26">
        <f t="shared" si="105"/>
        <v>-0.42398997623001849</v>
      </c>
      <c r="BQ26">
        <f t="shared" si="106"/>
        <v>-0.36807566200334646</v>
      </c>
      <c r="BR26">
        <f t="shared" si="107"/>
        <v>0.24818966287719307</v>
      </c>
      <c r="BS26">
        <f t="shared" si="108"/>
        <v>0</v>
      </c>
      <c r="BT26">
        <f t="shared" si="109"/>
        <v>0.62619047619047619</v>
      </c>
      <c r="BU26">
        <f t="shared" si="110"/>
        <v>0</v>
      </c>
      <c r="BV26">
        <f t="shared" si="111"/>
        <v>0.35238095238095241</v>
      </c>
      <c r="BW26">
        <f t="shared" si="112"/>
        <v>0.35849002656336892</v>
      </c>
      <c r="BX26">
        <f t="shared" si="113"/>
        <v>-0.38711755300180967</v>
      </c>
      <c r="BY26">
        <f t="shared" si="114"/>
        <v>0.15923003939595748</v>
      </c>
      <c r="BZ26">
        <f t="shared" si="115"/>
        <v>0.17228823569854057</v>
      </c>
      <c r="CA26">
        <f t="shared" si="116"/>
        <v>6.9296227873337335E-2</v>
      </c>
      <c r="CB26">
        <f t="shared" si="117"/>
        <v>0.31221160272585502</v>
      </c>
      <c r="CC26">
        <f t="shared" si="118"/>
        <v>0.71666666666666656</v>
      </c>
      <c r="CD26">
        <f t="shared" si="119"/>
        <v>0.29947314963708965</v>
      </c>
      <c r="CE26">
        <f t="shared" si="120"/>
        <v>0</v>
      </c>
      <c r="CF26">
        <f t="shared" si="121"/>
        <v>0</v>
      </c>
      <c r="CG26">
        <f t="shared" si="122"/>
        <v>0.18362486062939887</v>
      </c>
      <c r="CH26">
        <f t="shared" si="123"/>
        <v>0</v>
      </c>
      <c r="CI26">
        <f t="shared" si="124"/>
        <v>0.30714285714285711</v>
      </c>
      <c r="CJ26">
        <f t="shared" si="125"/>
        <v>0</v>
      </c>
      <c r="CK26">
        <f t="shared" si="126"/>
        <v>0.24066758217594048</v>
      </c>
      <c r="CL26">
        <f t="shared" si="127"/>
        <v>0</v>
      </c>
      <c r="CM26">
        <f t="shared" si="128"/>
        <v>-7.0200492685132732E-2</v>
      </c>
      <c r="CN26">
        <f t="shared" si="129"/>
        <v>0.40714285714285708</v>
      </c>
      <c r="CO26">
        <f t="shared" si="130"/>
        <v>0</v>
      </c>
      <c r="CP26">
        <f t="shared" si="131"/>
        <v>0.70238095238095233</v>
      </c>
      <c r="CQ26">
        <f t="shared" si="132"/>
        <v>0.33872840078939598</v>
      </c>
      <c r="CR26">
        <f t="shared" si="133"/>
        <v>0.79761904761904756</v>
      </c>
      <c r="CS26">
        <f t="shared" si="134"/>
        <v>0</v>
      </c>
    </row>
    <row r="27" spans="1:97" x14ac:dyDescent="0.2">
      <c r="B27">
        <v>0.20643647989850999</v>
      </c>
      <c r="C27">
        <v>0.36740239173789424</v>
      </c>
      <c r="D27">
        <v>0.3764531460533253</v>
      </c>
      <c r="E27">
        <v>0.48528909250652075</v>
      </c>
      <c r="F27">
        <v>6.6141415743370957E-2</v>
      </c>
      <c r="G27">
        <v>0.14545862479758004</v>
      </c>
      <c r="H27">
        <v>0.47102493645337012</v>
      </c>
      <c r="I27">
        <v>0.47139125645436686</v>
      </c>
      <c r="J27">
        <v>0.14269134850043594</v>
      </c>
      <c r="K27">
        <v>0.26231402282915406</v>
      </c>
      <c r="L27">
        <v>0.47456376628798863</v>
      </c>
      <c r="M27">
        <v>0.22422898650218243</v>
      </c>
      <c r="N27">
        <v>0.94791331529541345</v>
      </c>
      <c r="O27">
        <v>0.8887624372043802</v>
      </c>
      <c r="P27">
        <v>0.242188239630651</v>
      </c>
      <c r="Q27">
        <v>0.42959484908238238</v>
      </c>
      <c r="R27">
        <v>0.3174719918215535</v>
      </c>
      <c r="S27">
        <v>0.25788994450860447</v>
      </c>
      <c r="T27">
        <v>0.40796494042052689</v>
      </c>
      <c r="U27">
        <v>0.41710362064676743</v>
      </c>
      <c r="V27">
        <v>0.829896344323658</v>
      </c>
      <c r="W27">
        <v>0.32051849589357911</v>
      </c>
      <c r="X27">
        <v>0.64934431240788748</v>
      </c>
      <c r="Y27">
        <v>0.69492314138311517</v>
      </c>
      <c r="Z27">
        <v>0.13488193243746285</v>
      </c>
      <c r="AA27">
        <v>0.34358060903868454</v>
      </c>
      <c r="AB27">
        <v>0.40181272622380593</v>
      </c>
      <c r="AC27">
        <v>0.29857048155449345</v>
      </c>
      <c r="AD27">
        <v>0.38616250626923182</v>
      </c>
      <c r="AF27">
        <v>0.34014200599327982</v>
      </c>
      <c r="AI27">
        <f t="shared" si="75"/>
        <v>0</v>
      </c>
      <c r="AJ27">
        <f t="shared" si="76"/>
        <v>0.36740239173789424</v>
      </c>
      <c r="AK27">
        <f t="shared" si="77"/>
        <v>0.3764531460533253</v>
      </c>
      <c r="AL27">
        <f t="shared" si="78"/>
        <v>0.48528909250652075</v>
      </c>
      <c r="AM27">
        <f t="shared" si="79"/>
        <v>0</v>
      </c>
      <c r="AN27">
        <f t="shared" si="80"/>
        <v>0</v>
      </c>
      <c r="AO27">
        <f t="shared" si="81"/>
        <v>0.47102493645337012</v>
      </c>
      <c r="AP27">
        <f t="shared" si="82"/>
        <v>0.47139125645436686</v>
      </c>
      <c r="AQ27">
        <f t="shared" si="83"/>
        <v>0</v>
      </c>
      <c r="AR27">
        <f t="shared" si="84"/>
        <v>0</v>
      </c>
      <c r="AS27">
        <f t="shared" si="85"/>
        <v>0.47456376628798863</v>
      </c>
      <c r="AT27">
        <f t="shared" si="86"/>
        <v>0</v>
      </c>
      <c r="AU27">
        <f t="shared" si="87"/>
        <v>0.94791331529541345</v>
      </c>
      <c r="AV27">
        <f t="shared" si="88"/>
        <v>0.8887624372043802</v>
      </c>
      <c r="AW27">
        <f t="shared" si="89"/>
        <v>0</v>
      </c>
      <c r="AX27">
        <f t="shared" si="90"/>
        <v>0.42959484908238238</v>
      </c>
      <c r="AY27">
        <f t="shared" si="91"/>
        <v>0</v>
      </c>
      <c r="AZ27">
        <f t="shared" si="92"/>
        <v>0</v>
      </c>
      <c r="BA27">
        <f t="shared" si="93"/>
        <v>0.40796494042052689</v>
      </c>
      <c r="BB27">
        <f t="shared" si="94"/>
        <v>0.41710362064676743</v>
      </c>
      <c r="BC27">
        <f t="shared" si="95"/>
        <v>0.829896344323658</v>
      </c>
      <c r="BD27">
        <f t="shared" si="96"/>
        <v>0</v>
      </c>
      <c r="BE27">
        <f t="shared" si="97"/>
        <v>0.64934431240788748</v>
      </c>
      <c r="BF27">
        <f t="shared" si="98"/>
        <v>0.69492314138311517</v>
      </c>
      <c r="BG27">
        <f t="shared" si="99"/>
        <v>0</v>
      </c>
      <c r="BH27">
        <f t="shared" si="100"/>
        <v>0</v>
      </c>
      <c r="BI27">
        <f t="shared" si="101"/>
        <v>0.40181272622380593</v>
      </c>
      <c r="BJ27">
        <f t="shared" si="102"/>
        <v>0</v>
      </c>
      <c r="BK27">
        <f t="shared" si="103"/>
        <v>0.38616250626923182</v>
      </c>
      <c r="BL27">
        <f t="shared" si="104"/>
        <v>0</v>
      </c>
      <c r="BP27">
        <f t="shared" si="105"/>
        <v>-0.35911780535940441</v>
      </c>
      <c r="BQ27">
        <f t="shared" si="106"/>
        <v>0.22038333257586362</v>
      </c>
      <c r="BR27">
        <f t="shared" si="107"/>
        <v>0.25409927882070027</v>
      </c>
      <c r="BS27">
        <f t="shared" si="108"/>
        <v>0.10054339773662002</v>
      </c>
      <c r="BT27">
        <f t="shared" si="109"/>
        <v>0</v>
      </c>
      <c r="BU27">
        <f t="shared" si="110"/>
        <v>0.18333333333333332</v>
      </c>
      <c r="BV27">
        <f t="shared" si="111"/>
        <v>9.5394856182007048E-2</v>
      </c>
      <c r="BW27">
        <f t="shared" si="112"/>
        <v>7.7225532775231476E-2</v>
      </c>
      <c r="BX27">
        <f t="shared" si="113"/>
        <v>0.21666666666666662</v>
      </c>
      <c r="BY27">
        <f t="shared" si="114"/>
        <v>0.20952380952380953</v>
      </c>
      <c r="BZ27">
        <f t="shared" si="115"/>
        <v>7.1315955271450626E-2</v>
      </c>
      <c r="CA27">
        <f t="shared" si="116"/>
        <v>0</v>
      </c>
      <c r="CB27">
        <f t="shared" si="117"/>
        <v>8.4756933385941147E-2</v>
      </c>
      <c r="CC27">
        <f t="shared" si="118"/>
        <v>0.11333989427890323</v>
      </c>
      <c r="CD27">
        <f t="shared" si="119"/>
        <v>0.15476190476190471</v>
      </c>
      <c r="CE27">
        <f t="shared" si="120"/>
        <v>0.57857142857142851</v>
      </c>
      <c r="CF27">
        <f t="shared" si="121"/>
        <v>0</v>
      </c>
      <c r="CG27">
        <f t="shared" si="122"/>
        <v>0</v>
      </c>
      <c r="CH27">
        <f t="shared" si="123"/>
        <v>0.51190476190476186</v>
      </c>
      <c r="CI27">
        <f t="shared" si="124"/>
        <v>-0.430538322684693</v>
      </c>
      <c r="CJ27">
        <f>BC43-BC58</f>
        <v>-7.6424249135897959E-5</v>
      </c>
      <c r="CK27">
        <f t="shared" si="126"/>
        <v>0</v>
      </c>
      <c r="CL27">
        <f t="shared" si="127"/>
        <v>0.35546620579163662</v>
      </c>
      <c r="CM27">
        <f t="shared" si="128"/>
        <v>0.23367674547951622</v>
      </c>
      <c r="CN27">
        <f t="shared" si="129"/>
        <v>0.3666666666666667</v>
      </c>
      <c r="CO27">
        <f t="shared" si="130"/>
        <v>0.74999999999999989</v>
      </c>
      <c r="CP27">
        <f t="shared" si="131"/>
        <v>0.75238095238095226</v>
      </c>
      <c r="CQ27">
        <f t="shared" si="132"/>
        <v>0.75952380952380949</v>
      </c>
      <c r="CR27">
        <f t="shared" si="133"/>
        <v>0.40626618380426421</v>
      </c>
      <c r="CS27">
        <f t="shared" si="134"/>
        <v>0</v>
      </c>
    </row>
    <row r="29" spans="1:97" x14ac:dyDescent="0.2">
      <c r="AI29" t="s">
        <v>108</v>
      </c>
      <c r="AL29" t="s">
        <v>109</v>
      </c>
      <c r="AN29" t="s">
        <v>110</v>
      </c>
    </row>
    <row r="30" spans="1:97" x14ac:dyDescent="0.2">
      <c r="AI30">
        <f>COUNTIF(AI20:BL27,0)</f>
        <v>142</v>
      </c>
      <c r="AL30">
        <f>AI30/236*100</f>
        <v>60.169491525423723</v>
      </c>
      <c r="AN30">
        <f>100-AL30</f>
        <v>39.830508474576277</v>
      </c>
    </row>
    <row r="32" spans="1:97" x14ac:dyDescent="0.2">
      <c r="B32" t="s">
        <v>61</v>
      </c>
    </row>
    <row r="33" spans="1:97" x14ac:dyDescent="0.2">
      <c r="BP33" t="s">
        <v>103</v>
      </c>
    </row>
    <row r="34" spans="1:97" x14ac:dyDescent="0.2">
      <c r="A34" t="s">
        <v>62</v>
      </c>
      <c r="B34" t="s">
        <v>43</v>
      </c>
    </row>
    <row r="35" spans="1:97" x14ac:dyDescent="0.2">
      <c r="AI35" t="s">
        <v>98</v>
      </c>
    </row>
    <row r="36" spans="1:97" x14ac:dyDescent="0.2">
      <c r="B36">
        <v>0.7047619047619047</v>
      </c>
      <c r="C36">
        <v>0.6785714285714286</v>
      </c>
      <c r="D36">
        <v>0.82380952380952377</v>
      </c>
      <c r="E36">
        <v>0.81666666666666665</v>
      </c>
      <c r="F36">
        <v>0.81190476190476191</v>
      </c>
      <c r="G36">
        <v>0.79523809523809519</v>
      </c>
      <c r="H36">
        <v>0.72857142857142854</v>
      </c>
      <c r="I36">
        <v>0.39761904761904765</v>
      </c>
      <c r="J36">
        <v>0.8214285714285714</v>
      </c>
      <c r="K36">
        <v>0.19047619047619047</v>
      </c>
      <c r="L36">
        <v>0.9095238095238094</v>
      </c>
      <c r="M36">
        <v>1</v>
      </c>
      <c r="N36">
        <v>0.79285714285714282</v>
      </c>
      <c r="O36">
        <v>0.51428571428571435</v>
      </c>
      <c r="P36">
        <v>0.11428571428571428</v>
      </c>
      <c r="Q36">
        <v>0.83333333333333337</v>
      </c>
      <c r="R36">
        <v>4.7619047619047623E-2</v>
      </c>
      <c r="S36">
        <v>2.6190476190476177E-2</v>
      </c>
      <c r="T36">
        <v>2.857142857142856E-2</v>
      </c>
      <c r="U36">
        <v>3.0952380952380943E-2</v>
      </c>
      <c r="V36">
        <v>0.52619047619047621</v>
      </c>
      <c r="W36">
        <v>5.2380952380952389E-2</v>
      </c>
      <c r="X36">
        <v>0.12142857142857143</v>
      </c>
      <c r="Y36">
        <v>0.81666666666666665</v>
      </c>
      <c r="Z36">
        <v>0.50714285714285712</v>
      </c>
      <c r="AA36">
        <v>0.70714285714285707</v>
      </c>
      <c r="AB36">
        <v>0.75238095238095226</v>
      </c>
      <c r="AC36">
        <v>0.73333333333333328</v>
      </c>
      <c r="AD36">
        <v>0.68095238095238098</v>
      </c>
      <c r="AE36">
        <v>0.69761904761904747</v>
      </c>
      <c r="AF36">
        <v>4.7619047619047623E-2</v>
      </c>
      <c r="AI36">
        <f>IF(B36&gt;=0.15, B36,0)</f>
        <v>0.7047619047619047</v>
      </c>
      <c r="AJ36">
        <f t="shared" ref="AJ36:BL36" si="135">IF(C36&gt;=0.15, C36,0)</f>
        <v>0.6785714285714286</v>
      </c>
      <c r="AK36">
        <f t="shared" si="135"/>
        <v>0.82380952380952377</v>
      </c>
      <c r="AL36">
        <f t="shared" si="135"/>
        <v>0.81666666666666665</v>
      </c>
      <c r="AM36">
        <f t="shared" si="135"/>
        <v>0.81190476190476191</v>
      </c>
      <c r="AN36">
        <f t="shared" si="135"/>
        <v>0.79523809523809519</v>
      </c>
      <c r="AO36">
        <f t="shared" si="135"/>
        <v>0.72857142857142854</v>
      </c>
      <c r="AP36">
        <f t="shared" si="135"/>
        <v>0.39761904761904765</v>
      </c>
      <c r="AQ36">
        <f t="shared" si="135"/>
        <v>0.8214285714285714</v>
      </c>
      <c r="AR36">
        <f t="shared" si="135"/>
        <v>0.19047619047619047</v>
      </c>
      <c r="AS36">
        <f t="shared" si="135"/>
        <v>0.9095238095238094</v>
      </c>
      <c r="AT36">
        <f t="shared" si="135"/>
        <v>1</v>
      </c>
      <c r="AU36">
        <f t="shared" si="135"/>
        <v>0.79285714285714282</v>
      </c>
      <c r="AV36">
        <f t="shared" si="135"/>
        <v>0.51428571428571435</v>
      </c>
      <c r="AW36">
        <f t="shared" si="135"/>
        <v>0</v>
      </c>
      <c r="AX36">
        <f t="shared" si="135"/>
        <v>0.83333333333333337</v>
      </c>
      <c r="AY36">
        <f t="shared" si="135"/>
        <v>0</v>
      </c>
      <c r="AZ36">
        <f t="shared" si="135"/>
        <v>0</v>
      </c>
      <c r="BA36">
        <f t="shared" si="135"/>
        <v>0</v>
      </c>
      <c r="BB36">
        <f t="shared" si="135"/>
        <v>0</v>
      </c>
      <c r="BC36">
        <f t="shared" si="135"/>
        <v>0.52619047619047621</v>
      </c>
      <c r="BD36">
        <f t="shared" si="135"/>
        <v>0</v>
      </c>
      <c r="BE36">
        <f t="shared" si="135"/>
        <v>0</v>
      </c>
      <c r="BF36">
        <f t="shared" si="135"/>
        <v>0.81666666666666665</v>
      </c>
      <c r="BG36">
        <f t="shared" si="135"/>
        <v>0.50714285714285712</v>
      </c>
      <c r="BH36">
        <f t="shared" si="135"/>
        <v>0.70714285714285707</v>
      </c>
      <c r="BI36">
        <f t="shared" si="135"/>
        <v>0.75238095238095226</v>
      </c>
      <c r="BJ36">
        <f t="shared" si="135"/>
        <v>0.73333333333333328</v>
      </c>
      <c r="BK36">
        <f t="shared" si="135"/>
        <v>0.68095238095238098</v>
      </c>
      <c r="BL36">
        <f t="shared" si="135"/>
        <v>0.69761904761904747</v>
      </c>
      <c r="BP36">
        <f>_xlfn.STDEV.P(BP5,BP20)</f>
        <v>0.11273770833683031</v>
      </c>
      <c r="BQ36">
        <f t="shared" ref="BQ36:CS36" si="136">_xlfn.STDEV.P(BQ5,BQ20)</f>
        <v>9.0734965407959098E-2</v>
      </c>
      <c r="BR36">
        <f t="shared" si="136"/>
        <v>4.7266813737672955E-2</v>
      </c>
      <c r="BS36">
        <f t="shared" si="136"/>
        <v>2.0670470421296439E-2</v>
      </c>
      <c r="BT36">
        <f t="shared" si="136"/>
        <v>5.8412700544933249E-2</v>
      </c>
      <c r="BU36">
        <f t="shared" si="136"/>
        <v>0.1125463304575129</v>
      </c>
      <c r="BV36">
        <f t="shared" si="136"/>
        <v>1.4401258673175932E-3</v>
      </c>
      <c r="BW36">
        <f t="shared" si="136"/>
        <v>2.8842577676425396E-2</v>
      </c>
      <c r="BX36">
        <f t="shared" si="136"/>
        <v>3.0412491893052798E-2</v>
      </c>
      <c r="BY36">
        <f t="shared" si="136"/>
        <v>9.5238095238095233E-2</v>
      </c>
      <c r="BZ36">
        <f t="shared" si="136"/>
        <v>4.9164604765717101E-2</v>
      </c>
      <c r="CA36">
        <f t="shared" si="136"/>
        <v>2.2901997700426724E-2</v>
      </c>
      <c r="CB36">
        <f t="shared" si="136"/>
        <v>7.5459057395045631E-2</v>
      </c>
      <c r="CC36">
        <f t="shared" si="136"/>
        <v>1.4829187176670006E-2</v>
      </c>
      <c r="CD36">
        <f t="shared" si="136"/>
        <v>0.14303797468354432</v>
      </c>
      <c r="CE36">
        <f t="shared" si="136"/>
        <v>5.8278205741774114E-4</v>
      </c>
      <c r="CF36">
        <f t="shared" si="136"/>
        <v>8.1012658227848103E-2</v>
      </c>
      <c r="CG36">
        <f t="shared" si="136"/>
        <v>0</v>
      </c>
      <c r="CH36">
        <f t="shared" si="136"/>
        <v>0</v>
      </c>
      <c r="CI36">
        <f t="shared" si="136"/>
        <v>0</v>
      </c>
      <c r="CJ36">
        <f t="shared" si="136"/>
        <v>0.14603099641341302</v>
      </c>
      <c r="CK36">
        <f t="shared" si="136"/>
        <v>8.9873417721518994E-2</v>
      </c>
      <c r="CL36">
        <f t="shared" si="136"/>
        <v>0.14936708860759493</v>
      </c>
      <c r="CM36">
        <f t="shared" si="136"/>
        <v>5.3457104111104534E-2</v>
      </c>
      <c r="CN36">
        <f t="shared" si="136"/>
        <v>0.12066003616636516</v>
      </c>
      <c r="CO36">
        <f t="shared" si="136"/>
        <v>0.10420433996383369</v>
      </c>
      <c r="CP36">
        <f t="shared" si="136"/>
        <v>0.1914584357080592</v>
      </c>
      <c r="CQ36">
        <f t="shared" si="136"/>
        <v>9.0717299578059185E-2</v>
      </c>
      <c r="CR36">
        <f t="shared" si="136"/>
        <v>0.27599420563849647</v>
      </c>
      <c r="CS36">
        <f t="shared" si="136"/>
        <v>0.21179079644190207</v>
      </c>
    </row>
    <row r="37" spans="1:97" x14ac:dyDescent="0.2">
      <c r="B37">
        <v>0.15714285714285711</v>
      </c>
      <c r="C37">
        <v>0.13571428571428573</v>
      </c>
      <c r="D37">
        <v>0.27619047619047615</v>
      </c>
      <c r="E37">
        <v>0.69523809523809521</v>
      </c>
      <c r="F37">
        <v>0.72142857142857131</v>
      </c>
      <c r="G37">
        <v>0.7404761904761904</v>
      </c>
      <c r="H37">
        <v>0.73095238095238091</v>
      </c>
      <c r="I37">
        <v>0.7761904761904761</v>
      </c>
      <c r="J37">
        <v>8.0952380952380915E-2</v>
      </c>
      <c r="K37">
        <v>0.61190476190476184</v>
      </c>
      <c r="L37">
        <v>0.72380952380952368</v>
      </c>
      <c r="M37">
        <v>0.74523809523809514</v>
      </c>
      <c r="N37">
        <v>0.65952380952380951</v>
      </c>
      <c r="O37">
        <v>0</v>
      </c>
      <c r="P37">
        <v>0.6785714285714286</v>
      </c>
      <c r="Q37">
        <v>4.7619047619047658E-3</v>
      </c>
      <c r="R37">
        <v>2.3809523809523829E-3</v>
      </c>
      <c r="S37">
        <v>0.19761904761904761</v>
      </c>
      <c r="T37">
        <v>1.4285714285714264E-2</v>
      </c>
      <c r="U37">
        <v>0.68571428571428572</v>
      </c>
      <c r="V37">
        <v>7.6190476190476156E-2</v>
      </c>
      <c r="W37">
        <v>1.6666666666666646E-2</v>
      </c>
      <c r="X37">
        <v>0.40476190476190471</v>
      </c>
      <c r="Y37">
        <v>1.6666666666666646E-2</v>
      </c>
      <c r="Z37">
        <v>4.0476190476190478E-2</v>
      </c>
      <c r="AA37">
        <v>2.1428571428571411E-2</v>
      </c>
      <c r="AB37">
        <v>0.68809523809523809</v>
      </c>
      <c r="AC37">
        <v>0.72619047619047605</v>
      </c>
      <c r="AD37">
        <v>9.0476190476190446E-2</v>
      </c>
      <c r="AE37">
        <v>0.20476190476190476</v>
      </c>
      <c r="AF37">
        <v>7.8571428571428528E-2</v>
      </c>
      <c r="AI37">
        <f t="shared" ref="AI37:AI43" si="137">IF(B37&gt;=0.15, B37,0)</f>
        <v>0.15714285714285711</v>
      </c>
      <c r="AJ37">
        <f t="shared" ref="AJ37:AJ43" si="138">IF(C37&gt;=0.15, C37,0)</f>
        <v>0</v>
      </c>
      <c r="AK37">
        <f t="shared" ref="AK37:AK43" si="139">IF(D37&gt;=0.15, D37,0)</f>
        <v>0.27619047619047615</v>
      </c>
      <c r="AL37">
        <f t="shared" ref="AL37:AL43" si="140">IF(E37&gt;=0.15, E37,0)</f>
        <v>0.69523809523809521</v>
      </c>
      <c r="AM37">
        <f t="shared" ref="AM37:AM43" si="141">IF(F37&gt;=0.15, F37,0)</f>
        <v>0.72142857142857131</v>
      </c>
      <c r="AN37">
        <f t="shared" ref="AN37:AN43" si="142">IF(G37&gt;=0.15, G37,0)</f>
        <v>0.7404761904761904</v>
      </c>
      <c r="AO37">
        <f t="shared" ref="AO37:AO43" si="143">IF(H37&gt;=0.15, H37,0)</f>
        <v>0.73095238095238091</v>
      </c>
      <c r="AP37">
        <f t="shared" ref="AP37:AP43" si="144">IF(I37&gt;=0.15, I37,0)</f>
        <v>0.7761904761904761</v>
      </c>
      <c r="AQ37">
        <f t="shared" ref="AQ37:AQ43" si="145">IF(J37&gt;=0.15, J37,0)</f>
        <v>0</v>
      </c>
      <c r="AR37">
        <f t="shared" ref="AR37:AR43" si="146">IF(K37&gt;=0.15, K37,0)</f>
        <v>0.61190476190476184</v>
      </c>
      <c r="AS37">
        <f t="shared" ref="AS37:AS43" si="147">IF(L37&gt;=0.15, L37,0)</f>
        <v>0.72380952380952368</v>
      </c>
      <c r="AT37">
        <f t="shared" ref="AT37:AT43" si="148">IF(M37&gt;=0.15, M37,0)</f>
        <v>0.74523809523809514</v>
      </c>
      <c r="AU37">
        <f t="shared" ref="AU37:AU43" si="149">IF(N37&gt;=0.15, N37,0)</f>
        <v>0.65952380952380951</v>
      </c>
      <c r="AV37">
        <f t="shared" ref="AV37:AV43" si="150">IF(O37&gt;=0.15, O37,0)</f>
        <v>0</v>
      </c>
      <c r="AW37">
        <f t="shared" ref="AW37:AW43" si="151">IF(P37&gt;=0.15, P37,0)</f>
        <v>0.6785714285714286</v>
      </c>
      <c r="AX37">
        <f t="shared" ref="AX37:AX43" si="152">IF(Q37&gt;=0.15, Q37,0)</f>
        <v>0</v>
      </c>
      <c r="AY37">
        <f t="shared" ref="AY37:AY43" si="153">IF(R37&gt;=0.15, R37,0)</f>
        <v>0</v>
      </c>
      <c r="AZ37">
        <f t="shared" ref="AZ37:AZ43" si="154">IF(S37&gt;=0.15, S37,0)</f>
        <v>0.19761904761904761</v>
      </c>
      <c r="BA37">
        <f t="shared" ref="BA37:BA43" si="155">IF(T37&gt;=0.15, T37,0)</f>
        <v>0</v>
      </c>
      <c r="BB37">
        <f t="shared" ref="BB37:BB43" si="156">IF(U37&gt;=0.15, U37,0)</f>
        <v>0.68571428571428572</v>
      </c>
      <c r="BC37">
        <f t="shared" ref="BC37:BC43" si="157">IF(V37&gt;=0.15, V37,0)</f>
        <v>0</v>
      </c>
      <c r="BD37">
        <f t="shared" ref="BD37:BD43" si="158">IF(W37&gt;=0.15, W37,0)</f>
        <v>0</v>
      </c>
      <c r="BE37">
        <f t="shared" ref="BE37:BE43" si="159">IF(X37&gt;=0.15, X37,0)</f>
        <v>0.40476190476190471</v>
      </c>
      <c r="BF37">
        <f t="shared" ref="BF37:BF43" si="160">IF(Y37&gt;=0.15, Y37,0)</f>
        <v>0</v>
      </c>
      <c r="BG37">
        <f t="shared" ref="BG37:BG43" si="161">IF(Z37&gt;=0.15, Z37,0)</f>
        <v>0</v>
      </c>
      <c r="BH37">
        <f t="shared" ref="BH37:BH43" si="162">IF(AA37&gt;=0.15, AA37,0)</f>
        <v>0</v>
      </c>
      <c r="BI37">
        <f t="shared" ref="BI37:BI43" si="163">IF(AB37&gt;=0.15, AB37,0)</f>
        <v>0.68809523809523809</v>
      </c>
      <c r="BJ37">
        <f t="shared" ref="BJ37:BJ43" si="164">IF(AC37&gt;=0.15, AC37,0)</f>
        <v>0.72619047619047605</v>
      </c>
      <c r="BK37">
        <f t="shared" ref="BK37:BK43" si="165">IF(AD37&gt;=0.15, AD37,0)</f>
        <v>0</v>
      </c>
      <c r="BL37">
        <f t="shared" ref="BL37:BL43" si="166">IF(AE37&gt;=0.15, AE37,0)</f>
        <v>0.20476190476190476</v>
      </c>
      <c r="BP37">
        <f t="shared" ref="BP37:CS37" si="167">_xlfn.STDEV.P(BP6,BP21)</f>
        <v>7.8571428571428556E-2</v>
      </c>
      <c r="BQ37">
        <f t="shared" si="167"/>
        <v>0</v>
      </c>
      <c r="BR37">
        <f t="shared" si="167"/>
        <v>0.13809523809523808</v>
      </c>
      <c r="BS37">
        <f t="shared" si="167"/>
        <v>4.4738070819962325E-2</v>
      </c>
      <c r="BT37">
        <f t="shared" si="167"/>
        <v>8.6582185439309345E-2</v>
      </c>
      <c r="BU37">
        <f t="shared" si="167"/>
        <v>6.6368176921946964E-2</v>
      </c>
      <c r="BV37">
        <f t="shared" si="167"/>
        <v>5.9030427147068458E-2</v>
      </c>
      <c r="BW37">
        <f t="shared" si="167"/>
        <v>3.2338162234344693E-2</v>
      </c>
      <c r="BX37">
        <f t="shared" si="167"/>
        <v>0.20955496627887696</v>
      </c>
      <c r="BY37">
        <f t="shared" si="167"/>
        <v>7.2182037371910646E-3</v>
      </c>
      <c r="BZ37">
        <f t="shared" si="167"/>
        <v>0.16401491797071371</v>
      </c>
      <c r="CA37">
        <f t="shared" si="167"/>
        <v>6.8354853716356065E-2</v>
      </c>
      <c r="CB37">
        <f t="shared" si="167"/>
        <v>1.2457619008820753E-2</v>
      </c>
      <c r="CC37">
        <f t="shared" si="167"/>
        <v>0</v>
      </c>
      <c r="CD37">
        <f t="shared" si="167"/>
        <v>4.99989749754201E-2</v>
      </c>
      <c r="CE37">
        <f t="shared" si="167"/>
        <v>0</v>
      </c>
      <c r="CF37">
        <f t="shared" si="167"/>
        <v>0</v>
      </c>
      <c r="CG37">
        <f t="shared" si="167"/>
        <v>0.12397528631705843</v>
      </c>
      <c r="CH37">
        <f t="shared" si="167"/>
        <v>0</v>
      </c>
      <c r="CI37">
        <f t="shared" si="167"/>
        <v>8.4968621994474525E-6</v>
      </c>
      <c r="CJ37">
        <f t="shared" si="167"/>
        <v>9.6202531645569633E-2</v>
      </c>
      <c r="CK37">
        <f t="shared" si="167"/>
        <v>0</v>
      </c>
      <c r="CL37">
        <f t="shared" si="167"/>
        <v>0.17325735792978908</v>
      </c>
      <c r="CM37">
        <f t="shared" si="167"/>
        <v>0</v>
      </c>
      <c r="CN37">
        <f t="shared" si="167"/>
        <v>0</v>
      </c>
      <c r="CO37">
        <f t="shared" si="167"/>
        <v>0</v>
      </c>
      <c r="CP37">
        <f t="shared" si="167"/>
        <v>0.12596057420507792</v>
      </c>
      <c r="CQ37">
        <f t="shared" si="167"/>
        <v>0.12385473176612366</v>
      </c>
      <c r="CR37">
        <f t="shared" si="167"/>
        <v>0</v>
      </c>
      <c r="CS37">
        <f t="shared" si="167"/>
        <v>0.10238095238095238</v>
      </c>
    </row>
    <row r="38" spans="1:97" x14ac:dyDescent="0.2">
      <c r="B38">
        <v>0.31428571428571428</v>
      </c>
      <c r="C38">
        <v>5.7142857142857155E-2</v>
      </c>
      <c r="D38">
        <v>4.2857142857142858E-2</v>
      </c>
      <c r="E38">
        <v>0.70952380952380945</v>
      </c>
      <c r="F38">
        <v>0.71666666666666656</v>
      </c>
      <c r="G38">
        <v>0.27380952380952378</v>
      </c>
      <c r="H38">
        <v>0.72142857142857131</v>
      </c>
      <c r="I38">
        <v>0.31904761904761902</v>
      </c>
      <c r="J38">
        <v>0.49761904761904763</v>
      </c>
      <c r="K38">
        <v>0.55238095238095231</v>
      </c>
      <c r="L38">
        <v>0.71904761904761894</v>
      </c>
      <c r="M38">
        <v>0.72142857142857131</v>
      </c>
      <c r="N38">
        <v>0.74285714285714277</v>
      </c>
      <c r="O38">
        <v>0.70714285714285707</v>
      </c>
      <c r="P38">
        <v>0.71666666666666656</v>
      </c>
      <c r="Q38">
        <v>0.25238095238095237</v>
      </c>
      <c r="R38">
        <v>7.8571428571428528E-2</v>
      </c>
      <c r="S38">
        <v>0.65952380952380951</v>
      </c>
      <c r="T38">
        <v>5.4761904761904776E-2</v>
      </c>
      <c r="U38">
        <v>6.9047619047618997E-2</v>
      </c>
      <c r="V38">
        <v>1.4285714285714264E-2</v>
      </c>
      <c r="W38">
        <v>3.8095238095238092E-2</v>
      </c>
      <c r="X38">
        <v>2.857142857142856E-2</v>
      </c>
      <c r="Y38">
        <v>3.3333333333333326E-2</v>
      </c>
      <c r="Z38">
        <v>0.21428571428571422</v>
      </c>
      <c r="AA38">
        <v>0.78095238095238095</v>
      </c>
      <c r="AB38">
        <v>0.79285714285714282</v>
      </c>
      <c r="AC38">
        <v>0.61666666666666659</v>
      </c>
      <c r="AD38">
        <v>0.15714285714285711</v>
      </c>
      <c r="AE38">
        <v>0.76666666666666661</v>
      </c>
      <c r="AF38">
        <v>0.72619047619047605</v>
      </c>
      <c r="AI38">
        <f t="shared" si="137"/>
        <v>0.31428571428571428</v>
      </c>
      <c r="AJ38">
        <f t="shared" si="138"/>
        <v>0</v>
      </c>
      <c r="AK38">
        <f t="shared" si="139"/>
        <v>0</v>
      </c>
      <c r="AL38">
        <f t="shared" si="140"/>
        <v>0.70952380952380945</v>
      </c>
      <c r="AM38">
        <f t="shared" si="141"/>
        <v>0.71666666666666656</v>
      </c>
      <c r="AN38">
        <f t="shared" si="142"/>
        <v>0.27380952380952378</v>
      </c>
      <c r="AO38">
        <f t="shared" si="143"/>
        <v>0.72142857142857131</v>
      </c>
      <c r="AP38">
        <f t="shared" si="144"/>
        <v>0.31904761904761902</v>
      </c>
      <c r="AQ38">
        <f t="shared" si="145"/>
        <v>0.49761904761904763</v>
      </c>
      <c r="AR38">
        <f t="shared" si="146"/>
        <v>0.55238095238095231</v>
      </c>
      <c r="AS38">
        <f t="shared" si="147"/>
        <v>0.71904761904761894</v>
      </c>
      <c r="AT38">
        <f t="shared" si="148"/>
        <v>0.72142857142857131</v>
      </c>
      <c r="AU38">
        <f t="shared" si="149"/>
        <v>0.74285714285714277</v>
      </c>
      <c r="AV38">
        <f t="shared" si="150"/>
        <v>0.70714285714285707</v>
      </c>
      <c r="AW38">
        <f t="shared" si="151"/>
        <v>0.71666666666666656</v>
      </c>
      <c r="AX38">
        <f t="shared" si="152"/>
        <v>0.25238095238095237</v>
      </c>
      <c r="AY38">
        <f t="shared" si="153"/>
        <v>0</v>
      </c>
      <c r="AZ38">
        <f t="shared" si="154"/>
        <v>0.65952380952380951</v>
      </c>
      <c r="BA38">
        <f t="shared" si="155"/>
        <v>0</v>
      </c>
      <c r="BB38">
        <f t="shared" si="156"/>
        <v>0</v>
      </c>
      <c r="BC38">
        <f t="shared" si="157"/>
        <v>0</v>
      </c>
      <c r="BD38">
        <f t="shared" si="158"/>
        <v>0</v>
      </c>
      <c r="BE38">
        <f t="shared" si="159"/>
        <v>0</v>
      </c>
      <c r="BF38">
        <f t="shared" si="160"/>
        <v>0</v>
      </c>
      <c r="BG38">
        <f t="shared" si="161"/>
        <v>0.21428571428571422</v>
      </c>
      <c r="BH38">
        <f t="shared" si="162"/>
        <v>0.78095238095238095</v>
      </c>
      <c r="BI38">
        <f t="shared" si="163"/>
        <v>0.79285714285714282</v>
      </c>
      <c r="BJ38">
        <f t="shared" si="164"/>
        <v>0.61666666666666659</v>
      </c>
      <c r="BK38">
        <f t="shared" si="165"/>
        <v>0.15714285714285711</v>
      </c>
      <c r="BL38">
        <f t="shared" si="166"/>
        <v>0.76666666666666661</v>
      </c>
      <c r="BP38">
        <f t="shared" ref="BP38:CS38" si="168">_xlfn.STDEV.P(BP7,BP22)</f>
        <v>4.4484629294755877E-2</v>
      </c>
      <c r="BQ38">
        <f t="shared" si="168"/>
        <v>0</v>
      </c>
      <c r="BR38">
        <f t="shared" si="168"/>
        <v>0</v>
      </c>
      <c r="BS38">
        <f t="shared" si="168"/>
        <v>2.2001205545509883E-3</v>
      </c>
      <c r="BT38">
        <f t="shared" si="168"/>
        <v>0.22381321108261332</v>
      </c>
      <c r="BU38">
        <f t="shared" si="168"/>
        <v>2.1323086196503915E-2</v>
      </c>
      <c r="BV38">
        <f t="shared" si="168"/>
        <v>4.4507644376303682E-2</v>
      </c>
      <c r="BW38">
        <f t="shared" si="168"/>
        <v>2.5617842073538122E-3</v>
      </c>
      <c r="BX38">
        <f t="shared" si="168"/>
        <v>0.36401068199267972</v>
      </c>
      <c r="BY38">
        <f t="shared" si="168"/>
        <v>4.9125979505726391E-2</v>
      </c>
      <c r="BZ38">
        <f t="shared" si="168"/>
        <v>5.9359209078540018E-2</v>
      </c>
      <c r="CA38">
        <f t="shared" si="168"/>
        <v>8.9205398939897387E-2</v>
      </c>
      <c r="CB38">
        <f t="shared" si="168"/>
        <v>4.3285843541273863E-2</v>
      </c>
      <c r="CC38">
        <f t="shared" si="168"/>
        <v>5.0803704244532233E-3</v>
      </c>
      <c r="CD38">
        <f t="shared" si="168"/>
        <v>3.3410090042140253E-2</v>
      </c>
      <c r="CE38">
        <f t="shared" si="168"/>
        <v>2.8239903556359313E-2</v>
      </c>
      <c r="CF38">
        <f t="shared" si="168"/>
        <v>0</v>
      </c>
      <c r="CG38">
        <f t="shared" si="168"/>
        <v>8.54279686558167E-2</v>
      </c>
      <c r="CH38">
        <f t="shared" si="168"/>
        <v>0</v>
      </c>
      <c r="CI38">
        <f t="shared" si="168"/>
        <v>0</v>
      </c>
      <c r="CJ38">
        <f t="shared" si="168"/>
        <v>0</v>
      </c>
      <c r="CK38">
        <f t="shared" si="168"/>
        <v>0</v>
      </c>
      <c r="CL38">
        <f t="shared" si="168"/>
        <v>0</v>
      </c>
      <c r="CM38">
        <f t="shared" si="168"/>
        <v>0.18346407781723026</v>
      </c>
      <c r="CN38">
        <f t="shared" si="168"/>
        <v>0.10714285714285711</v>
      </c>
      <c r="CO38">
        <f t="shared" si="168"/>
        <v>0.10409338715261041</v>
      </c>
      <c r="CP38">
        <f t="shared" si="168"/>
        <v>4.8303023453943883E-3</v>
      </c>
      <c r="CQ38">
        <f t="shared" si="168"/>
        <v>0.14377637130801685</v>
      </c>
      <c r="CR38">
        <f t="shared" si="168"/>
        <v>7.8571428571428556E-2</v>
      </c>
      <c r="CS38">
        <f t="shared" si="168"/>
        <v>9.9156118143460259E-3</v>
      </c>
    </row>
    <row r="39" spans="1:97" x14ac:dyDescent="0.2">
      <c r="B39">
        <v>0.16666666666666663</v>
      </c>
      <c r="C39">
        <v>0.41190476190476183</v>
      </c>
      <c r="D39">
        <v>0.13571428571428573</v>
      </c>
      <c r="E39">
        <v>0.69761904761904747</v>
      </c>
      <c r="F39">
        <v>0.58333333333333326</v>
      </c>
      <c r="G39">
        <v>9.5238095238094986E-3</v>
      </c>
      <c r="H39">
        <v>0.73333333333333328</v>
      </c>
      <c r="I39">
        <v>0.12142857142857143</v>
      </c>
      <c r="J39">
        <v>0.69761904761904747</v>
      </c>
      <c r="K39">
        <v>0.35000000000000003</v>
      </c>
      <c r="L39">
        <v>0.39047619047619053</v>
      </c>
      <c r="M39">
        <v>0.5</v>
      </c>
      <c r="N39">
        <v>1.6666666666666646E-2</v>
      </c>
      <c r="O39">
        <v>1.6666666666666646E-2</v>
      </c>
      <c r="P39">
        <v>0.63095238095238093</v>
      </c>
      <c r="Q39">
        <v>0.669047619047619</v>
      </c>
      <c r="R39">
        <v>0.70952380952380945</v>
      </c>
      <c r="S39">
        <v>1.9047619047619029E-2</v>
      </c>
      <c r="T39">
        <v>4.5238095238095244E-2</v>
      </c>
      <c r="U39">
        <v>0.52857142857142858</v>
      </c>
      <c r="V39">
        <v>0.68095238095238098</v>
      </c>
      <c r="W39">
        <v>8.5714285714285687E-2</v>
      </c>
      <c r="X39">
        <v>0.31190476190476191</v>
      </c>
      <c r="Y39">
        <v>3.5714285714285712E-2</v>
      </c>
      <c r="Z39">
        <v>0.7404761904761904</v>
      </c>
      <c r="AA39">
        <v>0.67619047619047623</v>
      </c>
      <c r="AB39">
        <v>0.23095238095238091</v>
      </c>
      <c r="AC39">
        <v>0.73095238095238091</v>
      </c>
      <c r="AD39">
        <v>0.75952380952380949</v>
      </c>
      <c r="AE39">
        <v>0.76666666666666661</v>
      </c>
      <c r="AF39">
        <v>3.8095238095238092E-2</v>
      </c>
      <c r="AI39">
        <f t="shared" si="137"/>
        <v>0.16666666666666663</v>
      </c>
      <c r="AJ39">
        <f t="shared" si="138"/>
        <v>0.41190476190476183</v>
      </c>
      <c r="AK39">
        <f t="shared" si="139"/>
        <v>0</v>
      </c>
      <c r="AL39">
        <f t="shared" si="140"/>
        <v>0.69761904761904747</v>
      </c>
      <c r="AM39">
        <f t="shared" si="141"/>
        <v>0.58333333333333326</v>
      </c>
      <c r="AN39">
        <f t="shared" si="142"/>
        <v>0</v>
      </c>
      <c r="AO39">
        <f t="shared" si="143"/>
        <v>0.73333333333333328</v>
      </c>
      <c r="AP39">
        <f t="shared" si="144"/>
        <v>0</v>
      </c>
      <c r="AQ39">
        <f t="shared" si="145"/>
        <v>0.69761904761904747</v>
      </c>
      <c r="AR39">
        <f t="shared" si="146"/>
        <v>0.35000000000000003</v>
      </c>
      <c r="AS39">
        <f t="shared" si="147"/>
        <v>0.39047619047619053</v>
      </c>
      <c r="AT39">
        <f t="shared" si="148"/>
        <v>0.5</v>
      </c>
      <c r="AU39">
        <f t="shared" si="149"/>
        <v>0</v>
      </c>
      <c r="AV39">
        <f t="shared" si="150"/>
        <v>0</v>
      </c>
      <c r="AW39">
        <f t="shared" si="151"/>
        <v>0.63095238095238093</v>
      </c>
      <c r="AX39">
        <f t="shared" si="152"/>
        <v>0.669047619047619</v>
      </c>
      <c r="AY39">
        <f t="shared" si="153"/>
        <v>0.70952380952380945</v>
      </c>
      <c r="AZ39">
        <f t="shared" si="154"/>
        <v>0</v>
      </c>
      <c r="BA39">
        <f t="shared" si="155"/>
        <v>0</v>
      </c>
      <c r="BB39">
        <f t="shared" si="156"/>
        <v>0.52857142857142858</v>
      </c>
      <c r="BC39">
        <f t="shared" si="157"/>
        <v>0.68095238095238098</v>
      </c>
      <c r="BD39">
        <f t="shared" si="158"/>
        <v>0</v>
      </c>
      <c r="BE39">
        <f t="shared" si="159"/>
        <v>0.31190476190476191</v>
      </c>
      <c r="BF39">
        <f t="shared" si="160"/>
        <v>0</v>
      </c>
      <c r="BG39">
        <f t="shared" si="161"/>
        <v>0.7404761904761904</v>
      </c>
      <c r="BH39">
        <f t="shared" si="162"/>
        <v>0.67619047619047623</v>
      </c>
      <c r="BI39">
        <f t="shared" si="163"/>
        <v>0.23095238095238091</v>
      </c>
      <c r="BJ39">
        <f t="shared" si="164"/>
        <v>0.73095238095238091</v>
      </c>
      <c r="BK39">
        <f t="shared" si="165"/>
        <v>0.75952380952380949</v>
      </c>
      <c r="BL39">
        <f t="shared" si="166"/>
        <v>0.76666666666666661</v>
      </c>
      <c r="BP39">
        <f t="shared" ref="BP39:CS39" si="169">_xlfn.STDEV.P(BP8,BP23)</f>
        <v>0.19502329225579396</v>
      </c>
      <c r="BQ39">
        <f t="shared" si="169"/>
        <v>0.41128060433521063</v>
      </c>
      <c r="BR39">
        <f t="shared" si="169"/>
        <v>9.1139240506329114E-2</v>
      </c>
      <c r="BS39">
        <f t="shared" si="169"/>
        <v>0.35972692891537633</v>
      </c>
      <c r="BT39">
        <f t="shared" si="169"/>
        <v>0.45103808883811586</v>
      </c>
      <c r="BU39">
        <f t="shared" si="169"/>
        <v>0</v>
      </c>
      <c r="BV39">
        <f t="shared" si="169"/>
        <v>3.8396624472573859E-2</v>
      </c>
      <c r="BW39">
        <f t="shared" si="169"/>
        <v>0.26603512372175753</v>
      </c>
      <c r="BX39">
        <f t="shared" si="169"/>
        <v>0.14138978529315827</v>
      </c>
      <c r="BY39">
        <f t="shared" si="169"/>
        <v>0.3295917125273497</v>
      </c>
      <c r="BZ39">
        <f t="shared" si="169"/>
        <v>0.44787330806285564</v>
      </c>
      <c r="CA39">
        <f t="shared" si="169"/>
        <v>0.33756440632384987</v>
      </c>
      <c r="CB39">
        <f t="shared" si="169"/>
        <v>0</v>
      </c>
      <c r="CC39">
        <f t="shared" si="169"/>
        <v>0</v>
      </c>
      <c r="CD39">
        <f t="shared" si="169"/>
        <v>8.762808921036748E-2</v>
      </c>
      <c r="CE39">
        <f t="shared" si="169"/>
        <v>9.469256903968723E-2</v>
      </c>
      <c r="CF39">
        <f t="shared" si="169"/>
        <v>3.2267435901083719E-2</v>
      </c>
      <c r="CG39">
        <f t="shared" si="169"/>
        <v>0</v>
      </c>
      <c r="CH39">
        <f t="shared" si="169"/>
        <v>0</v>
      </c>
      <c r="CI39">
        <f t="shared" si="169"/>
        <v>5.2169981916817321E-2</v>
      </c>
      <c r="CJ39">
        <f t="shared" si="169"/>
        <v>0.11322313225124636</v>
      </c>
      <c r="CK39">
        <f t="shared" si="169"/>
        <v>0.13164556962025317</v>
      </c>
      <c r="CL39">
        <f t="shared" si="169"/>
        <v>9.5946353224834233E-2</v>
      </c>
      <c r="CM39">
        <f t="shared" si="169"/>
        <v>0</v>
      </c>
      <c r="CN39">
        <f t="shared" si="169"/>
        <v>5.7782648346057508E-2</v>
      </c>
      <c r="CO39">
        <f t="shared" si="169"/>
        <v>5.019654396362018E-2</v>
      </c>
      <c r="CP39">
        <f t="shared" si="169"/>
        <v>3.572935503315245E-2</v>
      </c>
      <c r="CQ39">
        <f t="shared" si="169"/>
        <v>0.20614328374010987</v>
      </c>
      <c r="CR39">
        <f t="shared" si="169"/>
        <v>0.17570379751912696</v>
      </c>
      <c r="CS39">
        <f t="shared" si="169"/>
        <v>1.2194585847150052E-2</v>
      </c>
    </row>
    <row r="40" spans="1:97" x14ac:dyDescent="0.2">
      <c r="B40">
        <v>0.34761904761904761</v>
      </c>
      <c r="C40">
        <v>0.18095238095238092</v>
      </c>
      <c r="D40">
        <v>0.71428571428571419</v>
      </c>
      <c r="E40">
        <v>0.49761904761904763</v>
      </c>
      <c r="F40">
        <v>0.76666666666666661</v>
      </c>
      <c r="G40">
        <v>0.69285714285714284</v>
      </c>
      <c r="H40">
        <v>0.60476190476190472</v>
      </c>
      <c r="I40">
        <v>0.72142857142857131</v>
      </c>
      <c r="J40">
        <v>0.10476190476190475</v>
      </c>
      <c r="K40">
        <v>0</v>
      </c>
      <c r="L40">
        <v>0.55714285714285705</v>
      </c>
      <c r="M40">
        <v>0.79285714285714282</v>
      </c>
      <c r="N40">
        <v>0.23095238095238091</v>
      </c>
      <c r="O40">
        <v>0.6785714285714286</v>
      </c>
      <c r="P40">
        <v>0.6333333333333333</v>
      </c>
      <c r="Q40">
        <v>9.5238095238094986E-3</v>
      </c>
      <c r="R40">
        <v>3.8095238095238092E-2</v>
      </c>
      <c r="S40">
        <v>0.6785714285714286</v>
      </c>
      <c r="T40">
        <v>1.6666666666666646E-2</v>
      </c>
      <c r="U40">
        <v>1.4285714285714264E-2</v>
      </c>
      <c r="V40">
        <v>0.56428571428571417</v>
      </c>
      <c r="W40">
        <v>0.65238095238095239</v>
      </c>
      <c r="X40">
        <v>1.6666666666666646E-2</v>
      </c>
      <c r="Y40">
        <v>0.17619047619047618</v>
      </c>
      <c r="Z40">
        <v>0.19047619047619047</v>
      </c>
      <c r="AA40">
        <v>3.8095238095238092E-2</v>
      </c>
      <c r="AB40">
        <v>0.74285714285714277</v>
      </c>
      <c r="AC40">
        <v>0.11428571428571428</v>
      </c>
      <c r="AD40">
        <v>0.10714285714285712</v>
      </c>
      <c r="AF40">
        <v>0.80476190476190479</v>
      </c>
      <c r="AI40">
        <f t="shared" si="137"/>
        <v>0.34761904761904761</v>
      </c>
      <c r="AJ40">
        <f t="shared" si="138"/>
        <v>0.18095238095238092</v>
      </c>
      <c r="AK40">
        <f t="shared" si="139"/>
        <v>0.71428571428571419</v>
      </c>
      <c r="AL40">
        <f t="shared" si="140"/>
        <v>0.49761904761904763</v>
      </c>
      <c r="AM40">
        <f t="shared" si="141"/>
        <v>0.76666666666666661</v>
      </c>
      <c r="AN40">
        <f t="shared" si="142"/>
        <v>0.69285714285714284</v>
      </c>
      <c r="AO40">
        <f t="shared" si="143"/>
        <v>0.60476190476190472</v>
      </c>
      <c r="AP40">
        <f t="shared" si="144"/>
        <v>0.72142857142857131</v>
      </c>
      <c r="AQ40">
        <f t="shared" si="145"/>
        <v>0</v>
      </c>
      <c r="AR40">
        <f t="shared" si="146"/>
        <v>0</v>
      </c>
      <c r="AS40">
        <f t="shared" si="147"/>
        <v>0.55714285714285705</v>
      </c>
      <c r="AT40">
        <f t="shared" si="148"/>
        <v>0.79285714285714282</v>
      </c>
      <c r="AU40">
        <f t="shared" si="149"/>
        <v>0.23095238095238091</v>
      </c>
      <c r="AV40">
        <f t="shared" si="150"/>
        <v>0.6785714285714286</v>
      </c>
      <c r="AW40">
        <f t="shared" si="151"/>
        <v>0.6333333333333333</v>
      </c>
      <c r="AX40">
        <f t="shared" si="152"/>
        <v>0</v>
      </c>
      <c r="AY40">
        <f t="shared" si="153"/>
        <v>0</v>
      </c>
      <c r="AZ40">
        <f t="shared" si="154"/>
        <v>0.6785714285714286</v>
      </c>
      <c r="BA40">
        <f t="shared" si="155"/>
        <v>0</v>
      </c>
      <c r="BB40">
        <f t="shared" si="156"/>
        <v>0</v>
      </c>
      <c r="BC40">
        <f t="shared" si="157"/>
        <v>0.56428571428571417</v>
      </c>
      <c r="BD40">
        <f t="shared" si="158"/>
        <v>0.65238095238095239</v>
      </c>
      <c r="BE40">
        <f t="shared" si="159"/>
        <v>0</v>
      </c>
      <c r="BF40">
        <f t="shared" si="160"/>
        <v>0.17619047619047618</v>
      </c>
      <c r="BG40">
        <f t="shared" si="161"/>
        <v>0.19047619047619047</v>
      </c>
      <c r="BH40">
        <f t="shared" si="162"/>
        <v>0</v>
      </c>
      <c r="BI40">
        <f t="shared" si="163"/>
        <v>0.74285714285714277</v>
      </c>
      <c r="BJ40">
        <f t="shared" si="164"/>
        <v>0</v>
      </c>
      <c r="BK40">
        <f t="shared" si="165"/>
        <v>0</v>
      </c>
      <c r="BL40">
        <f t="shared" si="166"/>
        <v>0</v>
      </c>
      <c r="BP40">
        <f t="shared" ref="BP40:CS40" si="170">_xlfn.STDEV.P(BP9,BP24)</f>
        <v>5.2290536467751843E-2</v>
      </c>
      <c r="BQ40">
        <f t="shared" si="170"/>
        <v>9.047619047619046E-2</v>
      </c>
      <c r="BR40">
        <f t="shared" si="170"/>
        <v>0.21455860670007734</v>
      </c>
      <c r="BS40">
        <f t="shared" si="170"/>
        <v>7.6657625075346403E-2</v>
      </c>
      <c r="BT40">
        <f t="shared" si="170"/>
        <v>4.6624472573839615E-2</v>
      </c>
      <c r="BU40">
        <f t="shared" si="170"/>
        <v>3.0786618444846259E-2</v>
      </c>
      <c r="BV40">
        <f t="shared" si="170"/>
        <v>3.2782867794491043E-2</v>
      </c>
      <c r="BW40">
        <f t="shared" si="170"/>
        <v>9.2615300744355866E-3</v>
      </c>
      <c r="BX40">
        <f t="shared" si="170"/>
        <v>0</v>
      </c>
      <c r="BY40">
        <f t="shared" si="170"/>
        <v>0</v>
      </c>
      <c r="BZ40">
        <f t="shared" si="170"/>
        <v>5.7795151233853488E-2</v>
      </c>
      <c r="CA40">
        <f t="shared" si="170"/>
        <v>0.3006503388757279</v>
      </c>
      <c r="CB40">
        <f t="shared" si="170"/>
        <v>0.22390858271262801</v>
      </c>
      <c r="CC40">
        <f t="shared" si="170"/>
        <v>0.26110331262305064</v>
      </c>
      <c r="CD40">
        <f t="shared" si="170"/>
        <v>0.21353219707245716</v>
      </c>
      <c r="CE40">
        <f t="shared" si="170"/>
        <v>0</v>
      </c>
      <c r="CF40">
        <f t="shared" si="170"/>
        <v>0</v>
      </c>
      <c r="CG40">
        <f t="shared" si="170"/>
        <v>5.5408929167860228E-2</v>
      </c>
      <c r="CH40">
        <f t="shared" si="170"/>
        <v>0.18660960381619945</v>
      </c>
      <c r="CI40">
        <f t="shared" si="170"/>
        <v>0</v>
      </c>
      <c r="CJ40">
        <f t="shared" si="170"/>
        <v>0.2418145329716897</v>
      </c>
      <c r="CK40">
        <f t="shared" si="170"/>
        <v>4.746926731453411E-2</v>
      </c>
      <c r="CL40">
        <f t="shared" si="170"/>
        <v>0</v>
      </c>
      <c r="CM40">
        <f t="shared" si="170"/>
        <v>0.1617661749381441</v>
      </c>
      <c r="CN40">
        <f t="shared" si="170"/>
        <v>9.5238095238095233E-2</v>
      </c>
      <c r="CO40">
        <f t="shared" si="170"/>
        <v>0</v>
      </c>
      <c r="CP40">
        <f t="shared" si="170"/>
        <v>1.0849909584086825E-2</v>
      </c>
      <c r="CQ40">
        <f t="shared" si="170"/>
        <v>0</v>
      </c>
      <c r="CR40">
        <f t="shared" si="170"/>
        <v>0</v>
      </c>
      <c r="CS40">
        <f t="shared" si="170"/>
        <v>0</v>
      </c>
    </row>
    <row r="41" spans="1:97" x14ac:dyDescent="0.2">
      <c r="B41">
        <v>0.48571428571428571</v>
      </c>
      <c r="C41">
        <v>4.5238095238095244E-2</v>
      </c>
      <c r="D41">
        <v>0.79523809523809519</v>
      </c>
      <c r="E41">
        <v>0.42619047619047612</v>
      </c>
      <c r="F41">
        <v>0.5619047619047618</v>
      </c>
      <c r="G41">
        <v>0.73571428571428565</v>
      </c>
      <c r="H41">
        <v>0.71428571428571419</v>
      </c>
      <c r="I41">
        <v>0.65476190476190477</v>
      </c>
      <c r="J41">
        <v>0.47380952380952379</v>
      </c>
      <c r="K41">
        <v>0.65238095238095239</v>
      </c>
      <c r="L41">
        <v>0.36190476190476195</v>
      </c>
      <c r="M41">
        <v>0.78333333333333333</v>
      </c>
      <c r="N41">
        <v>0.62619047619047619</v>
      </c>
      <c r="O41">
        <v>0.69047619047619047</v>
      </c>
      <c r="P41">
        <v>0.72380952380952368</v>
      </c>
      <c r="Q41">
        <v>2.857142857142856E-2</v>
      </c>
      <c r="R41">
        <v>0.10476190476190475</v>
      </c>
      <c r="S41">
        <v>2.1428571428571411E-2</v>
      </c>
      <c r="T41">
        <v>0.71190476190476182</v>
      </c>
      <c r="U41">
        <v>4.2857142857142858E-2</v>
      </c>
      <c r="V41">
        <v>1.6666666666666646E-2</v>
      </c>
      <c r="W41">
        <v>0.68095238095238098</v>
      </c>
      <c r="X41">
        <v>3.0952380952380943E-2</v>
      </c>
      <c r="Y41">
        <v>0.14523809523809519</v>
      </c>
      <c r="Z41">
        <v>0.65952380952380951</v>
      </c>
      <c r="AA41">
        <v>3.5714285714285712E-2</v>
      </c>
      <c r="AB41">
        <v>0.2857142857142857</v>
      </c>
      <c r="AC41">
        <v>0.69285714285714284</v>
      </c>
      <c r="AD41">
        <v>0.25952380952380949</v>
      </c>
      <c r="AF41">
        <v>1.0761904761904759</v>
      </c>
      <c r="AI41">
        <f t="shared" si="137"/>
        <v>0.48571428571428571</v>
      </c>
      <c r="AJ41">
        <f t="shared" si="138"/>
        <v>0</v>
      </c>
      <c r="AK41">
        <f t="shared" si="139"/>
        <v>0.79523809523809519</v>
      </c>
      <c r="AL41">
        <f t="shared" si="140"/>
        <v>0.42619047619047612</v>
      </c>
      <c r="AM41">
        <f t="shared" si="141"/>
        <v>0.5619047619047618</v>
      </c>
      <c r="AN41">
        <f t="shared" si="142"/>
        <v>0.73571428571428565</v>
      </c>
      <c r="AO41">
        <f t="shared" si="143"/>
        <v>0.71428571428571419</v>
      </c>
      <c r="AP41">
        <f t="shared" si="144"/>
        <v>0.65476190476190477</v>
      </c>
      <c r="AQ41">
        <f t="shared" si="145"/>
        <v>0.47380952380952379</v>
      </c>
      <c r="AR41">
        <f t="shared" si="146"/>
        <v>0.65238095238095239</v>
      </c>
      <c r="AS41">
        <f t="shared" si="147"/>
        <v>0.36190476190476195</v>
      </c>
      <c r="AT41">
        <f t="shared" si="148"/>
        <v>0.78333333333333333</v>
      </c>
      <c r="AU41">
        <f t="shared" si="149"/>
        <v>0.62619047619047619</v>
      </c>
      <c r="AV41">
        <f t="shared" si="150"/>
        <v>0.69047619047619047</v>
      </c>
      <c r="AW41">
        <f t="shared" si="151"/>
        <v>0.72380952380952368</v>
      </c>
      <c r="AX41">
        <f t="shared" si="152"/>
        <v>0</v>
      </c>
      <c r="AY41">
        <f t="shared" si="153"/>
        <v>0</v>
      </c>
      <c r="AZ41">
        <f t="shared" si="154"/>
        <v>0</v>
      </c>
      <c r="BA41">
        <f t="shared" si="155"/>
        <v>0.71190476190476182</v>
      </c>
      <c r="BB41">
        <f t="shared" si="156"/>
        <v>0</v>
      </c>
      <c r="BC41">
        <f t="shared" si="157"/>
        <v>0</v>
      </c>
      <c r="BD41">
        <f t="shared" si="158"/>
        <v>0.68095238095238098</v>
      </c>
      <c r="BE41">
        <f t="shared" si="159"/>
        <v>0</v>
      </c>
      <c r="BF41">
        <f t="shared" si="160"/>
        <v>0</v>
      </c>
      <c r="BG41">
        <f t="shared" si="161"/>
        <v>0.65952380952380951</v>
      </c>
      <c r="BH41">
        <f t="shared" si="162"/>
        <v>0</v>
      </c>
      <c r="BI41">
        <f t="shared" si="163"/>
        <v>0.2857142857142857</v>
      </c>
      <c r="BJ41">
        <f t="shared" si="164"/>
        <v>0.69285714285714284</v>
      </c>
      <c r="BK41">
        <f t="shared" si="165"/>
        <v>0.25952380952380949</v>
      </c>
      <c r="BL41">
        <f t="shared" si="166"/>
        <v>0</v>
      </c>
      <c r="BP41">
        <f t="shared" ref="BP41:CS41" si="171">_xlfn.STDEV.P(BP10,BP25)</f>
        <v>0.12202227828747322</v>
      </c>
      <c r="BQ41">
        <f t="shared" si="171"/>
        <v>0</v>
      </c>
      <c r="BR41">
        <f t="shared" si="171"/>
        <v>3.7772724623099038E-2</v>
      </c>
      <c r="BS41">
        <f t="shared" si="171"/>
        <v>2.8676913803496101E-2</v>
      </c>
      <c r="BT41">
        <f t="shared" si="171"/>
        <v>2.5919228450874687E-3</v>
      </c>
      <c r="BU41">
        <f t="shared" si="171"/>
        <v>8.6004534164874719E-2</v>
      </c>
      <c r="BV41">
        <f t="shared" si="171"/>
        <v>0.21167623036641706</v>
      </c>
      <c r="BW41">
        <f t="shared" si="171"/>
        <v>3.7176009644364072E-2</v>
      </c>
      <c r="BX41">
        <f t="shared" si="171"/>
        <v>6.5626883664858748E-2</v>
      </c>
      <c r="BY41">
        <f t="shared" si="171"/>
        <v>7.0837092687128789E-3</v>
      </c>
      <c r="BZ41">
        <f t="shared" si="171"/>
        <v>4.9427365883061999E-2</v>
      </c>
      <c r="CA41">
        <f t="shared" si="171"/>
        <v>2.2003788453454572E-2</v>
      </c>
      <c r="CB41">
        <f t="shared" si="171"/>
        <v>0.146215758668582</v>
      </c>
      <c r="CC41">
        <f t="shared" si="171"/>
        <v>3.7631564403420775E-2</v>
      </c>
      <c r="CD41">
        <f t="shared" si="171"/>
        <v>7.9306829590790884E-3</v>
      </c>
      <c r="CE41">
        <f t="shared" si="171"/>
        <v>0</v>
      </c>
      <c r="CF41">
        <f t="shared" si="171"/>
        <v>0</v>
      </c>
      <c r="CG41">
        <f t="shared" si="171"/>
        <v>0</v>
      </c>
      <c r="CH41">
        <f t="shared" si="171"/>
        <v>8.7601602464855891E-2</v>
      </c>
      <c r="CI41">
        <f t="shared" si="171"/>
        <v>0</v>
      </c>
      <c r="CJ41">
        <f t="shared" si="171"/>
        <v>0</v>
      </c>
      <c r="CK41">
        <f t="shared" si="171"/>
        <v>1.7981373430285275E-3</v>
      </c>
      <c r="CL41">
        <f t="shared" si="171"/>
        <v>0</v>
      </c>
      <c r="CM41">
        <f t="shared" si="171"/>
        <v>7.5665542713390987E-2</v>
      </c>
      <c r="CN41">
        <f t="shared" si="171"/>
        <v>3.2293550331525034E-2</v>
      </c>
      <c r="CO41">
        <f t="shared" si="171"/>
        <v>0</v>
      </c>
      <c r="CP41">
        <f t="shared" si="171"/>
        <v>2.7124773960217341E-3</v>
      </c>
      <c r="CQ41">
        <f t="shared" si="171"/>
        <v>7.0479204339963936E-2</v>
      </c>
      <c r="CR41">
        <f t="shared" si="171"/>
        <v>0.12976190476190474</v>
      </c>
      <c r="CS41">
        <f t="shared" si="171"/>
        <v>0</v>
      </c>
    </row>
    <row r="42" spans="1:97" x14ac:dyDescent="0.2">
      <c r="B42">
        <v>0.10476190476190475</v>
      </c>
      <c r="C42">
        <v>0.12380952380952381</v>
      </c>
      <c r="D42">
        <v>0.71904761904761894</v>
      </c>
      <c r="E42">
        <v>8.809523809523806E-2</v>
      </c>
      <c r="F42">
        <v>0.62619047619047619</v>
      </c>
      <c r="G42">
        <v>6.6666666666666624E-2</v>
      </c>
      <c r="H42">
        <v>0.35238095238095241</v>
      </c>
      <c r="I42">
        <v>0.81428571428571428</v>
      </c>
      <c r="J42">
        <v>5.2380952380952389E-2</v>
      </c>
      <c r="K42">
        <v>0.73333333333333328</v>
      </c>
      <c r="L42">
        <v>0.78333333333333333</v>
      </c>
      <c r="M42">
        <v>0.6333333333333333</v>
      </c>
      <c r="N42">
        <v>0.73571428571428565</v>
      </c>
      <c r="O42">
        <v>0.71666666666666656</v>
      </c>
      <c r="P42">
        <v>0.75238095238095226</v>
      </c>
      <c r="Q42">
        <v>1.4285714285714264E-2</v>
      </c>
      <c r="R42">
        <v>6.9047619047618997E-2</v>
      </c>
      <c r="S42">
        <v>0.65</v>
      </c>
      <c r="T42">
        <v>0.12142857142857143</v>
      </c>
      <c r="U42">
        <v>0.30714285714285711</v>
      </c>
      <c r="V42">
        <v>0.13095238095238096</v>
      </c>
      <c r="W42">
        <v>0.68809523809523809</v>
      </c>
      <c r="X42">
        <v>2.1428571428571411E-2</v>
      </c>
      <c r="Y42">
        <v>0.69285714285714284</v>
      </c>
      <c r="Z42">
        <v>0.40714285714285708</v>
      </c>
      <c r="AA42">
        <v>0.12619047619047619</v>
      </c>
      <c r="AB42">
        <v>0.70238095238095233</v>
      </c>
      <c r="AC42">
        <v>0.70714285714285707</v>
      </c>
      <c r="AD42">
        <v>0.79761904761904756</v>
      </c>
      <c r="AF42">
        <v>5.000000000000001E-2</v>
      </c>
      <c r="AI42">
        <f t="shared" si="137"/>
        <v>0</v>
      </c>
      <c r="AJ42">
        <f t="shared" si="138"/>
        <v>0</v>
      </c>
      <c r="AK42">
        <f t="shared" si="139"/>
        <v>0.71904761904761894</v>
      </c>
      <c r="AL42">
        <f t="shared" si="140"/>
        <v>0</v>
      </c>
      <c r="AM42">
        <f t="shared" si="141"/>
        <v>0.62619047619047619</v>
      </c>
      <c r="AN42">
        <f t="shared" si="142"/>
        <v>0</v>
      </c>
      <c r="AO42">
        <f t="shared" si="143"/>
        <v>0.35238095238095241</v>
      </c>
      <c r="AP42">
        <f t="shared" si="144"/>
        <v>0.81428571428571428</v>
      </c>
      <c r="AQ42">
        <f t="shared" si="145"/>
        <v>0</v>
      </c>
      <c r="AR42">
        <f t="shared" si="146"/>
        <v>0.73333333333333328</v>
      </c>
      <c r="AS42">
        <f t="shared" si="147"/>
        <v>0.78333333333333333</v>
      </c>
      <c r="AT42">
        <f t="shared" si="148"/>
        <v>0.6333333333333333</v>
      </c>
      <c r="AU42">
        <f t="shared" si="149"/>
        <v>0.73571428571428565</v>
      </c>
      <c r="AV42">
        <f t="shared" si="150"/>
        <v>0.71666666666666656</v>
      </c>
      <c r="AW42">
        <f t="shared" si="151"/>
        <v>0.75238095238095226</v>
      </c>
      <c r="AX42">
        <f t="shared" si="152"/>
        <v>0</v>
      </c>
      <c r="AY42">
        <f t="shared" si="153"/>
        <v>0</v>
      </c>
      <c r="AZ42">
        <f t="shared" si="154"/>
        <v>0.65</v>
      </c>
      <c r="BA42">
        <f t="shared" si="155"/>
        <v>0</v>
      </c>
      <c r="BB42">
        <f t="shared" si="156"/>
        <v>0.30714285714285711</v>
      </c>
      <c r="BC42">
        <f t="shared" si="157"/>
        <v>0</v>
      </c>
      <c r="BD42">
        <f t="shared" si="158"/>
        <v>0.68809523809523809</v>
      </c>
      <c r="BE42">
        <f t="shared" si="159"/>
        <v>0</v>
      </c>
      <c r="BF42">
        <f t="shared" si="160"/>
        <v>0.69285714285714284</v>
      </c>
      <c r="BG42">
        <f t="shared" si="161"/>
        <v>0.40714285714285708</v>
      </c>
      <c r="BH42">
        <f t="shared" si="162"/>
        <v>0</v>
      </c>
      <c r="BI42">
        <f t="shared" si="163"/>
        <v>0.70238095238095233</v>
      </c>
      <c r="BJ42">
        <f t="shared" si="164"/>
        <v>0.70714285714285707</v>
      </c>
      <c r="BK42">
        <f t="shared" si="165"/>
        <v>0.79761904761904756</v>
      </c>
      <c r="BL42">
        <f t="shared" si="166"/>
        <v>0</v>
      </c>
      <c r="BP42">
        <f t="shared" ref="BP42:CS42" si="172">_xlfn.STDEV.P(BP11,BP26)</f>
        <v>0.21199498811500925</v>
      </c>
      <c r="BQ42">
        <f t="shared" si="172"/>
        <v>0.18403783100167323</v>
      </c>
      <c r="BR42">
        <f t="shared" si="172"/>
        <v>9.7407118079275448E-2</v>
      </c>
      <c r="BS42">
        <f t="shared" si="172"/>
        <v>0</v>
      </c>
      <c r="BT42">
        <f t="shared" si="172"/>
        <v>2.0690174804098904E-2</v>
      </c>
      <c r="BU42">
        <f t="shared" si="172"/>
        <v>0</v>
      </c>
      <c r="BV42">
        <f t="shared" si="172"/>
        <v>3.8215792646172794E-2</v>
      </c>
      <c r="BW42">
        <f t="shared" si="172"/>
        <v>6.2951046411857017E-2</v>
      </c>
      <c r="BX42">
        <f t="shared" si="172"/>
        <v>0.19355877650090483</v>
      </c>
      <c r="BY42">
        <f t="shared" si="172"/>
        <v>3.5175645734312228E-2</v>
      </c>
      <c r="BZ42">
        <f t="shared" si="172"/>
        <v>1.3709319686725896E-2</v>
      </c>
      <c r="CA42">
        <f t="shared" si="172"/>
        <v>8.0681120467163719E-2</v>
      </c>
      <c r="CB42">
        <f t="shared" si="172"/>
        <v>0.12106502539396945</v>
      </c>
      <c r="CC42">
        <f t="shared" si="172"/>
        <v>0.27862210990876152</v>
      </c>
      <c r="CD42">
        <f t="shared" si="172"/>
        <v>0.11290210713423589</v>
      </c>
      <c r="CE42">
        <f t="shared" si="172"/>
        <v>0</v>
      </c>
      <c r="CF42">
        <f t="shared" si="172"/>
        <v>0.17528426274810782</v>
      </c>
      <c r="CG42">
        <f t="shared" si="172"/>
        <v>1.6264354351473997E-2</v>
      </c>
      <c r="CH42">
        <f t="shared" si="172"/>
        <v>0.2316978606254762</v>
      </c>
      <c r="CI42">
        <f t="shared" si="172"/>
        <v>0.26225943843226013</v>
      </c>
      <c r="CJ42">
        <f t="shared" si="172"/>
        <v>8.8607594936708861E-2</v>
      </c>
      <c r="CK42">
        <f t="shared" si="172"/>
        <v>1.246534642971503E-3</v>
      </c>
      <c r="CL42">
        <f t="shared" si="172"/>
        <v>0</v>
      </c>
      <c r="CM42">
        <f t="shared" si="172"/>
        <v>1.792030007051466E-2</v>
      </c>
      <c r="CN42">
        <f t="shared" si="172"/>
        <v>3.3951175406871564E-2</v>
      </c>
      <c r="CO42">
        <f t="shared" si="172"/>
        <v>0</v>
      </c>
      <c r="CP42">
        <f t="shared" si="172"/>
        <v>0.268363363911159</v>
      </c>
      <c r="CQ42">
        <f t="shared" si="172"/>
        <v>2.5316221473242112E-2</v>
      </c>
      <c r="CR42">
        <f t="shared" si="172"/>
        <v>0.18615129596142263</v>
      </c>
      <c r="CS42">
        <f t="shared" si="172"/>
        <v>0</v>
      </c>
    </row>
    <row r="43" spans="1:97" x14ac:dyDescent="0.2">
      <c r="B43">
        <v>0.13095238095238096</v>
      </c>
      <c r="C43">
        <v>0.73809523809523803</v>
      </c>
      <c r="D43">
        <v>0.74523809523809514</v>
      </c>
      <c r="E43">
        <v>0.75952380952380949</v>
      </c>
      <c r="F43">
        <v>4.5238095238095244E-2</v>
      </c>
      <c r="G43">
        <v>0.18333333333333332</v>
      </c>
      <c r="H43">
        <v>0.7404761904761904</v>
      </c>
      <c r="I43">
        <v>0.62142857142857144</v>
      </c>
      <c r="J43">
        <v>0.21666666666666662</v>
      </c>
      <c r="K43">
        <v>0.20952380952380953</v>
      </c>
      <c r="L43">
        <v>0.61904761904761896</v>
      </c>
      <c r="M43">
        <v>8.5714285714285687E-2</v>
      </c>
      <c r="N43">
        <v>0.7857142857142857</v>
      </c>
      <c r="O43">
        <v>0.72142857142857131</v>
      </c>
      <c r="P43">
        <v>0.15476190476190471</v>
      </c>
      <c r="Q43">
        <v>0.57857142857142851</v>
      </c>
      <c r="R43">
        <v>6.4285714285714238E-2</v>
      </c>
      <c r="S43">
        <v>2.3809523809523794E-2</v>
      </c>
      <c r="T43">
        <v>0.51190476190476186</v>
      </c>
      <c r="U43">
        <v>2.1428571428571411E-2</v>
      </c>
      <c r="V43">
        <v>0.68809523809523809</v>
      </c>
      <c r="W43">
        <v>7.8571428571428528E-2</v>
      </c>
      <c r="X43">
        <v>0.71666666666666656</v>
      </c>
      <c r="Y43">
        <v>0.71666666666666656</v>
      </c>
      <c r="Z43">
        <v>0.3666666666666667</v>
      </c>
      <c r="AA43">
        <v>0.74999999999999989</v>
      </c>
      <c r="AB43">
        <v>0.75238095238095226</v>
      </c>
      <c r="AC43">
        <v>0.75952380952380949</v>
      </c>
      <c r="AD43">
        <v>0.78809523809523807</v>
      </c>
      <c r="AF43">
        <v>2.857142857142856E-2</v>
      </c>
      <c r="AI43">
        <f t="shared" si="137"/>
        <v>0</v>
      </c>
      <c r="AJ43">
        <f t="shared" si="138"/>
        <v>0.73809523809523803</v>
      </c>
      <c r="AK43">
        <f t="shared" si="139"/>
        <v>0.74523809523809514</v>
      </c>
      <c r="AL43">
        <f t="shared" si="140"/>
        <v>0.75952380952380949</v>
      </c>
      <c r="AM43">
        <f t="shared" si="141"/>
        <v>0</v>
      </c>
      <c r="AN43">
        <f t="shared" si="142"/>
        <v>0.18333333333333332</v>
      </c>
      <c r="AO43">
        <f t="shared" si="143"/>
        <v>0.7404761904761904</v>
      </c>
      <c r="AP43">
        <f t="shared" si="144"/>
        <v>0.62142857142857144</v>
      </c>
      <c r="AQ43">
        <f t="shared" si="145"/>
        <v>0.21666666666666662</v>
      </c>
      <c r="AR43">
        <f t="shared" si="146"/>
        <v>0.20952380952380953</v>
      </c>
      <c r="AS43">
        <f t="shared" si="147"/>
        <v>0.61904761904761896</v>
      </c>
      <c r="AT43">
        <f t="shared" si="148"/>
        <v>0</v>
      </c>
      <c r="AU43">
        <f t="shared" si="149"/>
        <v>0.7857142857142857</v>
      </c>
      <c r="AV43">
        <f t="shared" si="150"/>
        <v>0.72142857142857131</v>
      </c>
      <c r="AW43">
        <f t="shared" si="151"/>
        <v>0.15476190476190471</v>
      </c>
      <c r="AX43">
        <f t="shared" si="152"/>
        <v>0.57857142857142851</v>
      </c>
      <c r="AY43">
        <f t="shared" si="153"/>
        <v>0</v>
      </c>
      <c r="AZ43">
        <f t="shared" si="154"/>
        <v>0</v>
      </c>
      <c r="BA43">
        <f t="shared" si="155"/>
        <v>0.51190476190476186</v>
      </c>
      <c r="BB43">
        <f t="shared" si="156"/>
        <v>0</v>
      </c>
      <c r="BC43">
        <f t="shared" si="157"/>
        <v>0.68809523809523809</v>
      </c>
      <c r="BD43">
        <f t="shared" si="158"/>
        <v>0</v>
      </c>
      <c r="BE43">
        <f t="shared" si="159"/>
        <v>0.71666666666666656</v>
      </c>
      <c r="BF43">
        <f t="shared" si="160"/>
        <v>0.71666666666666656</v>
      </c>
      <c r="BG43">
        <f t="shared" si="161"/>
        <v>0.3666666666666667</v>
      </c>
      <c r="BH43">
        <f t="shared" si="162"/>
        <v>0.74999999999999989</v>
      </c>
      <c r="BI43">
        <f t="shared" si="163"/>
        <v>0.75238095238095226</v>
      </c>
      <c r="BJ43">
        <f t="shared" si="164"/>
        <v>0.75952380952380949</v>
      </c>
      <c r="BK43">
        <f t="shared" si="165"/>
        <v>0.78809523809523807</v>
      </c>
      <c r="BL43">
        <f t="shared" si="166"/>
        <v>0</v>
      </c>
      <c r="BP43">
        <f t="shared" ref="BP43:CS43" si="173">_xlfn.STDEV.P(BP12,BP27)</f>
        <v>0.1795589026797022</v>
      </c>
      <c r="BQ43">
        <f t="shared" si="173"/>
        <v>7.8259036577298241E-2</v>
      </c>
      <c r="BR43">
        <f t="shared" si="173"/>
        <v>2.5230116676911246E-2</v>
      </c>
      <c r="BS43">
        <f t="shared" si="173"/>
        <v>7.7969830827796696E-2</v>
      </c>
      <c r="BT43">
        <f t="shared" si="173"/>
        <v>0</v>
      </c>
      <c r="BU43">
        <f t="shared" si="173"/>
        <v>9.166666666666666E-2</v>
      </c>
      <c r="BV43">
        <f t="shared" si="173"/>
        <v>8.8942002416488655E-2</v>
      </c>
      <c r="BW43">
        <f t="shared" si="173"/>
        <v>8.3919453486466677E-2</v>
      </c>
      <c r="BX43">
        <f t="shared" si="173"/>
        <v>4.5358649789029176E-3</v>
      </c>
      <c r="BY43">
        <f t="shared" si="173"/>
        <v>8.257986738999408E-2</v>
      </c>
      <c r="BZ43">
        <f t="shared" si="173"/>
        <v>7.6427227827875338E-2</v>
      </c>
      <c r="CA43">
        <f t="shared" si="173"/>
        <v>0</v>
      </c>
      <c r="CB43">
        <f t="shared" si="173"/>
        <v>9.2284491429284909E-2</v>
      </c>
      <c r="CC43">
        <f t="shared" si="173"/>
        <v>8.5861292323920202E-2</v>
      </c>
      <c r="CD43">
        <f t="shared" si="173"/>
        <v>7.7380952380952356E-2</v>
      </c>
      <c r="CE43">
        <f t="shared" si="173"/>
        <v>0.12939959452310792</v>
      </c>
      <c r="CF43">
        <f t="shared" si="173"/>
        <v>0</v>
      </c>
      <c r="CG43">
        <f t="shared" si="173"/>
        <v>0</v>
      </c>
      <c r="CH43">
        <f t="shared" si="173"/>
        <v>0.15233991445378367</v>
      </c>
      <c r="CI43">
        <f t="shared" si="173"/>
        <v>6.7173510189627861E-3</v>
      </c>
      <c r="CJ43">
        <f t="shared" si="173"/>
        <v>5.3432045197009956E-3</v>
      </c>
      <c r="CK43">
        <f t="shared" si="173"/>
        <v>0</v>
      </c>
      <c r="CL43">
        <f t="shared" si="173"/>
        <v>0.10620272745419242</v>
      </c>
      <c r="CM43">
        <f t="shared" si="173"/>
        <v>7.0629057355366329E-2</v>
      </c>
      <c r="CN43">
        <f t="shared" si="173"/>
        <v>1.6244725738396637E-2</v>
      </c>
      <c r="CO43">
        <f t="shared" si="173"/>
        <v>3.0063291139240556E-2</v>
      </c>
      <c r="CP43">
        <f t="shared" si="173"/>
        <v>0.16697025702389803</v>
      </c>
      <c r="CQ43">
        <f t="shared" si="173"/>
        <v>4.5584689572031323E-2</v>
      </c>
      <c r="CR43">
        <f t="shared" si="173"/>
        <v>1.1813391178394639E-5</v>
      </c>
      <c r="CS43">
        <f t="shared" si="173"/>
        <v>0</v>
      </c>
    </row>
    <row r="45" spans="1:97" x14ac:dyDescent="0.2">
      <c r="AI45" t="s">
        <v>108</v>
      </c>
      <c r="AL45" t="s">
        <v>109</v>
      </c>
      <c r="AN45" t="s">
        <v>110</v>
      </c>
    </row>
    <row r="46" spans="1:97" x14ac:dyDescent="0.2">
      <c r="AI46">
        <f>COUNTIF(AI36:BL43,0)</f>
        <v>78</v>
      </c>
      <c r="AL46">
        <f>AI46/236*100</f>
        <v>33.050847457627121</v>
      </c>
      <c r="AN46">
        <f>100-AL46</f>
        <v>66.949152542372872</v>
      </c>
    </row>
    <row r="49" spans="1:64" x14ac:dyDescent="0.2">
      <c r="A49" t="s">
        <v>63</v>
      </c>
      <c r="B49" t="s">
        <v>43</v>
      </c>
    </row>
    <row r="50" spans="1:64" x14ac:dyDescent="0.2">
      <c r="AI50" t="s">
        <v>99</v>
      </c>
    </row>
    <row r="51" spans="1:64" x14ac:dyDescent="0.2">
      <c r="B51">
        <v>0.57327529611910966</v>
      </c>
      <c r="C51">
        <v>0.49548439736203026</v>
      </c>
      <c r="D51">
        <v>0.6167629124340388</v>
      </c>
      <c r="E51">
        <v>0.55644224212537874</v>
      </c>
      <c r="F51">
        <v>0.60390727802805555</v>
      </c>
      <c r="G51">
        <v>0.6861924243043459</v>
      </c>
      <c r="H51">
        <v>0.55980599277172116</v>
      </c>
      <c r="I51">
        <v>0.51716219165678512</v>
      </c>
      <c r="J51">
        <v>0.74063056961049067</v>
      </c>
      <c r="K51">
        <v>0.32165492748908397</v>
      </c>
      <c r="L51">
        <v>0.59964450753485443</v>
      </c>
      <c r="M51">
        <v>0.76884250178759828</v>
      </c>
      <c r="N51">
        <v>0.58968035117953854</v>
      </c>
      <c r="O51">
        <v>0.3055642205446476</v>
      </c>
      <c r="P51">
        <v>0.15264809837700305</v>
      </c>
      <c r="Q51">
        <v>0.75410220180750931</v>
      </c>
      <c r="R51">
        <v>0.20960164289554661</v>
      </c>
      <c r="S51">
        <v>0.18075695280755036</v>
      </c>
      <c r="T51">
        <v>0.19577418764200707</v>
      </c>
      <c r="U51">
        <v>0.19985109583189567</v>
      </c>
      <c r="V51">
        <v>0.39612866246188139</v>
      </c>
      <c r="W51">
        <v>0.27097909835970396</v>
      </c>
      <c r="X51">
        <v>0.28398569902166065</v>
      </c>
      <c r="Y51">
        <v>0.58215593848850788</v>
      </c>
      <c r="Z51">
        <v>0.19776955528449736</v>
      </c>
      <c r="AA51">
        <v>0.18380040899543726</v>
      </c>
      <c r="AB51">
        <v>0.32107332318828613</v>
      </c>
      <c r="AC51">
        <v>0.21781852251649214</v>
      </c>
      <c r="AD51">
        <v>0.47091547577367776</v>
      </c>
      <c r="AE51">
        <v>0.35917532404715591</v>
      </c>
      <c r="AF51">
        <v>0.22458935622718046</v>
      </c>
      <c r="AI51">
        <f>IF(B51&gt;=0.35, B51,0)</f>
        <v>0.57327529611910966</v>
      </c>
      <c r="AJ51">
        <f t="shared" ref="AJ51:BL51" si="174">IF(C51&gt;=0.35, C51,0)</f>
        <v>0.49548439736203026</v>
      </c>
      <c r="AK51">
        <f t="shared" si="174"/>
        <v>0.6167629124340388</v>
      </c>
      <c r="AL51">
        <f t="shared" si="174"/>
        <v>0.55644224212537874</v>
      </c>
      <c r="AM51">
        <f t="shared" si="174"/>
        <v>0.60390727802805555</v>
      </c>
      <c r="AN51">
        <f t="shared" si="174"/>
        <v>0.6861924243043459</v>
      </c>
      <c r="AO51">
        <f t="shared" si="174"/>
        <v>0.55980599277172116</v>
      </c>
      <c r="AP51">
        <f t="shared" si="174"/>
        <v>0.51716219165678512</v>
      </c>
      <c r="AQ51">
        <f t="shared" si="174"/>
        <v>0.74063056961049067</v>
      </c>
      <c r="AR51">
        <f t="shared" si="174"/>
        <v>0</v>
      </c>
      <c r="AS51">
        <f t="shared" si="174"/>
        <v>0.59964450753485443</v>
      </c>
      <c r="AT51">
        <f t="shared" si="174"/>
        <v>0.76884250178759828</v>
      </c>
      <c r="AU51">
        <f t="shared" si="174"/>
        <v>0.58968035117953854</v>
      </c>
      <c r="AV51">
        <f t="shared" si="174"/>
        <v>0</v>
      </c>
      <c r="AW51">
        <f t="shared" si="174"/>
        <v>0</v>
      </c>
      <c r="AX51">
        <f t="shared" si="174"/>
        <v>0.75410220180750931</v>
      </c>
      <c r="AY51">
        <f t="shared" si="174"/>
        <v>0</v>
      </c>
      <c r="AZ51">
        <f t="shared" si="174"/>
        <v>0</v>
      </c>
      <c r="BA51">
        <f t="shared" si="174"/>
        <v>0</v>
      </c>
      <c r="BB51">
        <f t="shared" si="174"/>
        <v>0</v>
      </c>
      <c r="BC51">
        <f t="shared" si="174"/>
        <v>0.39612866246188139</v>
      </c>
      <c r="BD51">
        <f t="shared" si="174"/>
        <v>0</v>
      </c>
      <c r="BE51">
        <f t="shared" si="174"/>
        <v>0</v>
      </c>
      <c r="BF51">
        <f t="shared" si="174"/>
        <v>0.58215593848850788</v>
      </c>
      <c r="BG51">
        <f t="shared" si="174"/>
        <v>0</v>
      </c>
      <c r="BH51">
        <f t="shared" si="174"/>
        <v>0</v>
      </c>
      <c r="BI51">
        <f t="shared" si="174"/>
        <v>0</v>
      </c>
      <c r="BJ51">
        <f t="shared" si="174"/>
        <v>0</v>
      </c>
      <c r="BK51">
        <f t="shared" si="174"/>
        <v>0.47091547577367776</v>
      </c>
      <c r="BL51">
        <f t="shared" si="174"/>
        <v>0.35917532404715591</v>
      </c>
    </row>
    <row r="52" spans="1:64" x14ac:dyDescent="0.2">
      <c r="B52">
        <v>0.19095692107859225</v>
      </c>
      <c r="C52">
        <v>0.21727355896085282</v>
      </c>
      <c r="D52">
        <v>0.15318138171113749</v>
      </c>
      <c r="E52">
        <v>0.40188276502340614</v>
      </c>
      <c r="F52">
        <v>0.45561077926134319</v>
      </c>
      <c r="G52">
        <v>0.50129036599328514</v>
      </c>
      <c r="H52">
        <v>0.48096997308411771</v>
      </c>
      <c r="I52">
        <v>0.50650036688401523</v>
      </c>
      <c r="J52">
        <v>0.41910993255775392</v>
      </c>
      <c r="K52">
        <v>0.32622120429168933</v>
      </c>
      <c r="L52">
        <v>0.69250716115660482</v>
      </c>
      <c r="M52">
        <v>0.67043038139660205</v>
      </c>
      <c r="N52">
        <v>0.51246345113616942</v>
      </c>
      <c r="O52">
        <v>3.2963614841027188E-2</v>
      </c>
      <c r="P52">
        <v>0.4629478649399873</v>
      </c>
      <c r="Q52">
        <v>4.2018994957657999E-2</v>
      </c>
      <c r="R52">
        <v>0.13466726931937104</v>
      </c>
      <c r="S52">
        <v>0.25884766973123352</v>
      </c>
      <c r="T52">
        <v>0.18067424896622267</v>
      </c>
      <c r="U52">
        <v>0.41770651417677063</v>
      </c>
      <c r="V52">
        <v>0.22214833142208865</v>
      </c>
      <c r="W52">
        <v>0.24451510695821144</v>
      </c>
      <c r="X52">
        <v>0.35838672545475253</v>
      </c>
      <c r="Y52">
        <v>0.26860661379486395</v>
      </c>
      <c r="Z52">
        <v>9.5620180622798659E-2</v>
      </c>
      <c r="AA52">
        <v>8.9337568784479862E-2</v>
      </c>
      <c r="AB52">
        <v>0.43368727258134371</v>
      </c>
      <c r="AC52">
        <v>0.25821616528939151</v>
      </c>
      <c r="AD52">
        <v>7.3896743928423964E-2</v>
      </c>
      <c r="AE52">
        <v>4.1144046325475456E-2</v>
      </c>
      <c r="AF52">
        <v>0.10425624858072784</v>
      </c>
      <c r="AI52">
        <f t="shared" ref="AI52:AI58" si="175">IF(B52&gt;=0.35, B52,0)</f>
        <v>0</v>
      </c>
      <c r="AJ52">
        <f t="shared" ref="AJ52:AJ58" si="176">IF(C52&gt;=0.35, C52,0)</f>
        <v>0</v>
      </c>
      <c r="AK52">
        <f t="shared" ref="AK52:AK58" si="177">IF(D52&gt;=0.35, D52,0)</f>
        <v>0</v>
      </c>
      <c r="AL52">
        <f t="shared" ref="AL52:AL58" si="178">IF(E52&gt;=0.35, E52,0)</f>
        <v>0.40188276502340614</v>
      </c>
      <c r="AM52">
        <f t="shared" ref="AM52:AM58" si="179">IF(F52&gt;=0.35, F52,0)</f>
        <v>0.45561077926134319</v>
      </c>
      <c r="AN52">
        <f t="shared" ref="AN52:AN58" si="180">IF(G52&gt;=0.35, G52,0)</f>
        <v>0.50129036599328514</v>
      </c>
      <c r="AO52">
        <f t="shared" ref="AO52:AO58" si="181">IF(H52&gt;=0.35, H52,0)</f>
        <v>0.48096997308411771</v>
      </c>
      <c r="AP52">
        <f t="shared" ref="AP52:AP58" si="182">IF(I52&gt;=0.35, I52,0)</f>
        <v>0.50650036688401523</v>
      </c>
      <c r="AQ52">
        <f t="shared" ref="AQ52:AQ58" si="183">IF(J52&gt;=0.35, J52,0)</f>
        <v>0.41910993255775392</v>
      </c>
      <c r="AR52">
        <f t="shared" ref="AR52:AR58" si="184">IF(K52&gt;=0.35, K52,0)</f>
        <v>0</v>
      </c>
      <c r="AS52">
        <f t="shared" ref="AS52:AS58" si="185">IF(L52&gt;=0.35, L52,0)</f>
        <v>0.69250716115660482</v>
      </c>
      <c r="AT52">
        <f t="shared" ref="AT52:AT58" si="186">IF(M52&gt;=0.35, M52,0)</f>
        <v>0.67043038139660205</v>
      </c>
      <c r="AU52">
        <f t="shared" ref="AU52:AU58" si="187">IF(N52&gt;=0.35, N52,0)</f>
        <v>0.51246345113616942</v>
      </c>
      <c r="AV52">
        <f t="shared" ref="AV52:AV58" si="188">IF(O52&gt;=0.35, O52,0)</f>
        <v>0</v>
      </c>
      <c r="AW52">
        <f t="shared" ref="AW52:AW58" si="189">IF(P52&gt;=0.35, P52,0)</f>
        <v>0.4629478649399873</v>
      </c>
      <c r="AX52">
        <f t="shared" ref="AX52:AX58" si="190">IF(Q52&gt;=0.35, Q52,0)</f>
        <v>0</v>
      </c>
      <c r="AY52">
        <f t="shared" ref="AY52:AY58" si="191">IF(R52&gt;=0.35, R52,0)</f>
        <v>0</v>
      </c>
      <c r="AZ52">
        <f t="shared" ref="AZ52:AZ58" si="192">IF(S52&gt;=0.35, S52,0)</f>
        <v>0</v>
      </c>
      <c r="BA52">
        <f t="shared" ref="BA52:BA58" si="193">IF(T52&gt;=0.35, T52,0)</f>
        <v>0</v>
      </c>
      <c r="BB52">
        <f t="shared" ref="BB52:BB58" si="194">IF(U52&gt;=0.35, U52,0)</f>
        <v>0.41770651417677063</v>
      </c>
      <c r="BC52">
        <f t="shared" ref="BC52:BC58" si="195">IF(V52&gt;=0.35, V52,0)</f>
        <v>0</v>
      </c>
      <c r="BD52">
        <f t="shared" ref="BD52:BD58" si="196">IF(W52&gt;=0.35, W52,0)</f>
        <v>0</v>
      </c>
      <c r="BE52">
        <f t="shared" ref="BE52:BE58" si="197">IF(X52&gt;=0.35, X52,0)</f>
        <v>0.35838672545475253</v>
      </c>
      <c r="BF52">
        <f t="shared" ref="BF52:BF58" si="198">IF(Y52&gt;=0.35, Y52,0)</f>
        <v>0</v>
      </c>
      <c r="BG52">
        <f t="shared" ref="BG52:BG58" si="199">IF(Z52&gt;=0.35, Z52,0)</f>
        <v>0</v>
      </c>
      <c r="BH52">
        <f t="shared" ref="BH52:BH58" si="200">IF(AA52&gt;=0.35, AA52,0)</f>
        <v>0</v>
      </c>
      <c r="BI52">
        <f t="shared" ref="BI52:BI58" si="201">IF(AB52&gt;=0.35, AB52,0)</f>
        <v>0.43368727258134371</v>
      </c>
      <c r="BJ52">
        <f t="shared" ref="BJ52:BJ58" si="202">IF(AC52&gt;=0.35, AC52,0)</f>
        <v>0</v>
      </c>
      <c r="BK52">
        <f t="shared" ref="BK52:BK58" si="203">IF(AD52&gt;=0.35, AD52,0)</f>
        <v>0</v>
      </c>
      <c r="BL52">
        <f t="shared" ref="BL52:BL58" si="204">IF(AE52&gt;=0.35, AE52,0)</f>
        <v>0</v>
      </c>
    </row>
    <row r="53" spans="1:64" x14ac:dyDescent="0.2">
      <c r="B53">
        <v>0.28720974614429046</v>
      </c>
      <c r="C53">
        <v>0.2962236344022694</v>
      </c>
      <c r="D53">
        <v>0.13861744572010587</v>
      </c>
      <c r="E53">
        <v>0.31127462802915618</v>
      </c>
      <c r="F53">
        <v>0.38201460781923496</v>
      </c>
      <c r="G53">
        <v>0.13158747112255695</v>
      </c>
      <c r="H53">
        <v>0.43307154544203302</v>
      </c>
      <c r="I53">
        <v>0.2589637790320321</v>
      </c>
      <c r="J53">
        <v>0.47374167742719198</v>
      </c>
      <c r="K53">
        <v>0.32679417386554516</v>
      </c>
      <c r="L53">
        <v>0.58285918942646242</v>
      </c>
      <c r="M53">
        <v>0.68810696908628755</v>
      </c>
      <c r="N53">
        <v>0.52922458080581325</v>
      </c>
      <c r="O53">
        <v>0.46540180437394046</v>
      </c>
      <c r="P53">
        <v>0.5393028011875084</v>
      </c>
      <c r="Q53">
        <v>0.14148608385362912</v>
      </c>
      <c r="R53">
        <v>0.20702928745491411</v>
      </c>
      <c r="S53">
        <v>1</v>
      </c>
      <c r="T53">
        <v>0.20433081787291082</v>
      </c>
      <c r="U53">
        <v>0.20334649536782259</v>
      </c>
      <c r="V53">
        <v>0.19190073954656206</v>
      </c>
      <c r="W53">
        <v>0.18974124734076603</v>
      </c>
      <c r="X53">
        <v>0.19477300546906279</v>
      </c>
      <c r="Y53">
        <v>0.15316800321099186</v>
      </c>
      <c r="Z53">
        <v>0.30508497613055452</v>
      </c>
      <c r="AA53">
        <v>0.36382269956139995</v>
      </c>
      <c r="AB53">
        <v>0.46169923622664893</v>
      </c>
      <c r="AC53">
        <v>0.18762018170117159</v>
      </c>
      <c r="AD53">
        <v>9.9050774174163067E-2</v>
      </c>
      <c r="AE53">
        <v>0.34359959123113076</v>
      </c>
      <c r="AF53">
        <v>0.45789674741440201</v>
      </c>
      <c r="AI53">
        <f t="shared" si="175"/>
        <v>0</v>
      </c>
      <c r="AJ53">
        <f t="shared" si="176"/>
        <v>0</v>
      </c>
      <c r="AK53">
        <f t="shared" si="177"/>
        <v>0</v>
      </c>
      <c r="AL53">
        <f t="shared" si="178"/>
        <v>0</v>
      </c>
      <c r="AM53">
        <f t="shared" si="179"/>
        <v>0.38201460781923496</v>
      </c>
      <c r="AN53">
        <f t="shared" si="180"/>
        <v>0</v>
      </c>
      <c r="AO53">
        <f t="shared" si="181"/>
        <v>0.43307154544203302</v>
      </c>
      <c r="AP53">
        <f t="shared" si="182"/>
        <v>0</v>
      </c>
      <c r="AQ53">
        <f t="shared" si="183"/>
        <v>0.47374167742719198</v>
      </c>
      <c r="AR53">
        <f t="shared" si="184"/>
        <v>0</v>
      </c>
      <c r="AS53">
        <f t="shared" si="185"/>
        <v>0.58285918942646242</v>
      </c>
      <c r="AT53">
        <f t="shared" si="186"/>
        <v>0.68810696908628755</v>
      </c>
      <c r="AU53">
        <f t="shared" si="187"/>
        <v>0.52922458080581325</v>
      </c>
      <c r="AV53">
        <f t="shared" si="188"/>
        <v>0.46540180437394046</v>
      </c>
      <c r="AW53">
        <f t="shared" si="189"/>
        <v>0.5393028011875084</v>
      </c>
      <c r="AX53">
        <f t="shared" si="190"/>
        <v>0</v>
      </c>
      <c r="AY53">
        <f t="shared" si="191"/>
        <v>0</v>
      </c>
      <c r="AZ53">
        <f t="shared" si="192"/>
        <v>1</v>
      </c>
      <c r="BA53">
        <f t="shared" si="193"/>
        <v>0</v>
      </c>
      <c r="BB53">
        <f t="shared" si="194"/>
        <v>0</v>
      </c>
      <c r="BC53">
        <f t="shared" si="195"/>
        <v>0</v>
      </c>
      <c r="BD53">
        <f t="shared" si="196"/>
        <v>0</v>
      </c>
      <c r="BE53">
        <f t="shared" si="197"/>
        <v>0</v>
      </c>
      <c r="BF53">
        <f t="shared" si="198"/>
        <v>0</v>
      </c>
      <c r="BG53">
        <f t="shared" si="199"/>
        <v>0</v>
      </c>
      <c r="BH53">
        <f t="shared" si="200"/>
        <v>0.36382269956139995</v>
      </c>
      <c r="BI53">
        <f t="shared" si="201"/>
        <v>0.46169923622664893</v>
      </c>
      <c r="BJ53">
        <f t="shared" si="202"/>
        <v>0</v>
      </c>
      <c r="BK53">
        <f t="shared" si="203"/>
        <v>0</v>
      </c>
      <c r="BL53">
        <f t="shared" si="204"/>
        <v>0</v>
      </c>
    </row>
    <row r="54" spans="1:64" x14ac:dyDescent="0.2">
      <c r="B54">
        <v>0.37443477016559634</v>
      </c>
      <c r="C54">
        <v>0.70282040095492992</v>
      </c>
      <c r="D54">
        <v>0.24925678224085476</v>
      </c>
      <c r="E54">
        <v>0.59681974089283796</v>
      </c>
      <c r="F54">
        <v>0.7259158401234892</v>
      </c>
      <c r="G54">
        <v>0.11509448744819259</v>
      </c>
      <c r="H54">
        <v>0.22570309447189879</v>
      </c>
      <c r="I54">
        <v>0.37004493098781882</v>
      </c>
      <c r="J54">
        <v>0.64861585986954096</v>
      </c>
      <c r="K54">
        <v>0.45981633644710446</v>
      </c>
      <c r="L54">
        <v>0.5849569838170916</v>
      </c>
      <c r="M54">
        <v>0.55234400252111748</v>
      </c>
      <c r="N54">
        <v>5.5313335962544431E-2</v>
      </c>
      <c r="O54">
        <v>2.2480759699471692E-2</v>
      </c>
      <c r="P54">
        <v>0.11086386544782177</v>
      </c>
      <c r="Q54">
        <v>0.30414492183794689</v>
      </c>
      <c r="R54">
        <v>0.37396124523414637</v>
      </c>
      <c r="S54">
        <v>0.13977450570997996</v>
      </c>
      <c r="T54">
        <v>0.17509653498187125</v>
      </c>
      <c r="U54">
        <v>0.23471495833946518</v>
      </c>
      <c r="V54">
        <v>0.6719451693811791</v>
      </c>
      <c r="W54">
        <v>0.21696711118508624</v>
      </c>
      <c r="X54">
        <v>0.24335036208169386</v>
      </c>
      <c r="Y54">
        <v>0.25590097907009696</v>
      </c>
      <c r="Z54">
        <v>0.49423181811761702</v>
      </c>
      <c r="AA54">
        <v>0.42823949471961964</v>
      </c>
      <c r="AB54">
        <v>0.17938542744150324</v>
      </c>
      <c r="AC54">
        <v>0.30808873642247919</v>
      </c>
      <c r="AD54">
        <v>0.19080658823486324</v>
      </c>
      <c r="AE54">
        <v>0.44856306776450194</v>
      </c>
      <c r="AF54">
        <v>0.19825941168106073</v>
      </c>
      <c r="AI54">
        <f t="shared" si="175"/>
        <v>0.37443477016559634</v>
      </c>
      <c r="AJ54">
        <f t="shared" si="176"/>
        <v>0.70282040095492992</v>
      </c>
      <c r="AK54">
        <f t="shared" si="177"/>
        <v>0</v>
      </c>
      <c r="AL54">
        <f t="shared" si="178"/>
        <v>0.59681974089283796</v>
      </c>
      <c r="AM54">
        <f t="shared" si="179"/>
        <v>0.7259158401234892</v>
      </c>
      <c r="AN54">
        <f t="shared" si="180"/>
        <v>0</v>
      </c>
      <c r="AO54">
        <f t="shared" si="181"/>
        <v>0</v>
      </c>
      <c r="AP54">
        <f t="shared" si="182"/>
        <v>0.37004493098781882</v>
      </c>
      <c r="AQ54">
        <f t="shared" si="183"/>
        <v>0.64861585986954096</v>
      </c>
      <c r="AR54">
        <f t="shared" si="184"/>
        <v>0.45981633644710446</v>
      </c>
      <c r="AS54">
        <f t="shared" si="185"/>
        <v>0.5849569838170916</v>
      </c>
      <c r="AT54">
        <f t="shared" si="186"/>
        <v>0.55234400252111748</v>
      </c>
      <c r="AU54">
        <f t="shared" si="187"/>
        <v>0</v>
      </c>
      <c r="AV54">
        <f t="shared" si="188"/>
        <v>0</v>
      </c>
      <c r="AW54">
        <f t="shared" si="189"/>
        <v>0</v>
      </c>
      <c r="AX54">
        <f t="shared" si="190"/>
        <v>0</v>
      </c>
      <c r="AY54">
        <f t="shared" si="191"/>
        <v>0.37396124523414637</v>
      </c>
      <c r="AZ54">
        <f t="shared" si="192"/>
        <v>0</v>
      </c>
      <c r="BA54">
        <f t="shared" si="193"/>
        <v>0</v>
      </c>
      <c r="BB54">
        <f t="shared" si="194"/>
        <v>0</v>
      </c>
      <c r="BC54">
        <f t="shared" si="195"/>
        <v>0.6719451693811791</v>
      </c>
      <c r="BD54">
        <f t="shared" si="196"/>
        <v>0</v>
      </c>
      <c r="BE54">
        <f t="shared" si="197"/>
        <v>0</v>
      </c>
      <c r="BF54">
        <f t="shared" si="198"/>
        <v>0</v>
      </c>
      <c r="BG54">
        <f t="shared" si="199"/>
        <v>0.49423181811761702</v>
      </c>
      <c r="BH54">
        <f t="shared" si="200"/>
        <v>0.42823949471961964</v>
      </c>
      <c r="BI54">
        <f t="shared" si="201"/>
        <v>0</v>
      </c>
      <c r="BJ54">
        <f t="shared" si="202"/>
        <v>0</v>
      </c>
      <c r="BK54">
        <f t="shared" si="203"/>
        <v>0</v>
      </c>
      <c r="BL54">
        <f t="shared" si="204"/>
        <v>0.44856306776450194</v>
      </c>
    </row>
    <row r="55" spans="1:64" x14ac:dyDescent="0.2">
      <c r="B55">
        <v>0.14335642803331697</v>
      </c>
      <c r="C55">
        <v>0.11992453390213446</v>
      </c>
      <c r="D55">
        <v>0.2125768417940665</v>
      </c>
      <c r="E55">
        <v>2.9223638384600546E-2</v>
      </c>
      <c r="F55">
        <v>0.22967138864977443</v>
      </c>
      <c r="G55">
        <v>0.25036932265886264</v>
      </c>
      <c r="H55">
        <v>0.4282042365837887</v>
      </c>
      <c r="I55">
        <v>0.58487872578895084</v>
      </c>
      <c r="J55">
        <v>0.12202219243221811</v>
      </c>
      <c r="K55">
        <v>0</v>
      </c>
      <c r="L55">
        <v>0.38711257476258359</v>
      </c>
      <c r="M55">
        <v>0.5916261750389783</v>
      </c>
      <c r="N55">
        <v>0.23435833424211694</v>
      </c>
      <c r="O55">
        <v>0.28186337190345995</v>
      </c>
      <c r="P55">
        <v>0.26751957337246296</v>
      </c>
      <c r="Q55">
        <v>0</v>
      </c>
      <c r="R55">
        <v>0.1976651122450587</v>
      </c>
      <c r="S55">
        <v>0.53657471440513071</v>
      </c>
      <c r="T55">
        <v>0.20680797610207721</v>
      </c>
      <c r="U55">
        <v>0.2303297168488892</v>
      </c>
      <c r="V55">
        <v>0.31635095103295346</v>
      </c>
      <c r="W55">
        <v>0.39969980368972685</v>
      </c>
      <c r="X55">
        <v>0.15199919598376152</v>
      </c>
      <c r="Y55">
        <v>0.44881918771987456</v>
      </c>
      <c r="Z55">
        <v>4.5206123100121988E-2</v>
      </c>
      <c r="AA55">
        <v>8.9118608974976601E-2</v>
      </c>
      <c r="AB55">
        <v>0.34039366605625065</v>
      </c>
      <c r="AC55">
        <v>3.2738373131475582E-2</v>
      </c>
      <c r="AD55">
        <v>6.0912379291989706E-2</v>
      </c>
      <c r="AF55">
        <v>1.0540955318671599</v>
      </c>
      <c r="AI55">
        <f t="shared" si="175"/>
        <v>0</v>
      </c>
      <c r="AJ55">
        <f t="shared" si="176"/>
        <v>0</v>
      </c>
      <c r="AK55">
        <f t="shared" si="177"/>
        <v>0</v>
      </c>
      <c r="AL55">
        <f t="shared" si="178"/>
        <v>0</v>
      </c>
      <c r="AM55">
        <f t="shared" si="179"/>
        <v>0</v>
      </c>
      <c r="AN55">
        <f t="shared" si="180"/>
        <v>0</v>
      </c>
      <c r="AO55">
        <f t="shared" si="181"/>
        <v>0.4282042365837887</v>
      </c>
      <c r="AP55">
        <f t="shared" si="182"/>
        <v>0.58487872578895084</v>
      </c>
      <c r="AQ55">
        <f t="shared" si="183"/>
        <v>0</v>
      </c>
      <c r="AR55">
        <f t="shared" si="184"/>
        <v>0</v>
      </c>
      <c r="AS55">
        <f t="shared" si="185"/>
        <v>0.38711257476258359</v>
      </c>
      <c r="AT55">
        <f t="shared" si="186"/>
        <v>0.5916261750389783</v>
      </c>
      <c r="AU55">
        <f t="shared" si="187"/>
        <v>0</v>
      </c>
      <c r="AV55">
        <f t="shared" si="188"/>
        <v>0</v>
      </c>
      <c r="AW55">
        <f t="shared" si="189"/>
        <v>0</v>
      </c>
      <c r="AX55">
        <f t="shared" si="190"/>
        <v>0</v>
      </c>
      <c r="AY55">
        <f t="shared" si="191"/>
        <v>0</v>
      </c>
      <c r="AZ55">
        <f t="shared" si="192"/>
        <v>0.53657471440513071</v>
      </c>
      <c r="BA55">
        <f t="shared" si="193"/>
        <v>0</v>
      </c>
      <c r="BB55">
        <f t="shared" si="194"/>
        <v>0</v>
      </c>
      <c r="BC55">
        <f t="shared" si="195"/>
        <v>0</v>
      </c>
      <c r="BD55">
        <f t="shared" si="196"/>
        <v>0.39969980368972685</v>
      </c>
      <c r="BE55">
        <f t="shared" si="197"/>
        <v>0</v>
      </c>
      <c r="BF55">
        <f t="shared" si="198"/>
        <v>0.44881918771987456</v>
      </c>
      <c r="BG55">
        <f t="shared" si="199"/>
        <v>0</v>
      </c>
      <c r="BH55">
        <f t="shared" si="200"/>
        <v>0</v>
      </c>
      <c r="BI55">
        <f t="shared" si="201"/>
        <v>0</v>
      </c>
      <c r="BJ55">
        <f t="shared" si="202"/>
        <v>0</v>
      </c>
      <c r="BK55">
        <f t="shared" si="203"/>
        <v>0</v>
      </c>
      <c r="BL55">
        <f t="shared" si="204"/>
        <v>0</v>
      </c>
    </row>
    <row r="56" spans="1:64" x14ac:dyDescent="0.2">
      <c r="B56">
        <v>0.3500120068461941</v>
      </c>
      <c r="C56">
        <v>0.14991909511019191</v>
      </c>
      <c r="D56">
        <v>0.92899225736088398</v>
      </c>
      <c r="E56">
        <v>0.19971409487530636</v>
      </c>
      <c r="F56">
        <v>0.30437003399544549</v>
      </c>
      <c r="G56">
        <v>0.5698022968280485</v>
      </c>
      <c r="H56">
        <v>0.40346095982867464</v>
      </c>
      <c r="I56">
        <v>0.34140904958161539</v>
      </c>
      <c r="J56">
        <v>0.28528634109447942</v>
      </c>
      <c r="K56">
        <v>0.43955829525967105</v>
      </c>
      <c r="L56">
        <v>0.3365647409406074</v>
      </c>
      <c r="M56">
        <v>0.69695910409144712</v>
      </c>
      <c r="N56">
        <v>0.34145206056692612</v>
      </c>
      <c r="O56">
        <v>0.49785992852103189</v>
      </c>
      <c r="P56">
        <v>0.45648849977090061</v>
      </c>
      <c r="Q56">
        <v>0.12800216212846754</v>
      </c>
      <c r="R56">
        <v>0.25841412033691208</v>
      </c>
      <c r="S56">
        <v>0.19762370395470813</v>
      </c>
      <c r="T56">
        <v>0.9199053421700244</v>
      </c>
      <c r="U56">
        <v>0.30595197830412812</v>
      </c>
      <c r="V56">
        <v>0.28387262373906291</v>
      </c>
      <c r="W56">
        <v>0.64263202785454487</v>
      </c>
      <c r="X56">
        <v>0.20639740852969429</v>
      </c>
      <c r="Y56">
        <v>0.25913974296470094</v>
      </c>
      <c r="Z56">
        <v>0.29323496505518776</v>
      </c>
      <c r="AA56">
        <v>4.7999089270402834E-2</v>
      </c>
      <c r="AB56">
        <v>0.13564454513702573</v>
      </c>
      <c r="AC56">
        <v>0.22599467312201307</v>
      </c>
      <c r="AD56">
        <v>6.2625665033630276E-2</v>
      </c>
      <c r="AF56">
        <v>0.29264673316481843</v>
      </c>
      <c r="AI56">
        <f t="shared" si="175"/>
        <v>0.3500120068461941</v>
      </c>
      <c r="AJ56">
        <f t="shared" si="176"/>
        <v>0</v>
      </c>
      <c r="AK56">
        <f t="shared" si="177"/>
        <v>0.92899225736088398</v>
      </c>
      <c r="AL56">
        <f t="shared" si="178"/>
        <v>0</v>
      </c>
      <c r="AM56">
        <f t="shared" si="179"/>
        <v>0</v>
      </c>
      <c r="AN56">
        <f t="shared" si="180"/>
        <v>0.5698022968280485</v>
      </c>
      <c r="AO56">
        <f t="shared" si="181"/>
        <v>0.40346095982867464</v>
      </c>
      <c r="AP56">
        <f t="shared" si="182"/>
        <v>0</v>
      </c>
      <c r="AQ56">
        <f t="shared" si="183"/>
        <v>0</v>
      </c>
      <c r="AR56">
        <f t="shared" si="184"/>
        <v>0.43955829525967105</v>
      </c>
      <c r="AS56">
        <f t="shared" si="185"/>
        <v>0</v>
      </c>
      <c r="AT56">
        <f t="shared" si="186"/>
        <v>0.69695910409144712</v>
      </c>
      <c r="AU56">
        <f t="shared" si="187"/>
        <v>0</v>
      </c>
      <c r="AV56">
        <f t="shared" si="188"/>
        <v>0.49785992852103189</v>
      </c>
      <c r="AW56">
        <f t="shared" si="189"/>
        <v>0.45648849977090061</v>
      </c>
      <c r="AX56">
        <f t="shared" si="190"/>
        <v>0</v>
      </c>
      <c r="AY56">
        <f t="shared" si="191"/>
        <v>0</v>
      </c>
      <c r="AZ56">
        <f t="shared" si="192"/>
        <v>0</v>
      </c>
      <c r="BA56">
        <f t="shared" si="193"/>
        <v>0.9199053421700244</v>
      </c>
      <c r="BB56">
        <f t="shared" si="194"/>
        <v>0</v>
      </c>
      <c r="BC56">
        <f t="shared" si="195"/>
        <v>0</v>
      </c>
      <c r="BD56">
        <f t="shared" si="196"/>
        <v>0.64263202785454487</v>
      </c>
      <c r="BE56">
        <f t="shared" si="197"/>
        <v>0</v>
      </c>
      <c r="BF56">
        <f t="shared" si="198"/>
        <v>0</v>
      </c>
      <c r="BG56">
        <f t="shared" si="199"/>
        <v>0</v>
      </c>
      <c r="BH56">
        <f t="shared" si="200"/>
        <v>0</v>
      </c>
      <c r="BI56">
        <f t="shared" si="201"/>
        <v>0</v>
      </c>
      <c r="BJ56">
        <f t="shared" si="202"/>
        <v>0</v>
      </c>
      <c r="BK56">
        <f t="shared" si="203"/>
        <v>0</v>
      </c>
      <c r="BL56">
        <f t="shared" si="204"/>
        <v>0</v>
      </c>
    </row>
    <row r="57" spans="1:64" x14ac:dyDescent="0.2">
      <c r="B57">
        <v>0.42398997623001849</v>
      </c>
      <c r="C57">
        <v>0.36807566200334646</v>
      </c>
      <c r="D57">
        <v>0.47085795617042586</v>
      </c>
      <c r="E57">
        <v>0.24689521423035554</v>
      </c>
      <c r="F57">
        <v>0.31574623350168762</v>
      </c>
      <c r="G57">
        <v>0.14866512112135072</v>
      </c>
      <c r="H57">
        <v>0.29209901820142881</v>
      </c>
      <c r="I57">
        <v>0.45579568772234536</v>
      </c>
      <c r="J57">
        <v>0.38711755300180967</v>
      </c>
      <c r="K57">
        <v>0.5741032939373758</v>
      </c>
      <c r="L57">
        <v>0.61104509763479276</v>
      </c>
      <c r="M57">
        <v>0.56403710545999597</v>
      </c>
      <c r="N57">
        <v>0.42350268298843063</v>
      </c>
      <c r="O57">
        <v>0.33165027338392822</v>
      </c>
      <c r="P57">
        <v>0.45290780274386261</v>
      </c>
      <c r="Q57">
        <v>0.13417132532720968</v>
      </c>
      <c r="R57">
        <v>0.23481850243263214</v>
      </c>
      <c r="S57">
        <v>0.46637513937060115</v>
      </c>
      <c r="T57">
        <v>0.23924515141171371</v>
      </c>
      <c r="U57">
        <v>0.23848817145971213</v>
      </c>
      <c r="V57">
        <v>0.26000291467328318</v>
      </c>
      <c r="W57">
        <v>0.44742765591929762</v>
      </c>
      <c r="X57">
        <v>0.24506767913424274</v>
      </c>
      <c r="Y57">
        <v>0.76305763554227557</v>
      </c>
      <c r="Z57">
        <v>5.2318631029177859E-2</v>
      </c>
      <c r="AA57">
        <v>0.10792353531678871</v>
      </c>
      <c r="AB57">
        <v>0.33519322216167091</v>
      </c>
      <c r="AC57">
        <v>0.36841445635346109</v>
      </c>
      <c r="AD57">
        <v>0.1718249549017592</v>
      </c>
      <c r="AF57">
        <v>0.27676157862475792</v>
      </c>
      <c r="AI57">
        <f t="shared" si="175"/>
        <v>0.42398997623001849</v>
      </c>
      <c r="AJ57">
        <f t="shared" si="176"/>
        <v>0.36807566200334646</v>
      </c>
      <c r="AK57">
        <f t="shared" si="177"/>
        <v>0.47085795617042586</v>
      </c>
      <c r="AL57">
        <f t="shared" si="178"/>
        <v>0</v>
      </c>
      <c r="AM57">
        <f t="shared" si="179"/>
        <v>0</v>
      </c>
      <c r="AN57">
        <f t="shared" si="180"/>
        <v>0</v>
      </c>
      <c r="AO57">
        <f t="shared" si="181"/>
        <v>0</v>
      </c>
      <c r="AP57">
        <f t="shared" si="182"/>
        <v>0.45579568772234536</v>
      </c>
      <c r="AQ57">
        <f t="shared" si="183"/>
        <v>0.38711755300180967</v>
      </c>
      <c r="AR57">
        <f t="shared" si="184"/>
        <v>0.5741032939373758</v>
      </c>
      <c r="AS57">
        <f t="shared" si="185"/>
        <v>0.61104509763479276</v>
      </c>
      <c r="AT57">
        <f t="shared" si="186"/>
        <v>0.56403710545999597</v>
      </c>
      <c r="AU57">
        <f t="shared" si="187"/>
        <v>0.42350268298843063</v>
      </c>
      <c r="AV57">
        <f t="shared" si="188"/>
        <v>0</v>
      </c>
      <c r="AW57">
        <f t="shared" si="189"/>
        <v>0.45290780274386261</v>
      </c>
      <c r="AX57">
        <f t="shared" si="190"/>
        <v>0</v>
      </c>
      <c r="AY57">
        <f t="shared" si="191"/>
        <v>0</v>
      </c>
      <c r="AZ57">
        <f t="shared" si="192"/>
        <v>0.46637513937060115</v>
      </c>
      <c r="BA57">
        <f t="shared" si="193"/>
        <v>0</v>
      </c>
      <c r="BB57">
        <f t="shared" si="194"/>
        <v>0</v>
      </c>
      <c r="BC57">
        <f t="shared" si="195"/>
        <v>0</v>
      </c>
      <c r="BD57">
        <f t="shared" si="196"/>
        <v>0.44742765591929762</v>
      </c>
      <c r="BE57">
        <f t="shared" si="197"/>
        <v>0</v>
      </c>
      <c r="BF57">
        <f t="shared" si="198"/>
        <v>0.76305763554227557</v>
      </c>
      <c r="BG57">
        <f t="shared" si="199"/>
        <v>0</v>
      </c>
      <c r="BH57">
        <f t="shared" si="200"/>
        <v>0</v>
      </c>
      <c r="BI57">
        <f t="shared" si="201"/>
        <v>0</v>
      </c>
      <c r="BJ57">
        <f t="shared" si="202"/>
        <v>0.36841445635346109</v>
      </c>
      <c r="BK57">
        <f t="shared" si="203"/>
        <v>0</v>
      </c>
      <c r="BL57">
        <f t="shared" si="204"/>
        <v>0</v>
      </c>
    </row>
    <row r="58" spans="1:64" x14ac:dyDescent="0.2">
      <c r="B58">
        <v>0.35911780535940441</v>
      </c>
      <c r="C58">
        <v>0.5177119055193744</v>
      </c>
      <c r="D58">
        <v>0.49113881641739487</v>
      </c>
      <c r="E58">
        <v>0.65898041178718947</v>
      </c>
      <c r="F58">
        <v>0.16837577133139009</v>
      </c>
      <c r="G58">
        <v>0.24068832611667929</v>
      </c>
      <c r="H58">
        <v>0.64508133429418335</v>
      </c>
      <c r="I58">
        <v>0.54420303865333997</v>
      </c>
      <c r="J58">
        <v>0.11985380829315116</v>
      </c>
      <c r="K58">
        <v>0.2377208154678985</v>
      </c>
      <c r="L58">
        <v>0.54773166377616833</v>
      </c>
      <c r="M58">
        <v>0.27882429609462744</v>
      </c>
      <c r="N58">
        <v>0.70095735232834455</v>
      </c>
      <c r="O58">
        <v>0.60808867714966808</v>
      </c>
      <c r="P58">
        <v>6.0040302095924973E-2</v>
      </c>
      <c r="Q58">
        <v>0.22227424923843989</v>
      </c>
      <c r="R58">
        <v>0.15696092826012198</v>
      </c>
      <c r="S58">
        <v>0.12376675827906909</v>
      </c>
      <c r="T58">
        <v>0.25096336538572722</v>
      </c>
      <c r="U58">
        <v>0.430538322684693</v>
      </c>
      <c r="V58">
        <v>0.68817166234437399</v>
      </c>
      <c r="W58">
        <v>0.16862182805986556</v>
      </c>
      <c r="X58">
        <v>0.36120046087502994</v>
      </c>
      <c r="Y58">
        <v>0.48298992118715034</v>
      </c>
      <c r="Z58">
        <v>5.5475269793707746E-2</v>
      </c>
      <c r="AA58">
        <v>0.27776408406817577</v>
      </c>
      <c r="AB58">
        <v>0.32792554050248424</v>
      </c>
      <c r="AC58">
        <v>0.21178819077434483</v>
      </c>
      <c r="AD58">
        <v>0.38182905429097386</v>
      </c>
      <c r="AF58">
        <v>0.31304575585264005</v>
      </c>
      <c r="AI58">
        <f t="shared" si="175"/>
        <v>0.35911780535940441</v>
      </c>
      <c r="AJ58">
        <f t="shared" si="176"/>
        <v>0.5177119055193744</v>
      </c>
      <c r="AK58">
        <f t="shared" si="177"/>
        <v>0.49113881641739487</v>
      </c>
      <c r="AL58">
        <f t="shared" si="178"/>
        <v>0.65898041178718947</v>
      </c>
      <c r="AM58">
        <f t="shared" si="179"/>
        <v>0</v>
      </c>
      <c r="AN58">
        <f t="shared" si="180"/>
        <v>0</v>
      </c>
      <c r="AO58">
        <f t="shared" si="181"/>
        <v>0.64508133429418335</v>
      </c>
      <c r="AP58">
        <f t="shared" si="182"/>
        <v>0.54420303865333997</v>
      </c>
      <c r="AQ58">
        <f t="shared" si="183"/>
        <v>0</v>
      </c>
      <c r="AR58">
        <f t="shared" si="184"/>
        <v>0</v>
      </c>
      <c r="AS58">
        <f t="shared" si="185"/>
        <v>0.54773166377616833</v>
      </c>
      <c r="AT58">
        <f t="shared" si="186"/>
        <v>0</v>
      </c>
      <c r="AU58">
        <f t="shared" si="187"/>
        <v>0.70095735232834455</v>
      </c>
      <c r="AV58">
        <f t="shared" si="188"/>
        <v>0.60808867714966808</v>
      </c>
      <c r="AW58">
        <f t="shared" si="189"/>
        <v>0</v>
      </c>
      <c r="AX58">
        <f t="shared" si="190"/>
        <v>0</v>
      </c>
      <c r="AY58">
        <f t="shared" si="191"/>
        <v>0</v>
      </c>
      <c r="AZ58">
        <f t="shared" si="192"/>
        <v>0</v>
      </c>
      <c r="BA58">
        <f t="shared" si="193"/>
        <v>0</v>
      </c>
      <c r="BB58">
        <f t="shared" si="194"/>
        <v>0.430538322684693</v>
      </c>
      <c r="BC58">
        <f t="shared" si="195"/>
        <v>0.68817166234437399</v>
      </c>
      <c r="BD58">
        <f t="shared" si="196"/>
        <v>0</v>
      </c>
      <c r="BE58">
        <f t="shared" si="197"/>
        <v>0.36120046087502994</v>
      </c>
      <c r="BF58">
        <f t="shared" si="198"/>
        <v>0.48298992118715034</v>
      </c>
      <c r="BG58">
        <f t="shared" si="199"/>
        <v>0</v>
      </c>
      <c r="BH58">
        <f t="shared" si="200"/>
        <v>0</v>
      </c>
      <c r="BI58">
        <f t="shared" si="201"/>
        <v>0</v>
      </c>
      <c r="BJ58">
        <f t="shared" si="202"/>
        <v>0</v>
      </c>
      <c r="BK58">
        <f t="shared" si="203"/>
        <v>0.38182905429097386</v>
      </c>
      <c r="BL58">
        <f t="shared" si="204"/>
        <v>0</v>
      </c>
    </row>
    <row r="60" spans="1:64" x14ac:dyDescent="0.2">
      <c r="AI60" t="s">
        <v>108</v>
      </c>
      <c r="AL60" t="s">
        <v>109</v>
      </c>
      <c r="AN60" t="s">
        <v>110</v>
      </c>
    </row>
    <row r="61" spans="1:64" x14ac:dyDescent="0.2">
      <c r="AI61">
        <f>COUNTIF(AI51:BL58,0)</f>
        <v>140</v>
      </c>
      <c r="AL61">
        <f>AI61/236*100</f>
        <v>59.322033898305079</v>
      </c>
      <c r="AN61">
        <f>100-AL61</f>
        <v>40.677966101694921</v>
      </c>
    </row>
  </sheetData>
  <conditionalFormatting sqref="B5:AE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AE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E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AE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BL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:B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:BL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BL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5:CS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0:CS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6:CS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Z77"/>
  <sheetViews>
    <sheetView tabSelected="1" topLeftCell="P1" workbookViewId="0">
      <selection activeCell="G42" sqref="G42:I42"/>
    </sheetView>
  </sheetViews>
  <sheetFormatPr baseColWidth="10" defaultColWidth="8.83203125" defaultRowHeight="15" x14ac:dyDescent="0.2"/>
  <cols>
    <col min="51" max="51" width="11.1640625" customWidth="1"/>
    <col min="52" max="52" width="10.33203125" customWidth="1"/>
  </cols>
  <sheetData>
    <row r="1" spans="2:52" x14ac:dyDescent="0.2">
      <c r="B1" s="125" t="s">
        <v>105</v>
      </c>
    </row>
    <row r="2" spans="2:52" x14ac:dyDescent="0.2">
      <c r="S2" t="s">
        <v>41</v>
      </c>
      <c r="AH2" t="s">
        <v>93</v>
      </c>
      <c r="AX2" t="s">
        <v>94</v>
      </c>
    </row>
    <row r="3" spans="2:52" x14ac:dyDescent="0.2">
      <c r="B3" s="19"/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R3" s="19"/>
      <c r="S3" s="20">
        <v>1</v>
      </c>
      <c r="T3" s="20">
        <v>2</v>
      </c>
      <c r="U3" s="20">
        <v>3</v>
      </c>
      <c r="V3" s="20">
        <v>4</v>
      </c>
      <c r="W3" s="20">
        <v>5</v>
      </c>
      <c r="X3" s="20">
        <v>6</v>
      </c>
      <c r="Y3" s="20">
        <v>7</v>
      </c>
      <c r="Z3" s="20">
        <v>8</v>
      </c>
      <c r="AA3" s="20">
        <v>9</v>
      </c>
      <c r="AB3" s="20">
        <v>10</v>
      </c>
      <c r="AC3" s="20">
        <v>11</v>
      </c>
      <c r="AD3" s="20">
        <v>12</v>
      </c>
      <c r="AH3" s="19"/>
      <c r="AI3" s="20">
        <v>1</v>
      </c>
      <c r="AJ3" s="20">
        <v>2</v>
      </c>
      <c r="AK3" s="20">
        <v>3</v>
      </c>
      <c r="AL3" s="20">
        <v>4</v>
      </c>
      <c r="AM3" s="20">
        <v>5</v>
      </c>
      <c r="AN3" s="20">
        <v>6</v>
      </c>
      <c r="AO3" s="20">
        <v>7</v>
      </c>
      <c r="AP3" s="20">
        <v>8</v>
      </c>
      <c r="AQ3" s="20">
        <v>9</v>
      </c>
      <c r="AR3" s="20">
        <v>10</v>
      </c>
      <c r="AS3" s="20">
        <v>11</v>
      </c>
      <c r="AT3" s="20">
        <v>12</v>
      </c>
      <c r="AX3">
        <v>1</v>
      </c>
      <c r="AY3">
        <v>2</v>
      </c>
      <c r="AZ3">
        <v>3</v>
      </c>
    </row>
    <row r="4" spans="2:52" ht="16" x14ac:dyDescent="0.2">
      <c r="B4" s="129" t="s">
        <v>0</v>
      </c>
      <c r="C4" s="78">
        <v>0.28299999999999997</v>
      </c>
      <c r="D4" s="109">
        <v>0.22800000000000001</v>
      </c>
      <c r="E4" s="82">
        <v>0.21199999999999999</v>
      </c>
      <c r="F4" s="82">
        <v>0.20899999999999999</v>
      </c>
      <c r="G4" s="82">
        <v>0.21199999999999999</v>
      </c>
      <c r="H4" s="109">
        <v>0.23100000000000001</v>
      </c>
      <c r="I4" s="109">
        <v>0.24</v>
      </c>
      <c r="J4" s="109">
        <v>0.251</v>
      </c>
      <c r="K4" s="79">
        <v>0.34699999999999998</v>
      </c>
      <c r="L4" s="79">
        <v>0.35599999999999998</v>
      </c>
      <c r="M4" s="81">
        <v>0.40699999999999997</v>
      </c>
      <c r="N4" s="101">
        <v>0.45900000000000002</v>
      </c>
      <c r="O4" s="27">
        <v>540</v>
      </c>
      <c r="R4" s="19" t="s">
        <v>0</v>
      </c>
      <c r="S4">
        <f>C5/C4/C7*C6</f>
        <v>2.4085420187432791</v>
      </c>
      <c r="T4">
        <f t="shared" ref="T4:AD4" si="0">D5/D4/D7*D6</f>
        <v>2.832627670661803</v>
      </c>
      <c r="U4">
        <f t="shared" si="0"/>
        <v>2.8217725918570009</v>
      </c>
      <c r="V4">
        <f t="shared" si="0"/>
        <v>2.8283573427565485</v>
      </c>
      <c r="W4">
        <f t="shared" si="0"/>
        <v>3.0317493901528354</v>
      </c>
      <c r="X4">
        <f t="shared" si="0"/>
        <v>2.991267353336319</v>
      </c>
      <c r="Y4">
        <f t="shared" si="0"/>
        <v>2.9799922299922299</v>
      </c>
      <c r="Z4">
        <f t="shared" si="0"/>
        <v>2.9151963574274329</v>
      </c>
      <c r="AA4">
        <f t="shared" si="0"/>
        <v>1.826518405741939</v>
      </c>
      <c r="AB4">
        <f t="shared" si="0"/>
        <v>1.8257025656704631</v>
      </c>
      <c r="AC4">
        <f t="shared" si="0"/>
        <v>1.8747214444888864</v>
      </c>
      <c r="AD4">
        <f t="shared" si="0"/>
        <v>1.8481705592111304</v>
      </c>
      <c r="AH4" s="19" t="s">
        <v>0</v>
      </c>
      <c r="AI4">
        <f>(S4-$AD$7)/($W$4-$AD$7)</f>
        <v>0.60934654049060399</v>
      </c>
      <c r="AJ4">
        <f t="shared" ref="AJ4:AT4" si="1">(T4-$AD$7)/($W$4-$AD$7)</f>
        <v>0.87518185414480398</v>
      </c>
      <c r="AK4">
        <f t="shared" si="1"/>
        <v>0.86837741908372335</v>
      </c>
      <c r="AL4">
        <f t="shared" si="1"/>
        <v>0.87250502706290656</v>
      </c>
      <c r="AM4">
        <f t="shared" si="1"/>
        <v>1</v>
      </c>
      <c r="AN4">
        <f t="shared" si="1"/>
        <v>0.97462410033021574</v>
      </c>
      <c r="AO4">
        <f t="shared" si="1"/>
        <v>0.96755636310046955</v>
      </c>
      <c r="AP4">
        <f t="shared" si="1"/>
        <v>0.92693949471825499</v>
      </c>
      <c r="AQ4">
        <f t="shared" si="1"/>
        <v>0.24450885023531679</v>
      </c>
      <c r="AR4">
        <f t="shared" si="1"/>
        <v>0.24399744622928327</v>
      </c>
      <c r="AS4">
        <f t="shared" si="1"/>
        <v>0.27472460940191595</v>
      </c>
      <c r="AT4">
        <f t="shared" si="1"/>
        <v>0.25808136084191757</v>
      </c>
      <c r="AW4" t="s">
        <v>0</v>
      </c>
      <c r="AX4">
        <f t="shared" ref="AX4:AX11" si="2">AVERAGE(AI4:AL4)</f>
        <v>0.80635271019550947</v>
      </c>
      <c r="AY4">
        <f t="shared" ref="AY4:AY11" si="3">AVERAGE(AM4:AP4)</f>
        <v>0.96727998953723504</v>
      </c>
      <c r="AZ4">
        <f>AVERAGE(AQ4:AT4)</f>
        <v>0.25532806667710839</v>
      </c>
    </row>
    <row r="5" spans="2:52" ht="16" x14ac:dyDescent="0.2">
      <c r="B5" s="130"/>
      <c r="C5" s="106">
        <v>0.61599999999999999</v>
      </c>
      <c r="D5" s="111">
        <v>0.54700000000000004</v>
      </c>
      <c r="E5" s="90">
        <v>0.51900000000000002</v>
      </c>
      <c r="F5" s="90">
        <v>0.503</v>
      </c>
      <c r="G5" s="90">
        <v>0.51500000000000001</v>
      </c>
      <c r="H5" s="111">
        <v>0.54900000000000004</v>
      </c>
      <c r="I5" s="111">
        <v>0.57999999999999996</v>
      </c>
      <c r="J5" s="106">
        <v>0.59099999999999997</v>
      </c>
      <c r="K5" s="90">
        <v>0.52900000000000003</v>
      </c>
      <c r="L5" s="111">
        <v>0.54700000000000004</v>
      </c>
      <c r="M5" s="114">
        <v>0.63400000000000001</v>
      </c>
      <c r="N5" s="115">
        <v>0.72799999999999998</v>
      </c>
      <c r="O5" s="27">
        <v>440</v>
      </c>
      <c r="R5" s="19" t="s">
        <v>1</v>
      </c>
      <c r="S5">
        <f t="shared" ref="S5:AD5" si="4">C9/C8/C11*C10</f>
        <v>2.8764089953154031</v>
      </c>
      <c r="T5">
        <f t="shared" si="4"/>
        <v>2.8855917011257981</v>
      </c>
      <c r="U5">
        <f t="shared" si="4"/>
        <v>2.8471778292124377</v>
      </c>
      <c r="V5">
        <f t="shared" si="4"/>
        <v>2.8192936940752897</v>
      </c>
      <c r="W5">
        <f t="shared" si="4"/>
        <v>2.8305485232067511</v>
      </c>
      <c r="X5">
        <f t="shared" si="4"/>
        <v>2.8893930799773115</v>
      </c>
      <c r="Y5">
        <f t="shared" si="4"/>
        <v>2.8362573099415198</v>
      </c>
      <c r="Z5">
        <f t="shared" si="4"/>
        <v>2.7130266343825662</v>
      </c>
      <c r="AA5">
        <f t="shared" si="4"/>
        <v>1.7364168292003346</v>
      </c>
      <c r="AB5">
        <f t="shared" si="4"/>
        <v>1.6084180510786017</v>
      </c>
      <c r="AC5">
        <f t="shared" si="4"/>
        <v>1.5858928766226681</v>
      </c>
      <c r="AD5">
        <f t="shared" si="4"/>
        <v>1.6190810090669312</v>
      </c>
      <c r="AH5" s="19" t="s">
        <v>1</v>
      </c>
      <c r="AI5">
        <f t="shared" ref="AI5:AI11" si="5">(S5-$AD$7)/($W$4-$AD$7)</f>
        <v>0.9026258907888971</v>
      </c>
      <c r="AJ5">
        <f t="shared" ref="AJ5:AJ11" si="6">(T5-$AD$7)/($W$4-$AD$7)</f>
        <v>0.90838200979046524</v>
      </c>
      <c r="AK5">
        <f t="shared" ref="AK5:AK11" si="7">(U5-$AD$7)/($W$4-$AD$7)</f>
        <v>0.8843025257462318</v>
      </c>
      <c r="AL5">
        <f t="shared" ref="AL5:AL11" si="8">(V5-$AD$7)/($W$4-$AD$7)</f>
        <v>0.86682353824305658</v>
      </c>
      <c r="AM5">
        <f t="shared" ref="AM5:AM11" si="9">(W5-$AD$7)/($W$4-$AD$7)</f>
        <v>0.87387855417851967</v>
      </c>
      <c r="AN5">
        <f t="shared" ref="AN5:AN11" si="10">(X5-$AD$7)/($W$4-$AD$7)</f>
        <v>0.91076487922907734</v>
      </c>
      <c r="AO5">
        <f t="shared" ref="AO5:AO11" si="11">(Y5-$AD$7)/($W$4-$AD$7)</f>
        <v>0.87745706975752291</v>
      </c>
      <c r="AP5">
        <f t="shared" ref="AP5:AP11" si="12">(Z5-$AD$7)/($W$4-$AD$7)</f>
        <v>0.80021072779609492</v>
      </c>
      <c r="AQ5">
        <f t="shared" ref="AQ5:AQ8" si="13">(AA5-$AD$7)/($W$4-$AD$7)</f>
        <v>0.18802926703716355</v>
      </c>
      <c r="AR5">
        <f t="shared" ref="AR5:AR8" si="14">(AB5-$AD$7)/($W$4-$AD$7)</f>
        <v>0.10779407120959413</v>
      </c>
      <c r="AS5">
        <f t="shared" ref="AS5:AS8" si="15">(AC5-$AD$7)/($W$4-$AD$7)</f>
        <v>9.367431311469139E-2</v>
      </c>
      <c r="AT5">
        <f t="shared" ref="AT5:AT8" si="16">(AD5-$AD$7)/($W$4-$AD$7)</f>
        <v>0.11447807659502914</v>
      </c>
      <c r="AW5" t="s">
        <v>1</v>
      </c>
      <c r="AX5">
        <f t="shared" si="2"/>
        <v>0.89053349114216263</v>
      </c>
      <c r="AY5">
        <f t="shared" si="3"/>
        <v>0.86557780774030368</v>
      </c>
      <c r="AZ5">
        <f>AVERAGE(AQ5:AT5)</f>
        <v>0.12599393198911954</v>
      </c>
    </row>
    <row r="6" spans="2:52" ht="16" x14ac:dyDescent="0.2">
      <c r="B6" s="130"/>
      <c r="C6" s="90">
        <v>0.50900000000000001</v>
      </c>
      <c r="D6" s="90">
        <v>0.47699999999999998</v>
      </c>
      <c r="E6" s="83">
        <v>0.438</v>
      </c>
      <c r="F6" s="83">
        <v>0.436</v>
      </c>
      <c r="G6" s="90">
        <v>0.47299999999999998</v>
      </c>
      <c r="H6" s="111">
        <v>0.51100000000000001</v>
      </c>
      <c r="I6" s="111">
        <v>0.52900000000000003</v>
      </c>
      <c r="J6" s="111">
        <v>0.54600000000000004</v>
      </c>
      <c r="K6" s="90">
        <v>0.50800000000000001</v>
      </c>
      <c r="L6" s="111">
        <v>0.52400000000000002</v>
      </c>
      <c r="M6" s="114">
        <v>0.621</v>
      </c>
      <c r="N6" s="115">
        <v>0.69099999999999995</v>
      </c>
      <c r="O6" s="27">
        <v>380</v>
      </c>
      <c r="R6" s="19" t="s">
        <v>2</v>
      </c>
      <c r="S6">
        <f t="shared" ref="S6:AD6" si="17">C13/C12/C15*C14</f>
        <v>2.6891660297829962</v>
      </c>
      <c r="T6">
        <f t="shared" si="17"/>
        <v>2.6150865643790171</v>
      </c>
      <c r="U6">
        <f t="shared" si="17"/>
        <v>2.6025956136560069</v>
      </c>
      <c r="V6">
        <f t="shared" si="17"/>
        <v>2.5715517241379309</v>
      </c>
      <c r="W6">
        <f t="shared" si="17"/>
        <v>1.8152765087238396</v>
      </c>
      <c r="X6">
        <f t="shared" si="17"/>
        <v>1.9230974152206783</v>
      </c>
      <c r="Y6">
        <f t="shared" si="17"/>
        <v>1.771778842250548</v>
      </c>
      <c r="Z6">
        <f t="shared" si="17"/>
        <v>1.8332379862700232</v>
      </c>
      <c r="AA6">
        <f t="shared" si="17"/>
        <v>1.9192166462668299</v>
      </c>
      <c r="AB6">
        <f t="shared" si="17"/>
        <v>1.6996675429101593</v>
      </c>
      <c r="AC6">
        <f t="shared" si="17"/>
        <v>1.8955299867630591</v>
      </c>
      <c r="AD6">
        <f t="shared" si="17"/>
        <v>1.6760727959822983</v>
      </c>
      <c r="AH6" s="19" t="s">
        <v>2</v>
      </c>
      <c r="AI6">
        <f t="shared" si="5"/>
        <v>0.78525386406111497</v>
      </c>
      <c r="AJ6">
        <f t="shared" si="6"/>
        <v>0.73881763630402575</v>
      </c>
      <c r="AK6">
        <f t="shared" si="7"/>
        <v>0.7309877656440098</v>
      </c>
      <c r="AL6">
        <f t="shared" si="8"/>
        <v>0.71152810679974032</v>
      </c>
      <c r="AM6">
        <f t="shared" si="9"/>
        <v>0.23746194071042481</v>
      </c>
      <c r="AN6">
        <f t="shared" si="10"/>
        <v>0.30504876985071838</v>
      </c>
      <c r="AO6">
        <f t="shared" si="11"/>
        <v>0.21019571333903808</v>
      </c>
      <c r="AP6">
        <f t="shared" si="12"/>
        <v>0.24872097528417628</v>
      </c>
      <c r="AQ6">
        <f t="shared" si="13"/>
        <v>0.30261613524636732</v>
      </c>
      <c r="AR6">
        <f t="shared" si="14"/>
        <v>0.16499321758979008</v>
      </c>
      <c r="AS6">
        <f t="shared" si="15"/>
        <v>0.28776830785555785</v>
      </c>
      <c r="AT6">
        <f t="shared" si="16"/>
        <v>0.15020300499527287</v>
      </c>
      <c r="AW6" t="s">
        <v>2</v>
      </c>
      <c r="AX6">
        <f t="shared" si="2"/>
        <v>0.74164684320222274</v>
      </c>
      <c r="AY6">
        <f t="shared" si="3"/>
        <v>0.25035684979608941</v>
      </c>
      <c r="AZ6">
        <f>AVERAGE(AQ6:AT6)</f>
        <v>0.22639516642174703</v>
      </c>
    </row>
    <row r="7" spans="2:52" ht="16" x14ac:dyDescent="0.2">
      <c r="B7" s="131"/>
      <c r="C7" s="98">
        <v>0.46</v>
      </c>
      <c r="D7" s="92">
        <v>0.40400000000000003</v>
      </c>
      <c r="E7" s="112">
        <v>0.38</v>
      </c>
      <c r="F7" s="112">
        <v>0.371</v>
      </c>
      <c r="G7" s="112">
        <v>0.379</v>
      </c>
      <c r="H7" s="92">
        <v>0.40600000000000003</v>
      </c>
      <c r="I7" s="92">
        <v>0.42899999999999999</v>
      </c>
      <c r="J7" s="98">
        <v>0.441</v>
      </c>
      <c r="K7" s="92">
        <v>0.42399999999999999</v>
      </c>
      <c r="L7" s="98">
        <v>0.441</v>
      </c>
      <c r="M7" s="117">
        <v>0.51600000000000001</v>
      </c>
      <c r="N7" s="118">
        <v>0.59299999999999997</v>
      </c>
      <c r="O7" s="27">
        <v>480</v>
      </c>
      <c r="R7" s="19" t="s">
        <v>3</v>
      </c>
      <c r="S7">
        <f t="shared" ref="S7:AD7" si="18">C17/C16/C19*C18</f>
        <v>2.5311012133312856</v>
      </c>
      <c r="T7">
        <f t="shared" si="18"/>
        <v>2.5968776136046836</v>
      </c>
      <c r="U7">
        <f t="shared" si="18"/>
        <v>2.6403818953323905</v>
      </c>
      <c r="V7">
        <f t="shared" si="18"/>
        <v>2.588251484861654</v>
      </c>
      <c r="W7">
        <f t="shared" si="18"/>
        <v>1.8750193348801236</v>
      </c>
      <c r="X7">
        <f t="shared" si="18"/>
        <v>1.8810289389067529</v>
      </c>
      <c r="Y7">
        <f t="shared" si="18"/>
        <v>1.7972514654276699</v>
      </c>
      <c r="Z7">
        <f t="shared" si="18"/>
        <v>1.8085531135531134</v>
      </c>
      <c r="AA7">
        <f t="shared" si="18"/>
        <v>1.888899790043757</v>
      </c>
      <c r="AB7">
        <f t="shared" si="18"/>
        <v>1.7187401183538871</v>
      </c>
      <c r="AC7">
        <f t="shared" si="18"/>
        <v>1.5884014807069795</v>
      </c>
      <c r="AD7">
        <f t="shared" si="18"/>
        <v>1.4364547466797835</v>
      </c>
      <c r="AH7" s="19" t="s">
        <v>3</v>
      </c>
      <c r="AI7">
        <f t="shared" si="5"/>
        <v>0.68617196900278632</v>
      </c>
      <c r="AJ7">
        <f t="shared" si="6"/>
        <v>0.72740347475786049</v>
      </c>
      <c r="AK7">
        <f t="shared" si="7"/>
        <v>0.75467384885815547</v>
      </c>
      <c r="AL7">
        <f t="shared" si="8"/>
        <v>0.72199624244606009</v>
      </c>
      <c r="AM7">
        <f t="shared" si="9"/>
        <v>0.27491134004283924</v>
      </c>
      <c r="AN7">
        <f t="shared" si="10"/>
        <v>0.27867842097125384</v>
      </c>
      <c r="AO7">
        <f t="shared" si="11"/>
        <v>0.22616306036257378</v>
      </c>
      <c r="AP7">
        <f t="shared" si="12"/>
        <v>0.23324742447780653</v>
      </c>
      <c r="AQ7">
        <f t="shared" si="13"/>
        <v>0.28361221246187701</v>
      </c>
      <c r="AR7">
        <f t="shared" si="14"/>
        <v>0.1769487366042623</v>
      </c>
      <c r="AS7">
        <f t="shared" si="15"/>
        <v>9.5246815156602618E-2</v>
      </c>
      <c r="AT7">
        <f t="shared" si="16"/>
        <v>0</v>
      </c>
      <c r="AW7" t="s">
        <v>3</v>
      </c>
      <c r="AX7">
        <f t="shared" si="2"/>
        <v>0.72256138376621559</v>
      </c>
      <c r="AY7">
        <f t="shared" si="3"/>
        <v>0.25325006146361834</v>
      </c>
      <c r="AZ7">
        <f>AVERAGE(AQ7:AT7)</f>
        <v>0.13895194105568548</v>
      </c>
    </row>
    <row r="8" spans="2:52" ht="16" x14ac:dyDescent="0.2">
      <c r="B8" s="129" t="s">
        <v>1</v>
      </c>
      <c r="C8" s="82">
        <v>0.223</v>
      </c>
      <c r="D8" s="82">
        <v>0.214</v>
      </c>
      <c r="E8" s="82">
        <v>0.21099999999999999</v>
      </c>
      <c r="F8" s="82">
        <v>0.20200000000000001</v>
      </c>
      <c r="G8" s="82">
        <v>0.21</v>
      </c>
      <c r="H8" s="82">
        <v>0.215</v>
      </c>
      <c r="I8" s="109">
        <v>0.23400000000000001</v>
      </c>
      <c r="J8" s="109">
        <v>0.22500000000000001</v>
      </c>
      <c r="K8" s="108">
        <v>0.38800000000000001</v>
      </c>
      <c r="L8" s="101">
        <v>0.436</v>
      </c>
      <c r="M8" s="101">
        <v>0.44500000000000001</v>
      </c>
      <c r="N8" s="108">
        <v>0.39700000000000002</v>
      </c>
      <c r="O8" s="27">
        <v>540</v>
      </c>
      <c r="R8" s="19" t="s">
        <v>4</v>
      </c>
      <c r="S8">
        <f t="shared" ref="S8:AD8" si="19">C21/C20/C23*C22</f>
        <v>1.8593678424186899</v>
      </c>
      <c r="T8">
        <f t="shared" si="19"/>
        <v>1.7910419929887373</v>
      </c>
      <c r="U8">
        <f t="shared" si="19"/>
        <v>1.8774662512980271</v>
      </c>
      <c r="V8">
        <f t="shared" si="19"/>
        <v>1.6312261684932494</v>
      </c>
      <c r="W8">
        <f t="shared" si="19"/>
        <v>1.8329920575825267</v>
      </c>
      <c r="X8">
        <f t="shared" si="19"/>
        <v>1.8118650565459078</v>
      </c>
      <c r="Y8">
        <f t="shared" si="19"/>
        <v>1.7807659208261619</v>
      </c>
      <c r="Z8">
        <f t="shared" si="19"/>
        <v>1.725952377139746</v>
      </c>
      <c r="AA8">
        <f t="shared" si="19"/>
        <v>1.795345927862585</v>
      </c>
      <c r="AB8">
        <f t="shared" si="19"/>
        <v>1.5660291438979967</v>
      </c>
      <c r="AC8">
        <f t="shared" si="19"/>
        <v>1.5637183362868761</v>
      </c>
      <c r="AD8">
        <f t="shared" si="19"/>
        <v>1.4750534439653611</v>
      </c>
      <c r="AH8" s="19" t="s">
        <v>4</v>
      </c>
      <c r="AI8">
        <f t="shared" si="5"/>
        <v>0.26510030449183941</v>
      </c>
      <c r="AJ8">
        <f t="shared" si="6"/>
        <v>0.22227069322880458</v>
      </c>
      <c r="AK8">
        <f t="shared" si="7"/>
        <v>0.27644517357504267</v>
      </c>
      <c r="AL8">
        <f t="shared" si="8"/>
        <v>0.12209119024523075</v>
      </c>
      <c r="AM8">
        <f t="shared" si="9"/>
        <v>0.24856681649695619</v>
      </c>
      <c r="AN8">
        <f t="shared" si="10"/>
        <v>0.23532349425359669</v>
      </c>
      <c r="AO8">
        <f t="shared" si="11"/>
        <v>0.2158292046896067</v>
      </c>
      <c r="AP8">
        <f t="shared" si="12"/>
        <v>0.1814696937925579</v>
      </c>
      <c r="AQ8">
        <f t="shared" si="13"/>
        <v>0.22496858661887933</v>
      </c>
      <c r="AR8">
        <f t="shared" si="14"/>
        <v>8.122286233978826E-2</v>
      </c>
      <c r="AS8">
        <f t="shared" si="15"/>
        <v>7.9774347721767655E-2</v>
      </c>
      <c r="AT8">
        <f t="shared" si="16"/>
        <v>2.4195340618423915E-2</v>
      </c>
      <c r="AW8" t="s">
        <v>4</v>
      </c>
      <c r="AX8">
        <f t="shared" si="2"/>
        <v>0.22147684038522933</v>
      </c>
      <c r="AY8">
        <f t="shared" si="3"/>
        <v>0.2202973023081794</v>
      </c>
      <c r="AZ8">
        <f>AVERAGE(AQ8:AT8)</f>
        <v>0.10254028432471479</v>
      </c>
    </row>
    <row r="9" spans="2:52" ht="16" x14ac:dyDescent="0.2">
      <c r="B9" s="130"/>
      <c r="C9" s="111">
        <v>0.55000000000000004</v>
      </c>
      <c r="D9" s="90">
        <v>0.53300000000000003</v>
      </c>
      <c r="E9" s="90">
        <v>0.52600000000000002</v>
      </c>
      <c r="F9" s="90">
        <v>0.51200000000000001</v>
      </c>
      <c r="G9" s="111">
        <v>0.54100000000000004</v>
      </c>
      <c r="H9" s="111">
        <v>0.56599999999999995</v>
      </c>
      <c r="I9" s="106">
        <v>0.59799999999999998</v>
      </c>
      <c r="J9" s="111">
        <v>0.56399999999999995</v>
      </c>
      <c r="K9" s="106">
        <v>0.60799999999999998</v>
      </c>
      <c r="L9" s="114">
        <v>0.65100000000000002</v>
      </c>
      <c r="M9" s="114">
        <v>0.64100000000000001</v>
      </c>
      <c r="N9" s="106">
        <v>0.58399999999999996</v>
      </c>
      <c r="O9" s="27">
        <v>440</v>
      </c>
      <c r="R9" s="19" t="s">
        <v>5</v>
      </c>
      <c r="S9">
        <f t="shared" ref="S9:Z9" si="20">C25/C24/C27*C26</f>
        <v>3.0004116150276907</v>
      </c>
      <c r="T9">
        <f t="shared" si="20"/>
        <v>2.9907457195415308</v>
      </c>
      <c r="U9">
        <f t="shared" si="20"/>
        <v>2.9380879319885311</v>
      </c>
      <c r="V9">
        <f t="shared" si="20"/>
        <v>2.9134900871564029</v>
      </c>
      <c r="W9">
        <f t="shared" si="20"/>
        <v>1.8452611218568669</v>
      </c>
      <c r="X9">
        <f t="shared" si="20"/>
        <v>1.8909299655568312</v>
      </c>
      <c r="Y9">
        <f t="shared" si="20"/>
        <v>1.8194085743801656</v>
      </c>
      <c r="Z9">
        <f t="shared" si="20"/>
        <v>1.7106456402231052</v>
      </c>
      <c r="AH9" s="19" t="s">
        <v>5</v>
      </c>
      <c r="AI9">
        <f t="shared" si="5"/>
        <v>0.98035612088753676</v>
      </c>
      <c r="AJ9">
        <f t="shared" si="6"/>
        <v>0.97429711760202664</v>
      </c>
      <c r="AK9">
        <f t="shared" si="7"/>
        <v>0.9412889283196002</v>
      </c>
      <c r="AL9">
        <f t="shared" si="8"/>
        <v>0.92586993037287779</v>
      </c>
      <c r="AM9">
        <f t="shared" si="9"/>
        <v>0.25625759908971263</v>
      </c>
      <c r="AN9">
        <f t="shared" si="10"/>
        <v>0.28488481468703991</v>
      </c>
      <c r="AO9">
        <f t="shared" si="11"/>
        <v>0.24005209900703278</v>
      </c>
      <c r="AP9">
        <f t="shared" si="12"/>
        <v>0.17187476599707732</v>
      </c>
      <c r="AW9" t="s">
        <v>5</v>
      </c>
      <c r="AX9">
        <f t="shared" si="2"/>
        <v>0.95545302429551038</v>
      </c>
      <c r="AY9">
        <f t="shared" si="3"/>
        <v>0.23826731969521567</v>
      </c>
    </row>
    <row r="10" spans="2:52" ht="16" x14ac:dyDescent="0.2">
      <c r="B10" s="130"/>
      <c r="C10" s="90">
        <v>0.47</v>
      </c>
      <c r="D10" s="83">
        <v>0.45300000000000001</v>
      </c>
      <c r="E10" s="83">
        <v>0.442</v>
      </c>
      <c r="F10" s="89">
        <v>0.41599999999999998</v>
      </c>
      <c r="G10" s="83">
        <v>0.434</v>
      </c>
      <c r="H10" s="83">
        <v>0.45</v>
      </c>
      <c r="I10" s="90">
        <v>0.48499999999999999</v>
      </c>
      <c r="J10" s="83">
        <v>0.44700000000000001</v>
      </c>
      <c r="K10" s="111">
        <v>0.53300000000000003</v>
      </c>
      <c r="L10" s="106">
        <v>0.55800000000000005</v>
      </c>
      <c r="M10" s="106">
        <v>0.56699999999999995</v>
      </c>
      <c r="N10" s="111">
        <v>0.51400000000000001</v>
      </c>
      <c r="O10" s="27">
        <v>380</v>
      </c>
      <c r="R10" s="19" t="s">
        <v>6</v>
      </c>
      <c r="S10">
        <f t="shared" ref="S10:Z10" si="21">C29/C28/C31*C30</f>
        <v>2.6045403367285491</v>
      </c>
      <c r="T10">
        <f t="shared" si="21"/>
        <v>2.5916889058330157</v>
      </c>
      <c r="U10">
        <f t="shared" si="21"/>
        <v>2.4210832259205906</v>
      </c>
      <c r="V10">
        <f t="shared" si="21"/>
        <v>2.3992408557625948</v>
      </c>
      <c r="W10">
        <f t="shared" si="21"/>
        <v>1.8983442695406791</v>
      </c>
      <c r="X10">
        <f t="shared" si="21"/>
        <v>1.8497716089317571</v>
      </c>
      <c r="Y10">
        <f t="shared" si="21"/>
        <v>1.7991618615496108</v>
      </c>
      <c r="Z10">
        <f t="shared" si="21"/>
        <v>1.7436968042396019</v>
      </c>
      <c r="AH10" s="19" t="s">
        <v>6</v>
      </c>
      <c r="AI10">
        <f t="shared" si="5"/>
        <v>0.73220680256643589</v>
      </c>
      <c r="AJ10">
        <f t="shared" si="6"/>
        <v>0.72415096727098538</v>
      </c>
      <c r="AK10">
        <f t="shared" si="7"/>
        <v>0.61720791407987929</v>
      </c>
      <c r="AL10">
        <f t="shared" si="8"/>
        <v>0.60351616738759206</v>
      </c>
      <c r="AM10">
        <f t="shared" si="9"/>
        <v>0.28953242258454182</v>
      </c>
      <c r="AN10">
        <f t="shared" si="10"/>
        <v>0.25908496837434247</v>
      </c>
      <c r="AO10">
        <f t="shared" si="11"/>
        <v>0.22736057966081563</v>
      </c>
      <c r="AP10">
        <f t="shared" si="12"/>
        <v>0.19259267171544819</v>
      </c>
      <c r="AW10" t="s">
        <v>6</v>
      </c>
      <c r="AX10">
        <f t="shared" si="2"/>
        <v>0.66927046282622316</v>
      </c>
      <c r="AY10">
        <f t="shared" si="3"/>
        <v>0.24214266058378703</v>
      </c>
    </row>
    <row r="11" spans="2:52" ht="16" x14ac:dyDescent="0.2">
      <c r="B11" s="131"/>
      <c r="C11" s="92">
        <v>0.40300000000000002</v>
      </c>
      <c r="D11" s="112">
        <v>0.39100000000000001</v>
      </c>
      <c r="E11" s="112">
        <v>0.38700000000000001</v>
      </c>
      <c r="F11" s="112">
        <v>0.374</v>
      </c>
      <c r="G11" s="112">
        <v>0.39500000000000002</v>
      </c>
      <c r="H11" s="92">
        <v>0.41</v>
      </c>
      <c r="I11" s="92">
        <v>0.437</v>
      </c>
      <c r="J11" s="92">
        <v>0.41299999999999998</v>
      </c>
      <c r="K11" s="116">
        <v>0.48099999999999998</v>
      </c>
      <c r="L11" s="117">
        <v>0.51800000000000002</v>
      </c>
      <c r="M11" s="116">
        <v>0.51500000000000001</v>
      </c>
      <c r="N11" s="98">
        <v>0.46700000000000003</v>
      </c>
      <c r="O11" s="27">
        <v>480</v>
      </c>
      <c r="R11" s="19" t="s">
        <v>7</v>
      </c>
      <c r="S11">
        <f t="shared" ref="S11:Z11" si="22">C33/C32/C35*C34</f>
        <v>2.376063106355971</v>
      </c>
      <c r="T11">
        <f t="shared" si="22"/>
        <v>2.2888261466245927</v>
      </c>
      <c r="U11">
        <f t="shared" si="22"/>
        <v>2.3204022988505746</v>
      </c>
      <c r="V11">
        <f t="shared" si="22"/>
        <v>2.3196624248851183</v>
      </c>
      <c r="W11">
        <f t="shared" si="22"/>
        <v>1.7492113962702198</v>
      </c>
      <c r="X11">
        <f t="shared" si="22"/>
        <v>1.8236518915866742</v>
      </c>
      <c r="Y11">
        <f t="shared" si="22"/>
        <v>1.7750812911412481</v>
      </c>
      <c r="Z11">
        <f t="shared" si="22"/>
        <v>1.6809440833063782</v>
      </c>
      <c r="AH11" s="19" t="s">
        <v>7</v>
      </c>
      <c r="AI11">
        <f t="shared" si="5"/>
        <v>0.58898734695843014</v>
      </c>
      <c r="AJ11">
        <f t="shared" si="6"/>
        <v>0.53430343004797265</v>
      </c>
      <c r="AK11">
        <f t="shared" si="7"/>
        <v>0.55409673428501227</v>
      </c>
      <c r="AL11">
        <f t="shared" si="8"/>
        <v>0.55363294913505057</v>
      </c>
      <c r="AM11">
        <f t="shared" si="9"/>
        <v>0.19604945761589621</v>
      </c>
      <c r="AN11">
        <f t="shared" si="10"/>
        <v>0.2427119946093089</v>
      </c>
      <c r="AO11">
        <f t="shared" si="11"/>
        <v>0.21226583179910541</v>
      </c>
      <c r="AP11">
        <f t="shared" si="12"/>
        <v>0.1532565395532996</v>
      </c>
      <c r="AW11" t="s">
        <v>7</v>
      </c>
      <c r="AX11">
        <f t="shared" si="2"/>
        <v>0.55775511510661635</v>
      </c>
      <c r="AY11">
        <f t="shared" si="3"/>
        <v>0.20107095589440255</v>
      </c>
    </row>
    <row r="12" spans="2:52" x14ac:dyDescent="0.2">
      <c r="B12" s="129" t="s">
        <v>2</v>
      </c>
      <c r="C12" s="82">
        <v>0.222</v>
      </c>
      <c r="D12" s="82">
        <v>0.21199999999999999</v>
      </c>
      <c r="E12" s="82">
        <v>0.20799999999999999</v>
      </c>
      <c r="F12" s="82">
        <v>0.2</v>
      </c>
      <c r="G12" s="80">
        <v>0.32600000000000001</v>
      </c>
      <c r="H12" s="80">
        <v>0.32300000000000001</v>
      </c>
      <c r="I12" s="80">
        <v>0.33900000000000002</v>
      </c>
      <c r="J12" s="79">
        <v>0.34399999999999997</v>
      </c>
      <c r="K12" s="79">
        <v>0.36099999999999999</v>
      </c>
      <c r="L12" s="79">
        <v>0.34799999999999998</v>
      </c>
      <c r="M12" s="79">
        <v>0.36599999999999999</v>
      </c>
      <c r="N12" s="79">
        <v>0.36399999999999999</v>
      </c>
      <c r="O12" s="27">
        <v>540</v>
      </c>
    </row>
    <row r="13" spans="2:52" x14ac:dyDescent="0.2">
      <c r="B13" s="130"/>
      <c r="C13" s="90">
        <v>0.52900000000000003</v>
      </c>
      <c r="D13" s="90">
        <v>0.49099999999999999</v>
      </c>
      <c r="E13" s="83">
        <v>0.48299999999999998</v>
      </c>
      <c r="F13" s="83">
        <v>0.47099999999999997</v>
      </c>
      <c r="G13" s="111">
        <v>0.54300000000000004</v>
      </c>
      <c r="H13" s="111">
        <v>0.55300000000000005</v>
      </c>
      <c r="I13" s="111">
        <v>0.55600000000000005</v>
      </c>
      <c r="J13" s="111">
        <v>0.55900000000000005</v>
      </c>
      <c r="K13" s="106">
        <v>0.60799999999999998</v>
      </c>
      <c r="L13" s="111">
        <v>0.57099999999999995</v>
      </c>
      <c r="M13" s="106">
        <v>0.624</v>
      </c>
      <c r="N13" s="111">
        <v>0.55600000000000005</v>
      </c>
      <c r="O13" s="27">
        <v>440</v>
      </c>
    </row>
    <row r="14" spans="2:52" x14ac:dyDescent="0.2">
      <c r="B14" s="130"/>
      <c r="C14" s="83">
        <v>0.439</v>
      </c>
      <c r="D14" s="89">
        <v>0.41099999999999998</v>
      </c>
      <c r="E14" s="89">
        <v>0.39900000000000002</v>
      </c>
      <c r="F14" s="89">
        <v>0.38</v>
      </c>
      <c r="G14" s="83">
        <v>0.46100000000000002</v>
      </c>
      <c r="H14" s="90">
        <v>0.48299999999999998</v>
      </c>
      <c r="I14" s="90">
        <v>0.47099999999999997</v>
      </c>
      <c r="J14" s="90">
        <v>0.49299999999999999</v>
      </c>
      <c r="K14" s="111">
        <v>0.53900000000000003</v>
      </c>
      <c r="L14" s="83">
        <v>0.46200000000000002</v>
      </c>
      <c r="M14" s="111">
        <v>0.53700000000000003</v>
      </c>
      <c r="N14" s="90">
        <v>0.48499999999999999</v>
      </c>
      <c r="O14" s="27">
        <v>380</v>
      </c>
      <c r="AW14" t="s">
        <v>70</v>
      </c>
    </row>
    <row r="15" spans="2:52" x14ac:dyDescent="0.2">
      <c r="B15" s="131"/>
      <c r="C15" s="112">
        <v>0.38900000000000001</v>
      </c>
      <c r="D15" s="112">
        <v>0.36399999999999999</v>
      </c>
      <c r="E15" s="93">
        <v>0.35599999999999998</v>
      </c>
      <c r="F15" s="93">
        <v>0.34799999999999998</v>
      </c>
      <c r="G15" s="92">
        <v>0.42299999999999999</v>
      </c>
      <c r="H15" s="92">
        <v>0.43</v>
      </c>
      <c r="I15" s="92">
        <v>0.436</v>
      </c>
      <c r="J15" s="92">
        <v>0.437</v>
      </c>
      <c r="K15" s="98">
        <v>0.47299999999999998</v>
      </c>
      <c r="L15" s="98">
        <v>0.44600000000000001</v>
      </c>
      <c r="M15" s="116">
        <v>0.48299999999999998</v>
      </c>
      <c r="N15" s="98">
        <v>0.442</v>
      </c>
      <c r="O15" s="27">
        <v>480</v>
      </c>
    </row>
    <row r="16" spans="2:52" x14ac:dyDescent="0.2">
      <c r="B16" s="129" t="s">
        <v>3</v>
      </c>
      <c r="C16" s="82">
        <v>0.221</v>
      </c>
      <c r="D16" s="82">
        <v>0.21099999999999999</v>
      </c>
      <c r="E16" s="82">
        <v>0.20200000000000001</v>
      </c>
      <c r="F16" s="82">
        <v>0.19500000000000001</v>
      </c>
      <c r="G16" s="80">
        <v>0.33</v>
      </c>
      <c r="H16" s="78">
        <v>0.311</v>
      </c>
      <c r="I16" s="79">
        <v>0.34699999999999998</v>
      </c>
      <c r="J16" s="79">
        <v>0.36</v>
      </c>
      <c r="K16" s="80">
        <v>0.33900000000000002</v>
      </c>
      <c r="L16" s="108">
        <v>0.376</v>
      </c>
      <c r="M16" s="108">
        <v>0.39700000000000002</v>
      </c>
      <c r="N16" s="108">
        <v>0.38</v>
      </c>
      <c r="O16" s="27">
        <v>540</v>
      </c>
      <c r="AX16">
        <v>1</v>
      </c>
      <c r="AY16">
        <v>2</v>
      </c>
      <c r="AZ16">
        <v>3</v>
      </c>
    </row>
    <row r="17" spans="2:52" x14ac:dyDescent="0.2">
      <c r="B17" s="130"/>
      <c r="C17" s="90">
        <v>0.51500000000000001</v>
      </c>
      <c r="D17" s="90">
        <v>0.50600000000000001</v>
      </c>
      <c r="E17" s="90">
        <v>0.49399999999999999</v>
      </c>
      <c r="F17" s="83">
        <v>0.47899999999999998</v>
      </c>
      <c r="G17" s="111">
        <v>0.55100000000000005</v>
      </c>
      <c r="H17" s="90">
        <v>0.52</v>
      </c>
      <c r="I17" s="111">
        <v>0.55900000000000005</v>
      </c>
      <c r="J17" s="111">
        <v>0.57299999999999995</v>
      </c>
      <c r="K17" s="111">
        <v>0.57299999999999995</v>
      </c>
      <c r="L17" s="106">
        <v>0.59799999999999998</v>
      </c>
      <c r="M17" s="106">
        <v>0.59799999999999998</v>
      </c>
      <c r="N17" s="90">
        <v>0.52500000000000002</v>
      </c>
      <c r="O17" s="27">
        <v>440</v>
      </c>
      <c r="AW17" t="s">
        <v>0</v>
      </c>
      <c r="AX17" t="s">
        <v>71</v>
      </c>
      <c r="AY17" t="s">
        <v>72</v>
      </c>
      <c r="AZ17" t="s">
        <v>73</v>
      </c>
    </row>
    <row r="18" spans="2:52" x14ac:dyDescent="0.2">
      <c r="B18" s="130"/>
      <c r="C18" s="89">
        <v>0.41599999999999998</v>
      </c>
      <c r="D18" s="89">
        <v>0.40500000000000003</v>
      </c>
      <c r="E18" s="89">
        <v>0.39300000000000002</v>
      </c>
      <c r="F18" s="84">
        <v>0.373</v>
      </c>
      <c r="G18" s="90">
        <v>0.48399999999999999</v>
      </c>
      <c r="H18" s="83">
        <v>0.45900000000000002</v>
      </c>
      <c r="I18" s="90">
        <v>0.49199999999999999</v>
      </c>
      <c r="J18" s="111">
        <v>0.51700000000000002</v>
      </c>
      <c r="K18" s="90">
        <v>0.504</v>
      </c>
      <c r="L18" s="90">
        <v>0.50900000000000001</v>
      </c>
      <c r="M18" s="90">
        <v>0.503</v>
      </c>
      <c r="N18" s="83">
        <v>0.44500000000000001</v>
      </c>
      <c r="O18" s="27">
        <v>380</v>
      </c>
      <c r="AW18" t="s">
        <v>1</v>
      </c>
      <c r="AX18" t="s">
        <v>74</v>
      </c>
      <c r="AY18" t="s">
        <v>75</v>
      </c>
      <c r="AZ18" t="s">
        <v>76</v>
      </c>
    </row>
    <row r="19" spans="2:52" x14ac:dyDescent="0.2">
      <c r="B19" s="131"/>
      <c r="C19" s="112">
        <v>0.38300000000000001</v>
      </c>
      <c r="D19" s="112">
        <v>0.374</v>
      </c>
      <c r="E19" s="112">
        <v>0.36399999999999999</v>
      </c>
      <c r="F19" s="93">
        <v>0.35399999999999998</v>
      </c>
      <c r="G19" s="92">
        <v>0.43099999999999999</v>
      </c>
      <c r="H19" s="92">
        <v>0.40799999999999997</v>
      </c>
      <c r="I19" s="98">
        <v>0.441</v>
      </c>
      <c r="J19" s="98">
        <v>0.45500000000000002</v>
      </c>
      <c r="K19" s="98">
        <v>0.45100000000000001</v>
      </c>
      <c r="L19" s="98">
        <v>0.47099999999999997</v>
      </c>
      <c r="M19" s="116">
        <v>0.47699999999999998</v>
      </c>
      <c r="N19" s="92">
        <v>0.42799999999999999</v>
      </c>
      <c r="O19" s="27">
        <v>480</v>
      </c>
      <c r="AW19" t="s">
        <v>2</v>
      </c>
      <c r="AX19" t="s">
        <v>77</v>
      </c>
      <c r="AY19" t="s">
        <v>78</v>
      </c>
      <c r="AZ19" t="s">
        <v>79</v>
      </c>
    </row>
    <row r="20" spans="2:52" x14ac:dyDescent="0.2">
      <c r="B20" s="129" t="s">
        <v>4</v>
      </c>
      <c r="C20" s="104">
        <v>0.25900000000000001</v>
      </c>
      <c r="D20" s="109">
        <v>0.246</v>
      </c>
      <c r="E20" s="109">
        <v>0.23400000000000001</v>
      </c>
      <c r="F20" s="104">
        <v>0.25900000000000001</v>
      </c>
      <c r="G20" s="80">
        <v>0.316</v>
      </c>
      <c r="H20" s="104">
        <v>0.28199999999999997</v>
      </c>
      <c r="I20" s="80">
        <v>0.33200000000000002</v>
      </c>
      <c r="J20" s="80">
        <v>0.317</v>
      </c>
      <c r="K20" s="80">
        <v>0.33400000000000002</v>
      </c>
      <c r="L20" s="79">
        <v>0.36599999999999999</v>
      </c>
      <c r="M20" s="79">
        <v>0.36199999999999999</v>
      </c>
      <c r="N20" s="108">
        <v>0.38600000000000001</v>
      </c>
      <c r="O20" s="27">
        <v>540</v>
      </c>
      <c r="AW20" t="s">
        <v>3</v>
      </c>
      <c r="AX20" t="s">
        <v>80</v>
      </c>
      <c r="AY20" t="s">
        <v>81</v>
      </c>
      <c r="AZ20" t="s">
        <v>82</v>
      </c>
    </row>
    <row r="21" spans="2:52" x14ac:dyDescent="0.2">
      <c r="B21" s="130"/>
      <c r="C21" s="83">
        <v>0.46200000000000002</v>
      </c>
      <c r="D21" s="89">
        <v>0.42499999999999999</v>
      </c>
      <c r="E21" s="89">
        <v>0.41599999999999998</v>
      </c>
      <c r="F21" s="89">
        <v>0.41099999999999998</v>
      </c>
      <c r="G21" s="90">
        <v>0.52400000000000002</v>
      </c>
      <c r="H21" s="83">
        <v>0.47499999999999998</v>
      </c>
      <c r="I21" s="90">
        <v>0.53400000000000003</v>
      </c>
      <c r="J21" s="90">
        <v>0.499</v>
      </c>
      <c r="K21" s="111">
        <v>0.54700000000000004</v>
      </c>
      <c r="L21" s="111">
        <v>0.54300000000000004</v>
      </c>
      <c r="M21" s="90">
        <v>0.53100000000000003</v>
      </c>
      <c r="N21" s="90">
        <v>0.53100000000000003</v>
      </c>
      <c r="O21" s="27">
        <v>440</v>
      </c>
      <c r="AW21" t="s">
        <v>4</v>
      </c>
      <c r="AX21" t="s">
        <v>83</v>
      </c>
      <c r="AY21" t="s">
        <v>84</v>
      </c>
      <c r="AZ21" t="s">
        <v>85</v>
      </c>
    </row>
    <row r="22" spans="2:52" x14ac:dyDescent="0.2">
      <c r="B22" s="130"/>
      <c r="C22" s="84">
        <v>0.36899999999999999</v>
      </c>
      <c r="D22" s="84">
        <v>0.33900000000000002</v>
      </c>
      <c r="E22" s="84">
        <v>0.33900000000000002</v>
      </c>
      <c r="F22" s="84">
        <v>0.33100000000000002</v>
      </c>
      <c r="G22" s="83">
        <v>0.45100000000000001</v>
      </c>
      <c r="H22" s="89">
        <v>0.39800000000000002</v>
      </c>
      <c r="I22" s="83">
        <v>0.46500000000000002</v>
      </c>
      <c r="J22" s="83">
        <v>0.432</v>
      </c>
      <c r="K22" s="90">
        <v>0.46700000000000003</v>
      </c>
      <c r="L22" s="83">
        <v>0.45600000000000002</v>
      </c>
      <c r="M22" s="83">
        <v>0.45200000000000001</v>
      </c>
      <c r="N22" s="83">
        <v>0.46</v>
      </c>
      <c r="O22" s="27">
        <v>380</v>
      </c>
      <c r="AW22" t="s">
        <v>5</v>
      </c>
      <c r="AX22" t="s">
        <v>86</v>
      </c>
      <c r="AY22" t="s">
        <v>87</v>
      </c>
      <c r="AZ22" t="s">
        <v>88</v>
      </c>
    </row>
    <row r="23" spans="2:52" x14ac:dyDescent="0.2">
      <c r="B23" s="131"/>
      <c r="C23" s="93">
        <v>0.35399999999999998</v>
      </c>
      <c r="D23" s="93">
        <v>0.32700000000000001</v>
      </c>
      <c r="E23" s="99">
        <v>0.32100000000000001</v>
      </c>
      <c r="F23" s="93">
        <v>0.32200000000000001</v>
      </c>
      <c r="G23" s="92">
        <v>0.40799999999999997</v>
      </c>
      <c r="H23" s="112">
        <v>0.37</v>
      </c>
      <c r="I23" s="92">
        <v>0.42</v>
      </c>
      <c r="J23" s="112">
        <v>0.39400000000000002</v>
      </c>
      <c r="K23" s="92">
        <v>0.42599999999999999</v>
      </c>
      <c r="L23" s="92">
        <v>0.432</v>
      </c>
      <c r="M23" s="92">
        <v>0.42399999999999999</v>
      </c>
      <c r="N23" s="92">
        <v>0.42899999999999999</v>
      </c>
      <c r="O23" s="27">
        <v>480</v>
      </c>
      <c r="AW23" t="s">
        <v>6</v>
      </c>
      <c r="AX23" t="s">
        <v>89</v>
      </c>
      <c r="AY23" t="s">
        <v>90</v>
      </c>
      <c r="AZ23" t="s">
        <v>88</v>
      </c>
    </row>
    <row r="24" spans="2:52" x14ac:dyDescent="0.2">
      <c r="B24" s="129" t="s">
        <v>5</v>
      </c>
      <c r="C24" s="82">
        <v>0.20399999999999999</v>
      </c>
      <c r="D24" s="100">
        <v>0.191</v>
      </c>
      <c r="E24" s="82">
        <v>0.20599999999999999</v>
      </c>
      <c r="F24" s="82">
        <v>0.21199999999999999</v>
      </c>
      <c r="G24" s="80">
        <v>0.32900000000000001</v>
      </c>
      <c r="H24" s="80">
        <v>0.33500000000000002</v>
      </c>
      <c r="I24" s="79">
        <v>0.35199999999999998</v>
      </c>
      <c r="J24" s="79">
        <v>0.35099999999999998</v>
      </c>
      <c r="K24" s="103">
        <v>6.0999999999999999E-2</v>
      </c>
      <c r="L24" s="103">
        <v>5.6000000000000001E-2</v>
      </c>
      <c r="M24" s="103">
        <v>5.8000000000000003E-2</v>
      </c>
      <c r="N24" s="103">
        <v>6.4000000000000001E-2</v>
      </c>
      <c r="O24" s="27">
        <v>540</v>
      </c>
      <c r="AW24" t="s">
        <v>7</v>
      </c>
      <c r="AX24" t="s">
        <v>91</v>
      </c>
      <c r="AY24" t="s">
        <v>92</v>
      </c>
      <c r="AZ24" t="s">
        <v>88</v>
      </c>
    </row>
    <row r="25" spans="2:52" x14ac:dyDescent="0.2">
      <c r="B25" s="130"/>
      <c r="C25" s="111">
        <v>0.54300000000000004</v>
      </c>
      <c r="D25" s="90">
        <v>0.51300000000000001</v>
      </c>
      <c r="E25" s="90">
        <v>0.52500000000000002</v>
      </c>
      <c r="F25" s="111">
        <v>0.54200000000000004</v>
      </c>
      <c r="G25" s="90">
        <v>0.53200000000000003</v>
      </c>
      <c r="H25" s="111">
        <v>0.54900000000000004</v>
      </c>
      <c r="I25" s="111">
        <v>0.55800000000000005</v>
      </c>
      <c r="J25" s="90">
        <v>0.53400000000000003</v>
      </c>
      <c r="K25" s="105">
        <v>6.6000000000000003E-2</v>
      </c>
      <c r="L25" s="105">
        <v>5.3999999999999999E-2</v>
      </c>
      <c r="M25" s="105">
        <v>5.0999999999999997E-2</v>
      </c>
      <c r="N25" s="105">
        <v>5.2999999999999999E-2</v>
      </c>
      <c r="O25" s="27">
        <v>440</v>
      </c>
    </row>
    <row r="26" spans="2:52" x14ac:dyDescent="0.2">
      <c r="B26" s="130"/>
      <c r="C26" s="83">
        <v>0.443</v>
      </c>
      <c r="D26" s="89">
        <v>0.41199999999999998</v>
      </c>
      <c r="E26" s="83">
        <v>0.44500000000000001</v>
      </c>
      <c r="F26" s="83">
        <v>0.44900000000000001</v>
      </c>
      <c r="G26" s="90">
        <v>0.47699999999999998</v>
      </c>
      <c r="H26" s="90">
        <v>0.495</v>
      </c>
      <c r="I26" s="90">
        <v>0.505</v>
      </c>
      <c r="J26" s="90">
        <v>0.47899999999999998</v>
      </c>
      <c r="K26" s="105">
        <v>7.9000000000000001E-2</v>
      </c>
      <c r="L26" s="105">
        <v>6.3E-2</v>
      </c>
      <c r="M26" s="105">
        <v>0.06</v>
      </c>
      <c r="N26" s="105">
        <v>6.0999999999999999E-2</v>
      </c>
      <c r="O26" s="27">
        <v>380</v>
      </c>
    </row>
    <row r="27" spans="2:52" x14ac:dyDescent="0.2">
      <c r="B27" s="131"/>
      <c r="C27" s="112">
        <v>0.39300000000000002</v>
      </c>
      <c r="D27" s="112">
        <v>0.37</v>
      </c>
      <c r="E27" s="112">
        <v>0.38600000000000001</v>
      </c>
      <c r="F27" s="112">
        <v>0.39400000000000002</v>
      </c>
      <c r="G27" s="92">
        <v>0.41799999999999998</v>
      </c>
      <c r="H27" s="92">
        <v>0.42899999999999999</v>
      </c>
      <c r="I27" s="98">
        <v>0.44</v>
      </c>
      <c r="J27" s="92">
        <v>0.42599999999999999</v>
      </c>
      <c r="K27" s="107">
        <v>7.0000000000000007E-2</v>
      </c>
      <c r="L27" s="107">
        <v>5.7000000000000002E-2</v>
      </c>
      <c r="M27" s="107">
        <v>5.6000000000000001E-2</v>
      </c>
      <c r="N27" s="107">
        <v>0.06</v>
      </c>
      <c r="O27" s="27">
        <v>480</v>
      </c>
    </row>
    <row r="28" spans="2:52" x14ac:dyDescent="0.2">
      <c r="B28" s="129" t="s">
        <v>6</v>
      </c>
      <c r="C28" s="82">
        <v>0.21099999999999999</v>
      </c>
      <c r="D28" s="82">
        <v>0.215</v>
      </c>
      <c r="E28" s="82">
        <v>0.218</v>
      </c>
      <c r="F28" s="109">
        <v>0.23</v>
      </c>
      <c r="G28" s="80">
        <v>0.33500000000000002</v>
      </c>
      <c r="H28" s="79">
        <v>0.34699999999999998</v>
      </c>
      <c r="I28" s="79">
        <v>0.35499999999999998</v>
      </c>
      <c r="J28" s="108">
        <v>0.39</v>
      </c>
      <c r="K28" s="103">
        <v>4.8000000000000001E-2</v>
      </c>
      <c r="L28" s="103">
        <v>4.9000000000000002E-2</v>
      </c>
      <c r="M28" s="103">
        <v>4.8000000000000001E-2</v>
      </c>
      <c r="N28" s="103">
        <v>4.8000000000000001E-2</v>
      </c>
      <c r="O28" s="27">
        <v>540</v>
      </c>
    </row>
    <row r="29" spans="2:52" x14ac:dyDescent="0.2">
      <c r="B29" s="130"/>
      <c r="C29" s="90">
        <v>0.49</v>
      </c>
      <c r="D29" s="90">
        <v>0.495</v>
      </c>
      <c r="E29" s="90">
        <v>0.49</v>
      </c>
      <c r="F29" s="90">
        <v>0.51</v>
      </c>
      <c r="G29" s="111">
        <v>0.56399999999999995</v>
      </c>
      <c r="H29" s="111">
        <v>0.56499999999999995</v>
      </c>
      <c r="I29" s="111">
        <v>0.57099999999999995</v>
      </c>
      <c r="J29" s="106">
        <v>0.61</v>
      </c>
      <c r="K29" s="105">
        <v>5.1999999999999998E-2</v>
      </c>
      <c r="L29" s="105">
        <v>5.1999999999999998E-2</v>
      </c>
      <c r="M29" s="105">
        <v>5.0999999999999997E-2</v>
      </c>
      <c r="N29" s="105">
        <v>5.0999999999999997E-2</v>
      </c>
      <c r="O29" s="27">
        <v>440</v>
      </c>
    </row>
    <row r="30" spans="2:52" x14ac:dyDescent="0.2">
      <c r="B30" s="130"/>
      <c r="C30" s="89">
        <v>0.40600000000000003</v>
      </c>
      <c r="D30" s="89">
        <v>0.41199999999999998</v>
      </c>
      <c r="E30" s="89">
        <v>0.39100000000000001</v>
      </c>
      <c r="F30" s="89">
        <v>0.40899999999999997</v>
      </c>
      <c r="G30" s="90">
        <v>0.495</v>
      </c>
      <c r="H30" s="90">
        <v>0.501</v>
      </c>
      <c r="I30" s="90">
        <v>0.5</v>
      </c>
      <c r="J30" s="111">
        <v>0.53400000000000003</v>
      </c>
      <c r="K30" s="105">
        <v>6.2E-2</v>
      </c>
      <c r="L30" s="105">
        <v>6.3E-2</v>
      </c>
      <c r="M30" s="105">
        <v>6.0999999999999999E-2</v>
      </c>
      <c r="N30" s="105">
        <v>6.0999999999999999E-2</v>
      </c>
      <c r="O30" s="27">
        <v>380</v>
      </c>
    </row>
    <row r="31" spans="2:52" x14ac:dyDescent="0.2">
      <c r="B31" s="131"/>
      <c r="C31" s="112">
        <v>0.36199999999999999</v>
      </c>
      <c r="D31" s="112">
        <v>0.36599999999999999</v>
      </c>
      <c r="E31" s="112">
        <v>0.36299999999999999</v>
      </c>
      <c r="F31" s="112">
        <v>0.378</v>
      </c>
      <c r="G31" s="98">
        <v>0.439</v>
      </c>
      <c r="H31" s="98">
        <v>0.441</v>
      </c>
      <c r="I31" s="98">
        <v>0.44700000000000001</v>
      </c>
      <c r="J31" s="116">
        <v>0.47899999999999998</v>
      </c>
      <c r="K31" s="107">
        <v>0.05</v>
      </c>
      <c r="L31" s="107">
        <v>0.05</v>
      </c>
      <c r="M31" s="107">
        <v>4.9000000000000002E-2</v>
      </c>
      <c r="N31" s="107">
        <v>4.9000000000000002E-2</v>
      </c>
      <c r="O31" s="27">
        <v>480</v>
      </c>
    </row>
    <row r="32" spans="2:52" x14ac:dyDescent="0.2">
      <c r="B32" s="129" t="s">
        <v>7</v>
      </c>
      <c r="C32" s="104">
        <v>0.26900000000000002</v>
      </c>
      <c r="D32" s="104">
        <v>0.27700000000000002</v>
      </c>
      <c r="E32" s="78">
        <v>0.28999999999999998</v>
      </c>
      <c r="F32" s="104">
        <v>0.27600000000000002</v>
      </c>
      <c r="G32" s="79">
        <v>0.35699999999999998</v>
      </c>
      <c r="H32" s="79">
        <v>0.36799999999999999</v>
      </c>
      <c r="I32" s="108">
        <v>0.378</v>
      </c>
      <c r="J32" s="81">
        <v>0.40100000000000002</v>
      </c>
      <c r="K32" s="103">
        <v>4.9000000000000002E-2</v>
      </c>
      <c r="L32" s="103">
        <v>4.8000000000000001E-2</v>
      </c>
      <c r="M32" s="103">
        <v>4.8000000000000001E-2</v>
      </c>
      <c r="N32" s="103">
        <v>0.05</v>
      </c>
      <c r="O32" s="27">
        <v>540</v>
      </c>
    </row>
    <row r="33" spans="2:15" x14ac:dyDescent="0.2">
      <c r="B33" s="130"/>
      <c r="C33" s="111">
        <v>0.53700000000000003</v>
      </c>
      <c r="D33" s="111">
        <v>0.54100000000000004</v>
      </c>
      <c r="E33" s="111">
        <v>0.56999999999999995</v>
      </c>
      <c r="F33" s="111">
        <v>0.53900000000000003</v>
      </c>
      <c r="G33" s="111">
        <v>0.55900000000000005</v>
      </c>
      <c r="H33" s="106">
        <v>0.58499999999999996</v>
      </c>
      <c r="I33" s="106">
        <v>0.58899999999999997</v>
      </c>
      <c r="J33" s="106">
        <v>0.6</v>
      </c>
      <c r="K33" s="105">
        <v>5.1999999999999998E-2</v>
      </c>
      <c r="L33" s="105">
        <v>5.1999999999999998E-2</v>
      </c>
      <c r="M33" s="105">
        <v>5.0999999999999997E-2</v>
      </c>
      <c r="N33" s="105">
        <v>5.1999999999999998E-2</v>
      </c>
      <c r="O33" s="27">
        <v>440</v>
      </c>
    </row>
    <row r="34" spans="2:15" x14ac:dyDescent="0.2">
      <c r="B34" s="130"/>
      <c r="C34" s="90">
        <v>0.48799999999999999</v>
      </c>
      <c r="D34" s="90">
        <v>0.48399999999999999</v>
      </c>
      <c r="E34" s="90">
        <v>0.51</v>
      </c>
      <c r="F34" s="90">
        <v>0.48699999999999999</v>
      </c>
      <c r="G34" s="90">
        <v>0.496</v>
      </c>
      <c r="H34" s="111">
        <v>0.53</v>
      </c>
      <c r="I34" s="111">
        <v>0.53200000000000003</v>
      </c>
      <c r="J34" s="111">
        <v>0.53700000000000003</v>
      </c>
      <c r="K34" s="105">
        <v>6.0999999999999999E-2</v>
      </c>
      <c r="L34" s="105">
        <v>6.0999999999999999E-2</v>
      </c>
      <c r="M34" s="105">
        <v>6.2E-2</v>
      </c>
      <c r="N34" s="105">
        <v>6.3E-2</v>
      </c>
      <c r="O34" s="27">
        <v>380</v>
      </c>
    </row>
    <row r="35" spans="2:15" x14ac:dyDescent="0.2">
      <c r="B35" s="131"/>
      <c r="C35" s="92">
        <v>0.41</v>
      </c>
      <c r="D35" s="92">
        <v>0.41299999999999998</v>
      </c>
      <c r="E35" s="92">
        <v>0.432</v>
      </c>
      <c r="F35" s="92">
        <v>0.41</v>
      </c>
      <c r="G35" s="98">
        <v>0.44400000000000001</v>
      </c>
      <c r="H35" s="98">
        <v>0.46200000000000002</v>
      </c>
      <c r="I35" s="98">
        <v>0.46700000000000003</v>
      </c>
      <c r="J35" s="116">
        <v>0.47799999999999998</v>
      </c>
      <c r="K35" s="107">
        <v>5.0999999999999997E-2</v>
      </c>
      <c r="L35" s="107">
        <v>0.05</v>
      </c>
      <c r="M35" s="107">
        <v>0.05</v>
      </c>
      <c r="N35" s="107">
        <v>5.0999999999999997E-2</v>
      </c>
      <c r="O35" s="27">
        <v>480</v>
      </c>
    </row>
    <row r="39" spans="2:15" x14ac:dyDescent="0.2">
      <c r="B39" t="s">
        <v>70</v>
      </c>
    </row>
    <row r="41" spans="2:15" x14ac:dyDescent="0.2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</row>
    <row r="42" spans="2:15" x14ac:dyDescent="0.2">
      <c r="B42" t="s">
        <v>0</v>
      </c>
      <c r="C42" t="s">
        <v>71</v>
      </c>
      <c r="D42" t="s">
        <v>71</v>
      </c>
      <c r="E42" t="s">
        <v>71</v>
      </c>
      <c r="F42" t="s">
        <v>71</v>
      </c>
      <c r="G42" t="s">
        <v>72</v>
      </c>
      <c r="H42" t="s">
        <v>72</v>
      </c>
      <c r="I42" t="s">
        <v>72</v>
      </c>
      <c r="J42" t="s">
        <v>72</v>
      </c>
      <c r="K42" t="s">
        <v>73</v>
      </c>
      <c r="L42" t="s">
        <v>73</v>
      </c>
      <c r="M42" t="s">
        <v>73</v>
      </c>
      <c r="N42" t="s">
        <v>73</v>
      </c>
    </row>
    <row r="43" spans="2:15" x14ac:dyDescent="0.2">
      <c r="B43" t="s">
        <v>1</v>
      </c>
      <c r="C43" t="s">
        <v>74</v>
      </c>
      <c r="D43" t="s">
        <v>74</v>
      </c>
      <c r="E43" t="s">
        <v>74</v>
      </c>
      <c r="F43" t="s">
        <v>74</v>
      </c>
      <c r="G43" t="s">
        <v>75</v>
      </c>
      <c r="H43" t="s">
        <v>75</v>
      </c>
      <c r="I43" t="s">
        <v>75</v>
      </c>
      <c r="J43" t="s">
        <v>75</v>
      </c>
      <c r="K43" t="s">
        <v>76</v>
      </c>
      <c r="L43" t="s">
        <v>76</v>
      </c>
      <c r="M43" t="s">
        <v>76</v>
      </c>
      <c r="N43" t="s">
        <v>76</v>
      </c>
    </row>
    <row r="44" spans="2:15" x14ac:dyDescent="0.2">
      <c r="B44" t="s">
        <v>2</v>
      </c>
      <c r="C44" t="s">
        <v>77</v>
      </c>
      <c r="D44" t="s">
        <v>77</v>
      </c>
      <c r="E44" t="s">
        <v>77</v>
      </c>
      <c r="F44" t="s">
        <v>77</v>
      </c>
      <c r="G44" t="s">
        <v>78</v>
      </c>
      <c r="H44" t="s">
        <v>78</v>
      </c>
      <c r="I44" t="s">
        <v>78</v>
      </c>
      <c r="J44" t="s">
        <v>78</v>
      </c>
      <c r="K44" t="s">
        <v>79</v>
      </c>
      <c r="L44" t="s">
        <v>79</v>
      </c>
      <c r="M44" t="s">
        <v>79</v>
      </c>
      <c r="N44" t="s">
        <v>79</v>
      </c>
    </row>
    <row r="45" spans="2:15" x14ac:dyDescent="0.2">
      <c r="B45" t="s">
        <v>3</v>
      </c>
      <c r="C45" t="s">
        <v>80</v>
      </c>
      <c r="D45" t="s">
        <v>80</v>
      </c>
      <c r="E45" t="s">
        <v>80</v>
      </c>
      <c r="F45" t="s">
        <v>80</v>
      </c>
      <c r="G45" t="s">
        <v>81</v>
      </c>
      <c r="H45" t="s">
        <v>81</v>
      </c>
      <c r="I45" t="s">
        <v>81</v>
      </c>
      <c r="J45" t="s">
        <v>81</v>
      </c>
      <c r="K45" t="s">
        <v>82</v>
      </c>
      <c r="L45" t="s">
        <v>82</v>
      </c>
      <c r="M45" t="s">
        <v>82</v>
      </c>
      <c r="N45" t="s">
        <v>82</v>
      </c>
    </row>
    <row r="46" spans="2:15" x14ac:dyDescent="0.2">
      <c r="B46" t="s">
        <v>4</v>
      </c>
      <c r="C46" t="s">
        <v>83</v>
      </c>
      <c r="D46" t="s">
        <v>83</v>
      </c>
      <c r="E46" t="s">
        <v>83</v>
      </c>
      <c r="F46" t="s">
        <v>83</v>
      </c>
      <c r="G46" t="s">
        <v>84</v>
      </c>
      <c r="H46" t="s">
        <v>84</v>
      </c>
      <c r="I46" t="s">
        <v>84</v>
      </c>
      <c r="J46" t="s">
        <v>84</v>
      </c>
      <c r="K46" t="s">
        <v>85</v>
      </c>
      <c r="L46" t="s">
        <v>85</v>
      </c>
      <c r="M46" t="s">
        <v>85</v>
      </c>
      <c r="N46" t="s">
        <v>85</v>
      </c>
    </row>
    <row r="47" spans="2:15" x14ac:dyDescent="0.2">
      <c r="B47" t="s">
        <v>5</v>
      </c>
      <c r="C47" t="s">
        <v>86</v>
      </c>
      <c r="D47" t="s">
        <v>86</v>
      </c>
      <c r="E47" t="s">
        <v>86</v>
      </c>
      <c r="F47" t="s">
        <v>86</v>
      </c>
      <c r="G47" t="s">
        <v>87</v>
      </c>
      <c r="H47" t="s">
        <v>87</v>
      </c>
      <c r="I47" t="s">
        <v>87</v>
      </c>
      <c r="J47" t="s">
        <v>87</v>
      </c>
      <c r="K47" t="s">
        <v>88</v>
      </c>
      <c r="L47" t="s">
        <v>88</v>
      </c>
      <c r="M47" t="s">
        <v>88</v>
      </c>
      <c r="N47" t="s">
        <v>88</v>
      </c>
    </row>
    <row r="48" spans="2:15" x14ac:dyDescent="0.2">
      <c r="B48" t="s">
        <v>6</v>
      </c>
      <c r="C48" t="s">
        <v>89</v>
      </c>
      <c r="D48" t="s">
        <v>89</v>
      </c>
      <c r="E48" t="s">
        <v>89</v>
      </c>
      <c r="F48" t="s">
        <v>89</v>
      </c>
      <c r="G48" t="s">
        <v>90</v>
      </c>
      <c r="H48" t="s">
        <v>90</v>
      </c>
      <c r="I48" t="s">
        <v>90</v>
      </c>
      <c r="J48" t="s">
        <v>90</v>
      </c>
      <c r="K48" t="s">
        <v>88</v>
      </c>
      <c r="L48" t="s">
        <v>88</v>
      </c>
      <c r="M48" t="s">
        <v>88</v>
      </c>
      <c r="N48" t="s">
        <v>88</v>
      </c>
    </row>
    <row r="49" spans="2:28" x14ac:dyDescent="0.2">
      <c r="B49" t="s">
        <v>7</v>
      </c>
      <c r="C49" t="s">
        <v>91</v>
      </c>
      <c r="D49" t="s">
        <v>91</v>
      </c>
      <c r="E49" t="s">
        <v>91</v>
      </c>
      <c r="F49" t="s">
        <v>91</v>
      </c>
      <c r="G49" t="s">
        <v>92</v>
      </c>
      <c r="H49" t="s">
        <v>92</v>
      </c>
      <c r="I49" t="s">
        <v>92</v>
      </c>
      <c r="J49" t="s">
        <v>92</v>
      </c>
      <c r="K49" t="s">
        <v>88</v>
      </c>
      <c r="L49" t="s">
        <v>88</v>
      </c>
      <c r="M49" t="s">
        <v>88</v>
      </c>
      <c r="N49" t="s">
        <v>88</v>
      </c>
    </row>
    <row r="53" spans="2:28" x14ac:dyDescent="0.2">
      <c r="B53" s="125" t="s">
        <v>104</v>
      </c>
    </row>
    <row r="54" spans="2:28" x14ac:dyDescent="0.2">
      <c r="Y54" t="s">
        <v>93</v>
      </c>
    </row>
    <row r="55" spans="2:28" x14ac:dyDescent="0.2">
      <c r="B55" s="19"/>
      <c r="C55" s="20">
        <v>1</v>
      </c>
      <c r="D55" s="20">
        <v>2</v>
      </c>
      <c r="E55" s="20">
        <v>3</v>
      </c>
      <c r="F55" s="20">
        <v>4</v>
      </c>
      <c r="G55" s="20">
        <v>5</v>
      </c>
      <c r="H55" s="20">
        <v>6</v>
      </c>
      <c r="I55" s="20">
        <v>7</v>
      </c>
      <c r="J55" s="20">
        <v>8</v>
      </c>
      <c r="K55" s="20">
        <v>9</v>
      </c>
      <c r="L55" s="20">
        <v>10</v>
      </c>
      <c r="M55" s="20">
        <v>11</v>
      </c>
      <c r="N55" s="20">
        <v>12</v>
      </c>
      <c r="R55" s="19"/>
      <c r="S55" s="20">
        <v>1</v>
      </c>
      <c r="T55" s="20">
        <v>2</v>
      </c>
      <c r="U55" s="20">
        <v>3</v>
      </c>
      <c r="Y55" s="19"/>
      <c r="Z55" s="20">
        <v>1</v>
      </c>
      <c r="AA55" s="20">
        <v>2</v>
      </c>
      <c r="AB55" s="20">
        <v>3</v>
      </c>
    </row>
    <row r="56" spans="2:28" ht="16" x14ac:dyDescent="0.2">
      <c r="B56" s="20" t="s">
        <v>0</v>
      </c>
      <c r="C56" s="22">
        <v>0.66500000000000004</v>
      </c>
      <c r="D56" s="28">
        <v>0.73599999999999999</v>
      </c>
      <c r="E56" s="25">
        <v>0.16500000000000001</v>
      </c>
      <c r="F56" s="24">
        <v>4.9000000000000002E-2</v>
      </c>
      <c r="G56" s="24">
        <v>4.8000000000000001E-2</v>
      </c>
      <c r="H56" s="24">
        <v>4.8000000000000001E-2</v>
      </c>
      <c r="I56" s="24">
        <v>4.8000000000000001E-2</v>
      </c>
      <c r="J56" s="24">
        <v>4.9000000000000002E-2</v>
      </c>
      <c r="K56" s="24">
        <v>0.05</v>
      </c>
      <c r="L56" s="24">
        <v>0.05</v>
      </c>
      <c r="M56" s="24">
        <v>4.8000000000000001E-2</v>
      </c>
      <c r="N56" s="24">
        <v>4.9000000000000002E-2</v>
      </c>
      <c r="O56" s="27">
        <v>610</v>
      </c>
      <c r="R56" s="19" t="s">
        <v>0</v>
      </c>
      <c r="S56">
        <v>0.66500000000000004</v>
      </c>
      <c r="T56">
        <v>0.73599999999999999</v>
      </c>
      <c r="U56">
        <v>0.16500000000000001</v>
      </c>
      <c r="Y56" s="19" t="s">
        <v>0</v>
      </c>
      <c r="Z56">
        <f t="shared" ref="Z56:Z60" si="23">(S56-$U$59)/($S$61-$U$59)</f>
        <v>0.8298217179902756</v>
      </c>
      <c r="AA56">
        <f t="shared" ref="AA56:AA60" si="24">(T56-$U$59)/($S$61-$U$59)</f>
        <v>0.9448946515397082</v>
      </c>
      <c r="AB56">
        <f t="shared" ref="AB56:AB60" si="25">(U56-$U$59)/($S$61-$U$59)</f>
        <v>1.9448946515397102E-2</v>
      </c>
    </row>
    <row r="57" spans="2:28" ht="16" x14ac:dyDescent="0.2">
      <c r="B57" s="20" t="s">
        <v>1</v>
      </c>
      <c r="C57" s="28">
        <v>0.747</v>
      </c>
      <c r="D57" s="30">
        <v>0.71199999999999997</v>
      </c>
      <c r="E57" s="25">
        <v>0.161</v>
      </c>
      <c r="F57" s="24">
        <v>4.7E-2</v>
      </c>
      <c r="G57" s="24">
        <v>4.7E-2</v>
      </c>
      <c r="H57" s="24">
        <v>4.7E-2</v>
      </c>
      <c r="I57" s="24">
        <v>4.8000000000000001E-2</v>
      </c>
      <c r="J57" s="24">
        <v>4.8000000000000001E-2</v>
      </c>
      <c r="K57" s="24">
        <v>4.7E-2</v>
      </c>
      <c r="L57" s="24">
        <v>4.7E-2</v>
      </c>
      <c r="M57" s="24">
        <v>4.9000000000000002E-2</v>
      </c>
      <c r="N57" s="24">
        <v>4.9000000000000002E-2</v>
      </c>
      <c r="O57" s="27">
        <v>610</v>
      </c>
      <c r="R57" s="19" t="s">
        <v>1</v>
      </c>
      <c r="S57">
        <v>0.747</v>
      </c>
      <c r="T57">
        <v>0.71199999999999997</v>
      </c>
      <c r="U57">
        <v>0.161</v>
      </c>
      <c r="Y57" s="19" t="s">
        <v>1</v>
      </c>
      <c r="Z57">
        <f t="shared" si="23"/>
        <v>0.96272285251215561</v>
      </c>
      <c r="AA57">
        <f t="shared" si="24"/>
        <v>0.90599675850891404</v>
      </c>
      <c r="AB57">
        <f t="shared" si="25"/>
        <v>1.2965964343598067E-2</v>
      </c>
    </row>
    <row r="58" spans="2:28" ht="16" x14ac:dyDescent="0.2">
      <c r="B58" s="20" t="s">
        <v>2</v>
      </c>
      <c r="C58" s="30">
        <v>0.68899999999999995</v>
      </c>
      <c r="D58" s="25">
        <v>0.17199999999999999</v>
      </c>
      <c r="E58" s="25">
        <v>0.16300000000000001</v>
      </c>
      <c r="F58" s="24">
        <v>4.9000000000000002E-2</v>
      </c>
      <c r="G58" s="24">
        <v>4.7E-2</v>
      </c>
      <c r="H58" s="24">
        <v>4.8000000000000001E-2</v>
      </c>
      <c r="I58" s="24">
        <v>4.7E-2</v>
      </c>
      <c r="J58" s="24">
        <v>4.9000000000000002E-2</v>
      </c>
      <c r="K58" s="24">
        <v>4.9000000000000002E-2</v>
      </c>
      <c r="L58" s="24">
        <v>4.9000000000000002E-2</v>
      </c>
      <c r="M58" s="24">
        <v>4.9000000000000002E-2</v>
      </c>
      <c r="N58" s="24">
        <v>4.9000000000000002E-2</v>
      </c>
      <c r="O58" s="27">
        <v>610</v>
      </c>
      <c r="R58" s="19" t="s">
        <v>2</v>
      </c>
      <c r="S58">
        <v>0.68899999999999995</v>
      </c>
      <c r="T58">
        <v>0.17199999999999999</v>
      </c>
      <c r="U58">
        <v>0.16300000000000001</v>
      </c>
      <c r="Y58" s="19" t="s">
        <v>2</v>
      </c>
      <c r="Z58">
        <f t="shared" si="23"/>
        <v>0.86871961102106954</v>
      </c>
      <c r="AA58">
        <f t="shared" si="24"/>
        <v>3.0794165316045365E-2</v>
      </c>
      <c r="AB58">
        <f t="shared" si="25"/>
        <v>1.6207455429497582E-2</v>
      </c>
    </row>
    <row r="59" spans="2:28" ht="16" x14ac:dyDescent="0.2">
      <c r="B59" s="20" t="s">
        <v>3</v>
      </c>
      <c r="C59" s="28">
        <v>0.74</v>
      </c>
      <c r="D59" s="25">
        <v>0.17499999999999999</v>
      </c>
      <c r="E59" s="25">
        <v>0.153</v>
      </c>
      <c r="F59" s="24">
        <v>4.8000000000000001E-2</v>
      </c>
      <c r="G59" s="24">
        <v>4.7E-2</v>
      </c>
      <c r="H59" s="24">
        <v>4.7E-2</v>
      </c>
      <c r="I59" s="24">
        <v>4.8000000000000001E-2</v>
      </c>
      <c r="J59" s="24">
        <v>4.8000000000000001E-2</v>
      </c>
      <c r="K59" s="24">
        <v>4.8000000000000001E-2</v>
      </c>
      <c r="L59" s="24">
        <v>4.8000000000000001E-2</v>
      </c>
      <c r="M59" s="24">
        <v>0.05</v>
      </c>
      <c r="N59" s="24">
        <v>4.7E-2</v>
      </c>
      <c r="O59" s="27">
        <v>610</v>
      </c>
      <c r="R59" s="19" t="s">
        <v>3</v>
      </c>
      <c r="S59">
        <v>0.74</v>
      </c>
      <c r="T59">
        <v>0.17499999999999999</v>
      </c>
      <c r="U59">
        <v>0.153</v>
      </c>
      <c r="Y59" s="19" t="s">
        <v>3</v>
      </c>
      <c r="Z59">
        <f t="shared" si="23"/>
        <v>0.9513776337115073</v>
      </c>
      <c r="AA59">
        <f t="shared" si="24"/>
        <v>3.5656401944894639E-2</v>
      </c>
      <c r="AB59">
        <f>(U59-$U$59)/($S$61-$U$59)</f>
        <v>0</v>
      </c>
    </row>
    <row r="60" spans="2:28" ht="16" x14ac:dyDescent="0.2">
      <c r="B60" s="20" t="s">
        <v>4</v>
      </c>
      <c r="C60" s="25">
        <v>0.16300000000000001</v>
      </c>
      <c r="D60" s="25">
        <v>0.16300000000000001</v>
      </c>
      <c r="E60" s="31">
        <v>0.252</v>
      </c>
      <c r="F60" s="24">
        <v>4.8000000000000001E-2</v>
      </c>
      <c r="G60" s="24">
        <v>4.4999999999999998E-2</v>
      </c>
      <c r="H60" s="24">
        <v>4.8000000000000001E-2</v>
      </c>
      <c r="I60" s="24">
        <v>4.7E-2</v>
      </c>
      <c r="J60" s="24">
        <v>4.9000000000000002E-2</v>
      </c>
      <c r="K60" s="24">
        <v>4.8000000000000001E-2</v>
      </c>
      <c r="L60" s="24">
        <v>4.9000000000000002E-2</v>
      </c>
      <c r="M60" s="24">
        <v>4.9000000000000002E-2</v>
      </c>
      <c r="N60" s="24">
        <v>4.8000000000000001E-2</v>
      </c>
      <c r="O60" s="27">
        <v>610</v>
      </c>
      <c r="R60" s="19" t="s">
        <v>4</v>
      </c>
      <c r="S60">
        <v>0.16300000000000001</v>
      </c>
      <c r="T60">
        <v>0.16300000000000001</v>
      </c>
      <c r="U60">
        <v>0.252</v>
      </c>
      <c r="Y60" s="19" t="s">
        <v>4</v>
      </c>
      <c r="Z60">
        <f t="shared" si="23"/>
        <v>1.6207455429497582E-2</v>
      </c>
      <c r="AA60">
        <f t="shared" si="24"/>
        <v>1.6207455429497582E-2</v>
      </c>
      <c r="AB60">
        <f t="shared" si="25"/>
        <v>0.16045380875202594</v>
      </c>
    </row>
    <row r="61" spans="2:28" ht="16" x14ac:dyDescent="0.2">
      <c r="B61" s="20" t="s">
        <v>5</v>
      </c>
      <c r="C61" s="28">
        <v>0.77</v>
      </c>
      <c r="D61" s="25">
        <v>0.16400000000000001</v>
      </c>
      <c r="E61" s="24">
        <v>4.8000000000000001E-2</v>
      </c>
      <c r="F61" s="24">
        <v>4.9000000000000002E-2</v>
      </c>
      <c r="G61" s="24">
        <v>4.9000000000000002E-2</v>
      </c>
      <c r="H61" s="24">
        <v>4.7E-2</v>
      </c>
      <c r="I61" s="24">
        <v>4.8000000000000001E-2</v>
      </c>
      <c r="J61" s="24">
        <v>0.05</v>
      </c>
      <c r="K61" s="24">
        <v>4.7E-2</v>
      </c>
      <c r="L61" s="24">
        <v>4.8000000000000001E-2</v>
      </c>
      <c r="M61" s="24">
        <v>4.8000000000000001E-2</v>
      </c>
      <c r="N61" s="24">
        <v>4.9000000000000002E-2</v>
      </c>
      <c r="O61" s="27">
        <v>610</v>
      </c>
      <c r="R61" s="19" t="s">
        <v>5</v>
      </c>
      <c r="S61">
        <v>0.77</v>
      </c>
      <c r="T61">
        <v>0.16400000000000001</v>
      </c>
      <c r="Y61" s="19" t="s">
        <v>5</v>
      </c>
      <c r="Z61">
        <f t="shared" ref="Z61:Z63" si="26">(S61-$U$59)/($S$61-$U$59)</f>
        <v>1</v>
      </c>
      <c r="AA61">
        <f t="shared" ref="AA61:AA63" si="27">(T61-$U$59)/($S$61-$U$59)</f>
        <v>1.782820097244734E-2</v>
      </c>
    </row>
    <row r="62" spans="2:28" ht="16" x14ac:dyDescent="0.2">
      <c r="B62" s="20" t="s">
        <v>6</v>
      </c>
      <c r="C62" s="23">
        <v>0.52700000000000002</v>
      </c>
      <c r="D62" s="25">
        <v>0.16</v>
      </c>
      <c r="E62" s="24">
        <v>4.8000000000000001E-2</v>
      </c>
      <c r="F62" s="24">
        <v>0.05</v>
      </c>
      <c r="G62" s="24">
        <v>0.05</v>
      </c>
      <c r="H62" s="24">
        <v>4.8000000000000001E-2</v>
      </c>
      <c r="I62" s="24">
        <v>4.8000000000000001E-2</v>
      </c>
      <c r="J62" s="24">
        <v>4.9000000000000002E-2</v>
      </c>
      <c r="K62" s="24">
        <v>4.5999999999999999E-2</v>
      </c>
      <c r="L62" s="24">
        <v>4.7E-2</v>
      </c>
      <c r="M62" s="24">
        <v>4.7E-2</v>
      </c>
      <c r="N62" s="24">
        <v>4.7E-2</v>
      </c>
      <c r="O62" s="27">
        <v>610</v>
      </c>
      <c r="R62" s="19" t="s">
        <v>6</v>
      </c>
      <c r="S62">
        <v>0.52700000000000002</v>
      </c>
      <c r="T62">
        <v>0.16</v>
      </c>
      <c r="Y62" s="19" t="s">
        <v>6</v>
      </c>
      <c r="Z62">
        <f t="shared" si="26"/>
        <v>0.60615883306320906</v>
      </c>
      <c r="AA62">
        <f t="shared" si="27"/>
        <v>1.1345218800648309E-2</v>
      </c>
    </row>
    <row r="63" spans="2:28" ht="16" x14ac:dyDescent="0.2">
      <c r="B63" s="20" t="s">
        <v>7</v>
      </c>
      <c r="C63" s="31">
        <v>0.22800000000000001</v>
      </c>
      <c r="D63" s="25">
        <v>0.161</v>
      </c>
      <c r="E63" s="25">
        <v>0.158</v>
      </c>
      <c r="F63" s="24">
        <v>4.9000000000000002E-2</v>
      </c>
      <c r="G63" s="24">
        <v>4.9000000000000002E-2</v>
      </c>
      <c r="H63" s="24">
        <v>0.05</v>
      </c>
      <c r="I63" s="24">
        <v>0.05</v>
      </c>
      <c r="J63" s="24">
        <v>0.05</v>
      </c>
      <c r="K63" s="24">
        <v>4.7E-2</v>
      </c>
      <c r="L63" s="24">
        <v>4.8000000000000001E-2</v>
      </c>
      <c r="M63" s="24">
        <v>4.8000000000000001E-2</v>
      </c>
      <c r="N63" s="24">
        <v>4.9000000000000002E-2</v>
      </c>
      <c r="O63" s="27">
        <v>610</v>
      </c>
      <c r="R63" s="19" t="s">
        <v>7</v>
      </c>
      <c r="S63">
        <v>0.22800000000000001</v>
      </c>
      <c r="T63">
        <v>0.161</v>
      </c>
      <c r="Y63" s="19" t="s">
        <v>7</v>
      </c>
      <c r="Z63">
        <f t="shared" si="26"/>
        <v>0.12155591572123178</v>
      </c>
      <c r="AA63">
        <f t="shared" si="27"/>
        <v>1.2965964343598067E-2</v>
      </c>
    </row>
    <row r="67" spans="2:5" x14ac:dyDescent="0.2">
      <c r="B67" t="s">
        <v>70</v>
      </c>
    </row>
    <row r="69" spans="2:5" x14ac:dyDescent="0.2">
      <c r="C69">
        <v>1</v>
      </c>
      <c r="D69">
        <v>2</v>
      </c>
      <c r="E69">
        <v>3</v>
      </c>
    </row>
    <row r="70" spans="2:5" x14ac:dyDescent="0.2">
      <c r="B70" t="s">
        <v>0</v>
      </c>
      <c r="C70" t="s">
        <v>71</v>
      </c>
      <c r="D70" t="s">
        <v>72</v>
      </c>
      <c r="E70" t="s">
        <v>73</v>
      </c>
    </row>
    <row r="71" spans="2:5" x14ac:dyDescent="0.2">
      <c r="B71" t="s">
        <v>1</v>
      </c>
      <c r="C71" t="s">
        <v>74</v>
      </c>
      <c r="D71" t="s">
        <v>75</v>
      </c>
      <c r="E71" t="s">
        <v>76</v>
      </c>
    </row>
    <row r="72" spans="2:5" x14ac:dyDescent="0.2">
      <c r="B72" t="s">
        <v>2</v>
      </c>
      <c r="C72" t="s">
        <v>77</v>
      </c>
      <c r="D72" t="s">
        <v>78</v>
      </c>
      <c r="E72" t="s">
        <v>79</v>
      </c>
    </row>
    <row r="73" spans="2:5" x14ac:dyDescent="0.2">
      <c r="B73" t="s">
        <v>3</v>
      </c>
      <c r="C73" t="s">
        <v>80</v>
      </c>
      <c r="D73" t="s">
        <v>81</v>
      </c>
      <c r="E73" t="s">
        <v>82</v>
      </c>
    </row>
    <row r="74" spans="2:5" x14ac:dyDescent="0.2">
      <c r="B74" t="s">
        <v>4</v>
      </c>
      <c r="C74" t="s">
        <v>83</v>
      </c>
      <c r="D74" t="s">
        <v>84</v>
      </c>
      <c r="E74" t="s">
        <v>85</v>
      </c>
    </row>
    <row r="75" spans="2:5" x14ac:dyDescent="0.2">
      <c r="B75" t="s">
        <v>5</v>
      </c>
      <c r="C75" t="s">
        <v>86</v>
      </c>
      <c r="D75" t="s">
        <v>87</v>
      </c>
      <c r="E75" t="s">
        <v>88</v>
      </c>
    </row>
    <row r="76" spans="2:5" x14ac:dyDescent="0.2">
      <c r="B76" t="s">
        <v>6</v>
      </c>
      <c r="C76" t="s">
        <v>89</v>
      </c>
      <c r="D76" t="s">
        <v>90</v>
      </c>
      <c r="E76" t="s">
        <v>88</v>
      </c>
    </row>
    <row r="77" spans="2:5" x14ac:dyDescent="0.2">
      <c r="B77" t="s">
        <v>7</v>
      </c>
      <c r="C77" t="s">
        <v>91</v>
      </c>
      <c r="D77" t="s">
        <v>92</v>
      </c>
      <c r="E77" t="s">
        <v>88</v>
      </c>
    </row>
  </sheetData>
  <mergeCells count="8">
    <mergeCell ref="B28:B31"/>
    <mergeCell ref="B32:B35"/>
    <mergeCell ref="B4:B7"/>
    <mergeCell ref="B8:B11"/>
    <mergeCell ref="B12:B15"/>
    <mergeCell ref="B16:B19"/>
    <mergeCell ref="B20:B23"/>
    <mergeCell ref="B24:B27"/>
  </mergeCells>
  <conditionalFormatting sqref="S56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A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AB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T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P145"/>
  <sheetViews>
    <sheetView topLeftCell="K6" zoomScale="112" zoomScaleNormal="70" workbookViewId="0">
      <selection activeCell="AG24" sqref="AG24"/>
    </sheetView>
  </sheetViews>
  <sheetFormatPr baseColWidth="10" defaultColWidth="8.83203125" defaultRowHeight="15" x14ac:dyDescent="0.2"/>
  <sheetData>
    <row r="1" spans="2:46" x14ac:dyDescent="0.2">
      <c r="B1" t="s">
        <v>106</v>
      </c>
    </row>
    <row r="3" spans="2:46" x14ac:dyDescent="0.2">
      <c r="C3" t="s">
        <v>60</v>
      </c>
    </row>
    <row r="5" spans="2:46" x14ac:dyDescent="0.2">
      <c r="B5" t="s">
        <v>62</v>
      </c>
      <c r="C5" t="s">
        <v>43</v>
      </c>
      <c r="AL5" t="s">
        <v>94</v>
      </c>
      <c r="AQ5" t="s">
        <v>107</v>
      </c>
    </row>
    <row r="6" spans="2:46" x14ac:dyDescent="0.2"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</v>
      </c>
      <c r="P6" s="2">
        <v>2</v>
      </c>
      <c r="Q6" s="2">
        <v>3</v>
      </c>
      <c r="R6" s="2">
        <v>4</v>
      </c>
      <c r="S6" s="2">
        <v>5</v>
      </c>
      <c r="T6" s="2">
        <v>6</v>
      </c>
      <c r="U6" s="2">
        <v>7</v>
      </c>
      <c r="V6" s="2">
        <v>8</v>
      </c>
      <c r="W6" s="2">
        <v>9</v>
      </c>
      <c r="X6" s="2">
        <v>10</v>
      </c>
      <c r="Y6" s="2">
        <v>11</v>
      </c>
      <c r="Z6" s="2">
        <v>12</v>
      </c>
      <c r="AA6" s="2">
        <v>1</v>
      </c>
      <c r="AB6" s="2">
        <v>2</v>
      </c>
      <c r="AC6" s="2">
        <v>3</v>
      </c>
      <c r="AD6" s="2">
        <v>4</v>
      </c>
      <c r="AE6" s="2">
        <v>5</v>
      </c>
      <c r="AF6" s="2">
        <v>6</v>
      </c>
      <c r="AG6" s="2">
        <v>7</v>
      </c>
      <c r="AL6">
        <v>1</v>
      </c>
      <c r="AM6">
        <v>2</v>
      </c>
      <c r="AN6">
        <v>3</v>
      </c>
      <c r="AR6">
        <v>1</v>
      </c>
      <c r="AS6">
        <v>2</v>
      </c>
      <c r="AT6">
        <v>3</v>
      </c>
    </row>
    <row r="7" spans="2:46" x14ac:dyDescent="0.2">
      <c r="B7" s="2" t="s">
        <v>0</v>
      </c>
      <c r="C7">
        <v>0.35696202531645571</v>
      </c>
      <c r="D7">
        <v>0.36455696202531646</v>
      </c>
      <c r="E7">
        <v>0.68354430379746833</v>
      </c>
      <c r="F7">
        <v>0.7367088607594936</v>
      </c>
      <c r="G7">
        <v>0.74177215189873413</v>
      </c>
      <c r="H7">
        <v>0.80506329113924047</v>
      </c>
      <c r="I7">
        <v>0.65063291139240509</v>
      </c>
      <c r="J7">
        <v>0.27594936708860762</v>
      </c>
      <c r="K7">
        <v>0.79493670886075951</v>
      </c>
      <c r="L7">
        <v>5.82278481012658E-2</v>
      </c>
      <c r="M7">
        <v>0.88860759493670882</v>
      </c>
      <c r="N7">
        <v>0.91645569620253153</v>
      </c>
      <c r="O7">
        <v>0.92911392405063287</v>
      </c>
      <c r="P7">
        <v>0.83797468354430382</v>
      </c>
      <c r="Q7">
        <v>0.28607594936708863</v>
      </c>
      <c r="R7">
        <v>0.9265822784810126</v>
      </c>
      <c r="S7">
        <v>0.16202531645569621</v>
      </c>
      <c r="T7">
        <v>0.11898734177215192</v>
      </c>
      <c r="U7">
        <v>0.12151898734177219</v>
      </c>
      <c r="V7">
        <v>0.13417721518987347</v>
      </c>
      <c r="W7">
        <v>0.83291139240506329</v>
      </c>
      <c r="X7">
        <v>0.17974683544303799</v>
      </c>
      <c r="Y7">
        <v>0.29873417721518986</v>
      </c>
      <c r="Z7">
        <v>1</v>
      </c>
      <c r="AA7">
        <v>0.26582278481012661</v>
      </c>
      <c r="AB7">
        <v>0.49873417721518987</v>
      </c>
      <c r="AC7">
        <v>0.74683544303797456</v>
      </c>
      <c r="AD7">
        <v>0.55189873417721524</v>
      </c>
      <c r="AE7">
        <v>0.76202531645569616</v>
      </c>
      <c r="AF7">
        <v>0.76202531645569616</v>
      </c>
      <c r="AK7" t="s">
        <v>0</v>
      </c>
      <c r="AL7">
        <v>0.80635271019550947</v>
      </c>
      <c r="AM7">
        <v>0.96727998953723504</v>
      </c>
      <c r="AN7">
        <v>0.25532806667710839</v>
      </c>
      <c r="AQ7" t="s">
        <v>0</v>
      </c>
      <c r="AR7">
        <v>0.8298217179902756</v>
      </c>
      <c r="AS7">
        <v>0.9448946515397082</v>
      </c>
      <c r="AT7">
        <v>1.9448946515397102E-2</v>
      </c>
    </row>
    <row r="8" spans="2:46" x14ac:dyDescent="0.2">
      <c r="B8" s="2" t="s">
        <v>1</v>
      </c>
      <c r="C8">
        <v>0.11139240506329116</v>
      </c>
      <c r="D8">
        <v>5.3164556962025364E-2</v>
      </c>
      <c r="E8">
        <v>0.13924050632911389</v>
      </c>
      <c r="F8">
        <v>0.7367088607594936</v>
      </c>
      <c r="G8">
        <v>0.83544303797468356</v>
      </c>
      <c r="H8">
        <v>0.78734177215189871</v>
      </c>
      <c r="I8">
        <v>0.75696202531645562</v>
      </c>
      <c r="J8">
        <v>0.76962025316455696</v>
      </c>
      <c r="K8">
        <v>7.5949367088607583E-2</v>
      </c>
      <c r="L8">
        <v>0.59746835443037971</v>
      </c>
      <c r="M8">
        <v>0.84810126582278478</v>
      </c>
      <c r="N8">
        <v>0.81518987341772153</v>
      </c>
      <c r="O8">
        <v>0.86871961102106954</v>
      </c>
      <c r="P8">
        <v>-2.2784810126582261E-2</v>
      </c>
      <c r="Q8">
        <v>0.77215189873417711</v>
      </c>
      <c r="R8">
        <v>2.5316455696202552E-2</v>
      </c>
      <c r="S8">
        <v>7.5949367088607661E-3</v>
      </c>
      <c r="T8">
        <v>0.44556962025316449</v>
      </c>
      <c r="U8">
        <v>2.2784810126582299E-2</v>
      </c>
      <c r="V8">
        <v>0.80759493670886073</v>
      </c>
      <c r="W8">
        <v>0.19240506329113927</v>
      </c>
      <c r="X8">
        <v>4.5569620253164599E-2</v>
      </c>
      <c r="Y8">
        <v>0.8177215189873418</v>
      </c>
      <c r="Z8">
        <v>2.7848101265822808E-2</v>
      </c>
      <c r="AA8">
        <v>5.0632911392405108E-3</v>
      </c>
      <c r="AB8">
        <v>1.2658227848101276E-2</v>
      </c>
      <c r="AC8">
        <v>0.50632911392405067</v>
      </c>
      <c r="AD8">
        <v>0.47848101265822784</v>
      </c>
      <c r="AE8">
        <v>1.7721518987341787E-2</v>
      </c>
      <c r="AF8">
        <v>0.10126582278481014</v>
      </c>
      <c r="AK8" t="s">
        <v>1</v>
      </c>
      <c r="AL8">
        <v>0.89053349114216263</v>
      </c>
      <c r="AM8">
        <v>0.86557780774030368</v>
      </c>
      <c r="AN8">
        <v>0.12599393198911954</v>
      </c>
      <c r="AQ8" t="s">
        <v>1</v>
      </c>
      <c r="AR8">
        <v>0.96272285251215561</v>
      </c>
      <c r="AS8">
        <v>0.90599675850891404</v>
      </c>
      <c r="AT8">
        <v>1.2965964343598067E-2</v>
      </c>
    </row>
    <row r="9" spans="2:46" x14ac:dyDescent="0.2">
      <c r="B9" s="2" t="s">
        <v>2</v>
      </c>
      <c r="C9">
        <v>0.22531645569620251</v>
      </c>
      <c r="D9">
        <v>1.5189873417721532E-2</v>
      </c>
      <c r="E9">
        <v>2.0253164556962043E-2</v>
      </c>
      <c r="F9">
        <v>0.71392405063291142</v>
      </c>
      <c r="G9">
        <v>0.78227848101265818</v>
      </c>
      <c r="H9">
        <v>0.31645569620253161</v>
      </c>
      <c r="I9">
        <v>0.73924050632911387</v>
      </c>
      <c r="J9">
        <v>0.3139240506329114</v>
      </c>
      <c r="K9">
        <v>0.75189873417721509</v>
      </c>
      <c r="L9">
        <v>0.65063291139240509</v>
      </c>
      <c r="M9">
        <v>0.75189873417721509</v>
      </c>
      <c r="N9">
        <v>0.75696202531645562</v>
      </c>
      <c r="O9">
        <v>0.9513776337115073</v>
      </c>
      <c r="P9">
        <v>0.8025316455696202</v>
      </c>
      <c r="Q9">
        <v>0.83544303797468356</v>
      </c>
      <c r="R9">
        <v>0.30886075949367087</v>
      </c>
      <c r="S9">
        <v>0.13670886075949365</v>
      </c>
      <c r="T9">
        <v>0.83037974683544302</v>
      </c>
      <c r="U9">
        <v>7.0886075949367078E-2</v>
      </c>
      <c r="V9">
        <v>9.6202531645569633E-2</v>
      </c>
      <c r="W9">
        <v>1.7721518987341787E-2</v>
      </c>
      <c r="X9">
        <v>4.3037974683544339E-2</v>
      </c>
      <c r="Y9">
        <v>4.3037974683544339E-2</v>
      </c>
      <c r="Z9">
        <v>3.5443037974683574E-2</v>
      </c>
      <c r="AA9">
        <v>0.12658227848101269</v>
      </c>
      <c r="AB9">
        <v>0.62531645569620253</v>
      </c>
      <c r="AC9">
        <v>0.68860759493670887</v>
      </c>
      <c r="AD9">
        <v>0.32911392405063289</v>
      </c>
      <c r="AE9">
        <v>1.5189873417721532E-2</v>
      </c>
      <c r="AF9">
        <v>0.74683544303797456</v>
      </c>
      <c r="AK9" t="s">
        <v>2</v>
      </c>
      <c r="AL9">
        <v>0.74164684320222274</v>
      </c>
      <c r="AM9">
        <v>0.25035684979608941</v>
      </c>
      <c r="AN9">
        <v>0.22639516642174703</v>
      </c>
      <c r="AQ9" t="s">
        <v>2</v>
      </c>
      <c r="AR9">
        <v>0.86871961102106954</v>
      </c>
      <c r="AS9">
        <v>3.0794165316045365E-2</v>
      </c>
      <c r="AT9">
        <v>1.6207455429497582E-2</v>
      </c>
    </row>
    <row r="10" spans="2:46" x14ac:dyDescent="0.2">
      <c r="B10" s="2" t="s">
        <v>3</v>
      </c>
      <c r="C10">
        <v>0.18227848101265823</v>
      </c>
      <c r="D10">
        <v>0.53164556962025322</v>
      </c>
      <c r="E10">
        <v>0.18227848101265823</v>
      </c>
      <c r="F10">
        <v>0.8298217179902756</v>
      </c>
      <c r="G10">
        <v>0.75949367088607589</v>
      </c>
      <c r="H10">
        <v>1.2658227848101276E-2</v>
      </c>
      <c r="I10">
        <v>0.810126582278481</v>
      </c>
      <c r="J10">
        <v>0.16202531645569621</v>
      </c>
      <c r="K10">
        <v>0.6860759493670886</v>
      </c>
      <c r="L10">
        <v>0.54936708860759498</v>
      </c>
      <c r="M10">
        <v>0.7012658227848102</v>
      </c>
      <c r="N10">
        <v>0.62278481012658227</v>
      </c>
      <c r="O10">
        <v>7.5949367088607661E-3</v>
      </c>
      <c r="P10">
        <v>1.6207455429497582E-2</v>
      </c>
      <c r="Q10">
        <v>0.45569620253164556</v>
      </c>
      <c r="R10">
        <v>0.83037974683544302</v>
      </c>
      <c r="S10">
        <v>0.87848101265822787</v>
      </c>
      <c r="T10">
        <v>1</v>
      </c>
      <c r="U10">
        <v>3.7974683544303826E-2</v>
      </c>
      <c r="V10">
        <v>0.63291139240506322</v>
      </c>
      <c r="W10">
        <v>0.88607594936708867</v>
      </c>
      <c r="X10">
        <v>0.26329113924050634</v>
      </c>
      <c r="Y10">
        <v>0.5037974683544304</v>
      </c>
      <c r="Z10">
        <v>3.2911392405063321E-2</v>
      </c>
      <c r="AA10">
        <v>0.77974683544303791</v>
      </c>
      <c r="AB10">
        <v>0.77721518987341764</v>
      </c>
      <c r="AC10">
        <v>0.15949367088607594</v>
      </c>
      <c r="AD10">
        <v>0.76708860759493669</v>
      </c>
      <c r="AE10">
        <v>0.77468354430379738</v>
      </c>
      <c r="AF10">
        <v>0.76962025316455696</v>
      </c>
      <c r="AK10" t="s">
        <v>3</v>
      </c>
      <c r="AL10">
        <v>0.72256138376621559</v>
      </c>
      <c r="AM10">
        <v>0.25325006146361834</v>
      </c>
      <c r="AN10">
        <v>0.13895194105568548</v>
      </c>
      <c r="AQ10" t="s">
        <v>3</v>
      </c>
      <c r="AR10">
        <v>0.9513776337115073</v>
      </c>
      <c r="AS10">
        <v>3.5656401944894639E-2</v>
      </c>
      <c r="AT10">
        <v>0</v>
      </c>
    </row>
    <row r="11" spans="2:46" x14ac:dyDescent="0.2">
      <c r="B11" s="2" t="s">
        <v>4</v>
      </c>
      <c r="C11">
        <v>0.24303797468354429</v>
      </c>
      <c r="D11">
        <v>1.7721518987341787E-2</v>
      </c>
      <c r="E11">
        <v>0.7367088607594936</v>
      </c>
      <c r="F11">
        <v>0.34430379746835443</v>
      </c>
      <c r="G11">
        <v>0.67341772151898738</v>
      </c>
      <c r="H11">
        <v>0.75443037974683536</v>
      </c>
      <c r="I11">
        <v>0.69873417721518993</v>
      </c>
      <c r="J11">
        <v>0.74936708860759482</v>
      </c>
      <c r="K11">
        <v>4.3037974683544339E-2</v>
      </c>
      <c r="L11">
        <v>0.10632911392405066</v>
      </c>
      <c r="M11">
        <v>0.79746835443037967</v>
      </c>
      <c r="N11">
        <v>0.8025316455696202</v>
      </c>
      <c r="O11">
        <v>0.24050632911392406</v>
      </c>
      <c r="P11">
        <v>0.810126582278481</v>
      </c>
      <c r="Q11">
        <v>0.84810126582278478</v>
      </c>
      <c r="R11">
        <v>1.2658227848101276E-2</v>
      </c>
      <c r="S11">
        <v>1.7721518987341787E-2</v>
      </c>
      <c r="T11">
        <v>0.810126582278481</v>
      </c>
      <c r="U11">
        <v>1.0126582278481022E-2</v>
      </c>
      <c r="V11">
        <v>1.7721518987341787E-2</v>
      </c>
      <c r="W11">
        <v>0.68860759493670887</v>
      </c>
      <c r="X11">
        <v>0.80506329113924047</v>
      </c>
      <c r="Y11">
        <v>1.5189873417721532E-2</v>
      </c>
      <c r="Z11">
        <v>0.620253164556962</v>
      </c>
      <c r="AA11">
        <v>0.11139240506329116</v>
      </c>
      <c r="AB11">
        <v>2.5316455696202552E-2</v>
      </c>
      <c r="AC11">
        <v>0.76455696202531642</v>
      </c>
      <c r="AD11">
        <v>7.5949367088607661E-3</v>
      </c>
      <c r="AE11">
        <v>0.90599675850891404</v>
      </c>
      <c r="AK11" t="s">
        <v>4</v>
      </c>
      <c r="AL11">
        <v>0.22147684038522933</v>
      </c>
      <c r="AM11">
        <v>0.2202973023081794</v>
      </c>
      <c r="AN11">
        <v>0.10254028432471479</v>
      </c>
      <c r="AQ11" t="s">
        <v>4</v>
      </c>
      <c r="AR11">
        <v>1.6207455429497582E-2</v>
      </c>
      <c r="AS11">
        <v>1.6207455429497582E-2</v>
      </c>
      <c r="AT11">
        <v>0.16045380875202594</v>
      </c>
    </row>
    <row r="12" spans="2:46" x14ac:dyDescent="0.2">
      <c r="B12" s="2" t="s">
        <v>5</v>
      </c>
      <c r="C12">
        <v>0.379746835443038</v>
      </c>
      <c r="D12">
        <v>1.7721518987341787E-2</v>
      </c>
      <c r="E12">
        <v>0.72911392405063291</v>
      </c>
      <c r="F12">
        <v>0.48354430379746832</v>
      </c>
      <c r="G12">
        <v>0.56708860759493673</v>
      </c>
      <c r="H12">
        <v>0.70886075949367089</v>
      </c>
      <c r="I12">
        <v>0.73417721518987333</v>
      </c>
      <c r="J12">
        <v>0.72911392405063291</v>
      </c>
      <c r="K12">
        <v>0.6050632911392404</v>
      </c>
      <c r="L12">
        <v>0.75189873417721509</v>
      </c>
      <c r="M12">
        <v>0.46075949367088603</v>
      </c>
      <c r="N12">
        <v>0.81265822784810127</v>
      </c>
      <c r="O12">
        <v>0.69873417721518993</v>
      </c>
      <c r="P12">
        <v>0.79240506329113924</v>
      </c>
      <c r="Q12">
        <v>0.79493670886075951</v>
      </c>
      <c r="R12">
        <v>2.5316455696202552E-2</v>
      </c>
      <c r="S12">
        <v>0.14177215189873416</v>
      </c>
      <c r="T12">
        <v>0</v>
      </c>
      <c r="U12">
        <v>0.85316455696202531</v>
      </c>
      <c r="V12">
        <v>3.7974683544303826E-2</v>
      </c>
      <c r="W12">
        <v>1.2658227848101276E-2</v>
      </c>
      <c r="X12">
        <v>0.78987341772151898</v>
      </c>
      <c r="Y12">
        <v>2.2784810126582299E-2</v>
      </c>
      <c r="Z12">
        <v>0.26835443037974688</v>
      </c>
      <c r="AA12">
        <v>0.59493670886075944</v>
      </c>
      <c r="AB12">
        <v>2.0253164556962043E-2</v>
      </c>
      <c r="AC12">
        <v>0.29113924050632917</v>
      </c>
      <c r="AD12">
        <v>0.55189873417721524</v>
      </c>
      <c r="AE12">
        <v>3.0379746835443065E-2</v>
      </c>
      <c r="AK12" t="s">
        <v>5</v>
      </c>
      <c r="AL12">
        <v>0.95545302429551038</v>
      </c>
      <c r="AM12">
        <v>0.23826731969521567</v>
      </c>
      <c r="AQ12" t="s">
        <v>5</v>
      </c>
      <c r="AR12">
        <v>1</v>
      </c>
      <c r="AS12">
        <v>1.782820097244734E-2</v>
      </c>
    </row>
    <row r="13" spans="2:46" x14ac:dyDescent="0.2">
      <c r="B13" s="2" t="s">
        <v>6</v>
      </c>
      <c r="C13">
        <v>2.7848101265822808E-2</v>
      </c>
      <c r="D13">
        <v>1.5189873417721532E-2</v>
      </c>
      <c r="E13">
        <v>0.8177215189873418</v>
      </c>
      <c r="F13">
        <v>0.96272285251215561</v>
      </c>
      <c r="G13">
        <v>0.58481012658227838</v>
      </c>
      <c r="H13">
        <v>0</v>
      </c>
      <c r="I13">
        <v>0.27594936708860762</v>
      </c>
      <c r="J13">
        <v>0.72658227848101276</v>
      </c>
      <c r="K13">
        <v>1.7721518987341787E-2</v>
      </c>
      <c r="L13">
        <v>0.74936708860759482</v>
      </c>
      <c r="M13">
        <v>0.73164556962025307</v>
      </c>
      <c r="N13">
        <v>0.72658227848101276</v>
      </c>
      <c r="O13">
        <v>0.66835443037974684</v>
      </c>
      <c r="P13">
        <v>0.71898734177215196</v>
      </c>
      <c r="Q13">
        <v>0.71898734177215196</v>
      </c>
      <c r="R13">
        <v>1.2658227848101276E-2</v>
      </c>
      <c r="S13">
        <v>6.5822784810126572E-2</v>
      </c>
      <c r="T13">
        <v>0.77721518987341764</v>
      </c>
      <c r="U13">
        <v>0.11645569620253167</v>
      </c>
      <c r="V13">
        <v>0.2481012658227848</v>
      </c>
      <c r="W13">
        <v>0.17721518987341772</v>
      </c>
      <c r="X13">
        <v>0.78734177215189871</v>
      </c>
      <c r="Y13">
        <v>7.5949367088607661E-3</v>
      </c>
      <c r="Z13">
        <v>0.9448946515397082</v>
      </c>
      <c r="AA13">
        <v>0.33924050632911396</v>
      </c>
      <c r="AB13">
        <v>6.5822784810126572E-2</v>
      </c>
      <c r="AC13">
        <v>0.54683544303797471</v>
      </c>
      <c r="AD13">
        <v>0.75949367088607589</v>
      </c>
      <c r="AE13">
        <v>0.42531645569620247</v>
      </c>
      <c r="AK13" t="s">
        <v>6</v>
      </c>
      <c r="AL13">
        <v>0.66927046282622316</v>
      </c>
      <c r="AM13">
        <v>0.24214266058378703</v>
      </c>
      <c r="AQ13" t="s">
        <v>6</v>
      </c>
      <c r="AR13">
        <v>0.60615883306320906</v>
      </c>
      <c r="AS13">
        <v>1.1345218800648309E-2</v>
      </c>
    </row>
    <row r="14" spans="2:46" x14ac:dyDescent="0.2">
      <c r="B14" s="2" t="s">
        <v>7</v>
      </c>
      <c r="C14">
        <v>0.12911392405063296</v>
      </c>
      <c r="D14">
        <v>0.7443037974683544</v>
      </c>
      <c r="E14">
        <v>0.68101265822784807</v>
      </c>
      <c r="F14">
        <v>0.74177215189873413</v>
      </c>
      <c r="G14">
        <v>2.2784810126582299E-2</v>
      </c>
      <c r="H14">
        <v>7.3417721518987331E-2</v>
      </c>
      <c r="I14">
        <v>0.7443037974683544</v>
      </c>
      <c r="J14">
        <v>0.71645569620253169</v>
      </c>
      <c r="K14">
        <v>0.20759493670886078</v>
      </c>
      <c r="L14">
        <v>0.37468354430379752</v>
      </c>
      <c r="M14">
        <v>0.69873417721518993</v>
      </c>
      <c r="N14">
        <v>5.82278481012658E-2</v>
      </c>
      <c r="O14">
        <v>0.84810126582278478</v>
      </c>
      <c r="P14">
        <v>0.83037974683544302</v>
      </c>
      <c r="Q14">
        <v>0.14430379746835442</v>
      </c>
      <c r="R14">
        <v>0.74936708860759482</v>
      </c>
      <c r="S14">
        <v>7.3417721518987331E-2</v>
      </c>
      <c r="T14">
        <v>1.5189873417721532E-2</v>
      </c>
      <c r="U14">
        <v>0.60615883306320906</v>
      </c>
      <c r="V14">
        <v>0.12155591572123178</v>
      </c>
      <c r="W14">
        <v>0.84050632911392409</v>
      </c>
      <c r="X14">
        <v>8.6075949367088608E-2</v>
      </c>
      <c r="Y14">
        <v>0.79240506329113924</v>
      </c>
      <c r="Z14">
        <v>0.78734177215189871</v>
      </c>
      <c r="AA14">
        <v>0.33417721518987342</v>
      </c>
      <c r="AB14">
        <v>0.810126582278481</v>
      </c>
      <c r="AC14">
        <v>0.82025316455696207</v>
      </c>
      <c r="AD14">
        <v>0.66835443037974684</v>
      </c>
      <c r="AE14">
        <v>0.79240506329113924</v>
      </c>
      <c r="AK14" t="s">
        <v>7</v>
      </c>
      <c r="AL14">
        <v>0.55775511510661635</v>
      </c>
      <c r="AM14">
        <v>0.20107095589440255</v>
      </c>
      <c r="AQ14" t="s">
        <v>7</v>
      </c>
      <c r="AR14">
        <v>0.12155591572123178</v>
      </c>
      <c r="AS14">
        <v>1.2965964343598067E-2</v>
      </c>
    </row>
    <row r="17" spans="2:46" x14ac:dyDescent="0.2">
      <c r="AK17" t="s">
        <v>70</v>
      </c>
      <c r="AQ17" t="s">
        <v>70</v>
      </c>
    </row>
    <row r="19" spans="2:46" x14ac:dyDescent="0.2">
      <c r="AL19">
        <v>1</v>
      </c>
      <c r="AM19">
        <v>2</v>
      </c>
      <c r="AN19">
        <v>3</v>
      </c>
      <c r="AR19">
        <v>1</v>
      </c>
      <c r="AS19">
        <v>2</v>
      </c>
      <c r="AT19">
        <v>3</v>
      </c>
    </row>
    <row r="20" spans="2:46" x14ac:dyDescent="0.2">
      <c r="B20" t="s">
        <v>63</v>
      </c>
      <c r="C20" t="s">
        <v>43</v>
      </c>
      <c r="AK20" t="s">
        <v>0</v>
      </c>
      <c r="AL20" t="s">
        <v>71</v>
      </c>
      <c r="AM20" t="s">
        <v>72</v>
      </c>
      <c r="AN20" t="s">
        <v>73</v>
      </c>
      <c r="AQ20" t="s">
        <v>0</v>
      </c>
      <c r="AR20" t="s">
        <v>71</v>
      </c>
      <c r="AS20" t="s">
        <v>72</v>
      </c>
      <c r="AT20" t="s">
        <v>73</v>
      </c>
    </row>
    <row r="21" spans="2:46" x14ac:dyDescent="0.2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</v>
      </c>
      <c r="P21" s="2">
        <v>2</v>
      </c>
      <c r="Q21" s="2">
        <v>3</v>
      </c>
      <c r="R21" s="2">
        <v>4</v>
      </c>
      <c r="S21" s="2">
        <v>5</v>
      </c>
      <c r="T21" s="2">
        <v>6</v>
      </c>
      <c r="U21" s="2">
        <v>7</v>
      </c>
      <c r="V21" s="2">
        <v>8</v>
      </c>
      <c r="W21" s="2">
        <v>9</v>
      </c>
      <c r="X21" s="2">
        <v>10</v>
      </c>
      <c r="Y21" s="2">
        <v>11</v>
      </c>
      <c r="Z21" s="2">
        <v>12</v>
      </c>
      <c r="AA21" s="2">
        <v>1</v>
      </c>
      <c r="AB21" s="2">
        <v>2</v>
      </c>
      <c r="AC21" s="2">
        <v>3</v>
      </c>
      <c r="AD21" s="2">
        <v>4</v>
      </c>
      <c r="AE21" s="2">
        <v>5</v>
      </c>
      <c r="AF21" s="2">
        <v>6</v>
      </c>
      <c r="AG21" s="2">
        <v>7</v>
      </c>
      <c r="AK21" t="s">
        <v>1</v>
      </c>
      <c r="AL21" t="s">
        <v>74</v>
      </c>
      <c r="AM21" t="s">
        <v>75</v>
      </c>
      <c r="AN21" t="s">
        <v>76</v>
      </c>
      <c r="AQ21" t="s">
        <v>1</v>
      </c>
      <c r="AR21" t="s">
        <v>74</v>
      </c>
      <c r="AS21" t="s">
        <v>75</v>
      </c>
      <c r="AT21" t="s">
        <v>76</v>
      </c>
    </row>
    <row r="22" spans="2:46" x14ac:dyDescent="0.2">
      <c r="B22" s="2" t="s">
        <v>0</v>
      </c>
      <c r="C22">
        <v>0.25395618460959463</v>
      </c>
      <c r="D22">
        <v>0.2432228890540277</v>
      </c>
      <c r="E22">
        <v>0.57103131989732925</v>
      </c>
      <c r="F22">
        <v>0.51782537706079856</v>
      </c>
      <c r="G22">
        <v>0.65060006911189427</v>
      </c>
      <c r="H22">
        <v>0.47092495929046535</v>
      </c>
      <c r="I22">
        <v>0.4847477273273329</v>
      </c>
      <c r="J22">
        <v>0.45317766647919577</v>
      </c>
      <c r="K22">
        <v>0.65331372325657322</v>
      </c>
      <c r="L22">
        <v>0.31124019332235292</v>
      </c>
      <c r="M22">
        <v>0.67705750247918794</v>
      </c>
      <c r="N22">
        <v>0.63949420258927636</v>
      </c>
      <c r="O22">
        <v>0.57501901758293728</v>
      </c>
      <c r="P22">
        <v>0.35334734361192949</v>
      </c>
      <c r="Q22">
        <v>0.17221289257728961</v>
      </c>
      <c r="R22">
        <v>0.84851671107002402</v>
      </c>
      <c r="S22">
        <v>0.23126895915085316</v>
      </c>
      <c r="T22">
        <v>0.22487074414650565</v>
      </c>
      <c r="U22">
        <v>0.27961998920754183</v>
      </c>
      <c r="V22">
        <v>0.25261635797645215</v>
      </c>
      <c r="W22">
        <v>0.41078758584964231</v>
      </c>
      <c r="X22">
        <v>0.27160141167752377</v>
      </c>
      <c r="Y22">
        <v>0.26967494996718006</v>
      </c>
      <c r="Z22">
        <v>0.65857506359963203</v>
      </c>
      <c r="AA22">
        <v>0.25666886322833604</v>
      </c>
      <c r="AB22">
        <v>0.27816947254045643</v>
      </c>
      <c r="AC22">
        <v>0.37737136207314059</v>
      </c>
      <c r="AD22">
        <v>0.32539612833320752</v>
      </c>
      <c r="AE22">
        <v>0.32833392059325389</v>
      </c>
      <c r="AF22">
        <v>0.32285525145920146</v>
      </c>
      <c r="AG22">
        <v>0.28008316166407793</v>
      </c>
      <c r="AK22" t="s">
        <v>2</v>
      </c>
      <c r="AL22" t="s">
        <v>77</v>
      </c>
      <c r="AM22" t="s">
        <v>78</v>
      </c>
      <c r="AN22" t="s">
        <v>79</v>
      </c>
      <c r="AQ22" t="s">
        <v>2</v>
      </c>
      <c r="AR22" t="s">
        <v>77</v>
      </c>
      <c r="AS22" t="s">
        <v>78</v>
      </c>
      <c r="AT22" t="s">
        <v>79</v>
      </c>
    </row>
    <row r="23" spans="2:46" x14ac:dyDescent="0.2">
      <c r="B23" s="2" t="s">
        <v>1</v>
      </c>
      <c r="C23">
        <v>0.10052837385127983</v>
      </c>
      <c r="D23">
        <v>0.1412035467284169</v>
      </c>
      <c r="E23">
        <v>0.13796892279686646</v>
      </c>
      <c r="F23">
        <v>0.35387738890488007</v>
      </c>
      <c r="G23">
        <v>0.39646087492883703</v>
      </c>
      <c r="H23">
        <v>0.41541959382509952</v>
      </c>
      <c r="I23">
        <v>0.3889187631540556</v>
      </c>
      <c r="J23">
        <v>0.43525381938940699</v>
      </c>
      <c r="K23">
        <v>7.954186924486005E-2</v>
      </c>
      <c r="L23">
        <v>0.3241287409309479</v>
      </c>
      <c r="M23">
        <v>0.48876906722843849</v>
      </c>
      <c r="N23">
        <v>0.60367245214351628</v>
      </c>
      <c r="O23">
        <v>0.74164684320222274</v>
      </c>
      <c r="P23">
        <v>0.19898417553473774</v>
      </c>
      <c r="Q23">
        <v>0.65652628505357602</v>
      </c>
      <c r="R23">
        <v>0.17384424554463007</v>
      </c>
      <c r="S23">
        <v>0.17783541521777807</v>
      </c>
      <c r="T23">
        <v>0.34208406929145352</v>
      </c>
      <c r="U23">
        <v>0.24421993635634179</v>
      </c>
      <c r="V23">
        <v>0.53957017144694674</v>
      </c>
      <c r="W23">
        <v>0.25899253415453866</v>
      </c>
      <c r="X23">
        <v>0.24213779956330506</v>
      </c>
      <c r="Y23">
        <v>0.42483162382061151</v>
      </c>
      <c r="Z23">
        <v>0.23440644771364919</v>
      </c>
      <c r="AA23">
        <v>8.2799884896846157E-2</v>
      </c>
      <c r="AB23">
        <v>5.3420232430692216E-2</v>
      </c>
      <c r="AC23">
        <v>0.19098195458894782</v>
      </c>
      <c r="AD23">
        <v>0.3262329000873721</v>
      </c>
      <c r="AE23">
        <v>8.9018292016115885E-2</v>
      </c>
      <c r="AF23">
        <v>0.10043433941811158</v>
      </c>
      <c r="AG23">
        <v>0.28341985082332627</v>
      </c>
      <c r="AK23" t="s">
        <v>3</v>
      </c>
      <c r="AL23" t="s">
        <v>80</v>
      </c>
      <c r="AM23" t="s">
        <v>81</v>
      </c>
      <c r="AN23" t="s">
        <v>82</v>
      </c>
      <c r="AQ23" t="s">
        <v>3</v>
      </c>
      <c r="AR23" t="s">
        <v>80</v>
      </c>
      <c r="AS23" t="s">
        <v>81</v>
      </c>
      <c r="AT23" t="s">
        <v>82</v>
      </c>
    </row>
    <row r="24" spans="2:46" x14ac:dyDescent="0.2">
      <c r="B24" s="2" t="s">
        <v>2</v>
      </c>
      <c r="C24">
        <v>0.10732715106125829</v>
      </c>
      <c r="D24">
        <v>4.6279497065309892E-2</v>
      </c>
      <c r="E24">
        <v>2.5677403119434596E-2</v>
      </c>
      <c r="F24">
        <v>0.20995726737541676</v>
      </c>
      <c r="G24">
        <v>0.28319509501301476</v>
      </c>
      <c r="H24">
        <v>1.9260651173859122E-2</v>
      </c>
      <c r="I24">
        <v>0.36186819158996841</v>
      </c>
      <c r="J24">
        <v>0.21509326459317082</v>
      </c>
      <c r="K24">
        <v>0.17339033500759116</v>
      </c>
      <c r="L24">
        <v>0.28173060311720322</v>
      </c>
      <c r="M24">
        <v>0.49699188639897862</v>
      </c>
      <c r="N24">
        <v>0.54522962509437711</v>
      </c>
      <c r="O24">
        <v>0.72256138376621559</v>
      </c>
      <c r="P24">
        <v>0.55062985195179714</v>
      </c>
      <c r="Q24">
        <v>0.5912589924112448</v>
      </c>
      <c r="R24">
        <v>0.25724466187774875</v>
      </c>
      <c r="S24">
        <v>0.28255087174931637</v>
      </c>
      <c r="T24">
        <v>1</v>
      </c>
      <c r="U24">
        <v>0.2935470239411076</v>
      </c>
      <c r="V24">
        <v>0.23300932774004482</v>
      </c>
      <c r="W24">
        <v>0.30815402984473628</v>
      </c>
      <c r="X24">
        <v>0.34067511834878189</v>
      </c>
      <c r="Y24">
        <v>0.30182238716720777</v>
      </c>
      <c r="Z24">
        <v>0.36692815563446052</v>
      </c>
      <c r="AA24">
        <v>0.16705689605151905</v>
      </c>
      <c r="AB24">
        <v>0.33389703123060016</v>
      </c>
      <c r="AC24">
        <v>0.36711029299700376</v>
      </c>
      <c r="AD24">
        <v>0.16279978975076742</v>
      </c>
      <c r="AE24">
        <v>0.1252558347731387</v>
      </c>
      <c r="AF24">
        <v>0.34862810788205223</v>
      </c>
      <c r="AG24">
        <v>0.42260256681601815</v>
      </c>
      <c r="AK24" t="s">
        <v>4</v>
      </c>
      <c r="AL24" t="s">
        <v>83</v>
      </c>
      <c r="AM24" t="s">
        <v>84</v>
      </c>
      <c r="AN24" t="s">
        <v>85</v>
      </c>
      <c r="AQ24" t="s">
        <v>4</v>
      </c>
      <c r="AR24" t="s">
        <v>83</v>
      </c>
      <c r="AS24" t="s">
        <v>84</v>
      </c>
      <c r="AT24" t="s">
        <v>85</v>
      </c>
    </row>
    <row r="25" spans="2:46" x14ac:dyDescent="0.2">
      <c r="B25" s="2" t="s">
        <v>3</v>
      </c>
      <c r="C25">
        <v>0.17690126867889092</v>
      </c>
      <c r="D25">
        <v>0.27372793082828073</v>
      </c>
      <c r="E25">
        <v>0.13475913173538476</v>
      </c>
      <c r="F25">
        <v>0.80635271019550947</v>
      </c>
      <c r="G25">
        <v>0.31584443884557034</v>
      </c>
      <c r="H25">
        <v>5.1201302351519696E-3</v>
      </c>
      <c r="I25">
        <v>0.14395692640199936</v>
      </c>
      <c r="J25">
        <v>0.1256417320293827</v>
      </c>
      <c r="K25">
        <v>0.35429319103126555</v>
      </c>
      <c r="L25">
        <v>0.29263975404914605</v>
      </c>
      <c r="M25">
        <v>0.34140693140757578</v>
      </c>
      <c r="N25">
        <v>0.30021387196020538</v>
      </c>
      <c r="O25">
        <v>0.15079253358864173</v>
      </c>
      <c r="P25">
        <v>0.22147684038522933</v>
      </c>
      <c r="Q25">
        <v>0.12734537897297363</v>
      </c>
      <c r="R25">
        <v>0.35071726586719953</v>
      </c>
      <c r="S25">
        <v>0.47838357656639735</v>
      </c>
      <c r="T25">
        <v>0.95545302429551038</v>
      </c>
      <c r="U25">
        <v>0.25440347796590607</v>
      </c>
      <c r="V25">
        <v>0.31185086867060008</v>
      </c>
      <c r="W25">
        <v>0.65062247329339407</v>
      </c>
      <c r="X25">
        <v>0.3433505244241537</v>
      </c>
      <c r="Y25">
        <v>0.30169666907254317</v>
      </c>
      <c r="Z25">
        <v>0.32089052691148828</v>
      </c>
      <c r="AA25">
        <v>0.41793716639234962</v>
      </c>
      <c r="AB25">
        <v>0.42887112047532089</v>
      </c>
      <c r="AC25">
        <v>0.11015472714843498</v>
      </c>
      <c r="AD25">
        <v>0.44842279412277547</v>
      </c>
      <c r="AE25">
        <v>0.36656732981824142</v>
      </c>
      <c r="AF25">
        <v>0.4759058259566924</v>
      </c>
      <c r="AG25">
        <v>0.17565326498241257</v>
      </c>
      <c r="AK25" t="s">
        <v>5</v>
      </c>
      <c r="AL25" t="s">
        <v>86</v>
      </c>
      <c r="AM25" t="s">
        <v>87</v>
      </c>
      <c r="AN25" t="s">
        <v>88</v>
      </c>
      <c r="AQ25" t="s">
        <v>5</v>
      </c>
      <c r="AR25" t="s">
        <v>86</v>
      </c>
      <c r="AS25" t="s">
        <v>87</v>
      </c>
      <c r="AT25" t="s">
        <v>88</v>
      </c>
    </row>
    <row r="26" spans="2:46" x14ac:dyDescent="0.2">
      <c r="B26" s="2" t="s">
        <v>4</v>
      </c>
      <c r="C26">
        <v>0.24111564998500362</v>
      </c>
      <c r="D26">
        <v>0.12779184500031274</v>
      </c>
      <c r="E26">
        <v>0.45154035987393409</v>
      </c>
      <c r="F26">
        <v>0.23919972321297317</v>
      </c>
      <c r="G26">
        <v>0.3261234989705768</v>
      </c>
      <c r="H26">
        <v>0.33707323968498526</v>
      </c>
      <c r="I26">
        <v>0.58774224462605607</v>
      </c>
      <c r="J26">
        <v>0.59429418281910318</v>
      </c>
      <c r="K26">
        <v>0.13041882677652944</v>
      </c>
      <c r="L26">
        <v>0.17980433244296828</v>
      </c>
      <c r="M26">
        <v>0.51184776958239919</v>
      </c>
      <c r="N26">
        <v>0.23631521649585271</v>
      </c>
      <c r="O26">
        <v>0.45737111358679916</v>
      </c>
      <c r="P26">
        <v>0.65376177895315368</v>
      </c>
      <c r="Q26">
        <v>0.64183232663436585</v>
      </c>
      <c r="R26">
        <v>0.23257181234670726</v>
      </c>
      <c r="S26">
        <v>0.32176175677051283</v>
      </c>
      <c r="T26">
        <v>0.77894772644790355</v>
      </c>
      <c r="U26">
        <v>0.37321920763239891</v>
      </c>
      <c r="V26">
        <v>0.32634703340158278</v>
      </c>
      <c r="W26">
        <v>0.60795094659437421</v>
      </c>
      <c r="X26">
        <v>0.64732067707708307</v>
      </c>
      <c r="Y26">
        <v>0.3225460316250201</v>
      </c>
      <c r="Z26">
        <v>0.56934952621007218</v>
      </c>
      <c r="AA26">
        <v>0.11240688584641845</v>
      </c>
      <c r="AB26">
        <v>0.11193388369674014</v>
      </c>
      <c r="AC26">
        <v>0.33183300394236853</v>
      </c>
      <c r="AD26">
        <v>0.13169613423292664</v>
      </c>
      <c r="AE26">
        <v>0.86557780774030368</v>
      </c>
      <c r="AG26">
        <v>0.87916913500456328</v>
      </c>
      <c r="AK26" t="s">
        <v>6</v>
      </c>
      <c r="AL26" t="s">
        <v>89</v>
      </c>
      <c r="AM26" t="s">
        <v>90</v>
      </c>
      <c r="AN26" t="s">
        <v>88</v>
      </c>
      <c r="AQ26" t="s">
        <v>6</v>
      </c>
      <c r="AR26" t="s">
        <v>89</v>
      </c>
      <c r="AS26" t="s">
        <v>90</v>
      </c>
      <c r="AT26" t="s">
        <v>88</v>
      </c>
    </row>
    <row r="27" spans="2:46" x14ac:dyDescent="0.2">
      <c r="B27" s="2" t="s">
        <v>5</v>
      </c>
      <c r="C27">
        <v>0.27089217772298868</v>
      </c>
      <c r="D27">
        <v>0.12050664489500396</v>
      </c>
      <c r="E27">
        <v>0.9384135354196198</v>
      </c>
      <c r="F27">
        <v>0.17966197983843668</v>
      </c>
      <c r="G27">
        <v>0.23381338588766365</v>
      </c>
      <c r="H27">
        <v>0.37093970227768441</v>
      </c>
      <c r="I27">
        <v>0.33210831421409492</v>
      </c>
      <c r="J27">
        <v>0.31705266198148624</v>
      </c>
      <c r="K27">
        <v>0.189881806352104</v>
      </c>
      <c r="L27">
        <v>0.52490865851850799</v>
      </c>
      <c r="M27">
        <v>0.23914612882595188</v>
      </c>
      <c r="N27">
        <v>0.68227642169930591</v>
      </c>
      <c r="O27">
        <v>0.36497521836187796</v>
      </c>
      <c r="P27">
        <v>0.52452567252913918</v>
      </c>
      <c r="Q27">
        <v>0.51175431890397827</v>
      </c>
      <c r="R27">
        <v>0.23936867193813133</v>
      </c>
      <c r="S27">
        <v>0.27200722501268904</v>
      </c>
      <c r="T27">
        <v>0.27128778976007673</v>
      </c>
      <c r="U27">
        <v>0.88596193229757614</v>
      </c>
      <c r="V27">
        <v>0.26831863034189063</v>
      </c>
      <c r="W27">
        <v>0.22221629651867053</v>
      </c>
      <c r="X27">
        <v>0.74795678993762582</v>
      </c>
      <c r="Y27">
        <v>0.29540188902584341</v>
      </c>
      <c r="Z27">
        <v>0.41968551580652885</v>
      </c>
      <c r="AA27">
        <v>0.26293459788530188</v>
      </c>
      <c r="AB27">
        <v>8.0720099372598192E-2</v>
      </c>
      <c r="AC27">
        <v>0.10519354952493924</v>
      </c>
      <c r="AD27">
        <v>0.25084780036131477</v>
      </c>
      <c r="AE27">
        <v>0</v>
      </c>
      <c r="AG27">
        <v>0.18928267907209437</v>
      </c>
      <c r="AK27" t="s">
        <v>7</v>
      </c>
      <c r="AL27" t="s">
        <v>91</v>
      </c>
      <c r="AM27" t="s">
        <v>92</v>
      </c>
      <c r="AN27" t="s">
        <v>88</v>
      </c>
      <c r="AQ27" t="s">
        <v>7</v>
      </c>
      <c r="AR27" t="s">
        <v>91</v>
      </c>
      <c r="AS27" t="s">
        <v>92</v>
      </c>
      <c r="AT27" t="s">
        <v>88</v>
      </c>
    </row>
    <row r="28" spans="2:46" x14ac:dyDescent="0.2">
      <c r="B28" s="2" t="s">
        <v>6</v>
      </c>
      <c r="C28">
        <v>0.2311328186069303</v>
      </c>
      <c r="D28">
        <v>0.10286976529554306</v>
      </c>
      <c r="E28">
        <v>0.37471761995159786</v>
      </c>
      <c r="F28">
        <v>0.89053349114216263</v>
      </c>
      <c r="G28">
        <v>0.25895056223233537</v>
      </c>
      <c r="H28">
        <v>3.4827112308978156E-2</v>
      </c>
      <c r="I28">
        <v>0.19786242242689228</v>
      </c>
      <c r="J28">
        <v>0.49399434474135778</v>
      </c>
      <c r="K28">
        <v>0.15781008678755301</v>
      </c>
      <c r="L28">
        <v>0.51978575774301294</v>
      </c>
      <c r="M28">
        <v>0.5319386945482607</v>
      </c>
      <c r="N28">
        <v>0.49592380967334798</v>
      </c>
      <c r="O28">
        <v>0.59827287844183075</v>
      </c>
      <c r="P28">
        <v>0.55956489492300843</v>
      </c>
      <c r="Q28">
        <v>0.64531840640353411</v>
      </c>
      <c r="R28">
        <v>0.29494579538854387</v>
      </c>
      <c r="S28">
        <v>0.35056852549621564</v>
      </c>
      <c r="T28">
        <v>0.62611903794696677</v>
      </c>
      <c r="U28">
        <v>0.46339572125095241</v>
      </c>
      <c r="V28">
        <v>0.46547728554444795</v>
      </c>
      <c r="W28">
        <v>0.3465578134063409</v>
      </c>
      <c r="X28">
        <v>0.54916725926190124</v>
      </c>
      <c r="Y28">
        <v>0.33919028359077852</v>
      </c>
      <c r="Z28">
        <v>0.96727998953723504</v>
      </c>
      <c r="AA28">
        <v>0.2154086888617528</v>
      </c>
      <c r="AB28">
        <v>8.5640018740576251E-2</v>
      </c>
      <c r="AC28">
        <v>0.38118121847934033</v>
      </c>
      <c r="AD28">
        <v>0.37013282715019569</v>
      </c>
      <c r="AE28">
        <v>0.24089693022381609</v>
      </c>
      <c r="AG28">
        <v>0.23405867816695095</v>
      </c>
    </row>
    <row r="29" spans="2:46" x14ac:dyDescent="0.2">
      <c r="B29" s="2" t="s">
        <v>7</v>
      </c>
      <c r="C29">
        <v>0.20643647989850999</v>
      </c>
      <c r="D29">
        <v>0.36740239173789424</v>
      </c>
      <c r="E29">
        <v>0.3764531460533253</v>
      </c>
      <c r="F29">
        <v>0.48528909250652075</v>
      </c>
      <c r="G29">
        <v>6.6141415743370957E-2</v>
      </c>
      <c r="H29">
        <v>0.14545862479758004</v>
      </c>
      <c r="I29">
        <v>0.47102493645337012</v>
      </c>
      <c r="J29">
        <v>0.47139125645436686</v>
      </c>
      <c r="K29">
        <v>0.14269134850043594</v>
      </c>
      <c r="L29">
        <v>0.26231402282915406</v>
      </c>
      <c r="M29">
        <v>0.47456376628798863</v>
      </c>
      <c r="N29">
        <v>0.22422898650218243</v>
      </c>
      <c r="O29">
        <v>0.94791331529541345</v>
      </c>
      <c r="P29">
        <v>0.8887624372043802</v>
      </c>
      <c r="Q29">
        <v>0.242188239630651</v>
      </c>
      <c r="R29">
        <v>0.42959484908238238</v>
      </c>
      <c r="S29">
        <v>0.3174719918215535</v>
      </c>
      <c r="T29">
        <v>0.25788994450860447</v>
      </c>
      <c r="U29">
        <v>0.66927046282622316</v>
      </c>
      <c r="V29">
        <v>0.55775511510661635</v>
      </c>
      <c r="W29">
        <v>0.829896344323658</v>
      </c>
      <c r="X29">
        <v>0.32051849589357911</v>
      </c>
      <c r="Y29">
        <v>0.64934431240788748</v>
      </c>
      <c r="Z29">
        <v>0.69492314138311517</v>
      </c>
      <c r="AA29">
        <v>0.13488193243746285</v>
      </c>
      <c r="AB29">
        <v>0.34358060903868454</v>
      </c>
      <c r="AC29">
        <v>0.40181272622380593</v>
      </c>
      <c r="AD29">
        <v>0.29857048155449345</v>
      </c>
      <c r="AE29">
        <v>0.38616250626923182</v>
      </c>
      <c r="AG29">
        <v>0.34014200599327982</v>
      </c>
    </row>
    <row r="31" spans="2:46" x14ac:dyDescent="0.2">
      <c r="AK31" t="s">
        <v>65</v>
      </c>
    </row>
    <row r="33" spans="2:68" x14ac:dyDescent="0.2">
      <c r="AL33" t="s">
        <v>36</v>
      </c>
      <c r="AX33" t="s">
        <v>37</v>
      </c>
      <c r="BJ33" t="s">
        <v>38</v>
      </c>
    </row>
    <row r="34" spans="2:68" x14ac:dyDescent="0.2">
      <c r="C34" t="s">
        <v>61</v>
      </c>
      <c r="AK34" s="1"/>
      <c r="AL34" s="2">
        <v>1</v>
      </c>
      <c r="AM34" s="2">
        <v>2</v>
      </c>
      <c r="AN34" s="2">
        <v>3</v>
      </c>
      <c r="AO34" s="2">
        <v>4</v>
      </c>
      <c r="AP34" s="2">
        <v>5</v>
      </c>
      <c r="AQ34" s="2">
        <v>6</v>
      </c>
      <c r="AR34" s="2">
        <v>7</v>
      </c>
      <c r="AS34" s="2">
        <v>8</v>
      </c>
      <c r="AT34" s="2">
        <v>9</v>
      </c>
      <c r="AU34" s="2">
        <v>10</v>
      </c>
      <c r="AV34" s="2">
        <v>11</v>
      </c>
      <c r="AW34" s="2">
        <v>12</v>
      </c>
      <c r="AX34" s="2">
        <v>1</v>
      </c>
      <c r="AY34" s="2">
        <v>2</v>
      </c>
      <c r="AZ34" s="2">
        <v>3</v>
      </c>
      <c r="BA34" s="2">
        <v>4</v>
      </c>
      <c r="BB34" s="2">
        <v>5</v>
      </c>
      <c r="BC34" s="2">
        <v>6</v>
      </c>
      <c r="BD34" s="2">
        <v>7</v>
      </c>
      <c r="BE34" s="2">
        <v>8</v>
      </c>
      <c r="BF34" s="2">
        <v>9</v>
      </c>
      <c r="BG34" s="2">
        <v>10</v>
      </c>
      <c r="BH34" s="2">
        <v>11</v>
      </c>
      <c r="BI34" s="2">
        <v>12</v>
      </c>
      <c r="BJ34" s="2">
        <v>1</v>
      </c>
      <c r="BK34" s="2">
        <v>2</v>
      </c>
      <c r="BL34" s="2">
        <v>3</v>
      </c>
      <c r="BM34" s="2">
        <v>4</v>
      </c>
      <c r="BN34" s="2">
        <v>5</v>
      </c>
      <c r="BO34" s="2">
        <v>6</v>
      </c>
      <c r="BP34" s="2">
        <v>7</v>
      </c>
    </row>
    <row r="35" spans="2:68" x14ac:dyDescent="0.2">
      <c r="AK35" s="2" t="s">
        <v>0</v>
      </c>
      <c r="AL35" s="6">
        <v>2</v>
      </c>
      <c r="AM35" s="6">
        <v>10</v>
      </c>
      <c r="AN35" s="6">
        <v>18</v>
      </c>
      <c r="AO35" s="6">
        <v>26</v>
      </c>
      <c r="AP35" s="6">
        <v>34</v>
      </c>
      <c r="AQ35" s="6">
        <v>42</v>
      </c>
      <c r="AR35" s="6">
        <v>50</v>
      </c>
      <c r="AS35" s="6">
        <v>58</v>
      </c>
      <c r="AT35" s="6">
        <v>66</v>
      </c>
      <c r="AU35" s="6">
        <v>74</v>
      </c>
      <c r="AV35" s="6">
        <v>82</v>
      </c>
      <c r="AW35" s="6">
        <v>90</v>
      </c>
      <c r="AX35" s="6">
        <v>98</v>
      </c>
      <c r="AY35" s="6">
        <v>106</v>
      </c>
      <c r="AZ35" s="6">
        <v>114</v>
      </c>
      <c r="BA35" s="6">
        <v>122</v>
      </c>
      <c r="BB35" s="6">
        <v>130</v>
      </c>
      <c r="BC35" s="6">
        <v>138</v>
      </c>
      <c r="BD35" s="6">
        <v>146</v>
      </c>
      <c r="BE35" s="6">
        <v>154</v>
      </c>
      <c r="BF35" s="6">
        <v>162</v>
      </c>
      <c r="BG35" s="6">
        <v>170</v>
      </c>
      <c r="BH35" s="6">
        <v>178</v>
      </c>
      <c r="BI35" s="6">
        <v>186</v>
      </c>
      <c r="BJ35" s="6">
        <v>194</v>
      </c>
      <c r="BK35" s="6">
        <v>202</v>
      </c>
      <c r="BL35" s="6">
        <v>210</v>
      </c>
      <c r="BM35" s="6">
        <v>218</v>
      </c>
      <c r="BN35" s="6">
        <v>226</v>
      </c>
      <c r="BO35" s="6">
        <v>234</v>
      </c>
      <c r="BP35" s="9" t="s">
        <v>51</v>
      </c>
    </row>
    <row r="36" spans="2:68" x14ac:dyDescent="0.2">
      <c r="B36" t="s">
        <v>62</v>
      </c>
      <c r="C36" t="s">
        <v>43</v>
      </c>
      <c r="AK36" s="2" t="s">
        <v>1</v>
      </c>
      <c r="AL36" s="9">
        <v>3</v>
      </c>
      <c r="AM36" s="10">
        <v>11</v>
      </c>
      <c r="AN36" s="9">
        <v>19</v>
      </c>
      <c r="AO36" s="10">
        <v>27</v>
      </c>
      <c r="AP36" s="9">
        <v>35</v>
      </c>
      <c r="AQ36" s="10">
        <v>43</v>
      </c>
      <c r="AR36" s="9">
        <v>51</v>
      </c>
      <c r="AS36" s="9">
        <v>59</v>
      </c>
      <c r="AT36" s="10">
        <v>67</v>
      </c>
      <c r="AU36" s="9">
        <v>75</v>
      </c>
      <c r="AV36" s="10">
        <v>83</v>
      </c>
      <c r="AW36" s="9">
        <v>91</v>
      </c>
      <c r="AX36" s="10">
        <v>99</v>
      </c>
      <c r="AY36" s="9">
        <v>107</v>
      </c>
      <c r="AZ36" s="9">
        <v>115</v>
      </c>
      <c r="BA36" s="10">
        <v>123</v>
      </c>
      <c r="BB36" s="9">
        <v>131</v>
      </c>
      <c r="BC36" s="10">
        <v>139</v>
      </c>
      <c r="BD36" s="9">
        <v>147</v>
      </c>
      <c r="BE36" s="10">
        <v>155</v>
      </c>
      <c r="BF36" s="9">
        <v>163</v>
      </c>
      <c r="BG36" s="9">
        <v>171</v>
      </c>
      <c r="BH36" s="10">
        <v>179</v>
      </c>
      <c r="BI36" s="9">
        <v>187</v>
      </c>
      <c r="BJ36" s="10">
        <v>195</v>
      </c>
      <c r="BK36" s="9">
        <v>203</v>
      </c>
      <c r="BL36" s="10">
        <v>211</v>
      </c>
      <c r="BM36" s="9">
        <v>219</v>
      </c>
      <c r="BN36" s="9">
        <v>227</v>
      </c>
      <c r="BO36" s="10">
        <v>235</v>
      </c>
      <c r="BP36" s="9" t="s">
        <v>47</v>
      </c>
    </row>
    <row r="37" spans="2:68" x14ac:dyDescent="0.2"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  <c r="M37" s="2">
        <v>11</v>
      </c>
      <c r="N37" s="2">
        <v>12</v>
      </c>
      <c r="O37" s="2">
        <v>1</v>
      </c>
      <c r="P37" s="2">
        <v>2</v>
      </c>
      <c r="Q37" s="2">
        <v>3</v>
      </c>
      <c r="R37" s="2">
        <v>4</v>
      </c>
      <c r="S37" s="2">
        <v>5</v>
      </c>
      <c r="T37" s="2">
        <v>6</v>
      </c>
      <c r="U37" s="2">
        <v>7</v>
      </c>
      <c r="V37" s="2">
        <v>8</v>
      </c>
      <c r="W37" s="2">
        <v>9</v>
      </c>
      <c r="X37" s="2">
        <v>10</v>
      </c>
      <c r="Y37" s="2">
        <v>11</v>
      </c>
      <c r="Z37" s="2">
        <v>12</v>
      </c>
      <c r="AA37" s="2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2">
        <v>7</v>
      </c>
      <c r="AK37" s="2" t="s">
        <v>2</v>
      </c>
      <c r="AL37" s="17">
        <v>4</v>
      </c>
      <c r="AM37" s="11">
        <v>12</v>
      </c>
      <c r="AN37" s="17">
        <v>20</v>
      </c>
      <c r="AO37" s="11">
        <v>28</v>
      </c>
      <c r="AP37" s="17">
        <v>36</v>
      </c>
      <c r="AQ37" s="11">
        <v>44</v>
      </c>
      <c r="AR37" s="17">
        <v>52</v>
      </c>
      <c r="AS37" s="17">
        <v>60</v>
      </c>
      <c r="AT37" s="11">
        <v>68</v>
      </c>
      <c r="AU37" s="17">
        <v>76</v>
      </c>
      <c r="AV37" s="11">
        <v>84</v>
      </c>
      <c r="AW37" s="17">
        <v>92</v>
      </c>
      <c r="AX37" s="11">
        <v>100</v>
      </c>
      <c r="AY37" s="17">
        <v>108</v>
      </c>
      <c r="AZ37" s="17">
        <v>116</v>
      </c>
      <c r="BA37" s="11">
        <v>124</v>
      </c>
      <c r="BB37" s="17">
        <v>132</v>
      </c>
      <c r="BC37" s="11">
        <v>140</v>
      </c>
      <c r="BD37" s="17">
        <v>148</v>
      </c>
      <c r="BE37" s="11">
        <v>156</v>
      </c>
      <c r="BF37" s="17">
        <v>164</v>
      </c>
      <c r="BG37" s="17">
        <v>172</v>
      </c>
      <c r="BH37" s="11">
        <v>180</v>
      </c>
      <c r="BI37" s="17">
        <v>188</v>
      </c>
      <c r="BJ37" s="11">
        <v>196</v>
      </c>
      <c r="BK37" s="17">
        <v>204</v>
      </c>
      <c r="BL37" s="11">
        <v>212</v>
      </c>
      <c r="BM37" s="17">
        <v>220</v>
      </c>
      <c r="BN37" s="17">
        <v>228</v>
      </c>
      <c r="BO37" s="11">
        <v>236</v>
      </c>
      <c r="BP37" s="9" t="s">
        <v>46</v>
      </c>
    </row>
    <row r="38" spans="2:68" x14ac:dyDescent="0.2">
      <c r="B38" s="2" t="s">
        <v>0</v>
      </c>
      <c r="C38">
        <v>0.7047619047619047</v>
      </c>
      <c r="D38">
        <v>0.6785714285714286</v>
      </c>
      <c r="E38">
        <v>0.82380952380952377</v>
      </c>
      <c r="F38">
        <v>0.81666666666666665</v>
      </c>
      <c r="G38">
        <v>0.81190476190476191</v>
      </c>
      <c r="H38">
        <v>0.79523809523809519</v>
      </c>
      <c r="I38">
        <v>0.72857142857142854</v>
      </c>
      <c r="J38">
        <v>0.39761904761904765</v>
      </c>
      <c r="K38">
        <v>0.8214285714285714</v>
      </c>
      <c r="L38">
        <v>0.19047619047619047</v>
      </c>
      <c r="M38">
        <v>0.9095238095238094</v>
      </c>
      <c r="N38">
        <v>1</v>
      </c>
      <c r="O38">
        <v>0.79285714285714282</v>
      </c>
      <c r="P38">
        <v>0.51428571428571435</v>
      </c>
      <c r="Q38">
        <v>0.11428571428571428</v>
      </c>
      <c r="R38">
        <v>0.83333333333333337</v>
      </c>
      <c r="S38">
        <v>4.7619047619047623E-2</v>
      </c>
      <c r="T38">
        <v>2.6190476190476177E-2</v>
      </c>
      <c r="U38">
        <v>2.857142857142856E-2</v>
      </c>
      <c r="V38">
        <v>3.0952380952380943E-2</v>
      </c>
      <c r="W38">
        <v>0.52619047619047621</v>
      </c>
      <c r="X38">
        <v>5.2380952380952389E-2</v>
      </c>
      <c r="Y38">
        <v>0.12142857142857143</v>
      </c>
      <c r="Z38">
        <v>0.81666666666666665</v>
      </c>
      <c r="AA38">
        <v>0.50714285714285712</v>
      </c>
      <c r="AB38">
        <v>0.70714285714285707</v>
      </c>
      <c r="AC38">
        <v>0.75238095238095226</v>
      </c>
      <c r="AD38">
        <v>0.73333333333333328</v>
      </c>
      <c r="AE38">
        <v>0.68095238095238098</v>
      </c>
      <c r="AF38">
        <v>0.69761904761904747</v>
      </c>
      <c r="AG38">
        <v>4.7619047619047623E-2</v>
      </c>
      <c r="AK38" s="2" t="s">
        <v>3</v>
      </c>
      <c r="AL38" s="9">
        <v>5</v>
      </c>
      <c r="AM38" s="13">
        <v>13</v>
      </c>
      <c r="AN38" s="9">
        <v>21</v>
      </c>
      <c r="AO38" s="13">
        <v>29</v>
      </c>
      <c r="AP38" s="9">
        <v>37</v>
      </c>
      <c r="AQ38" s="13">
        <v>45</v>
      </c>
      <c r="AR38" s="9">
        <v>53</v>
      </c>
      <c r="AS38" s="9">
        <v>61</v>
      </c>
      <c r="AT38" s="13">
        <v>69</v>
      </c>
      <c r="AU38" s="9">
        <v>77</v>
      </c>
      <c r="AV38" s="13">
        <v>85</v>
      </c>
      <c r="AW38" s="9">
        <v>93</v>
      </c>
      <c r="AX38" s="13">
        <v>101</v>
      </c>
      <c r="AY38" s="9">
        <v>109</v>
      </c>
      <c r="AZ38" s="9">
        <v>117</v>
      </c>
      <c r="BA38" s="13">
        <v>125</v>
      </c>
      <c r="BB38" s="9">
        <v>133</v>
      </c>
      <c r="BC38" s="13">
        <v>141</v>
      </c>
      <c r="BD38" s="9">
        <v>149</v>
      </c>
      <c r="BE38" s="13">
        <v>157</v>
      </c>
      <c r="BF38" s="9">
        <v>165</v>
      </c>
      <c r="BG38" s="9">
        <v>173</v>
      </c>
      <c r="BH38" s="13">
        <v>181</v>
      </c>
      <c r="BI38" s="9">
        <v>189</v>
      </c>
      <c r="BJ38" s="13">
        <v>197</v>
      </c>
      <c r="BK38" s="9">
        <v>205</v>
      </c>
      <c r="BL38" s="13">
        <v>213</v>
      </c>
      <c r="BM38" s="9">
        <v>221</v>
      </c>
      <c r="BN38" s="9">
        <v>229</v>
      </c>
      <c r="BO38" s="13">
        <v>237</v>
      </c>
      <c r="BP38" s="9" t="s">
        <v>54</v>
      </c>
    </row>
    <row r="39" spans="2:68" x14ac:dyDescent="0.2">
      <c r="B39" s="2" t="s">
        <v>1</v>
      </c>
      <c r="C39">
        <v>0.15714285714285711</v>
      </c>
      <c r="D39">
        <v>0.13571428571428573</v>
      </c>
      <c r="E39">
        <v>0.27619047619047615</v>
      </c>
      <c r="F39">
        <v>0.69523809523809521</v>
      </c>
      <c r="G39">
        <v>0.72142857142857131</v>
      </c>
      <c r="H39">
        <v>0.7404761904761904</v>
      </c>
      <c r="I39">
        <v>0.73095238095238091</v>
      </c>
      <c r="J39">
        <v>0.7761904761904761</v>
      </c>
      <c r="K39">
        <v>8.0952380952380915E-2</v>
      </c>
      <c r="L39">
        <v>0.61190476190476184</v>
      </c>
      <c r="M39">
        <v>0.72380952380952368</v>
      </c>
      <c r="N39">
        <v>0.74523809523809514</v>
      </c>
      <c r="O39">
        <v>0.86871961102106954</v>
      </c>
      <c r="P39">
        <v>0</v>
      </c>
      <c r="Q39">
        <v>0.6785714285714286</v>
      </c>
      <c r="R39">
        <v>4.7619047619047658E-3</v>
      </c>
      <c r="S39">
        <v>2.3809523809523829E-3</v>
      </c>
      <c r="T39">
        <v>0.19761904761904761</v>
      </c>
      <c r="U39">
        <v>1.4285714285714264E-2</v>
      </c>
      <c r="V39">
        <v>0.68571428571428572</v>
      </c>
      <c r="W39">
        <v>7.6190476190476156E-2</v>
      </c>
      <c r="X39">
        <v>1.6666666666666646E-2</v>
      </c>
      <c r="Y39">
        <v>0.40476190476190471</v>
      </c>
      <c r="Z39">
        <v>1.6666666666666646E-2</v>
      </c>
      <c r="AA39">
        <v>4.0476190476190478E-2</v>
      </c>
      <c r="AB39">
        <v>2.1428571428571411E-2</v>
      </c>
      <c r="AC39">
        <v>0.68809523809523809</v>
      </c>
      <c r="AD39">
        <v>0.72619047619047605</v>
      </c>
      <c r="AE39">
        <v>9.0476190476190446E-2</v>
      </c>
      <c r="AF39">
        <v>0.20476190476190476</v>
      </c>
      <c r="AG39">
        <v>7.8571428571428528E-2</v>
      </c>
      <c r="AK39" s="2" t="s">
        <v>4</v>
      </c>
      <c r="AL39" s="17">
        <v>6</v>
      </c>
      <c r="AM39" s="9">
        <v>14</v>
      </c>
      <c r="AN39" s="17">
        <v>22</v>
      </c>
      <c r="AO39" s="9">
        <v>30</v>
      </c>
      <c r="AP39" s="17">
        <v>38</v>
      </c>
      <c r="AQ39" s="9">
        <v>46</v>
      </c>
      <c r="AR39" s="17">
        <v>54</v>
      </c>
      <c r="AS39" s="17">
        <v>62</v>
      </c>
      <c r="AT39" s="9">
        <v>70</v>
      </c>
      <c r="AU39" s="17">
        <v>78</v>
      </c>
      <c r="AV39" s="9">
        <v>86</v>
      </c>
      <c r="AW39" s="17">
        <v>94</v>
      </c>
      <c r="AX39" s="9">
        <v>102</v>
      </c>
      <c r="AY39" s="17">
        <v>110</v>
      </c>
      <c r="AZ39" s="17">
        <v>118</v>
      </c>
      <c r="BA39" s="9">
        <v>126</v>
      </c>
      <c r="BB39" s="17">
        <v>134</v>
      </c>
      <c r="BC39" s="9">
        <v>142</v>
      </c>
      <c r="BD39" s="17">
        <v>150</v>
      </c>
      <c r="BE39" s="9">
        <v>158</v>
      </c>
      <c r="BF39" s="17">
        <v>166</v>
      </c>
      <c r="BG39" s="17">
        <v>174</v>
      </c>
      <c r="BH39" s="9">
        <v>182</v>
      </c>
      <c r="BI39" s="17">
        <v>190</v>
      </c>
      <c r="BJ39" s="9">
        <v>198</v>
      </c>
      <c r="BK39" s="17">
        <v>206</v>
      </c>
      <c r="BL39" s="9">
        <v>214</v>
      </c>
      <c r="BM39" s="17">
        <v>222</v>
      </c>
      <c r="BN39" s="17">
        <v>230</v>
      </c>
      <c r="BO39" s="9"/>
      <c r="BP39" s="9" t="s">
        <v>45</v>
      </c>
    </row>
    <row r="40" spans="2:68" x14ac:dyDescent="0.2">
      <c r="B40" s="2" t="s">
        <v>2</v>
      </c>
      <c r="C40">
        <v>0.31428571428571428</v>
      </c>
      <c r="D40">
        <v>5.7142857142857155E-2</v>
      </c>
      <c r="E40">
        <v>4.2857142857142858E-2</v>
      </c>
      <c r="F40">
        <v>0.70952380952380945</v>
      </c>
      <c r="G40">
        <v>0.71666666666666656</v>
      </c>
      <c r="H40">
        <v>0.27380952380952378</v>
      </c>
      <c r="I40">
        <v>0.72142857142857131</v>
      </c>
      <c r="J40">
        <v>0.31904761904761902</v>
      </c>
      <c r="K40">
        <v>0.49761904761904763</v>
      </c>
      <c r="L40">
        <v>0.55238095238095231</v>
      </c>
      <c r="M40">
        <v>0.71904761904761894</v>
      </c>
      <c r="N40">
        <v>0.72142857142857131</v>
      </c>
      <c r="O40">
        <v>0.9513776337115073</v>
      </c>
      <c r="P40">
        <v>0.70714285714285707</v>
      </c>
      <c r="Q40">
        <v>0.71666666666666656</v>
      </c>
      <c r="R40">
        <v>0.25238095238095237</v>
      </c>
      <c r="S40">
        <v>7.8571428571428528E-2</v>
      </c>
      <c r="T40">
        <v>0.65952380952380951</v>
      </c>
      <c r="U40">
        <v>5.4761904761904776E-2</v>
      </c>
      <c r="V40">
        <v>6.9047619047618997E-2</v>
      </c>
      <c r="W40">
        <v>1.4285714285714264E-2</v>
      </c>
      <c r="X40">
        <v>3.8095238095238092E-2</v>
      </c>
      <c r="Y40">
        <v>2.857142857142856E-2</v>
      </c>
      <c r="Z40">
        <v>3.3333333333333326E-2</v>
      </c>
      <c r="AA40">
        <v>0.21428571428571422</v>
      </c>
      <c r="AB40">
        <v>0.78095238095238095</v>
      </c>
      <c r="AC40">
        <v>0.79285714285714282</v>
      </c>
      <c r="AD40">
        <v>0.61666666666666659</v>
      </c>
      <c r="AE40">
        <v>0.15714285714285711</v>
      </c>
      <c r="AF40">
        <v>0.76666666666666661</v>
      </c>
      <c r="AG40">
        <v>0.72619047619047605</v>
      </c>
      <c r="AK40" s="2" t="s">
        <v>5</v>
      </c>
      <c r="AL40" s="18">
        <v>7</v>
      </c>
      <c r="AM40" s="11">
        <v>15</v>
      </c>
      <c r="AN40" s="18">
        <v>23</v>
      </c>
      <c r="AO40" s="11">
        <v>31</v>
      </c>
      <c r="AP40" s="18">
        <v>39</v>
      </c>
      <c r="AQ40" s="11">
        <v>47</v>
      </c>
      <c r="AR40" s="18">
        <v>55</v>
      </c>
      <c r="AS40" s="18">
        <v>63</v>
      </c>
      <c r="AT40" s="11">
        <v>71</v>
      </c>
      <c r="AU40" s="18">
        <v>79</v>
      </c>
      <c r="AV40" s="11">
        <v>87</v>
      </c>
      <c r="AW40" s="18">
        <v>95</v>
      </c>
      <c r="AX40" s="11">
        <v>103</v>
      </c>
      <c r="AY40" s="18">
        <v>111</v>
      </c>
      <c r="AZ40" s="18">
        <v>119</v>
      </c>
      <c r="BA40" s="11">
        <v>127</v>
      </c>
      <c r="BB40" s="18">
        <v>135</v>
      </c>
      <c r="BC40" s="11">
        <v>143</v>
      </c>
      <c r="BD40" s="18">
        <v>151</v>
      </c>
      <c r="BE40" s="11">
        <v>159</v>
      </c>
      <c r="BF40" s="18">
        <v>167</v>
      </c>
      <c r="BG40" s="18">
        <v>175</v>
      </c>
      <c r="BH40" s="11">
        <v>183</v>
      </c>
      <c r="BI40" s="18">
        <v>191</v>
      </c>
      <c r="BJ40" s="11">
        <v>199</v>
      </c>
      <c r="BK40" s="18">
        <v>207</v>
      </c>
      <c r="BL40" s="11">
        <v>215</v>
      </c>
      <c r="BM40" s="18">
        <v>223</v>
      </c>
      <c r="BN40" s="18">
        <v>231</v>
      </c>
      <c r="BO40" s="11"/>
      <c r="BP40" s="9" t="s">
        <v>50</v>
      </c>
    </row>
    <row r="41" spans="2:68" x14ac:dyDescent="0.2">
      <c r="B41" s="2" t="s">
        <v>3</v>
      </c>
      <c r="C41">
        <v>0.16666666666666663</v>
      </c>
      <c r="D41">
        <v>0.41190476190476183</v>
      </c>
      <c r="E41">
        <v>0.13571428571428573</v>
      </c>
      <c r="F41">
        <v>0.8298217179902756</v>
      </c>
      <c r="G41">
        <v>0.58333333333333326</v>
      </c>
      <c r="H41">
        <v>9.5238095238094986E-3</v>
      </c>
      <c r="I41">
        <v>0.73333333333333328</v>
      </c>
      <c r="J41">
        <v>0.12142857142857143</v>
      </c>
      <c r="K41">
        <v>0.69761904761904747</v>
      </c>
      <c r="L41">
        <v>0.35000000000000003</v>
      </c>
      <c r="M41">
        <v>0.39047619047619053</v>
      </c>
      <c r="N41">
        <v>0.5</v>
      </c>
      <c r="O41">
        <v>1.6666666666666646E-2</v>
      </c>
      <c r="P41">
        <v>1.6207455429497582E-2</v>
      </c>
      <c r="Q41">
        <v>0.63095238095238093</v>
      </c>
      <c r="R41">
        <v>0.669047619047619</v>
      </c>
      <c r="S41">
        <v>0.70952380952380945</v>
      </c>
      <c r="T41">
        <v>1</v>
      </c>
      <c r="U41">
        <v>4.5238095238095244E-2</v>
      </c>
      <c r="V41">
        <v>0.52857142857142858</v>
      </c>
      <c r="W41">
        <v>0.68095238095238098</v>
      </c>
      <c r="X41">
        <v>8.5714285714285687E-2</v>
      </c>
      <c r="Y41">
        <v>0.31190476190476191</v>
      </c>
      <c r="Z41">
        <v>3.5714285714285712E-2</v>
      </c>
      <c r="AA41">
        <v>0.7404761904761904</v>
      </c>
      <c r="AB41">
        <v>0.67619047619047623</v>
      </c>
      <c r="AC41">
        <v>0.23095238095238091</v>
      </c>
      <c r="AD41">
        <v>0.73095238095238091</v>
      </c>
      <c r="AE41">
        <v>0.75952380952380949</v>
      </c>
      <c r="AF41">
        <v>0.76666666666666661</v>
      </c>
      <c r="AG41">
        <v>3.8095238095238092E-2</v>
      </c>
      <c r="AK41" s="2" t="s">
        <v>6</v>
      </c>
      <c r="AL41" s="10">
        <v>8</v>
      </c>
      <c r="AM41" s="10">
        <v>16</v>
      </c>
      <c r="AN41" s="10">
        <v>24</v>
      </c>
      <c r="AO41" s="10">
        <v>32</v>
      </c>
      <c r="AP41" s="10">
        <v>40</v>
      </c>
      <c r="AQ41" s="10">
        <v>48</v>
      </c>
      <c r="AR41" s="10">
        <v>56</v>
      </c>
      <c r="AS41" s="10">
        <v>64</v>
      </c>
      <c r="AT41" s="10">
        <v>72</v>
      </c>
      <c r="AU41" s="10">
        <v>80</v>
      </c>
      <c r="AV41" s="10">
        <v>88</v>
      </c>
      <c r="AW41" s="10">
        <v>96</v>
      </c>
      <c r="AX41" s="10">
        <v>104</v>
      </c>
      <c r="AY41" s="10">
        <v>112</v>
      </c>
      <c r="AZ41" s="10">
        <v>120</v>
      </c>
      <c r="BA41" s="10">
        <v>128</v>
      </c>
      <c r="BB41" s="10">
        <v>136</v>
      </c>
      <c r="BC41" s="10">
        <v>144</v>
      </c>
      <c r="BD41" s="10">
        <v>152</v>
      </c>
      <c r="BE41" s="10">
        <v>160</v>
      </c>
      <c r="BF41" s="10">
        <v>168</v>
      </c>
      <c r="BG41" s="10">
        <v>176</v>
      </c>
      <c r="BH41" s="10">
        <v>184</v>
      </c>
      <c r="BI41" s="10">
        <v>192</v>
      </c>
      <c r="BJ41" s="10">
        <v>200</v>
      </c>
      <c r="BK41" s="10">
        <v>208</v>
      </c>
      <c r="BL41" s="10">
        <v>216</v>
      </c>
      <c r="BM41" s="10">
        <v>224</v>
      </c>
      <c r="BN41" s="10">
        <v>232</v>
      </c>
      <c r="BO41" s="10"/>
      <c r="BP41" s="9" t="s">
        <v>48</v>
      </c>
    </row>
    <row r="42" spans="2:68" x14ac:dyDescent="0.2">
      <c r="B42" s="2" t="s">
        <v>4</v>
      </c>
      <c r="C42">
        <v>0.34761904761904761</v>
      </c>
      <c r="D42">
        <v>0.18095238095238092</v>
      </c>
      <c r="E42">
        <v>0.71428571428571419</v>
      </c>
      <c r="F42">
        <v>0.49761904761904763</v>
      </c>
      <c r="G42">
        <v>0.76666666666666661</v>
      </c>
      <c r="H42">
        <v>0.69285714285714284</v>
      </c>
      <c r="I42">
        <v>0.60476190476190472</v>
      </c>
      <c r="J42">
        <v>0.72142857142857131</v>
      </c>
      <c r="K42">
        <v>0.10476190476190475</v>
      </c>
      <c r="M42">
        <v>0.55714285714285705</v>
      </c>
      <c r="N42">
        <v>0.79285714285714282</v>
      </c>
      <c r="O42">
        <v>0.23095238095238091</v>
      </c>
      <c r="P42">
        <v>0.6785714285714286</v>
      </c>
      <c r="Q42">
        <v>0.6333333333333333</v>
      </c>
      <c r="R42">
        <v>9.5238095238094986E-3</v>
      </c>
      <c r="S42">
        <v>3.8095238095238092E-2</v>
      </c>
      <c r="T42">
        <v>0.6785714285714286</v>
      </c>
      <c r="U42">
        <v>1.6666666666666646E-2</v>
      </c>
      <c r="V42">
        <v>1.4285714285714264E-2</v>
      </c>
      <c r="W42">
        <v>0.56428571428571417</v>
      </c>
      <c r="X42">
        <v>0.65238095238095239</v>
      </c>
      <c r="Y42">
        <v>1.6666666666666646E-2</v>
      </c>
      <c r="Z42">
        <v>0.17619047619047618</v>
      </c>
      <c r="AA42">
        <v>0.19047619047619047</v>
      </c>
      <c r="AB42">
        <v>3.8095238095238092E-2</v>
      </c>
      <c r="AC42">
        <v>0.74285714285714277</v>
      </c>
      <c r="AD42">
        <v>0.11428571428571428</v>
      </c>
      <c r="AE42">
        <v>0.90599675850891404</v>
      </c>
      <c r="AG42">
        <v>0.80476190476190479</v>
      </c>
      <c r="AK42" s="2" t="s">
        <v>7</v>
      </c>
      <c r="AL42" s="10">
        <v>9</v>
      </c>
      <c r="AM42" s="15">
        <v>17</v>
      </c>
      <c r="AN42" s="10">
        <v>25</v>
      </c>
      <c r="AO42" s="15">
        <v>33</v>
      </c>
      <c r="AP42" s="10">
        <v>41</v>
      </c>
      <c r="AQ42" s="15">
        <v>49</v>
      </c>
      <c r="AR42" s="10">
        <v>57</v>
      </c>
      <c r="AS42" s="10">
        <v>65</v>
      </c>
      <c r="AT42" s="15">
        <v>73</v>
      </c>
      <c r="AU42" s="10">
        <v>81</v>
      </c>
      <c r="AV42" s="15">
        <v>89</v>
      </c>
      <c r="AW42" s="10">
        <v>97</v>
      </c>
      <c r="AX42" s="15">
        <v>105</v>
      </c>
      <c r="AY42" s="10">
        <v>113</v>
      </c>
      <c r="AZ42" s="10">
        <v>121</v>
      </c>
      <c r="BA42" s="15">
        <v>129</v>
      </c>
      <c r="BB42" s="10">
        <v>137</v>
      </c>
      <c r="BC42" s="15">
        <v>145</v>
      </c>
      <c r="BD42" s="10">
        <v>153</v>
      </c>
      <c r="BE42" s="15">
        <v>161</v>
      </c>
      <c r="BF42" s="10">
        <v>169</v>
      </c>
      <c r="BG42" s="10">
        <v>177</v>
      </c>
      <c r="BH42" s="15">
        <v>185</v>
      </c>
      <c r="BI42" s="10">
        <v>193</v>
      </c>
      <c r="BJ42" s="15">
        <v>201</v>
      </c>
      <c r="BK42" s="10">
        <v>209</v>
      </c>
      <c r="BL42" s="15">
        <v>217</v>
      </c>
      <c r="BM42" s="10">
        <v>225</v>
      </c>
      <c r="BN42" s="10">
        <v>233</v>
      </c>
      <c r="BO42" s="15"/>
      <c r="BP42" s="9" t="s">
        <v>49</v>
      </c>
    </row>
    <row r="43" spans="2:68" x14ac:dyDescent="0.2">
      <c r="B43" s="2" t="s">
        <v>5</v>
      </c>
      <c r="C43">
        <v>0.48571428571428571</v>
      </c>
      <c r="D43">
        <v>4.5238095238095244E-2</v>
      </c>
      <c r="E43">
        <v>0.79523809523809519</v>
      </c>
      <c r="F43">
        <v>0.42619047619047612</v>
      </c>
      <c r="G43">
        <v>0.5619047619047618</v>
      </c>
      <c r="H43">
        <v>0.73571428571428565</v>
      </c>
      <c r="I43">
        <v>0.71428571428571419</v>
      </c>
      <c r="J43">
        <v>0.65476190476190477</v>
      </c>
      <c r="K43">
        <v>0.47380952380952379</v>
      </c>
      <c r="L43">
        <v>0.65238095238095239</v>
      </c>
      <c r="M43">
        <v>0.36190476190476195</v>
      </c>
      <c r="N43">
        <v>0.78333333333333333</v>
      </c>
      <c r="O43">
        <v>0.62619047619047619</v>
      </c>
      <c r="P43">
        <v>0.69047619047619047</v>
      </c>
      <c r="Q43">
        <v>0.72380952380952368</v>
      </c>
      <c r="R43">
        <v>2.857142857142856E-2</v>
      </c>
      <c r="S43">
        <v>0.10476190476190475</v>
      </c>
      <c r="T43">
        <v>2.1428571428571411E-2</v>
      </c>
      <c r="U43">
        <v>0.71190476190476182</v>
      </c>
      <c r="V43">
        <v>4.2857142857142858E-2</v>
      </c>
      <c r="W43">
        <v>1.6666666666666646E-2</v>
      </c>
      <c r="X43">
        <v>0.68095238095238098</v>
      </c>
      <c r="Y43">
        <v>3.0952380952380943E-2</v>
      </c>
      <c r="Z43">
        <v>0.14523809523809519</v>
      </c>
      <c r="AA43">
        <v>0.65952380952380951</v>
      </c>
      <c r="AB43">
        <v>3.5714285714285712E-2</v>
      </c>
      <c r="AC43">
        <v>0.2857142857142857</v>
      </c>
      <c r="AD43">
        <v>0.69285714285714284</v>
      </c>
      <c r="AE43">
        <v>0.25952380952380949</v>
      </c>
      <c r="AG43">
        <v>1.0761904761904759</v>
      </c>
    </row>
    <row r="44" spans="2:68" x14ac:dyDescent="0.2">
      <c r="B44" s="2" t="s">
        <v>6</v>
      </c>
      <c r="C44">
        <v>0.10476190476190475</v>
      </c>
      <c r="D44">
        <v>0.12380952380952381</v>
      </c>
      <c r="E44">
        <v>0.71904761904761894</v>
      </c>
      <c r="F44">
        <v>0.96272285251215561</v>
      </c>
      <c r="G44">
        <v>0.62619047619047619</v>
      </c>
      <c r="H44">
        <v>6.6666666666666624E-2</v>
      </c>
      <c r="I44">
        <v>0.35238095238095241</v>
      </c>
      <c r="J44">
        <v>0.81428571428571428</v>
      </c>
      <c r="K44">
        <v>5.2380952380952389E-2</v>
      </c>
      <c r="L44">
        <v>0.73333333333333328</v>
      </c>
      <c r="M44">
        <v>0.78333333333333333</v>
      </c>
      <c r="N44">
        <v>0.6333333333333333</v>
      </c>
      <c r="O44">
        <v>0.73571428571428565</v>
      </c>
      <c r="P44">
        <v>0.71666666666666656</v>
      </c>
      <c r="Q44">
        <v>0.75238095238095226</v>
      </c>
      <c r="R44">
        <v>1.4285714285714264E-2</v>
      </c>
      <c r="S44">
        <v>6.9047619047618997E-2</v>
      </c>
      <c r="T44">
        <v>0.65</v>
      </c>
      <c r="U44">
        <v>0.12142857142857143</v>
      </c>
      <c r="V44">
        <v>0.30714285714285711</v>
      </c>
      <c r="W44">
        <v>0.13095238095238096</v>
      </c>
      <c r="X44">
        <v>0.68809523809523809</v>
      </c>
      <c r="Y44">
        <v>2.1428571428571411E-2</v>
      </c>
      <c r="Z44">
        <v>0.9448946515397082</v>
      </c>
      <c r="AA44">
        <v>0.40714285714285708</v>
      </c>
      <c r="AB44">
        <v>0.12619047619047619</v>
      </c>
      <c r="AC44">
        <v>0.70238095238095233</v>
      </c>
      <c r="AD44">
        <v>0.70714285714285707</v>
      </c>
      <c r="AE44">
        <v>0.79761904761904756</v>
      </c>
      <c r="AG44">
        <v>5.000000000000001E-2</v>
      </c>
    </row>
    <row r="45" spans="2:68" x14ac:dyDescent="0.2">
      <c r="B45" s="2" t="s">
        <v>7</v>
      </c>
      <c r="C45">
        <v>0.13095238095238096</v>
      </c>
      <c r="D45">
        <v>0.73809523809523803</v>
      </c>
      <c r="E45">
        <v>0.74523809523809514</v>
      </c>
      <c r="F45">
        <v>0.75952380952380949</v>
      </c>
      <c r="G45">
        <v>4.5238095238095244E-2</v>
      </c>
      <c r="H45">
        <v>0.18333333333333332</v>
      </c>
      <c r="I45">
        <v>0.7404761904761904</v>
      </c>
      <c r="J45">
        <v>0.62142857142857144</v>
      </c>
      <c r="K45">
        <v>0.21666666666666662</v>
      </c>
      <c r="L45">
        <v>0.20952380952380953</v>
      </c>
      <c r="M45">
        <v>0.61904761904761896</v>
      </c>
      <c r="N45">
        <v>8.5714285714285687E-2</v>
      </c>
      <c r="O45">
        <v>0.7857142857142857</v>
      </c>
      <c r="P45">
        <v>0.72142857142857131</v>
      </c>
      <c r="Q45">
        <v>0.15476190476190471</v>
      </c>
      <c r="R45">
        <v>0.57857142857142851</v>
      </c>
      <c r="S45">
        <v>6.4285714285714238E-2</v>
      </c>
      <c r="T45">
        <v>2.3809523809523794E-2</v>
      </c>
      <c r="U45">
        <v>0.60615883306320906</v>
      </c>
      <c r="V45">
        <v>0.12155591572123178</v>
      </c>
      <c r="W45">
        <v>0.68809523809523809</v>
      </c>
      <c r="X45">
        <v>7.8571428571428528E-2</v>
      </c>
      <c r="Y45">
        <v>0.71666666666666656</v>
      </c>
      <c r="Z45">
        <v>0.71666666666666656</v>
      </c>
      <c r="AA45">
        <v>0.3666666666666667</v>
      </c>
      <c r="AB45">
        <v>0.74999999999999989</v>
      </c>
      <c r="AC45">
        <v>0.75238095238095226</v>
      </c>
      <c r="AD45">
        <v>0.75952380952380949</v>
      </c>
      <c r="AE45">
        <v>0.78809523809523807</v>
      </c>
      <c r="AG45">
        <v>2.857142857142856E-2</v>
      </c>
    </row>
    <row r="51" spans="2:33" x14ac:dyDescent="0.2">
      <c r="B51" t="s">
        <v>63</v>
      </c>
      <c r="C51" t="s">
        <v>43</v>
      </c>
    </row>
    <row r="52" spans="2:33" x14ac:dyDescent="0.2"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  <c r="L52" s="2">
        <v>10</v>
      </c>
      <c r="M52" s="2">
        <v>11</v>
      </c>
      <c r="N52" s="2">
        <v>12</v>
      </c>
      <c r="O52" s="2">
        <v>1</v>
      </c>
      <c r="P52" s="2">
        <v>2</v>
      </c>
      <c r="Q52" s="2">
        <v>3</v>
      </c>
      <c r="R52" s="2">
        <v>4</v>
      </c>
      <c r="S52" s="2">
        <v>5</v>
      </c>
      <c r="T52" s="2">
        <v>6</v>
      </c>
      <c r="U52" s="2">
        <v>7</v>
      </c>
      <c r="V52" s="2">
        <v>8</v>
      </c>
      <c r="W52" s="2">
        <v>9</v>
      </c>
      <c r="X52" s="2">
        <v>10</v>
      </c>
      <c r="Y52" s="2">
        <v>11</v>
      </c>
      <c r="Z52" s="2">
        <v>12</v>
      </c>
      <c r="AA52" s="2">
        <v>1</v>
      </c>
      <c r="AB52" s="2">
        <v>2</v>
      </c>
      <c r="AC52" s="2">
        <v>3</v>
      </c>
      <c r="AD52" s="2">
        <v>4</v>
      </c>
      <c r="AE52" s="2">
        <v>5</v>
      </c>
      <c r="AF52" s="2">
        <v>6</v>
      </c>
      <c r="AG52" s="2">
        <v>7</v>
      </c>
    </row>
    <row r="53" spans="2:33" x14ac:dyDescent="0.2">
      <c r="B53" s="2" t="s">
        <v>0</v>
      </c>
      <c r="C53">
        <v>0.57327529611910966</v>
      </c>
      <c r="D53">
        <v>0.49548439736203026</v>
      </c>
      <c r="E53">
        <v>0.6167629124340388</v>
      </c>
      <c r="F53">
        <v>0.55644224212537874</v>
      </c>
      <c r="G53">
        <v>0.60390727802805555</v>
      </c>
      <c r="H53">
        <v>0.6861924243043459</v>
      </c>
      <c r="I53">
        <v>0.55980599277172116</v>
      </c>
      <c r="J53">
        <v>0.51716219165678512</v>
      </c>
      <c r="K53">
        <v>0.74063056961049067</v>
      </c>
      <c r="L53">
        <v>0.32165492748908397</v>
      </c>
      <c r="M53">
        <v>0.59964450753485443</v>
      </c>
      <c r="N53">
        <v>0.76884250178759828</v>
      </c>
      <c r="O53">
        <v>0.58968035117953854</v>
      </c>
      <c r="P53">
        <v>0.3055642205446476</v>
      </c>
      <c r="Q53">
        <v>0.15264809837700305</v>
      </c>
      <c r="R53">
        <v>0.75410220180750931</v>
      </c>
      <c r="S53">
        <v>0.20960164289554661</v>
      </c>
      <c r="T53">
        <v>0.18075695280755036</v>
      </c>
      <c r="U53">
        <v>0.19577418764200707</v>
      </c>
      <c r="V53">
        <v>0.19985109583189567</v>
      </c>
      <c r="W53">
        <v>0.39612866246188139</v>
      </c>
      <c r="X53">
        <v>0.27097909835970396</v>
      </c>
      <c r="Y53">
        <v>0.28398569902166065</v>
      </c>
      <c r="Z53">
        <v>0.58215593848850788</v>
      </c>
      <c r="AA53">
        <v>0.19776955528449736</v>
      </c>
      <c r="AB53">
        <v>0.18380040899543726</v>
      </c>
      <c r="AC53">
        <v>0.32107332318828613</v>
      </c>
      <c r="AD53">
        <v>0.21781852251649214</v>
      </c>
      <c r="AE53">
        <v>0.47091547577367776</v>
      </c>
      <c r="AF53">
        <v>0.35917532404715591</v>
      </c>
      <c r="AG53">
        <v>0.22458935622718046</v>
      </c>
    </row>
    <row r="54" spans="2:33" x14ac:dyDescent="0.2">
      <c r="B54" s="2" t="s">
        <v>1</v>
      </c>
      <c r="C54">
        <v>0.19095692107859225</v>
      </c>
      <c r="D54">
        <v>0.21727355896085282</v>
      </c>
      <c r="E54">
        <v>0.15318138171113749</v>
      </c>
      <c r="F54">
        <v>0.40188276502340614</v>
      </c>
      <c r="G54">
        <v>0.45561077926134319</v>
      </c>
      <c r="H54">
        <v>0.50129036599328514</v>
      </c>
      <c r="I54">
        <v>0.48096997308411771</v>
      </c>
      <c r="J54">
        <v>0.50650036688401523</v>
      </c>
      <c r="K54">
        <v>0.41910993255775392</v>
      </c>
      <c r="L54">
        <v>0.32622120429168933</v>
      </c>
      <c r="M54">
        <v>0.69250716115660482</v>
      </c>
      <c r="N54">
        <v>0.67043038139660205</v>
      </c>
      <c r="O54">
        <v>0.74164684320222274</v>
      </c>
      <c r="P54">
        <v>3.2963614841027188E-2</v>
      </c>
      <c r="Q54">
        <v>0.4629478649399873</v>
      </c>
      <c r="R54">
        <v>4.2018994957657999E-2</v>
      </c>
      <c r="S54">
        <v>0.13466726931937104</v>
      </c>
      <c r="T54">
        <v>0.25884766973123352</v>
      </c>
      <c r="U54">
        <v>0.18067424896622267</v>
      </c>
      <c r="V54">
        <v>0.41770651417677063</v>
      </c>
      <c r="W54">
        <v>0.22214833142208865</v>
      </c>
      <c r="X54">
        <v>0.24451510695821144</v>
      </c>
      <c r="Y54">
        <v>0.35838672545475253</v>
      </c>
      <c r="Z54">
        <v>0.26860661379486395</v>
      </c>
      <c r="AA54">
        <v>9.5620180622798659E-2</v>
      </c>
      <c r="AB54">
        <v>8.9337568784479862E-2</v>
      </c>
      <c r="AC54">
        <v>0.43368727258134371</v>
      </c>
      <c r="AD54">
        <v>0.25821616528939151</v>
      </c>
      <c r="AE54">
        <v>7.3896743928423964E-2</v>
      </c>
      <c r="AF54">
        <v>4.1144046325475456E-2</v>
      </c>
      <c r="AG54">
        <v>0.10425624858072784</v>
      </c>
    </row>
    <row r="55" spans="2:33" x14ac:dyDescent="0.2">
      <c r="B55" s="2" t="s">
        <v>2</v>
      </c>
      <c r="C55">
        <v>0.28720974614429046</v>
      </c>
      <c r="D55">
        <v>0.2962236344022694</v>
      </c>
      <c r="E55">
        <v>0.13861744572010587</v>
      </c>
      <c r="F55">
        <v>0.31127462802915618</v>
      </c>
      <c r="G55">
        <v>0.38201460781923496</v>
      </c>
      <c r="H55">
        <v>0.13158747112255695</v>
      </c>
      <c r="I55">
        <v>0.43307154544203302</v>
      </c>
      <c r="J55">
        <v>0.2589637790320321</v>
      </c>
      <c r="K55">
        <v>0.47374167742719198</v>
      </c>
      <c r="L55">
        <v>0.32679417386554516</v>
      </c>
      <c r="M55">
        <v>0.58285918942646242</v>
      </c>
      <c r="N55">
        <v>0.68810696908628755</v>
      </c>
      <c r="O55">
        <v>0.72256138376621559</v>
      </c>
      <c r="P55">
        <v>0.46540180437394046</v>
      </c>
      <c r="Q55">
        <v>0.5393028011875084</v>
      </c>
      <c r="R55">
        <v>0.14148608385362912</v>
      </c>
      <c r="S55">
        <v>0.20702928745491411</v>
      </c>
      <c r="T55">
        <v>1</v>
      </c>
      <c r="U55">
        <v>0.20433081787291082</v>
      </c>
      <c r="V55">
        <v>0.20334649536782259</v>
      </c>
      <c r="W55">
        <v>0.19190073954656206</v>
      </c>
      <c r="X55">
        <v>0.18974124734076603</v>
      </c>
      <c r="Y55">
        <v>0.19477300546906279</v>
      </c>
      <c r="Z55">
        <v>0.15316800321099186</v>
      </c>
      <c r="AA55">
        <v>0.30508497613055452</v>
      </c>
      <c r="AB55">
        <v>0.36382269956139995</v>
      </c>
      <c r="AC55">
        <v>0.46169923622664893</v>
      </c>
      <c r="AD55">
        <v>0.18762018170117159</v>
      </c>
      <c r="AE55">
        <v>9.9050774174163067E-2</v>
      </c>
      <c r="AF55">
        <v>0.34359959123113076</v>
      </c>
      <c r="AG55">
        <v>0.45789674741440201</v>
      </c>
    </row>
    <row r="56" spans="2:33" x14ac:dyDescent="0.2">
      <c r="B56" s="2" t="s">
        <v>3</v>
      </c>
      <c r="C56">
        <v>0.37443477016559634</v>
      </c>
      <c r="D56">
        <v>0.70282040095492992</v>
      </c>
      <c r="E56">
        <v>0.24925678224085476</v>
      </c>
      <c r="F56">
        <v>0.80635271019550947</v>
      </c>
      <c r="G56">
        <v>0.7259158401234892</v>
      </c>
      <c r="H56">
        <v>0.11509448744819259</v>
      </c>
      <c r="I56">
        <v>0.22570309447189879</v>
      </c>
      <c r="J56">
        <v>0.37004493098781882</v>
      </c>
      <c r="K56">
        <v>0.64861585986954096</v>
      </c>
      <c r="L56">
        <v>0.45981633644710446</v>
      </c>
      <c r="M56">
        <v>0.5849569838170916</v>
      </c>
      <c r="N56">
        <v>0.55234400252111748</v>
      </c>
      <c r="O56">
        <v>5.5313335962544431E-2</v>
      </c>
      <c r="P56">
        <v>0.22147684038522933</v>
      </c>
      <c r="Q56">
        <v>0.11086386544782177</v>
      </c>
      <c r="R56">
        <v>0.30414492183794689</v>
      </c>
      <c r="S56">
        <v>0.37396124523414637</v>
      </c>
      <c r="T56">
        <v>0.95545302429551038</v>
      </c>
      <c r="U56">
        <v>0.17509653498187125</v>
      </c>
      <c r="V56">
        <v>0.23471495833946518</v>
      </c>
      <c r="W56">
        <v>0.6719451693811791</v>
      </c>
      <c r="X56">
        <v>0.21696711118508624</v>
      </c>
      <c r="Y56">
        <v>0.24335036208169386</v>
      </c>
      <c r="Z56">
        <v>0.25590097907009696</v>
      </c>
      <c r="AA56">
        <v>0.49423181811761702</v>
      </c>
      <c r="AB56">
        <v>0.42823949471961964</v>
      </c>
      <c r="AC56">
        <v>0.17938542744150324</v>
      </c>
      <c r="AD56">
        <v>0.30808873642247919</v>
      </c>
      <c r="AE56">
        <v>0.19080658823486324</v>
      </c>
      <c r="AF56">
        <v>0.44856306776450194</v>
      </c>
      <c r="AG56">
        <v>0.19825941168106073</v>
      </c>
    </row>
    <row r="57" spans="2:33" x14ac:dyDescent="0.2">
      <c r="B57" s="2" t="s">
        <v>4</v>
      </c>
      <c r="C57">
        <v>0.14335642803331697</v>
      </c>
      <c r="D57">
        <v>0.11992453390213446</v>
      </c>
      <c r="E57">
        <v>0.2125768417940665</v>
      </c>
      <c r="F57">
        <v>2.9223638384600546E-2</v>
      </c>
      <c r="G57">
        <v>0.22967138864977443</v>
      </c>
      <c r="H57">
        <v>0.25036932265886264</v>
      </c>
      <c r="I57">
        <v>0.4282042365837887</v>
      </c>
      <c r="J57">
        <v>0.58487872578895084</v>
      </c>
      <c r="K57">
        <v>0.12202219243221811</v>
      </c>
      <c r="M57">
        <v>0.38711257476258359</v>
      </c>
      <c r="N57">
        <v>0.5916261750389783</v>
      </c>
      <c r="O57">
        <v>0.23435833424211694</v>
      </c>
      <c r="P57">
        <v>0.28186337190345995</v>
      </c>
      <c r="Q57">
        <v>0.26751957337246296</v>
      </c>
      <c r="R57">
        <v>0</v>
      </c>
      <c r="S57">
        <v>0.1976651122450587</v>
      </c>
      <c r="T57">
        <v>0.53657471440513071</v>
      </c>
      <c r="U57">
        <v>0.20680797610207721</v>
      </c>
      <c r="V57">
        <v>0.2303297168488892</v>
      </c>
      <c r="W57">
        <v>0.31635095103295346</v>
      </c>
      <c r="X57">
        <v>0.39969980368972685</v>
      </c>
      <c r="Y57">
        <v>0.15199919598376152</v>
      </c>
      <c r="Z57">
        <v>0.44881918771987456</v>
      </c>
      <c r="AA57">
        <v>4.5206123100121988E-2</v>
      </c>
      <c r="AB57">
        <v>8.9118608974976601E-2</v>
      </c>
      <c r="AC57">
        <v>0.34039366605625065</v>
      </c>
      <c r="AD57">
        <v>3.2738373131475582E-2</v>
      </c>
      <c r="AE57">
        <v>0.86557780774030368</v>
      </c>
      <c r="AG57">
        <v>1.0540955318671599</v>
      </c>
    </row>
    <row r="58" spans="2:33" x14ac:dyDescent="0.2">
      <c r="B58" s="2" t="s">
        <v>5</v>
      </c>
      <c r="C58">
        <v>0.3500120068461941</v>
      </c>
      <c r="D58">
        <v>0.14991909511019191</v>
      </c>
      <c r="E58">
        <v>0.92899225736088398</v>
      </c>
      <c r="F58">
        <v>0.19971409487530636</v>
      </c>
      <c r="G58">
        <v>0.30437003399544549</v>
      </c>
      <c r="H58">
        <v>0.5698022968280485</v>
      </c>
      <c r="I58">
        <v>0.40346095982867464</v>
      </c>
      <c r="J58">
        <v>0.34140904958161539</v>
      </c>
      <c r="K58">
        <v>0.28528634109447942</v>
      </c>
      <c r="L58">
        <v>0.43955829525967105</v>
      </c>
      <c r="M58">
        <v>0.3365647409406074</v>
      </c>
      <c r="N58">
        <v>0.69695910409144712</v>
      </c>
      <c r="O58">
        <v>0.34145206056692612</v>
      </c>
      <c r="P58">
        <v>0.49785992852103189</v>
      </c>
      <c r="Q58">
        <v>0.45648849977090061</v>
      </c>
      <c r="R58">
        <v>0.12800216212846754</v>
      </c>
      <c r="S58">
        <v>0.25841412033691208</v>
      </c>
      <c r="T58">
        <v>0.19762370395470813</v>
      </c>
      <c r="U58">
        <v>0.9199053421700244</v>
      </c>
      <c r="V58">
        <v>0.30595197830412812</v>
      </c>
      <c r="W58">
        <v>0.28387262373906291</v>
      </c>
      <c r="X58">
        <v>0.64263202785454487</v>
      </c>
      <c r="Y58">
        <v>0.20639740852969429</v>
      </c>
      <c r="Z58">
        <v>0.25913974296470094</v>
      </c>
      <c r="AA58">
        <v>0.29323496505518776</v>
      </c>
      <c r="AB58">
        <v>4.7999089270402834E-2</v>
      </c>
      <c r="AC58">
        <v>0.13564454513702573</v>
      </c>
      <c r="AD58">
        <v>0.22599467312201307</v>
      </c>
      <c r="AE58">
        <v>6.2625665033630276E-2</v>
      </c>
      <c r="AG58">
        <v>0.29264673316481843</v>
      </c>
    </row>
    <row r="59" spans="2:33" x14ac:dyDescent="0.2">
      <c r="B59" s="2" t="s">
        <v>6</v>
      </c>
      <c r="C59">
        <v>0.42398997623001849</v>
      </c>
      <c r="D59">
        <v>0.36807566200334646</v>
      </c>
      <c r="E59">
        <v>0.47085795617042586</v>
      </c>
      <c r="F59">
        <v>0.89053349114216263</v>
      </c>
      <c r="G59">
        <v>0.31574623350168762</v>
      </c>
      <c r="H59">
        <v>0.14866512112135072</v>
      </c>
      <c r="I59">
        <v>0.29209901820142881</v>
      </c>
      <c r="J59">
        <v>0.45579568772234536</v>
      </c>
      <c r="K59">
        <v>0.38711755300180967</v>
      </c>
      <c r="L59">
        <v>0.5741032939373758</v>
      </c>
      <c r="M59">
        <v>0.61104509763479276</v>
      </c>
      <c r="N59">
        <v>0.56403710545999597</v>
      </c>
      <c r="O59">
        <v>0.42350268298843063</v>
      </c>
      <c r="P59">
        <v>0.33165027338392822</v>
      </c>
      <c r="Q59">
        <v>0.45290780274386261</v>
      </c>
      <c r="R59">
        <v>0.13417132532720968</v>
      </c>
      <c r="S59">
        <v>0.23481850243263214</v>
      </c>
      <c r="T59">
        <v>0.46637513937060115</v>
      </c>
      <c r="U59">
        <v>0.23924515141171371</v>
      </c>
      <c r="V59">
        <v>0.23848817145971213</v>
      </c>
      <c r="W59">
        <v>0.26000291467328318</v>
      </c>
      <c r="X59">
        <v>0.44742765591929762</v>
      </c>
      <c r="Y59">
        <v>0.24506767913424274</v>
      </c>
      <c r="Z59">
        <v>0.96727998953723504</v>
      </c>
      <c r="AA59">
        <v>5.2318631029177859E-2</v>
      </c>
      <c r="AB59">
        <v>0.10792353531678871</v>
      </c>
      <c r="AC59">
        <v>0.33519322216167091</v>
      </c>
      <c r="AD59">
        <v>0.36841445635346109</v>
      </c>
      <c r="AE59">
        <v>0.1718249549017592</v>
      </c>
      <c r="AG59">
        <v>0.27676157862475792</v>
      </c>
    </row>
    <row r="60" spans="2:33" x14ac:dyDescent="0.2">
      <c r="B60" s="2" t="s">
        <v>7</v>
      </c>
      <c r="C60">
        <v>0.35911780535940441</v>
      </c>
      <c r="D60">
        <v>0.5177119055193744</v>
      </c>
      <c r="E60">
        <v>0.49113881641739487</v>
      </c>
      <c r="F60">
        <v>0.65898041178718947</v>
      </c>
      <c r="G60">
        <v>0.16837577133139009</v>
      </c>
      <c r="H60">
        <v>0.24068832611667929</v>
      </c>
      <c r="I60">
        <v>0.64508133429418335</v>
      </c>
      <c r="J60">
        <v>0.54420303865333997</v>
      </c>
      <c r="K60">
        <v>0.11985380829315116</v>
      </c>
      <c r="L60">
        <v>0.2377208154678985</v>
      </c>
      <c r="M60">
        <v>0.54773166377616833</v>
      </c>
      <c r="N60">
        <v>0.27882429609462744</v>
      </c>
      <c r="O60">
        <v>0.70095735232834455</v>
      </c>
      <c r="P60">
        <v>0.60808867714966808</v>
      </c>
      <c r="Q60">
        <v>6.0040302095924973E-2</v>
      </c>
      <c r="R60">
        <v>0.22227424923843989</v>
      </c>
      <c r="S60">
        <v>0.15696092826012198</v>
      </c>
      <c r="T60">
        <v>0.12376675827906909</v>
      </c>
      <c r="U60">
        <v>0.66927046282622316</v>
      </c>
      <c r="V60">
        <v>0.55775511510661635</v>
      </c>
      <c r="W60">
        <v>0.68817166234437399</v>
      </c>
      <c r="X60">
        <v>0.16862182805986556</v>
      </c>
      <c r="Y60">
        <v>0.36120046087502994</v>
      </c>
      <c r="Z60">
        <v>0.48298992118715034</v>
      </c>
      <c r="AA60">
        <v>5.5475269793707746E-2</v>
      </c>
      <c r="AB60">
        <v>0.27776408406817577</v>
      </c>
      <c r="AC60">
        <v>0.32792554050248424</v>
      </c>
      <c r="AD60">
        <v>0.21178819077434483</v>
      </c>
      <c r="AE60">
        <v>0.38182905429097386</v>
      </c>
      <c r="AG60">
        <v>0.31304575585264005</v>
      </c>
    </row>
    <row r="65" spans="2:32" x14ac:dyDescent="0.2">
      <c r="B65" t="s">
        <v>62</v>
      </c>
      <c r="C65" t="s">
        <v>64</v>
      </c>
    </row>
    <row r="67" spans="2:32" x14ac:dyDescent="0.2">
      <c r="C67">
        <f>AVERAGE(C38, C7)</f>
        <v>0.53086196503918015</v>
      </c>
      <c r="D67">
        <f t="shared" ref="D67:AF74" si="0">AVERAGE(D38, D7)</f>
        <v>0.5215641952983725</v>
      </c>
      <c r="E67">
        <f t="shared" si="0"/>
        <v>0.753676913803496</v>
      </c>
      <c r="F67">
        <f t="shared" si="0"/>
        <v>0.77668776371308013</v>
      </c>
      <c r="G67">
        <f t="shared" si="0"/>
        <v>0.77683845690174802</v>
      </c>
      <c r="H67">
        <f t="shared" si="0"/>
        <v>0.80015069318866783</v>
      </c>
      <c r="I67">
        <f t="shared" si="0"/>
        <v>0.68960216998191681</v>
      </c>
      <c r="J67">
        <f t="shared" si="0"/>
        <v>0.33678420735382764</v>
      </c>
      <c r="K67">
        <f t="shared" si="0"/>
        <v>0.80818264014466545</v>
      </c>
      <c r="L67">
        <f t="shared" si="0"/>
        <v>0.12435201928872813</v>
      </c>
      <c r="M67">
        <f t="shared" si="0"/>
        <v>0.89906570223025906</v>
      </c>
      <c r="N67">
        <f t="shared" si="0"/>
        <v>0.95822784810126582</v>
      </c>
      <c r="O67">
        <f t="shared" si="0"/>
        <v>0.86098553345388784</v>
      </c>
      <c r="P67">
        <f t="shared" si="0"/>
        <v>0.67613019891500903</v>
      </c>
      <c r="Q67">
        <f t="shared" si="0"/>
        <v>0.20018083182640145</v>
      </c>
      <c r="R67">
        <f t="shared" si="0"/>
        <v>0.87995780590717299</v>
      </c>
      <c r="S67">
        <f t="shared" si="0"/>
        <v>0.10482218203737191</v>
      </c>
      <c r="T67">
        <f t="shared" si="0"/>
        <v>7.2588908981314051E-2</v>
      </c>
      <c r="U67">
        <f t="shared" si="0"/>
        <v>7.5045207956600371E-2</v>
      </c>
      <c r="V67">
        <f t="shared" si="0"/>
        <v>8.256479807112721E-2</v>
      </c>
      <c r="W67">
        <f t="shared" si="0"/>
        <v>0.67955093429776969</v>
      </c>
      <c r="X67">
        <f t="shared" si="0"/>
        <v>0.11606389391199519</v>
      </c>
      <c r="Y67">
        <f t="shared" si="0"/>
        <v>0.21008137432188065</v>
      </c>
      <c r="Z67">
        <f t="shared" si="0"/>
        <v>0.90833333333333333</v>
      </c>
      <c r="AA67">
        <f t="shared" si="0"/>
        <v>0.38648282097649189</v>
      </c>
      <c r="AB67">
        <f t="shared" si="0"/>
        <v>0.60293851717902347</v>
      </c>
      <c r="AC67">
        <f t="shared" si="0"/>
        <v>0.74960819770946341</v>
      </c>
      <c r="AD67">
        <f t="shared" si="0"/>
        <v>0.64261603375527421</v>
      </c>
      <c r="AE67">
        <f t="shared" si="0"/>
        <v>0.72148884870403851</v>
      </c>
      <c r="AF67">
        <f t="shared" si="0"/>
        <v>0.72982218203737181</v>
      </c>
    </row>
    <row r="68" spans="2:32" x14ac:dyDescent="0.2">
      <c r="C68">
        <f t="shared" ref="C68:R74" si="1">AVERAGE(C39, C8)</f>
        <v>0.13426763110307413</v>
      </c>
      <c r="D68">
        <f t="shared" si="1"/>
        <v>9.4439421338155555E-2</v>
      </c>
      <c r="E68">
        <f t="shared" si="1"/>
        <v>0.20771549125979502</v>
      </c>
      <c r="F68">
        <f t="shared" si="1"/>
        <v>0.71597347799879441</v>
      </c>
      <c r="G68">
        <f t="shared" si="1"/>
        <v>0.77843580470162743</v>
      </c>
      <c r="H68">
        <f t="shared" si="1"/>
        <v>0.7639089813140445</v>
      </c>
      <c r="I68">
        <f t="shared" si="1"/>
        <v>0.74395720313441827</v>
      </c>
      <c r="J68">
        <f t="shared" si="1"/>
        <v>0.77290536467751658</v>
      </c>
      <c r="K68">
        <f t="shared" si="1"/>
        <v>7.8450874020494249E-2</v>
      </c>
      <c r="L68">
        <f t="shared" si="1"/>
        <v>0.60468655816757078</v>
      </c>
      <c r="M68">
        <f t="shared" si="1"/>
        <v>0.78595539481615417</v>
      </c>
      <c r="N68">
        <f t="shared" si="1"/>
        <v>0.78021398432790834</v>
      </c>
      <c r="O68">
        <f t="shared" si="1"/>
        <v>0.86871961102106954</v>
      </c>
      <c r="P68">
        <f>AVERAGE(P39, P8)</f>
        <v>-1.1392405063291131E-2</v>
      </c>
      <c r="Q68">
        <f t="shared" si="1"/>
        <v>0.72536166365280286</v>
      </c>
      <c r="R68">
        <f t="shared" si="1"/>
        <v>1.5039180229053659E-2</v>
      </c>
      <c r="S68">
        <f t="shared" si="0"/>
        <v>4.9879445449065741E-3</v>
      </c>
      <c r="T68">
        <f t="shared" si="0"/>
        <v>0.32159433393610604</v>
      </c>
      <c r="U68">
        <f t="shared" si="0"/>
        <v>1.8535262206148283E-2</v>
      </c>
      <c r="V68">
        <f t="shared" si="0"/>
        <v>0.74665461121157328</v>
      </c>
      <c r="W68">
        <f t="shared" si="0"/>
        <v>0.1342977697408077</v>
      </c>
      <c r="X68">
        <f t="shared" si="0"/>
        <v>3.111814345991562E-2</v>
      </c>
      <c r="Y68">
        <f t="shared" si="0"/>
        <v>0.61124171187462328</v>
      </c>
      <c r="Z68">
        <f t="shared" si="0"/>
        <v>2.2257383966244729E-2</v>
      </c>
      <c r="AA68">
        <f t="shared" si="0"/>
        <v>2.2769740807715495E-2</v>
      </c>
      <c r="AB68">
        <f t="shared" si="0"/>
        <v>1.7043399638336343E-2</v>
      </c>
      <c r="AC68">
        <f t="shared" si="0"/>
        <v>0.59721217600964438</v>
      </c>
      <c r="AD68">
        <f t="shared" si="0"/>
        <v>0.602335744424352</v>
      </c>
      <c r="AE68">
        <f t="shared" si="0"/>
        <v>5.4098854731766115E-2</v>
      </c>
      <c r="AF68">
        <f t="shared" si="0"/>
        <v>0.15301386377335746</v>
      </c>
    </row>
    <row r="69" spans="2:32" x14ac:dyDescent="0.2">
      <c r="C69">
        <f t="shared" si="1"/>
        <v>0.2698010849909584</v>
      </c>
      <c r="D69">
        <f t="shared" si="0"/>
        <v>3.6166365280289346E-2</v>
      </c>
      <c r="E69">
        <f t="shared" si="0"/>
        <v>3.1555153707052447E-2</v>
      </c>
      <c r="F69">
        <f t="shared" si="0"/>
        <v>0.71172393007836043</v>
      </c>
      <c r="G69">
        <f t="shared" si="0"/>
        <v>0.74947257383966237</v>
      </c>
      <c r="H69">
        <f t="shared" si="0"/>
        <v>0.2951326100060277</v>
      </c>
      <c r="I69">
        <f t="shared" si="0"/>
        <v>0.73033453887884259</v>
      </c>
      <c r="J69">
        <f t="shared" si="0"/>
        <v>0.31648583484026521</v>
      </c>
      <c r="K69">
        <f t="shared" si="0"/>
        <v>0.62475889089813141</v>
      </c>
      <c r="L69">
        <f t="shared" si="0"/>
        <v>0.6015069318866787</v>
      </c>
      <c r="M69">
        <f t="shared" si="0"/>
        <v>0.73547317661241696</v>
      </c>
      <c r="N69">
        <f t="shared" si="0"/>
        <v>0.73919529837251341</v>
      </c>
      <c r="O69">
        <f t="shared" si="0"/>
        <v>0.9513776337115073</v>
      </c>
      <c r="P69">
        <f t="shared" si="0"/>
        <v>0.75483725135623869</v>
      </c>
      <c r="Q69">
        <f t="shared" si="0"/>
        <v>0.77605485232067506</v>
      </c>
      <c r="R69">
        <f t="shared" si="0"/>
        <v>0.28062085593731162</v>
      </c>
      <c r="S69">
        <f t="shared" si="0"/>
        <v>0.1076401446654611</v>
      </c>
      <c r="T69">
        <f t="shared" si="0"/>
        <v>0.74495177817962621</v>
      </c>
      <c r="U69">
        <f t="shared" si="0"/>
        <v>6.2823990355635934E-2</v>
      </c>
      <c r="V69">
        <f t="shared" si="0"/>
        <v>8.2625075346594315E-2</v>
      </c>
      <c r="W69">
        <f t="shared" si="0"/>
        <v>1.6003616636528026E-2</v>
      </c>
      <c r="X69">
        <f t="shared" si="0"/>
        <v>4.0566606389391219E-2</v>
      </c>
      <c r="Y69">
        <f t="shared" si="0"/>
        <v>3.5804701627486446E-2</v>
      </c>
      <c r="Z69">
        <f t="shared" si="0"/>
        <v>3.4388185654008446E-2</v>
      </c>
      <c r="AA69">
        <f t="shared" si="0"/>
        <v>0.17043399638336346</v>
      </c>
      <c r="AB69">
        <f t="shared" si="0"/>
        <v>0.7031344183242918</v>
      </c>
      <c r="AC69">
        <f t="shared" si="0"/>
        <v>0.74073236889692584</v>
      </c>
      <c r="AD69">
        <f t="shared" si="0"/>
        <v>0.47289029535864974</v>
      </c>
      <c r="AE69">
        <f t="shared" si="0"/>
        <v>8.6166365280289328E-2</v>
      </c>
      <c r="AF69">
        <f t="shared" si="0"/>
        <v>0.75675105485232064</v>
      </c>
    </row>
    <row r="70" spans="2:32" x14ac:dyDescent="0.2">
      <c r="C70">
        <f t="shared" si="1"/>
        <v>0.17447257383966241</v>
      </c>
      <c r="D70">
        <f t="shared" si="0"/>
        <v>0.47177516576250755</v>
      </c>
      <c r="E70">
        <f t="shared" si="0"/>
        <v>0.15899638336347199</v>
      </c>
      <c r="F70">
        <f t="shared" si="0"/>
        <v>0.8298217179902756</v>
      </c>
      <c r="G70">
        <f t="shared" si="0"/>
        <v>0.67141350210970452</v>
      </c>
      <c r="H70">
        <f t="shared" si="0"/>
        <v>1.1091018685955387E-2</v>
      </c>
      <c r="I70">
        <f t="shared" si="0"/>
        <v>0.77172995780590714</v>
      </c>
      <c r="J70">
        <f t="shared" si="0"/>
        <v>0.14172694394213381</v>
      </c>
      <c r="K70">
        <f t="shared" si="0"/>
        <v>0.69184749849306804</v>
      </c>
      <c r="L70">
        <f t="shared" si="0"/>
        <v>0.44968354430379753</v>
      </c>
      <c r="M70">
        <f t="shared" si="0"/>
        <v>0.54587100663050037</v>
      </c>
      <c r="N70">
        <f t="shared" si="0"/>
        <v>0.56139240506329113</v>
      </c>
      <c r="O70">
        <f t="shared" si="0"/>
        <v>1.2130801687763705E-2</v>
      </c>
      <c r="P70">
        <f t="shared" si="0"/>
        <v>1.6207455429497582E-2</v>
      </c>
      <c r="Q70">
        <f t="shared" si="0"/>
        <v>0.54332429174201324</v>
      </c>
      <c r="R70">
        <f t="shared" si="0"/>
        <v>0.74971368294153096</v>
      </c>
      <c r="S70">
        <f t="shared" si="0"/>
        <v>0.79400241109101866</v>
      </c>
      <c r="T70">
        <f t="shared" si="0"/>
        <v>1</v>
      </c>
      <c r="U70">
        <f t="shared" si="0"/>
        <v>4.1606389391199539E-2</v>
      </c>
      <c r="V70">
        <f t="shared" si="0"/>
        <v>0.5807414104882459</v>
      </c>
      <c r="W70">
        <f t="shared" si="0"/>
        <v>0.78351416515973482</v>
      </c>
      <c r="X70">
        <f t="shared" si="0"/>
        <v>0.17450271247739602</v>
      </c>
      <c r="Y70">
        <f t="shared" si="0"/>
        <v>0.40785111512959615</v>
      </c>
      <c r="Z70">
        <f t="shared" si="0"/>
        <v>3.4312839059674513E-2</v>
      </c>
      <c r="AA70">
        <f t="shared" si="0"/>
        <v>0.7601115129596141</v>
      </c>
      <c r="AB70">
        <f t="shared" si="0"/>
        <v>0.72670283303194694</v>
      </c>
      <c r="AC70">
        <f t="shared" si="0"/>
        <v>0.19522302591922841</v>
      </c>
      <c r="AD70">
        <f t="shared" si="0"/>
        <v>0.7490204942736588</v>
      </c>
      <c r="AE70">
        <f t="shared" si="0"/>
        <v>0.76710367691380343</v>
      </c>
      <c r="AF70">
        <f t="shared" si="0"/>
        <v>0.76814345991561184</v>
      </c>
    </row>
    <row r="71" spans="2:32" x14ac:dyDescent="0.2">
      <c r="C71">
        <f t="shared" si="1"/>
        <v>0.29532851115129594</v>
      </c>
      <c r="D71">
        <f t="shared" si="0"/>
        <v>9.9336949969861352E-2</v>
      </c>
      <c r="E71">
        <f t="shared" si="0"/>
        <v>0.7254972875226039</v>
      </c>
      <c r="F71">
        <f t="shared" si="0"/>
        <v>0.42096142254370106</v>
      </c>
      <c r="G71">
        <f t="shared" si="0"/>
        <v>0.72004219409282699</v>
      </c>
      <c r="H71">
        <f t="shared" si="0"/>
        <v>0.72364376130198904</v>
      </c>
      <c r="I71">
        <f t="shared" si="0"/>
        <v>0.65174804098854733</v>
      </c>
      <c r="J71">
        <f t="shared" si="0"/>
        <v>0.73539783001808301</v>
      </c>
      <c r="K71">
        <f t="shared" si="0"/>
        <v>7.3899939722724545E-2</v>
      </c>
      <c r="L71">
        <f t="shared" si="0"/>
        <v>0.10632911392405066</v>
      </c>
      <c r="M71">
        <f t="shared" si="0"/>
        <v>0.67730560578661836</v>
      </c>
      <c r="N71">
        <f t="shared" si="0"/>
        <v>0.79769439421338151</v>
      </c>
      <c r="O71">
        <f t="shared" si="0"/>
        <v>0.23572935503315248</v>
      </c>
      <c r="P71">
        <f t="shared" si="0"/>
        <v>0.74434900542495486</v>
      </c>
      <c r="Q71">
        <f t="shared" si="0"/>
        <v>0.7407172995780591</v>
      </c>
      <c r="R71">
        <f t="shared" si="0"/>
        <v>1.1091018685955387E-2</v>
      </c>
      <c r="S71">
        <f t="shared" si="0"/>
        <v>2.7908378541289941E-2</v>
      </c>
      <c r="T71">
        <f t="shared" si="0"/>
        <v>0.74434900542495486</v>
      </c>
      <c r="U71">
        <f t="shared" si="0"/>
        <v>1.3396624472573834E-2</v>
      </c>
      <c r="V71">
        <f t="shared" si="0"/>
        <v>1.6003616636528026E-2</v>
      </c>
      <c r="W71">
        <f t="shared" si="0"/>
        <v>0.62644665461121152</v>
      </c>
      <c r="X71">
        <f t="shared" si="0"/>
        <v>0.72872212176009643</v>
      </c>
      <c r="Y71">
        <f t="shared" si="0"/>
        <v>1.592827004219409E-2</v>
      </c>
      <c r="Z71">
        <f t="shared" si="0"/>
        <v>0.39822182037371912</v>
      </c>
      <c r="AA71">
        <f t="shared" si="0"/>
        <v>0.15093429776974082</v>
      </c>
      <c r="AB71">
        <f t="shared" si="0"/>
        <v>3.170584689572032E-2</v>
      </c>
      <c r="AC71">
        <f t="shared" si="0"/>
        <v>0.7537070524412296</v>
      </c>
      <c r="AD71">
        <f t="shared" si="0"/>
        <v>6.0940325497287527E-2</v>
      </c>
      <c r="AE71">
        <f t="shared" si="0"/>
        <v>0.90599675850891404</v>
      </c>
    </row>
    <row r="72" spans="2:32" x14ac:dyDescent="0.2">
      <c r="C72">
        <f t="shared" si="1"/>
        <v>0.43273056057866188</v>
      </c>
      <c r="D72">
        <f t="shared" si="0"/>
        <v>3.1479807112718514E-2</v>
      </c>
      <c r="E72">
        <f t="shared" si="0"/>
        <v>0.76217600964436405</v>
      </c>
      <c r="F72">
        <f t="shared" si="0"/>
        <v>0.45486738999397225</v>
      </c>
      <c r="G72">
        <f t="shared" si="0"/>
        <v>0.56449668474984926</v>
      </c>
      <c r="H72">
        <f t="shared" si="0"/>
        <v>0.72228752260397822</v>
      </c>
      <c r="I72">
        <f t="shared" si="0"/>
        <v>0.72423146473779376</v>
      </c>
      <c r="J72">
        <f t="shared" si="0"/>
        <v>0.69193791440626884</v>
      </c>
      <c r="K72">
        <f t="shared" si="0"/>
        <v>0.53943640747438204</v>
      </c>
      <c r="L72">
        <f t="shared" si="0"/>
        <v>0.70213984327908374</v>
      </c>
      <c r="M72">
        <f t="shared" si="0"/>
        <v>0.41133212778782402</v>
      </c>
      <c r="N72">
        <f t="shared" si="0"/>
        <v>0.7979957805907173</v>
      </c>
      <c r="O72">
        <f t="shared" si="0"/>
        <v>0.66246232670283312</v>
      </c>
      <c r="P72">
        <f t="shared" si="0"/>
        <v>0.74144062688366486</v>
      </c>
      <c r="Q72">
        <f t="shared" si="0"/>
        <v>0.7593731163351416</v>
      </c>
      <c r="R72">
        <f t="shared" si="0"/>
        <v>2.6943942133815554E-2</v>
      </c>
      <c r="S72">
        <f t="shared" si="0"/>
        <v>0.12326702833031945</v>
      </c>
      <c r="T72">
        <f t="shared" si="0"/>
        <v>1.0714285714285706E-2</v>
      </c>
      <c r="U72">
        <f t="shared" si="0"/>
        <v>0.78253465943339351</v>
      </c>
      <c r="V72">
        <f t="shared" si="0"/>
        <v>4.0415913200723338E-2</v>
      </c>
      <c r="W72">
        <f t="shared" si="0"/>
        <v>1.466244725738396E-2</v>
      </c>
      <c r="X72">
        <f t="shared" si="0"/>
        <v>0.73541289933694998</v>
      </c>
      <c r="Y72">
        <f t="shared" si="0"/>
        <v>2.6868595539481621E-2</v>
      </c>
      <c r="Z72">
        <f t="shared" si="0"/>
        <v>0.20679626280892105</v>
      </c>
      <c r="AA72">
        <f t="shared" si="0"/>
        <v>0.62723025919228448</v>
      </c>
      <c r="AB72">
        <f t="shared" si="0"/>
        <v>2.7983725135623878E-2</v>
      </c>
      <c r="AC72">
        <f t="shared" si="0"/>
        <v>0.28842676311030746</v>
      </c>
      <c r="AD72">
        <f t="shared" si="0"/>
        <v>0.62237793851717904</v>
      </c>
      <c r="AE72">
        <f t="shared" si="0"/>
        <v>0.14495177817962629</v>
      </c>
    </row>
    <row r="73" spans="2:32" x14ac:dyDescent="0.2">
      <c r="C73">
        <f t="shared" si="1"/>
        <v>6.6305003013863772E-2</v>
      </c>
      <c r="D73">
        <f t="shared" si="0"/>
        <v>6.9499698613622679E-2</v>
      </c>
      <c r="E73">
        <f t="shared" si="0"/>
        <v>0.76838456901748042</v>
      </c>
      <c r="F73">
        <f t="shared" si="0"/>
        <v>0.96272285251215561</v>
      </c>
      <c r="G73">
        <f t="shared" si="0"/>
        <v>0.60550030138637734</v>
      </c>
      <c r="H73">
        <f t="shared" si="0"/>
        <v>3.3333333333333312E-2</v>
      </c>
      <c r="I73">
        <f t="shared" si="0"/>
        <v>0.31416515973477999</v>
      </c>
      <c r="J73">
        <f t="shared" si="0"/>
        <v>0.77043399638336352</v>
      </c>
      <c r="K73">
        <f t="shared" si="0"/>
        <v>3.5051235684147086E-2</v>
      </c>
      <c r="L73">
        <f t="shared" si="0"/>
        <v>0.74135021097046405</v>
      </c>
      <c r="M73">
        <f t="shared" si="0"/>
        <v>0.75748945147679314</v>
      </c>
      <c r="N73">
        <f t="shared" si="0"/>
        <v>0.67995780590717303</v>
      </c>
      <c r="O73">
        <f t="shared" si="0"/>
        <v>0.7020343580470163</v>
      </c>
      <c r="P73">
        <f t="shared" si="0"/>
        <v>0.71782700421940926</v>
      </c>
      <c r="Q73">
        <f t="shared" si="0"/>
        <v>0.73568414707655205</v>
      </c>
      <c r="R73">
        <f t="shared" si="0"/>
        <v>1.347197106690777E-2</v>
      </c>
      <c r="S73">
        <f t="shared" si="0"/>
        <v>6.7435201928872784E-2</v>
      </c>
      <c r="T73">
        <f t="shared" si="0"/>
        <v>0.71360759493670889</v>
      </c>
      <c r="U73">
        <f t="shared" si="0"/>
        <v>0.11894213381555155</v>
      </c>
      <c r="V73">
        <f t="shared" si="0"/>
        <v>0.27762206148282098</v>
      </c>
      <c r="W73">
        <f t="shared" si="0"/>
        <v>0.15408378541289935</v>
      </c>
      <c r="X73">
        <f t="shared" si="0"/>
        <v>0.7377185051235684</v>
      </c>
      <c r="Y73">
        <f t="shared" si="0"/>
        <v>1.4511754068716088E-2</v>
      </c>
      <c r="Z73">
        <f t="shared" si="0"/>
        <v>0.9448946515397082</v>
      </c>
      <c r="AA73">
        <f t="shared" si="0"/>
        <v>0.37319168173598549</v>
      </c>
      <c r="AB73">
        <f t="shared" si="0"/>
        <v>9.6006630500301379E-2</v>
      </c>
      <c r="AC73">
        <f t="shared" si="0"/>
        <v>0.62460819770946352</v>
      </c>
      <c r="AD73">
        <f t="shared" si="0"/>
        <v>0.73331826401446643</v>
      </c>
      <c r="AE73">
        <f t="shared" si="0"/>
        <v>0.61146775165762501</v>
      </c>
    </row>
    <row r="74" spans="2:32" x14ac:dyDescent="0.2">
      <c r="C74">
        <f t="shared" si="1"/>
        <v>0.13003315250150696</v>
      </c>
      <c r="D74">
        <f t="shared" si="0"/>
        <v>0.74119951778179627</v>
      </c>
      <c r="E74">
        <f t="shared" si="0"/>
        <v>0.71312537673297161</v>
      </c>
      <c r="F74">
        <f t="shared" si="0"/>
        <v>0.75064798071127181</v>
      </c>
      <c r="G74">
        <f t="shared" si="0"/>
        <v>3.4011452682338773E-2</v>
      </c>
      <c r="H74">
        <f t="shared" si="0"/>
        <v>0.12837552742616032</v>
      </c>
      <c r="I74">
        <f t="shared" si="0"/>
        <v>0.74238999397227246</v>
      </c>
      <c r="J74">
        <f t="shared" si="0"/>
        <v>0.66894213381555157</v>
      </c>
      <c r="K74">
        <f t="shared" si="0"/>
        <v>0.21213080168776371</v>
      </c>
      <c r="L74">
        <f t="shared" si="0"/>
        <v>0.29210367691380351</v>
      </c>
      <c r="M74">
        <f t="shared" si="0"/>
        <v>0.65889089813140445</v>
      </c>
      <c r="N74">
        <f t="shared" si="0"/>
        <v>7.1971066907775744E-2</v>
      </c>
      <c r="O74">
        <f t="shared" si="0"/>
        <v>0.81690777576853524</v>
      </c>
      <c r="P74">
        <f t="shared" si="0"/>
        <v>0.77590415913200717</v>
      </c>
      <c r="Q74">
        <f t="shared" si="0"/>
        <v>0.14953285111512957</v>
      </c>
      <c r="R74">
        <f t="shared" si="0"/>
        <v>0.66396925858951161</v>
      </c>
      <c r="S74">
        <f t="shared" si="0"/>
        <v>6.8851717902350784E-2</v>
      </c>
      <c r="T74">
        <f t="shared" si="0"/>
        <v>1.9499698613622662E-2</v>
      </c>
      <c r="U74">
        <f t="shared" si="0"/>
        <v>0.60615883306320906</v>
      </c>
      <c r="V74">
        <f t="shared" si="0"/>
        <v>0.12155591572123178</v>
      </c>
      <c r="W74">
        <f t="shared" si="0"/>
        <v>0.76430078360458109</v>
      </c>
      <c r="X74">
        <f t="shared" si="0"/>
        <v>8.2323688969258568E-2</v>
      </c>
      <c r="Y74">
        <f t="shared" si="0"/>
        <v>0.7545358649789029</v>
      </c>
      <c r="Z74">
        <f t="shared" si="0"/>
        <v>0.75200421940928264</v>
      </c>
      <c r="AA74">
        <f t="shared" si="0"/>
        <v>0.35042194092827006</v>
      </c>
      <c r="AB74">
        <f t="shared" si="0"/>
        <v>0.78006329113924044</v>
      </c>
      <c r="AC74">
        <f t="shared" si="0"/>
        <v>0.78631705846895716</v>
      </c>
      <c r="AD74">
        <f t="shared" si="0"/>
        <v>0.71393911995177817</v>
      </c>
      <c r="AE74">
        <f t="shared" si="0"/>
        <v>0.79025015069318871</v>
      </c>
    </row>
    <row r="78" spans="2:32" x14ac:dyDescent="0.2">
      <c r="B78" t="s">
        <v>63</v>
      </c>
      <c r="C78" t="s">
        <v>64</v>
      </c>
    </row>
    <row r="80" spans="2:32" x14ac:dyDescent="0.2">
      <c r="C80">
        <f>AVERAGE(C53,C22)</f>
        <v>0.41361574036435211</v>
      </c>
      <c r="D80">
        <f t="shared" ref="D80:AF80" si="2">AVERAGE(D53,D22)</f>
        <v>0.36935364320802899</v>
      </c>
      <c r="E80">
        <f t="shared" si="2"/>
        <v>0.59389711616568408</v>
      </c>
      <c r="F80">
        <f t="shared" si="2"/>
        <v>0.53713380959308865</v>
      </c>
      <c r="G80">
        <f t="shared" si="2"/>
        <v>0.62725367356997497</v>
      </c>
      <c r="H80">
        <f t="shared" si="2"/>
        <v>0.5785586917974056</v>
      </c>
      <c r="I80">
        <f t="shared" si="2"/>
        <v>0.522276860049527</v>
      </c>
      <c r="J80">
        <f t="shared" si="2"/>
        <v>0.48516992906799045</v>
      </c>
      <c r="K80">
        <f t="shared" si="2"/>
        <v>0.69697214643353189</v>
      </c>
      <c r="L80">
        <f t="shared" si="2"/>
        <v>0.31644756040571842</v>
      </c>
      <c r="M80">
        <f t="shared" si="2"/>
        <v>0.63835100500702113</v>
      </c>
      <c r="N80">
        <f t="shared" si="2"/>
        <v>0.70416835218843732</v>
      </c>
      <c r="O80">
        <f t="shared" si="2"/>
        <v>0.58234968438123791</v>
      </c>
      <c r="P80">
        <f t="shared" si="2"/>
        <v>0.32945578207828852</v>
      </c>
      <c r="Q80">
        <f t="shared" si="2"/>
        <v>0.16243049547714633</v>
      </c>
      <c r="R80">
        <f t="shared" si="2"/>
        <v>0.80130945643876661</v>
      </c>
      <c r="S80">
        <f t="shared" si="2"/>
        <v>0.22043530102319989</v>
      </c>
      <c r="T80">
        <f t="shared" si="2"/>
        <v>0.20281384847702799</v>
      </c>
      <c r="U80">
        <f t="shared" si="2"/>
        <v>0.23769708842477444</v>
      </c>
      <c r="V80">
        <f t="shared" si="2"/>
        <v>0.22623372690417393</v>
      </c>
      <c r="W80">
        <f t="shared" si="2"/>
        <v>0.40345812415576188</v>
      </c>
      <c r="X80">
        <f t="shared" si="2"/>
        <v>0.27129025501861387</v>
      </c>
      <c r="Y80">
        <f t="shared" si="2"/>
        <v>0.27683032449442035</v>
      </c>
      <c r="Z80">
        <f t="shared" si="2"/>
        <v>0.62036550104406996</v>
      </c>
      <c r="AA80">
        <f t="shared" si="2"/>
        <v>0.2272192092564167</v>
      </c>
      <c r="AB80">
        <f t="shared" si="2"/>
        <v>0.23098494076794684</v>
      </c>
      <c r="AC80">
        <f t="shared" si="2"/>
        <v>0.34922234263071339</v>
      </c>
      <c r="AD80">
        <f t="shared" si="2"/>
        <v>0.27160732542484983</v>
      </c>
      <c r="AE80">
        <f t="shared" si="2"/>
        <v>0.3996246981834658</v>
      </c>
      <c r="AF80">
        <f t="shared" si="2"/>
        <v>0.34101528775317869</v>
      </c>
    </row>
    <row r="81" spans="2:32" x14ac:dyDescent="0.2">
      <c r="C81">
        <f t="shared" ref="C81:AF87" si="3">AVERAGE(C54,C23)</f>
        <v>0.14574264746493604</v>
      </c>
      <c r="D81">
        <f t="shared" si="3"/>
        <v>0.17923855284463486</v>
      </c>
      <c r="E81">
        <f t="shared" si="3"/>
        <v>0.14557515225400197</v>
      </c>
      <c r="F81">
        <f t="shared" si="3"/>
        <v>0.37788007696414311</v>
      </c>
      <c r="G81">
        <f t="shared" si="3"/>
        <v>0.42603582709509014</v>
      </c>
      <c r="H81">
        <f t="shared" si="3"/>
        <v>0.45835497990919233</v>
      </c>
      <c r="I81">
        <f t="shared" si="3"/>
        <v>0.43494436811908666</v>
      </c>
      <c r="J81">
        <f t="shared" si="3"/>
        <v>0.47087709313671111</v>
      </c>
      <c r="K81">
        <f t="shared" si="3"/>
        <v>0.24932590090130699</v>
      </c>
      <c r="L81">
        <f t="shared" si="3"/>
        <v>0.32517497261131861</v>
      </c>
      <c r="M81">
        <f t="shared" si="3"/>
        <v>0.59063811419252166</v>
      </c>
      <c r="N81">
        <f t="shared" si="3"/>
        <v>0.63705141677005916</v>
      </c>
      <c r="O81">
        <f t="shared" si="3"/>
        <v>0.74164684320222274</v>
      </c>
      <c r="P81">
        <f t="shared" si="3"/>
        <v>0.11597389518788247</v>
      </c>
      <c r="Q81">
        <f t="shared" si="3"/>
        <v>0.5597370749967816</v>
      </c>
      <c r="R81">
        <f t="shared" si="3"/>
        <v>0.10793162025114403</v>
      </c>
      <c r="S81">
        <f t="shared" si="3"/>
        <v>0.15625134226857457</v>
      </c>
      <c r="T81">
        <f t="shared" si="3"/>
        <v>0.30046586951134352</v>
      </c>
      <c r="U81">
        <f t="shared" si="3"/>
        <v>0.21244709266128223</v>
      </c>
      <c r="V81">
        <f t="shared" si="3"/>
        <v>0.47863834281185869</v>
      </c>
      <c r="W81">
        <f t="shared" si="3"/>
        <v>0.24057043278831364</v>
      </c>
      <c r="X81">
        <f t="shared" si="3"/>
        <v>0.24332645326075825</v>
      </c>
      <c r="Y81">
        <f t="shared" si="3"/>
        <v>0.39160917463768202</v>
      </c>
      <c r="Z81">
        <f t="shared" si="3"/>
        <v>0.25150653075425655</v>
      </c>
      <c r="AA81">
        <f t="shared" si="3"/>
        <v>8.9210032759822408E-2</v>
      </c>
      <c r="AB81">
        <f t="shared" si="3"/>
        <v>7.1378900607586032E-2</v>
      </c>
      <c r="AC81">
        <f t="shared" si="3"/>
        <v>0.31233461358514575</v>
      </c>
      <c r="AD81">
        <f t="shared" si="3"/>
        <v>0.29222453268838178</v>
      </c>
      <c r="AE81">
        <f t="shared" si="3"/>
        <v>8.1457517972269924E-2</v>
      </c>
      <c r="AF81">
        <f t="shared" si="3"/>
        <v>7.0789192871793527E-2</v>
      </c>
    </row>
    <row r="82" spans="2:32" x14ac:dyDescent="0.2">
      <c r="C82">
        <f t="shared" si="3"/>
        <v>0.19726844860277437</v>
      </c>
      <c r="D82">
        <f t="shared" si="3"/>
        <v>0.17125156573378963</v>
      </c>
      <c r="E82">
        <f t="shared" si="3"/>
        <v>8.2147424419770229E-2</v>
      </c>
      <c r="F82">
        <f t="shared" si="3"/>
        <v>0.26061594770228647</v>
      </c>
      <c r="G82">
        <f t="shared" si="3"/>
        <v>0.33260485141612484</v>
      </c>
      <c r="H82">
        <f t="shared" si="3"/>
        <v>7.542406114820803E-2</v>
      </c>
      <c r="I82">
        <f t="shared" si="3"/>
        <v>0.39746986851600075</v>
      </c>
      <c r="J82">
        <f t="shared" si="3"/>
        <v>0.23702852181260148</v>
      </c>
      <c r="K82">
        <f t="shared" si="3"/>
        <v>0.32356600621739157</v>
      </c>
      <c r="L82">
        <f t="shared" si="3"/>
        <v>0.30426238849137421</v>
      </c>
      <c r="M82">
        <f t="shared" si="3"/>
        <v>0.53992553791272058</v>
      </c>
      <c r="N82">
        <f t="shared" si="3"/>
        <v>0.61666829709033233</v>
      </c>
      <c r="O82">
        <f t="shared" si="3"/>
        <v>0.72256138376621559</v>
      </c>
      <c r="P82">
        <f t="shared" si="3"/>
        <v>0.50801582816286883</v>
      </c>
      <c r="Q82">
        <f t="shared" si="3"/>
        <v>0.56528089679937654</v>
      </c>
      <c r="R82">
        <f t="shared" si="3"/>
        <v>0.19936537286568895</v>
      </c>
      <c r="S82">
        <f t="shared" si="3"/>
        <v>0.24479007960211524</v>
      </c>
      <c r="T82">
        <f t="shared" si="3"/>
        <v>1</v>
      </c>
      <c r="U82">
        <f t="shared" si="3"/>
        <v>0.2489389209070092</v>
      </c>
      <c r="V82">
        <f t="shared" si="3"/>
        <v>0.21817791155393371</v>
      </c>
      <c r="W82">
        <f t="shared" si="3"/>
        <v>0.25002738469564917</v>
      </c>
      <c r="X82">
        <f t="shared" si="3"/>
        <v>0.26520818284477399</v>
      </c>
      <c r="Y82">
        <f t="shared" si="3"/>
        <v>0.24829769631813528</v>
      </c>
      <c r="Z82">
        <f t="shared" si="3"/>
        <v>0.26004807942272617</v>
      </c>
      <c r="AA82">
        <f t="shared" si="3"/>
        <v>0.2360709360910368</v>
      </c>
      <c r="AB82">
        <f t="shared" si="3"/>
        <v>0.34885986539600006</v>
      </c>
      <c r="AC82">
        <f t="shared" si="3"/>
        <v>0.41440476461182635</v>
      </c>
      <c r="AD82">
        <f t="shared" si="3"/>
        <v>0.17520998572596952</v>
      </c>
      <c r="AE82">
        <f t="shared" si="3"/>
        <v>0.11215330447365088</v>
      </c>
      <c r="AF82">
        <f t="shared" si="3"/>
        <v>0.34611384955659152</v>
      </c>
    </row>
    <row r="83" spans="2:32" x14ac:dyDescent="0.2">
      <c r="C83">
        <f t="shared" si="3"/>
        <v>0.27566801942224362</v>
      </c>
      <c r="D83">
        <f t="shared" si="3"/>
        <v>0.48827416589160533</v>
      </c>
      <c r="E83">
        <f t="shared" si="3"/>
        <v>0.19200795698811976</v>
      </c>
      <c r="F83">
        <f t="shared" si="3"/>
        <v>0.80635271019550947</v>
      </c>
      <c r="G83">
        <f t="shared" si="3"/>
        <v>0.52088013948452971</v>
      </c>
      <c r="H83">
        <f t="shared" si="3"/>
        <v>6.0107308841672279E-2</v>
      </c>
      <c r="I83">
        <f t="shared" si="3"/>
        <v>0.18483001043694908</v>
      </c>
      <c r="J83">
        <f t="shared" si="3"/>
        <v>0.24784333150860077</v>
      </c>
      <c r="K83">
        <f t="shared" si="3"/>
        <v>0.50145452545040325</v>
      </c>
      <c r="L83">
        <f t="shared" si="3"/>
        <v>0.37622804524812525</v>
      </c>
      <c r="M83">
        <f t="shared" si="3"/>
        <v>0.46318195761233372</v>
      </c>
      <c r="N83">
        <f t="shared" si="3"/>
        <v>0.42627893724066146</v>
      </c>
      <c r="O83">
        <f t="shared" si="3"/>
        <v>0.10305293477559307</v>
      </c>
      <c r="P83">
        <f t="shared" si="3"/>
        <v>0.22147684038522933</v>
      </c>
      <c r="Q83">
        <f t="shared" si="3"/>
        <v>0.11910462221039769</v>
      </c>
      <c r="R83">
        <f t="shared" si="3"/>
        <v>0.32743109385257319</v>
      </c>
      <c r="S83">
        <f t="shared" si="3"/>
        <v>0.42617241090027186</v>
      </c>
      <c r="T83">
        <f t="shared" si="3"/>
        <v>0.95545302429551038</v>
      </c>
      <c r="U83">
        <f t="shared" si="3"/>
        <v>0.21475000647388864</v>
      </c>
      <c r="V83">
        <f t="shared" si="3"/>
        <v>0.27328291350503264</v>
      </c>
      <c r="W83">
        <f t="shared" si="3"/>
        <v>0.66128382133728658</v>
      </c>
      <c r="X83">
        <f t="shared" si="3"/>
        <v>0.28015881780461999</v>
      </c>
      <c r="Y83">
        <f t="shared" si="3"/>
        <v>0.27252351557711851</v>
      </c>
      <c r="Z83">
        <f t="shared" si="3"/>
        <v>0.28839575299079262</v>
      </c>
      <c r="AA83">
        <f t="shared" si="3"/>
        <v>0.45608449225498332</v>
      </c>
      <c r="AB83">
        <f t="shared" si="3"/>
        <v>0.42855530759747029</v>
      </c>
      <c r="AC83">
        <f t="shared" si="3"/>
        <v>0.1447700772949691</v>
      </c>
      <c r="AD83">
        <f t="shared" si="3"/>
        <v>0.37825576527262733</v>
      </c>
      <c r="AE83">
        <f t="shared" si="3"/>
        <v>0.27868695902655233</v>
      </c>
      <c r="AF83">
        <f t="shared" si="3"/>
        <v>0.46223444686059717</v>
      </c>
    </row>
    <row r="84" spans="2:32" x14ac:dyDescent="0.2">
      <c r="C84">
        <f t="shared" si="3"/>
        <v>0.19223603900916031</v>
      </c>
      <c r="D84">
        <f t="shared" si="3"/>
        <v>0.12385818945122359</v>
      </c>
      <c r="E84">
        <f t="shared" si="3"/>
        <v>0.33205860083400029</v>
      </c>
      <c r="F84">
        <f t="shared" si="3"/>
        <v>0.13421168079878687</v>
      </c>
      <c r="G84">
        <f t="shared" si="3"/>
        <v>0.27789744381017562</v>
      </c>
      <c r="H84">
        <f t="shared" si="3"/>
        <v>0.29372128117192398</v>
      </c>
      <c r="I84">
        <f t="shared" si="3"/>
        <v>0.50797324060492244</v>
      </c>
      <c r="J84">
        <f t="shared" si="3"/>
        <v>0.58958645430402701</v>
      </c>
      <c r="K84">
        <f t="shared" si="3"/>
        <v>0.12622050960437378</v>
      </c>
      <c r="L84">
        <f t="shared" si="3"/>
        <v>0.17980433244296828</v>
      </c>
      <c r="M84">
        <f t="shared" si="3"/>
        <v>0.44948017217249137</v>
      </c>
      <c r="N84">
        <f t="shared" si="3"/>
        <v>0.41397069576741552</v>
      </c>
      <c r="O84">
        <f t="shared" si="3"/>
        <v>0.34586472391445805</v>
      </c>
      <c r="P84">
        <f t="shared" si="3"/>
        <v>0.46781257542830679</v>
      </c>
      <c r="Q84">
        <f t="shared" si="3"/>
        <v>0.45467595000341443</v>
      </c>
      <c r="R84">
        <f t="shared" si="3"/>
        <v>0.11628590617335363</v>
      </c>
      <c r="S84">
        <f t="shared" si="3"/>
        <v>0.25971343450778578</v>
      </c>
      <c r="T84">
        <f t="shared" si="3"/>
        <v>0.65776122042651708</v>
      </c>
      <c r="U84">
        <f t="shared" si="3"/>
        <v>0.29001359186723807</v>
      </c>
      <c r="V84">
        <f t="shared" si="3"/>
        <v>0.27833837512523596</v>
      </c>
      <c r="W84">
        <f t="shared" si="3"/>
        <v>0.46215094881366381</v>
      </c>
      <c r="X84">
        <f t="shared" si="3"/>
        <v>0.52351024038340499</v>
      </c>
      <c r="Y84">
        <f t="shared" si="3"/>
        <v>0.2372726138043908</v>
      </c>
      <c r="Z84">
        <f t="shared" si="3"/>
        <v>0.50908435696497334</v>
      </c>
      <c r="AA84">
        <f t="shared" si="3"/>
        <v>7.8806504473270214E-2</v>
      </c>
      <c r="AB84">
        <f t="shared" si="3"/>
        <v>0.10052624633585837</v>
      </c>
      <c r="AC84">
        <f t="shared" si="3"/>
        <v>0.33611333499930962</v>
      </c>
      <c r="AD84">
        <f t="shared" si="3"/>
        <v>8.2217253682201119E-2</v>
      </c>
      <c r="AE84">
        <f t="shared" si="3"/>
        <v>0.86557780774030368</v>
      </c>
    </row>
    <row r="85" spans="2:32" x14ac:dyDescent="0.2">
      <c r="C85">
        <f t="shared" si="3"/>
        <v>0.31045209228459136</v>
      </c>
      <c r="D85">
        <f t="shared" si="3"/>
        <v>0.13521287000259793</v>
      </c>
      <c r="E85">
        <f t="shared" si="3"/>
        <v>0.93370289639025184</v>
      </c>
      <c r="F85">
        <f t="shared" si="3"/>
        <v>0.18968803735687151</v>
      </c>
      <c r="G85">
        <f t="shared" si="3"/>
        <v>0.26909170994155457</v>
      </c>
      <c r="H85">
        <f t="shared" si="3"/>
        <v>0.47037099955286643</v>
      </c>
      <c r="I85">
        <f t="shared" si="3"/>
        <v>0.36778463702138475</v>
      </c>
      <c r="J85">
        <f t="shared" si="3"/>
        <v>0.32923085578155081</v>
      </c>
      <c r="K85">
        <f t="shared" si="3"/>
        <v>0.23758407372329171</v>
      </c>
      <c r="L85">
        <f t="shared" si="3"/>
        <v>0.48223347688908952</v>
      </c>
      <c r="M85">
        <f t="shared" si="3"/>
        <v>0.28785543488327964</v>
      </c>
      <c r="N85">
        <f t="shared" si="3"/>
        <v>0.68961776289537657</v>
      </c>
      <c r="O85">
        <f t="shared" si="3"/>
        <v>0.35321363946440204</v>
      </c>
      <c r="P85">
        <f t="shared" si="3"/>
        <v>0.51119280052508553</v>
      </c>
      <c r="Q85">
        <f t="shared" si="3"/>
        <v>0.48412140933743941</v>
      </c>
      <c r="R85">
        <f t="shared" si="3"/>
        <v>0.18368541703329944</v>
      </c>
      <c r="S85">
        <f t="shared" si="3"/>
        <v>0.26521067267480058</v>
      </c>
      <c r="T85">
        <f t="shared" si="3"/>
        <v>0.23445574685739243</v>
      </c>
      <c r="U85">
        <f t="shared" si="3"/>
        <v>0.90293363723380027</v>
      </c>
      <c r="V85">
        <f t="shared" si="3"/>
        <v>0.28713530432300938</v>
      </c>
      <c r="W85">
        <f t="shared" si="3"/>
        <v>0.25304446012886672</v>
      </c>
      <c r="X85">
        <f t="shared" si="3"/>
        <v>0.69529440889608529</v>
      </c>
      <c r="Y85">
        <f t="shared" si="3"/>
        <v>0.25089964877776882</v>
      </c>
      <c r="Z85">
        <f t="shared" si="3"/>
        <v>0.33941262938561489</v>
      </c>
      <c r="AA85">
        <f t="shared" si="3"/>
        <v>0.27808478147024485</v>
      </c>
      <c r="AB85">
        <f t="shared" si="3"/>
        <v>6.4359594321500513E-2</v>
      </c>
      <c r="AC85">
        <f t="shared" si="3"/>
        <v>0.12041904733098249</v>
      </c>
      <c r="AD85">
        <f t="shared" si="3"/>
        <v>0.23842123674166393</v>
      </c>
      <c r="AE85">
        <f t="shared" si="3"/>
        <v>3.1312832516815138E-2</v>
      </c>
    </row>
    <row r="86" spans="2:32" x14ac:dyDescent="0.2">
      <c r="C86">
        <f t="shared" si="3"/>
        <v>0.3275613974184744</v>
      </c>
      <c r="D86">
        <f t="shared" si="3"/>
        <v>0.23547271364944478</v>
      </c>
      <c r="E86">
        <f t="shared" si="3"/>
        <v>0.42278778806101186</v>
      </c>
      <c r="F86">
        <f t="shared" si="3"/>
        <v>0.89053349114216263</v>
      </c>
      <c r="G86">
        <f t="shared" si="3"/>
        <v>0.2873483978670115</v>
      </c>
      <c r="H86">
        <f t="shared" si="3"/>
        <v>9.1746116715164444E-2</v>
      </c>
      <c r="I86">
        <f t="shared" si="3"/>
        <v>0.24498072031416054</v>
      </c>
      <c r="J86">
        <f t="shared" si="3"/>
        <v>0.4748950162318516</v>
      </c>
      <c r="K86">
        <f t="shared" si="3"/>
        <v>0.27246381989468133</v>
      </c>
      <c r="L86">
        <f t="shared" si="3"/>
        <v>0.54694452584019437</v>
      </c>
      <c r="M86">
        <f t="shared" si="3"/>
        <v>0.57149189609152673</v>
      </c>
      <c r="N86">
        <f t="shared" si="3"/>
        <v>0.529980457566672</v>
      </c>
      <c r="O86">
        <f t="shared" si="3"/>
        <v>0.51088778071513063</v>
      </c>
      <c r="P86">
        <f t="shared" si="3"/>
        <v>0.44560758415346835</v>
      </c>
      <c r="Q86">
        <f t="shared" si="3"/>
        <v>0.54911310457369833</v>
      </c>
      <c r="R86">
        <f t="shared" si="3"/>
        <v>0.21455856035787679</v>
      </c>
      <c r="S86">
        <f t="shared" si="3"/>
        <v>0.29269351396442389</v>
      </c>
      <c r="T86">
        <f t="shared" si="3"/>
        <v>0.54624708865878402</v>
      </c>
      <c r="U86">
        <f t="shared" si="3"/>
        <v>0.35132043633133303</v>
      </c>
      <c r="V86">
        <f t="shared" si="3"/>
        <v>0.35198272850208001</v>
      </c>
      <c r="W86">
        <f t="shared" si="3"/>
        <v>0.30328036403981207</v>
      </c>
      <c r="X86">
        <f t="shared" si="3"/>
        <v>0.4982974575905994</v>
      </c>
      <c r="Y86">
        <f t="shared" si="3"/>
        <v>0.29212898136251064</v>
      </c>
      <c r="Z86">
        <f t="shared" si="3"/>
        <v>0.96727998953723504</v>
      </c>
      <c r="AA86">
        <f t="shared" si="3"/>
        <v>0.13386365994546534</v>
      </c>
      <c r="AB86">
        <f t="shared" si="3"/>
        <v>9.6781777028682486E-2</v>
      </c>
      <c r="AC86">
        <f t="shared" si="3"/>
        <v>0.35818722032050565</v>
      </c>
      <c r="AD86">
        <f t="shared" si="3"/>
        <v>0.36927364175182842</v>
      </c>
      <c r="AE86">
        <f t="shared" si="3"/>
        <v>0.20636094256278764</v>
      </c>
    </row>
    <row r="87" spans="2:32" x14ac:dyDescent="0.2">
      <c r="C87">
        <f t="shared" si="3"/>
        <v>0.2827771426289572</v>
      </c>
      <c r="D87">
        <f t="shared" si="3"/>
        <v>0.44255714862863432</v>
      </c>
      <c r="E87">
        <f t="shared" si="3"/>
        <v>0.43379598123536012</v>
      </c>
      <c r="F87">
        <f t="shared" si="3"/>
        <v>0.57213475214685516</v>
      </c>
      <c r="G87">
        <f t="shared" si="3"/>
        <v>0.11725859353738052</v>
      </c>
      <c r="H87">
        <f t="shared" si="3"/>
        <v>0.19307347545712966</v>
      </c>
      <c r="I87">
        <f t="shared" si="3"/>
        <v>0.55805313537377677</v>
      </c>
      <c r="J87">
        <f t="shared" si="3"/>
        <v>0.50779714755385341</v>
      </c>
      <c r="K87">
        <f t="shared" si="3"/>
        <v>0.13127257839679354</v>
      </c>
      <c r="L87">
        <f t="shared" si="3"/>
        <v>0.25001741914852627</v>
      </c>
      <c r="M87">
        <f t="shared" si="3"/>
        <v>0.51114771503207845</v>
      </c>
      <c r="N87">
        <f t="shared" si="3"/>
        <v>0.25152664129840496</v>
      </c>
      <c r="O87">
        <f t="shared" si="3"/>
        <v>0.82443533381187906</v>
      </c>
      <c r="P87">
        <f t="shared" si="3"/>
        <v>0.74842555717702419</v>
      </c>
      <c r="Q87">
        <f t="shared" si="3"/>
        <v>0.15111427086328799</v>
      </c>
      <c r="R87">
        <f t="shared" si="3"/>
        <v>0.32593454916041115</v>
      </c>
      <c r="S87">
        <f t="shared" si="3"/>
        <v>0.23721646004083774</v>
      </c>
      <c r="T87">
        <f t="shared" si="3"/>
        <v>0.19082835139383678</v>
      </c>
      <c r="U87">
        <f t="shared" si="3"/>
        <v>0.66927046282622316</v>
      </c>
      <c r="V87">
        <f t="shared" si="3"/>
        <v>0.55775511510661635</v>
      </c>
      <c r="W87">
        <f t="shared" si="3"/>
        <v>0.75903400333401594</v>
      </c>
      <c r="X87">
        <f t="shared" si="3"/>
        <v>0.24457016197672232</v>
      </c>
      <c r="Y87">
        <f t="shared" si="3"/>
        <v>0.50527238664145868</v>
      </c>
      <c r="Z87">
        <f t="shared" si="3"/>
        <v>0.58895653128513281</v>
      </c>
      <c r="AA87">
        <f t="shared" si="3"/>
        <v>9.5178601115585293E-2</v>
      </c>
      <c r="AB87">
        <f t="shared" si="3"/>
        <v>0.31067234655343012</v>
      </c>
      <c r="AC87">
        <f t="shared" si="3"/>
        <v>0.36486913336314508</v>
      </c>
      <c r="AD87">
        <f t="shared" si="3"/>
        <v>0.25517933616441912</v>
      </c>
      <c r="AE87">
        <f t="shared" si="3"/>
        <v>0.38399578028010284</v>
      </c>
    </row>
    <row r="90" spans="2:32" x14ac:dyDescent="0.2">
      <c r="B90" t="s">
        <v>62</v>
      </c>
      <c r="C90" t="s">
        <v>64</v>
      </c>
    </row>
    <row r="92" spans="2:32" x14ac:dyDescent="0.2">
      <c r="C92">
        <f>IF(C67&gt;=0.15, C67,0)</f>
        <v>0.53086196503918015</v>
      </c>
      <c r="D92">
        <f t="shared" ref="D92:AF93" si="4">IF(D67&gt;=0.15, D67,0)</f>
        <v>0.5215641952983725</v>
      </c>
      <c r="E92">
        <f t="shared" si="4"/>
        <v>0.753676913803496</v>
      </c>
      <c r="F92">
        <f t="shared" si="4"/>
        <v>0.77668776371308013</v>
      </c>
      <c r="G92">
        <f t="shared" si="4"/>
        <v>0.77683845690174802</v>
      </c>
      <c r="H92">
        <f t="shared" si="4"/>
        <v>0.80015069318866783</v>
      </c>
      <c r="I92">
        <f t="shared" si="4"/>
        <v>0.68960216998191681</v>
      </c>
      <c r="J92">
        <f t="shared" si="4"/>
        <v>0.33678420735382764</v>
      </c>
      <c r="K92">
        <f t="shared" si="4"/>
        <v>0.80818264014466545</v>
      </c>
      <c r="L92">
        <f t="shared" si="4"/>
        <v>0</v>
      </c>
      <c r="M92">
        <f t="shared" si="4"/>
        <v>0.89906570223025906</v>
      </c>
      <c r="N92">
        <f t="shared" si="4"/>
        <v>0.95822784810126582</v>
      </c>
      <c r="O92">
        <f t="shared" si="4"/>
        <v>0.86098553345388784</v>
      </c>
      <c r="P92">
        <f t="shared" si="4"/>
        <v>0.67613019891500903</v>
      </c>
      <c r="Q92">
        <f t="shared" si="4"/>
        <v>0.20018083182640145</v>
      </c>
      <c r="R92">
        <f t="shared" si="4"/>
        <v>0.87995780590717299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0.67955093429776969</v>
      </c>
      <c r="X92">
        <f t="shared" si="4"/>
        <v>0</v>
      </c>
      <c r="Y92">
        <f t="shared" si="4"/>
        <v>0.21008137432188065</v>
      </c>
      <c r="Z92">
        <f t="shared" si="4"/>
        <v>0.90833333333333333</v>
      </c>
      <c r="AA92">
        <f t="shared" si="4"/>
        <v>0.38648282097649189</v>
      </c>
      <c r="AB92">
        <f t="shared" si="4"/>
        <v>0.60293851717902347</v>
      </c>
      <c r="AC92">
        <f t="shared" si="4"/>
        <v>0.74960819770946341</v>
      </c>
      <c r="AD92">
        <f t="shared" si="4"/>
        <v>0.64261603375527421</v>
      </c>
      <c r="AE92">
        <f t="shared" si="4"/>
        <v>0.72148884870403851</v>
      </c>
      <c r="AF92">
        <f t="shared" si="4"/>
        <v>0.72982218203737181</v>
      </c>
    </row>
    <row r="93" spans="2:32" x14ac:dyDescent="0.2">
      <c r="C93">
        <f>IF(C68&gt;=0.15, C68,0)</f>
        <v>0</v>
      </c>
      <c r="D93">
        <f t="shared" si="4"/>
        <v>0</v>
      </c>
      <c r="E93">
        <f t="shared" si="4"/>
        <v>0.20771549125979502</v>
      </c>
      <c r="F93">
        <f t="shared" si="4"/>
        <v>0.71597347799879441</v>
      </c>
      <c r="G93">
        <f t="shared" si="4"/>
        <v>0.77843580470162743</v>
      </c>
      <c r="H93">
        <f t="shared" si="4"/>
        <v>0.7639089813140445</v>
      </c>
      <c r="I93">
        <f t="shared" si="4"/>
        <v>0.74395720313441827</v>
      </c>
      <c r="J93">
        <f t="shared" si="4"/>
        <v>0.77290536467751658</v>
      </c>
      <c r="K93">
        <f t="shared" si="4"/>
        <v>0</v>
      </c>
      <c r="L93">
        <f t="shared" si="4"/>
        <v>0.60468655816757078</v>
      </c>
      <c r="M93">
        <f t="shared" si="4"/>
        <v>0.78595539481615417</v>
      </c>
      <c r="N93">
        <f t="shared" si="4"/>
        <v>0.78021398432790834</v>
      </c>
      <c r="O93">
        <f t="shared" si="4"/>
        <v>0.86871961102106954</v>
      </c>
      <c r="P93">
        <f t="shared" si="4"/>
        <v>0</v>
      </c>
      <c r="Q93">
        <f t="shared" si="4"/>
        <v>0.72536166365280286</v>
      </c>
      <c r="R93">
        <f t="shared" si="4"/>
        <v>0</v>
      </c>
      <c r="S93">
        <f t="shared" si="4"/>
        <v>0</v>
      </c>
      <c r="T93">
        <f t="shared" si="4"/>
        <v>0.32159433393610604</v>
      </c>
      <c r="U93">
        <f t="shared" si="4"/>
        <v>0</v>
      </c>
      <c r="V93">
        <f t="shared" si="4"/>
        <v>0.74665461121157328</v>
      </c>
      <c r="W93">
        <f t="shared" si="4"/>
        <v>0</v>
      </c>
      <c r="X93">
        <f t="shared" si="4"/>
        <v>0</v>
      </c>
      <c r="Y93">
        <f t="shared" si="4"/>
        <v>0.61124171187462328</v>
      </c>
      <c r="Z93">
        <f t="shared" si="4"/>
        <v>0</v>
      </c>
      <c r="AA93">
        <f t="shared" si="4"/>
        <v>0</v>
      </c>
      <c r="AB93">
        <f t="shared" si="4"/>
        <v>0</v>
      </c>
      <c r="AC93">
        <f t="shared" si="4"/>
        <v>0.59721217600964438</v>
      </c>
      <c r="AD93">
        <f t="shared" si="4"/>
        <v>0.602335744424352</v>
      </c>
      <c r="AE93">
        <f t="shared" si="4"/>
        <v>0</v>
      </c>
      <c r="AF93">
        <f t="shared" si="4"/>
        <v>0.15301386377335746</v>
      </c>
    </row>
    <row r="94" spans="2:32" x14ac:dyDescent="0.2">
      <c r="C94">
        <f t="shared" ref="C94:AF99" si="5">IF(C69&gt;=0.15, C69,0)</f>
        <v>0.2698010849909584</v>
      </c>
      <c r="D94">
        <f t="shared" si="5"/>
        <v>0</v>
      </c>
      <c r="E94">
        <f t="shared" si="5"/>
        <v>0</v>
      </c>
      <c r="F94">
        <f t="shared" si="5"/>
        <v>0.71172393007836043</v>
      </c>
      <c r="G94">
        <f t="shared" si="5"/>
        <v>0.74947257383966237</v>
      </c>
      <c r="H94">
        <f t="shared" si="5"/>
        <v>0.2951326100060277</v>
      </c>
      <c r="I94">
        <f t="shared" si="5"/>
        <v>0.73033453887884259</v>
      </c>
      <c r="J94">
        <f t="shared" si="5"/>
        <v>0.31648583484026521</v>
      </c>
      <c r="K94">
        <f t="shared" si="5"/>
        <v>0.62475889089813141</v>
      </c>
      <c r="L94">
        <f t="shared" si="5"/>
        <v>0.6015069318866787</v>
      </c>
      <c r="M94">
        <f t="shared" si="5"/>
        <v>0.73547317661241696</v>
      </c>
      <c r="N94">
        <f t="shared" si="5"/>
        <v>0.73919529837251341</v>
      </c>
      <c r="O94">
        <f t="shared" si="5"/>
        <v>0.9513776337115073</v>
      </c>
      <c r="P94">
        <f t="shared" si="5"/>
        <v>0.75483725135623869</v>
      </c>
      <c r="Q94">
        <f t="shared" si="5"/>
        <v>0.77605485232067506</v>
      </c>
      <c r="R94">
        <f t="shared" si="5"/>
        <v>0.28062085593731162</v>
      </c>
      <c r="S94">
        <f t="shared" si="5"/>
        <v>0</v>
      </c>
      <c r="T94">
        <f t="shared" si="5"/>
        <v>0.74495177817962621</v>
      </c>
      <c r="U94">
        <f t="shared" si="5"/>
        <v>0</v>
      </c>
      <c r="V94">
        <f t="shared" si="5"/>
        <v>0</v>
      </c>
      <c r="W94">
        <f t="shared" si="5"/>
        <v>0</v>
      </c>
      <c r="X94">
        <f t="shared" si="5"/>
        <v>0</v>
      </c>
      <c r="Y94">
        <f t="shared" si="5"/>
        <v>0</v>
      </c>
      <c r="Z94">
        <f t="shared" si="5"/>
        <v>0</v>
      </c>
      <c r="AA94">
        <f t="shared" si="5"/>
        <v>0.17043399638336346</v>
      </c>
      <c r="AB94">
        <f t="shared" si="5"/>
        <v>0.7031344183242918</v>
      </c>
      <c r="AC94">
        <f t="shared" si="5"/>
        <v>0.74073236889692584</v>
      </c>
      <c r="AD94">
        <f t="shared" si="5"/>
        <v>0.47289029535864974</v>
      </c>
      <c r="AE94">
        <f t="shared" si="5"/>
        <v>0</v>
      </c>
      <c r="AF94">
        <f t="shared" si="5"/>
        <v>0.75675105485232064</v>
      </c>
    </row>
    <row r="95" spans="2:32" x14ac:dyDescent="0.2">
      <c r="C95">
        <f t="shared" si="5"/>
        <v>0.17447257383966241</v>
      </c>
      <c r="D95">
        <f t="shared" si="5"/>
        <v>0.47177516576250755</v>
      </c>
      <c r="E95">
        <f t="shared" si="5"/>
        <v>0.15899638336347199</v>
      </c>
      <c r="F95">
        <f t="shared" si="5"/>
        <v>0.8298217179902756</v>
      </c>
      <c r="G95">
        <f t="shared" si="5"/>
        <v>0.67141350210970452</v>
      </c>
      <c r="H95">
        <f t="shared" si="5"/>
        <v>0</v>
      </c>
      <c r="I95">
        <f t="shared" si="5"/>
        <v>0.77172995780590714</v>
      </c>
      <c r="J95">
        <f t="shared" si="5"/>
        <v>0</v>
      </c>
      <c r="K95">
        <f t="shared" si="5"/>
        <v>0.69184749849306804</v>
      </c>
      <c r="L95">
        <f t="shared" si="5"/>
        <v>0.44968354430379753</v>
      </c>
      <c r="M95">
        <f t="shared" si="5"/>
        <v>0.54587100663050037</v>
      </c>
      <c r="N95">
        <f t="shared" si="5"/>
        <v>0.56139240506329113</v>
      </c>
      <c r="O95">
        <f t="shared" si="5"/>
        <v>0</v>
      </c>
      <c r="P95">
        <f t="shared" si="5"/>
        <v>0</v>
      </c>
      <c r="Q95">
        <f t="shared" si="5"/>
        <v>0.54332429174201324</v>
      </c>
      <c r="R95">
        <f t="shared" si="5"/>
        <v>0.74971368294153096</v>
      </c>
      <c r="S95">
        <f t="shared" si="5"/>
        <v>0.79400241109101866</v>
      </c>
      <c r="T95">
        <f t="shared" si="5"/>
        <v>1</v>
      </c>
      <c r="U95">
        <f t="shared" si="5"/>
        <v>0</v>
      </c>
      <c r="V95">
        <f t="shared" si="5"/>
        <v>0.5807414104882459</v>
      </c>
      <c r="W95">
        <f t="shared" si="5"/>
        <v>0.78351416515973482</v>
      </c>
      <c r="X95">
        <f t="shared" si="5"/>
        <v>0.17450271247739602</v>
      </c>
      <c r="Y95">
        <f t="shared" si="5"/>
        <v>0.40785111512959615</v>
      </c>
      <c r="Z95">
        <f t="shared" si="5"/>
        <v>0</v>
      </c>
      <c r="AA95">
        <f t="shared" si="5"/>
        <v>0.7601115129596141</v>
      </c>
      <c r="AB95">
        <f t="shared" si="5"/>
        <v>0.72670283303194694</v>
      </c>
      <c r="AC95">
        <f t="shared" si="5"/>
        <v>0.19522302591922841</v>
      </c>
      <c r="AD95">
        <f t="shared" si="5"/>
        <v>0.7490204942736588</v>
      </c>
      <c r="AE95">
        <f t="shared" si="5"/>
        <v>0.76710367691380343</v>
      </c>
      <c r="AF95">
        <f t="shared" si="5"/>
        <v>0.76814345991561184</v>
      </c>
    </row>
    <row r="96" spans="2:32" x14ac:dyDescent="0.2">
      <c r="C96">
        <f t="shared" si="5"/>
        <v>0.29532851115129594</v>
      </c>
      <c r="D96">
        <f t="shared" si="5"/>
        <v>0</v>
      </c>
      <c r="E96">
        <f t="shared" si="5"/>
        <v>0.7254972875226039</v>
      </c>
      <c r="F96">
        <f t="shared" si="5"/>
        <v>0.42096142254370106</v>
      </c>
      <c r="G96">
        <f t="shared" si="5"/>
        <v>0.72004219409282699</v>
      </c>
      <c r="H96">
        <f t="shared" si="5"/>
        <v>0.72364376130198904</v>
      </c>
      <c r="I96">
        <f t="shared" si="5"/>
        <v>0.65174804098854733</v>
      </c>
      <c r="J96">
        <f t="shared" si="5"/>
        <v>0.73539783001808301</v>
      </c>
      <c r="K96">
        <f t="shared" si="5"/>
        <v>0</v>
      </c>
      <c r="L96">
        <f t="shared" si="5"/>
        <v>0</v>
      </c>
      <c r="M96">
        <f t="shared" si="5"/>
        <v>0.67730560578661836</v>
      </c>
      <c r="N96">
        <f t="shared" si="5"/>
        <v>0.79769439421338151</v>
      </c>
      <c r="O96">
        <f t="shared" si="5"/>
        <v>0.23572935503315248</v>
      </c>
      <c r="P96">
        <f t="shared" si="5"/>
        <v>0.74434900542495486</v>
      </c>
      <c r="Q96">
        <f t="shared" si="5"/>
        <v>0.7407172995780591</v>
      </c>
      <c r="R96">
        <f t="shared" si="5"/>
        <v>0</v>
      </c>
      <c r="S96">
        <f t="shared" si="5"/>
        <v>0</v>
      </c>
      <c r="T96">
        <f t="shared" si="5"/>
        <v>0.74434900542495486</v>
      </c>
      <c r="U96">
        <f t="shared" si="5"/>
        <v>0</v>
      </c>
      <c r="V96">
        <f t="shared" si="5"/>
        <v>0</v>
      </c>
      <c r="W96">
        <f t="shared" si="5"/>
        <v>0.62644665461121152</v>
      </c>
      <c r="X96">
        <f t="shared" si="5"/>
        <v>0.72872212176009643</v>
      </c>
      <c r="Y96">
        <f t="shared" si="5"/>
        <v>0</v>
      </c>
      <c r="Z96">
        <f t="shared" si="5"/>
        <v>0.39822182037371912</v>
      </c>
      <c r="AA96">
        <f t="shared" si="5"/>
        <v>0.15093429776974082</v>
      </c>
      <c r="AB96">
        <f t="shared" si="5"/>
        <v>0</v>
      </c>
      <c r="AC96">
        <f t="shared" si="5"/>
        <v>0.7537070524412296</v>
      </c>
      <c r="AD96">
        <f t="shared" si="5"/>
        <v>0</v>
      </c>
      <c r="AE96">
        <f t="shared" si="5"/>
        <v>0.90599675850891404</v>
      </c>
      <c r="AF96">
        <f t="shared" si="5"/>
        <v>0</v>
      </c>
    </row>
    <row r="97" spans="2:32" x14ac:dyDescent="0.2">
      <c r="C97">
        <f t="shared" si="5"/>
        <v>0.43273056057866188</v>
      </c>
      <c r="D97">
        <f t="shared" si="5"/>
        <v>0</v>
      </c>
      <c r="E97">
        <f t="shared" si="5"/>
        <v>0.76217600964436405</v>
      </c>
      <c r="F97">
        <f t="shared" si="5"/>
        <v>0.45486738999397225</v>
      </c>
      <c r="G97">
        <f t="shared" si="5"/>
        <v>0.56449668474984926</v>
      </c>
      <c r="H97">
        <f t="shared" si="5"/>
        <v>0.72228752260397822</v>
      </c>
      <c r="I97">
        <f t="shared" si="5"/>
        <v>0.72423146473779376</v>
      </c>
      <c r="J97">
        <f t="shared" si="5"/>
        <v>0.69193791440626884</v>
      </c>
      <c r="K97">
        <f t="shared" si="5"/>
        <v>0.53943640747438204</v>
      </c>
      <c r="L97">
        <f t="shared" si="5"/>
        <v>0.70213984327908374</v>
      </c>
      <c r="M97">
        <f t="shared" si="5"/>
        <v>0.41133212778782402</v>
      </c>
      <c r="N97">
        <f t="shared" si="5"/>
        <v>0.7979957805907173</v>
      </c>
      <c r="O97">
        <f t="shared" si="5"/>
        <v>0.66246232670283312</v>
      </c>
      <c r="P97">
        <f t="shared" si="5"/>
        <v>0.74144062688366486</v>
      </c>
      <c r="Q97">
        <f t="shared" si="5"/>
        <v>0.7593731163351416</v>
      </c>
      <c r="R97">
        <f t="shared" si="5"/>
        <v>0</v>
      </c>
      <c r="S97">
        <f t="shared" si="5"/>
        <v>0</v>
      </c>
      <c r="T97">
        <f t="shared" si="5"/>
        <v>0</v>
      </c>
      <c r="U97">
        <f t="shared" si="5"/>
        <v>0.78253465943339351</v>
      </c>
      <c r="V97">
        <f t="shared" si="5"/>
        <v>0</v>
      </c>
      <c r="W97">
        <f t="shared" si="5"/>
        <v>0</v>
      </c>
      <c r="X97">
        <f t="shared" si="5"/>
        <v>0.73541289933694998</v>
      </c>
      <c r="Y97">
        <f t="shared" si="5"/>
        <v>0</v>
      </c>
      <c r="Z97">
        <f t="shared" si="5"/>
        <v>0.20679626280892105</v>
      </c>
      <c r="AA97">
        <f t="shared" si="5"/>
        <v>0.62723025919228448</v>
      </c>
      <c r="AB97">
        <f t="shared" si="5"/>
        <v>0</v>
      </c>
      <c r="AC97">
        <f t="shared" si="5"/>
        <v>0.28842676311030746</v>
      </c>
      <c r="AD97">
        <f t="shared" si="5"/>
        <v>0.62237793851717904</v>
      </c>
      <c r="AE97">
        <f t="shared" si="5"/>
        <v>0</v>
      </c>
      <c r="AF97">
        <f t="shared" si="5"/>
        <v>0</v>
      </c>
    </row>
    <row r="98" spans="2:32" x14ac:dyDescent="0.2">
      <c r="C98">
        <f t="shared" si="5"/>
        <v>0</v>
      </c>
      <c r="D98">
        <f t="shared" si="5"/>
        <v>0</v>
      </c>
      <c r="E98">
        <f t="shared" si="5"/>
        <v>0.76838456901748042</v>
      </c>
      <c r="F98">
        <f t="shared" si="5"/>
        <v>0.96272285251215561</v>
      </c>
      <c r="G98">
        <f t="shared" si="5"/>
        <v>0.60550030138637734</v>
      </c>
      <c r="H98">
        <f t="shared" si="5"/>
        <v>0</v>
      </c>
      <c r="I98">
        <f t="shared" si="5"/>
        <v>0.31416515973477999</v>
      </c>
      <c r="J98">
        <f t="shared" si="5"/>
        <v>0.77043399638336352</v>
      </c>
      <c r="K98">
        <f t="shared" si="5"/>
        <v>0</v>
      </c>
      <c r="L98">
        <f t="shared" si="5"/>
        <v>0.74135021097046405</v>
      </c>
      <c r="M98">
        <f t="shared" si="5"/>
        <v>0.75748945147679314</v>
      </c>
      <c r="N98">
        <f t="shared" si="5"/>
        <v>0.67995780590717303</v>
      </c>
      <c r="O98">
        <f t="shared" si="5"/>
        <v>0.7020343580470163</v>
      </c>
      <c r="P98">
        <f t="shared" si="5"/>
        <v>0.71782700421940926</v>
      </c>
      <c r="Q98">
        <f t="shared" si="5"/>
        <v>0.73568414707655205</v>
      </c>
      <c r="R98">
        <f t="shared" si="5"/>
        <v>0</v>
      </c>
      <c r="S98">
        <f t="shared" si="5"/>
        <v>0</v>
      </c>
      <c r="T98">
        <f t="shared" si="5"/>
        <v>0.71360759493670889</v>
      </c>
      <c r="U98">
        <f t="shared" si="5"/>
        <v>0</v>
      </c>
      <c r="V98">
        <f t="shared" si="5"/>
        <v>0.27762206148282098</v>
      </c>
      <c r="W98">
        <f t="shared" si="5"/>
        <v>0.15408378541289935</v>
      </c>
      <c r="X98">
        <f t="shared" si="5"/>
        <v>0.7377185051235684</v>
      </c>
      <c r="Y98">
        <f t="shared" si="5"/>
        <v>0</v>
      </c>
      <c r="Z98">
        <f t="shared" si="5"/>
        <v>0.9448946515397082</v>
      </c>
      <c r="AA98">
        <f t="shared" si="5"/>
        <v>0.37319168173598549</v>
      </c>
      <c r="AB98">
        <f t="shared" si="5"/>
        <v>0</v>
      </c>
      <c r="AC98">
        <f t="shared" si="5"/>
        <v>0.62460819770946352</v>
      </c>
      <c r="AD98">
        <f t="shared" si="5"/>
        <v>0.73331826401446643</v>
      </c>
      <c r="AE98">
        <f t="shared" si="5"/>
        <v>0.61146775165762501</v>
      </c>
      <c r="AF98">
        <f t="shared" si="5"/>
        <v>0</v>
      </c>
    </row>
    <row r="99" spans="2:32" x14ac:dyDescent="0.2">
      <c r="C99">
        <f>IF(C74&gt;=0.15, C74,0)</f>
        <v>0</v>
      </c>
      <c r="D99">
        <f t="shared" si="5"/>
        <v>0.74119951778179627</v>
      </c>
      <c r="E99">
        <f t="shared" si="5"/>
        <v>0.71312537673297161</v>
      </c>
      <c r="F99">
        <f t="shared" si="5"/>
        <v>0.75064798071127181</v>
      </c>
      <c r="G99">
        <f t="shared" si="5"/>
        <v>0</v>
      </c>
      <c r="H99">
        <f t="shared" si="5"/>
        <v>0</v>
      </c>
      <c r="I99">
        <f t="shared" si="5"/>
        <v>0.74238999397227246</v>
      </c>
      <c r="J99">
        <f t="shared" si="5"/>
        <v>0.66894213381555157</v>
      </c>
      <c r="K99">
        <f t="shared" si="5"/>
        <v>0.21213080168776371</v>
      </c>
      <c r="L99">
        <f t="shared" si="5"/>
        <v>0.29210367691380351</v>
      </c>
      <c r="M99">
        <f t="shared" si="5"/>
        <v>0.65889089813140445</v>
      </c>
      <c r="N99">
        <f t="shared" si="5"/>
        <v>0</v>
      </c>
      <c r="O99">
        <f t="shared" si="5"/>
        <v>0.81690777576853524</v>
      </c>
      <c r="P99">
        <f t="shared" si="5"/>
        <v>0.77590415913200717</v>
      </c>
      <c r="Q99">
        <f t="shared" si="5"/>
        <v>0</v>
      </c>
      <c r="R99">
        <f t="shared" si="5"/>
        <v>0.66396925858951161</v>
      </c>
      <c r="S99">
        <f t="shared" si="5"/>
        <v>0</v>
      </c>
      <c r="T99">
        <f t="shared" si="5"/>
        <v>0</v>
      </c>
      <c r="U99">
        <f t="shared" si="5"/>
        <v>0.60615883306320906</v>
      </c>
      <c r="V99">
        <f t="shared" si="5"/>
        <v>0</v>
      </c>
      <c r="W99">
        <f t="shared" si="5"/>
        <v>0.76430078360458109</v>
      </c>
      <c r="X99">
        <f t="shared" si="5"/>
        <v>0</v>
      </c>
      <c r="Y99">
        <f t="shared" si="5"/>
        <v>0.7545358649789029</v>
      </c>
      <c r="Z99">
        <f t="shared" si="5"/>
        <v>0.75200421940928264</v>
      </c>
      <c r="AA99">
        <f t="shared" si="5"/>
        <v>0.35042194092827006</v>
      </c>
      <c r="AB99">
        <f t="shared" si="5"/>
        <v>0.78006329113924044</v>
      </c>
      <c r="AC99">
        <f t="shared" si="5"/>
        <v>0.78631705846895716</v>
      </c>
      <c r="AD99">
        <f t="shared" si="5"/>
        <v>0.71393911995177817</v>
      </c>
      <c r="AE99">
        <f t="shared" si="5"/>
        <v>0.79025015069318871</v>
      </c>
      <c r="AF99">
        <f t="shared" si="5"/>
        <v>0</v>
      </c>
    </row>
    <row r="104" spans="2:32" x14ac:dyDescent="0.2">
      <c r="B104" t="s">
        <v>63</v>
      </c>
      <c r="C104" t="s">
        <v>64</v>
      </c>
    </row>
    <row r="105" spans="2:32" x14ac:dyDescent="0.2">
      <c r="C105">
        <f>IF(C80&gt;=0.4, C80,0)</f>
        <v>0.41361574036435211</v>
      </c>
      <c r="D105">
        <f t="shared" ref="D105:AF105" si="6">IF(D80&gt;=0.4, D80,0)</f>
        <v>0</v>
      </c>
      <c r="E105">
        <f t="shared" si="6"/>
        <v>0.59389711616568408</v>
      </c>
      <c r="F105">
        <f t="shared" si="6"/>
        <v>0.53713380959308865</v>
      </c>
      <c r="G105">
        <f t="shared" si="6"/>
        <v>0.62725367356997497</v>
      </c>
      <c r="H105">
        <f t="shared" si="6"/>
        <v>0.5785586917974056</v>
      </c>
      <c r="I105">
        <f t="shared" si="6"/>
        <v>0.522276860049527</v>
      </c>
      <c r="J105">
        <f t="shared" si="6"/>
        <v>0.48516992906799045</v>
      </c>
      <c r="K105">
        <f t="shared" si="6"/>
        <v>0.69697214643353189</v>
      </c>
      <c r="L105">
        <f t="shared" si="6"/>
        <v>0</v>
      </c>
      <c r="M105">
        <f t="shared" si="6"/>
        <v>0.63835100500702113</v>
      </c>
      <c r="N105">
        <f t="shared" si="6"/>
        <v>0.70416835218843732</v>
      </c>
      <c r="O105">
        <f t="shared" si="6"/>
        <v>0.58234968438123791</v>
      </c>
      <c r="P105">
        <f t="shared" si="6"/>
        <v>0</v>
      </c>
      <c r="Q105">
        <f t="shared" si="6"/>
        <v>0</v>
      </c>
      <c r="R105">
        <f t="shared" si="6"/>
        <v>0.80130945643876661</v>
      </c>
      <c r="S105">
        <f t="shared" si="6"/>
        <v>0</v>
      </c>
      <c r="T105">
        <f t="shared" si="6"/>
        <v>0</v>
      </c>
      <c r="U105">
        <f t="shared" si="6"/>
        <v>0</v>
      </c>
      <c r="V105">
        <f t="shared" si="6"/>
        <v>0</v>
      </c>
      <c r="W105">
        <f t="shared" si="6"/>
        <v>0.40345812415576188</v>
      </c>
      <c r="X105">
        <f t="shared" si="6"/>
        <v>0</v>
      </c>
      <c r="Y105">
        <f t="shared" si="6"/>
        <v>0</v>
      </c>
      <c r="Z105">
        <f t="shared" si="6"/>
        <v>0.62036550104406996</v>
      </c>
      <c r="AA105">
        <f t="shared" si="6"/>
        <v>0</v>
      </c>
      <c r="AB105">
        <f t="shared" si="6"/>
        <v>0</v>
      </c>
      <c r="AC105">
        <f t="shared" si="6"/>
        <v>0</v>
      </c>
      <c r="AD105">
        <f t="shared" si="6"/>
        <v>0</v>
      </c>
      <c r="AE105">
        <f t="shared" si="6"/>
        <v>0</v>
      </c>
      <c r="AF105">
        <f t="shared" si="6"/>
        <v>0</v>
      </c>
    </row>
    <row r="106" spans="2:32" x14ac:dyDescent="0.2">
      <c r="C106">
        <f t="shared" ref="C106:AF112" si="7">IF(C81&gt;=0.4, C81,0)</f>
        <v>0</v>
      </c>
      <c r="D106">
        <f t="shared" si="7"/>
        <v>0</v>
      </c>
      <c r="E106">
        <f t="shared" si="7"/>
        <v>0</v>
      </c>
      <c r="F106">
        <f t="shared" si="7"/>
        <v>0</v>
      </c>
      <c r="G106">
        <f t="shared" si="7"/>
        <v>0.42603582709509014</v>
      </c>
      <c r="H106">
        <f t="shared" si="7"/>
        <v>0.45835497990919233</v>
      </c>
      <c r="I106">
        <f t="shared" si="7"/>
        <v>0.43494436811908666</v>
      </c>
      <c r="J106">
        <f t="shared" si="7"/>
        <v>0.47087709313671111</v>
      </c>
      <c r="K106">
        <f t="shared" si="7"/>
        <v>0</v>
      </c>
      <c r="L106">
        <f t="shared" si="7"/>
        <v>0</v>
      </c>
      <c r="M106">
        <f t="shared" si="7"/>
        <v>0.59063811419252166</v>
      </c>
      <c r="N106">
        <f t="shared" si="7"/>
        <v>0.63705141677005916</v>
      </c>
      <c r="O106">
        <f t="shared" si="7"/>
        <v>0.74164684320222274</v>
      </c>
      <c r="P106">
        <f t="shared" si="7"/>
        <v>0</v>
      </c>
      <c r="Q106">
        <f t="shared" si="7"/>
        <v>0.5597370749967816</v>
      </c>
      <c r="R106">
        <f t="shared" si="7"/>
        <v>0</v>
      </c>
      <c r="S106">
        <f t="shared" si="7"/>
        <v>0</v>
      </c>
      <c r="T106">
        <f t="shared" si="7"/>
        <v>0</v>
      </c>
      <c r="U106">
        <f t="shared" si="7"/>
        <v>0</v>
      </c>
      <c r="V106">
        <f t="shared" si="7"/>
        <v>0.47863834281185869</v>
      </c>
      <c r="W106">
        <f t="shared" si="7"/>
        <v>0</v>
      </c>
      <c r="X106">
        <f t="shared" si="7"/>
        <v>0</v>
      </c>
      <c r="Y106">
        <f t="shared" si="7"/>
        <v>0</v>
      </c>
      <c r="Z106">
        <f t="shared" si="7"/>
        <v>0</v>
      </c>
      <c r="AA106">
        <f t="shared" si="7"/>
        <v>0</v>
      </c>
      <c r="AB106">
        <f t="shared" si="7"/>
        <v>0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2:32" x14ac:dyDescent="0.2">
      <c r="C107">
        <f t="shared" si="7"/>
        <v>0</v>
      </c>
      <c r="D107">
        <f t="shared" si="7"/>
        <v>0</v>
      </c>
      <c r="E107">
        <f t="shared" si="7"/>
        <v>0</v>
      </c>
      <c r="F107">
        <f t="shared" si="7"/>
        <v>0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0.53992553791272058</v>
      </c>
      <c r="N107">
        <f t="shared" si="7"/>
        <v>0.61666829709033233</v>
      </c>
      <c r="O107">
        <f t="shared" si="7"/>
        <v>0.72256138376621559</v>
      </c>
      <c r="P107">
        <f t="shared" si="7"/>
        <v>0.50801582816286883</v>
      </c>
      <c r="Q107">
        <f t="shared" si="7"/>
        <v>0.56528089679937654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  <c r="V107">
        <f t="shared" si="7"/>
        <v>0</v>
      </c>
      <c r="W107">
        <f t="shared" si="7"/>
        <v>0</v>
      </c>
      <c r="X107">
        <f t="shared" si="7"/>
        <v>0</v>
      </c>
      <c r="Y107">
        <f t="shared" si="7"/>
        <v>0</v>
      </c>
      <c r="Z107">
        <f t="shared" si="7"/>
        <v>0</v>
      </c>
      <c r="AA107">
        <f t="shared" si="7"/>
        <v>0</v>
      </c>
      <c r="AB107">
        <f t="shared" si="7"/>
        <v>0</v>
      </c>
      <c r="AC107">
        <f t="shared" si="7"/>
        <v>0.41440476461182635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2:32" x14ac:dyDescent="0.2">
      <c r="C108">
        <f t="shared" si="7"/>
        <v>0</v>
      </c>
      <c r="D108">
        <f t="shared" si="7"/>
        <v>0.48827416589160533</v>
      </c>
      <c r="E108">
        <f t="shared" si="7"/>
        <v>0</v>
      </c>
      <c r="F108">
        <f t="shared" si="7"/>
        <v>0.80635271019550947</v>
      </c>
      <c r="G108">
        <f t="shared" si="7"/>
        <v>0.52088013948452971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0.50145452545040325</v>
      </c>
      <c r="L108">
        <f t="shared" si="7"/>
        <v>0</v>
      </c>
      <c r="M108">
        <f t="shared" si="7"/>
        <v>0.46318195761233372</v>
      </c>
      <c r="N108">
        <f t="shared" si="7"/>
        <v>0.42627893724066146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0.42617241090027186</v>
      </c>
      <c r="T108">
        <f t="shared" si="7"/>
        <v>0.95545302429551038</v>
      </c>
      <c r="U108">
        <f t="shared" si="7"/>
        <v>0</v>
      </c>
      <c r="V108">
        <f t="shared" si="7"/>
        <v>0</v>
      </c>
      <c r="W108">
        <f t="shared" si="7"/>
        <v>0.66128382133728658</v>
      </c>
      <c r="X108">
        <f t="shared" si="7"/>
        <v>0</v>
      </c>
      <c r="Y108">
        <f t="shared" si="7"/>
        <v>0</v>
      </c>
      <c r="Z108">
        <f t="shared" si="7"/>
        <v>0</v>
      </c>
      <c r="AA108">
        <f t="shared" si="7"/>
        <v>0.45608449225498332</v>
      </c>
      <c r="AB108">
        <f t="shared" si="7"/>
        <v>0.42855530759747029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0.46223444686059717</v>
      </c>
    </row>
    <row r="109" spans="2:32" x14ac:dyDescent="0.2">
      <c r="C109">
        <f t="shared" si="7"/>
        <v>0</v>
      </c>
      <c r="D109">
        <f t="shared" si="7"/>
        <v>0</v>
      </c>
      <c r="E109">
        <f t="shared" si="7"/>
        <v>0</v>
      </c>
      <c r="F109">
        <f t="shared" si="7"/>
        <v>0</v>
      </c>
      <c r="G109">
        <f t="shared" si="7"/>
        <v>0</v>
      </c>
      <c r="H109">
        <f t="shared" si="7"/>
        <v>0</v>
      </c>
      <c r="I109">
        <f t="shared" si="7"/>
        <v>0.50797324060492244</v>
      </c>
      <c r="J109">
        <f t="shared" si="7"/>
        <v>0.58958645430402701</v>
      </c>
      <c r="K109">
        <f t="shared" si="7"/>
        <v>0</v>
      </c>
      <c r="L109">
        <f t="shared" si="7"/>
        <v>0</v>
      </c>
      <c r="M109">
        <f t="shared" si="7"/>
        <v>0.44948017217249137</v>
      </c>
      <c r="N109">
        <f t="shared" si="7"/>
        <v>0.41397069576741552</v>
      </c>
      <c r="O109">
        <f t="shared" si="7"/>
        <v>0</v>
      </c>
      <c r="P109">
        <f t="shared" si="7"/>
        <v>0.46781257542830679</v>
      </c>
      <c r="Q109">
        <f t="shared" si="7"/>
        <v>0.45467595000341443</v>
      </c>
      <c r="R109">
        <f t="shared" si="7"/>
        <v>0</v>
      </c>
      <c r="S109">
        <f t="shared" si="7"/>
        <v>0</v>
      </c>
      <c r="T109">
        <f t="shared" si="7"/>
        <v>0.65776122042651708</v>
      </c>
      <c r="U109">
        <f t="shared" si="7"/>
        <v>0</v>
      </c>
      <c r="V109">
        <f t="shared" si="7"/>
        <v>0</v>
      </c>
      <c r="W109">
        <f t="shared" si="7"/>
        <v>0.46215094881366381</v>
      </c>
      <c r="X109">
        <f t="shared" si="7"/>
        <v>0.52351024038340499</v>
      </c>
      <c r="Y109">
        <f t="shared" si="7"/>
        <v>0</v>
      </c>
      <c r="Z109">
        <f t="shared" si="7"/>
        <v>0.50908435696497334</v>
      </c>
      <c r="AA109">
        <f t="shared" si="7"/>
        <v>0</v>
      </c>
      <c r="AB109">
        <f t="shared" si="7"/>
        <v>0</v>
      </c>
      <c r="AC109">
        <f t="shared" si="7"/>
        <v>0</v>
      </c>
      <c r="AD109">
        <f t="shared" si="7"/>
        <v>0</v>
      </c>
      <c r="AE109">
        <f t="shared" si="7"/>
        <v>0.86557780774030368</v>
      </c>
      <c r="AF109">
        <f t="shared" si="7"/>
        <v>0</v>
      </c>
    </row>
    <row r="110" spans="2:32" x14ac:dyDescent="0.2">
      <c r="C110">
        <f t="shared" si="7"/>
        <v>0</v>
      </c>
      <c r="D110">
        <f t="shared" si="7"/>
        <v>0</v>
      </c>
      <c r="E110">
        <f t="shared" si="7"/>
        <v>0.93370289639025184</v>
      </c>
      <c r="F110">
        <f t="shared" si="7"/>
        <v>0</v>
      </c>
      <c r="G110">
        <f t="shared" si="7"/>
        <v>0</v>
      </c>
      <c r="H110">
        <f t="shared" si="7"/>
        <v>0.47037099955286643</v>
      </c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0.48223347688908952</v>
      </c>
      <c r="M110">
        <f t="shared" si="7"/>
        <v>0</v>
      </c>
      <c r="N110">
        <f t="shared" si="7"/>
        <v>0.68961776289537657</v>
      </c>
      <c r="O110">
        <f t="shared" si="7"/>
        <v>0</v>
      </c>
      <c r="P110">
        <f t="shared" si="7"/>
        <v>0.51119280052508553</v>
      </c>
      <c r="Q110">
        <f t="shared" si="7"/>
        <v>0.48412140933743941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0.90293363723380027</v>
      </c>
      <c r="V110">
        <f t="shared" si="7"/>
        <v>0</v>
      </c>
      <c r="W110">
        <f t="shared" si="7"/>
        <v>0</v>
      </c>
      <c r="X110">
        <f t="shared" si="7"/>
        <v>0.69529440889608529</v>
      </c>
      <c r="Y110">
        <f t="shared" si="7"/>
        <v>0</v>
      </c>
      <c r="Z110">
        <f t="shared" si="7"/>
        <v>0</v>
      </c>
      <c r="AA110">
        <f t="shared" si="7"/>
        <v>0</v>
      </c>
      <c r="AB110">
        <f t="shared" si="7"/>
        <v>0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2:32" x14ac:dyDescent="0.2">
      <c r="C111">
        <f t="shared" si="7"/>
        <v>0</v>
      </c>
      <c r="D111">
        <f t="shared" si="7"/>
        <v>0</v>
      </c>
      <c r="E111">
        <f t="shared" si="7"/>
        <v>0.42278778806101186</v>
      </c>
      <c r="F111">
        <f t="shared" si="7"/>
        <v>0.89053349114216263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0.4748950162318516</v>
      </c>
      <c r="K111">
        <f t="shared" si="7"/>
        <v>0</v>
      </c>
      <c r="L111">
        <f t="shared" si="7"/>
        <v>0.54694452584019437</v>
      </c>
      <c r="M111">
        <f t="shared" si="7"/>
        <v>0.57149189609152673</v>
      </c>
      <c r="N111">
        <f t="shared" si="7"/>
        <v>0.529980457566672</v>
      </c>
      <c r="O111">
        <f t="shared" si="7"/>
        <v>0.51088778071513063</v>
      </c>
      <c r="P111">
        <f t="shared" si="7"/>
        <v>0.44560758415346835</v>
      </c>
      <c r="Q111">
        <f t="shared" si="7"/>
        <v>0.54911310457369833</v>
      </c>
      <c r="R111">
        <f t="shared" si="7"/>
        <v>0</v>
      </c>
      <c r="S111">
        <f t="shared" si="7"/>
        <v>0</v>
      </c>
      <c r="T111">
        <f t="shared" si="7"/>
        <v>0.54624708865878402</v>
      </c>
      <c r="U111">
        <f t="shared" si="7"/>
        <v>0</v>
      </c>
      <c r="V111">
        <f t="shared" si="7"/>
        <v>0</v>
      </c>
      <c r="W111">
        <f t="shared" si="7"/>
        <v>0</v>
      </c>
      <c r="X111">
        <f t="shared" si="7"/>
        <v>0.4982974575905994</v>
      </c>
      <c r="Y111">
        <f t="shared" si="7"/>
        <v>0</v>
      </c>
      <c r="Z111">
        <f t="shared" si="7"/>
        <v>0.96727998953723504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2:32" x14ac:dyDescent="0.2">
      <c r="C112">
        <f t="shared" si="7"/>
        <v>0</v>
      </c>
      <c r="D112">
        <f t="shared" si="7"/>
        <v>0.44255714862863432</v>
      </c>
      <c r="E112">
        <f t="shared" si="7"/>
        <v>0.43379598123536012</v>
      </c>
      <c r="F112">
        <f t="shared" si="7"/>
        <v>0.57213475214685516</v>
      </c>
      <c r="G112">
        <f t="shared" si="7"/>
        <v>0</v>
      </c>
      <c r="H112">
        <f t="shared" si="7"/>
        <v>0</v>
      </c>
      <c r="I112">
        <f t="shared" si="7"/>
        <v>0.55805313537377677</v>
      </c>
      <c r="J112">
        <f t="shared" si="7"/>
        <v>0.50779714755385341</v>
      </c>
      <c r="K112">
        <f t="shared" si="7"/>
        <v>0</v>
      </c>
      <c r="L112">
        <f t="shared" si="7"/>
        <v>0</v>
      </c>
      <c r="M112">
        <f t="shared" si="7"/>
        <v>0.51114771503207845</v>
      </c>
      <c r="N112">
        <f t="shared" si="7"/>
        <v>0</v>
      </c>
      <c r="O112">
        <f t="shared" si="7"/>
        <v>0.82443533381187906</v>
      </c>
      <c r="P112">
        <f t="shared" si="7"/>
        <v>0.74842555717702419</v>
      </c>
      <c r="Q112">
        <f t="shared" si="7"/>
        <v>0</v>
      </c>
      <c r="R112">
        <f t="shared" si="7"/>
        <v>0</v>
      </c>
      <c r="S112">
        <f t="shared" si="7"/>
        <v>0</v>
      </c>
      <c r="T112">
        <f t="shared" si="7"/>
        <v>0</v>
      </c>
      <c r="U112">
        <f t="shared" si="7"/>
        <v>0.66927046282622316</v>
      </c>
      <c r="V112">
        <f t="shared" si="7"/>
        <v>0.55775511510661635</v>
      </c>
      <c r="W112">
        <f t="shared" si="7"/>
        <v>0.75903400333401594</v>
      </c>
      <c r="X112">
        <f t="shared" si="7"/>
        <v>0</v>
      </c>
      <c r="Y112">
        <f t="shared" si="7"/>
        <v>0.50527238664145868</v>
      </c>
      <c r="Z112">
        <f t="shared" si="7"/>
        <v>0.58895653128513281</v>
      </c>
      <c r="AA112">
        <f t="shared" si="7"/>
        <v>0</v>
      </c>
      <c r="AB112">
        <f t="shared" si="7"/>
        <v>0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9" spans="2:32" x14ac:dyDescent="0.2">
      <c r="B119" t="s">
        <v>66</v>
      </c>
    </row>
    <row r="121" spans="2:32" x14ac:dyDescent="0.2">
      <c r="C121">
        <f>(C67-C80)</f>
        <v>0.11724622467482804</v>
      </c>
      <c r="D121">
        <f t="shared" ref="D121:AF121" si="8">(D67-D80)</f>
        <v>0.15221055209034351</v>
      </c>
      <c r="E121">
        <f t="shared" si="8"/>
        <v>0.15977979763781192</v>
      </c>
      <c r="F121">
        <f t="shared" si="8"/>
        <v>0.23955395411999147</v>
      </c>
      <c r="G121">
        <f t="shared" si="8"/>
        <v>0.14958478333177305</v>
      </c>
      <c r="H121">
        <f t="shared" si="8"/>
        <v>0.22159200139126223</v>
      </c>
      <c r="I121">
        <f t="shared" si="8"/>
        <v>0.16732530993238981</v>
      </c>
      <c r="J121">
        <f t="shared" si="8"/>
        <v>-0.14838572171416281</v>
      </c>
      <c r="K121">
        <f t="shared" si="8"/>
        <v>0.11121049371113356</v>
      </c>
      <c r="L121">
        <f t="shared" si="8"/>
        <v>-0.19209554111699029</v>
      </c>
      <c r="M121">
        <f t="shared" si="8"/>
        <v>0.26071469722323792</v>
      </c>
      <c r="N121">
        <f t="shared" si="8"/>
        <v>0.2540594959128285</v>
      </c>
      <c r="O121">
        <f t="shared" si="8"/>
        <v>0.27863584907264993</v>
      </c>
      <c r="P121">
        <f t="shared" si="8"/>
        <v>0.34667441683672051</v>
      </c>
      <c r="Q121">
        <f t="shared" si="8"/>
        <v>3.775033634925512E-2</v>
      </c>
      <c r="R121">
        <f t="shared" si="8"/>
        <v>7.8648349468406376E-2</v>
      </c>
      <c r="S121">
        <f t="shared" si="8"/>
        <v>-0.11561311898582798</v>
      </c>
      <c r="T121">
        <f t="shared" si="8"/>
        <v>-0.13022493949571395</v>
      </c>
      <c r="U121">
        <f t="shared" si="8"/>
        <v>-0.16265188046817408</v>
      </c>
      <c r="V121">
        <f t="shared" si="8"/>
        <v>-0.14366892883304672</v>
      </c>
      <c r="W121">
        <f t="shared" si="8"/>
        <v>0.27609281014200782</v>
      </c>
      <c r="X121">
        <f t="shared" si="8"/>
        <v>-0.15522636110661869</v>
      </c>
      <c r="Y121">
        <f t="shared" si="8"/>
        <v>-6.6748950172539706E-2</v>
      </c>
      <c r="Z121">
        <f t="shared" si="8"/>
        <v>0.28796783228926337</v>
      </c>
      <c r="AA121">
        <f t="shared" si="8"/>
        <v>0.15926361172007519</v>
      </c>
      <c r="AB121">
        <f t="shared" si="8"/>
        <v>0.37195357641107663</v>
      </c>
      <c r="AC121">
        <f t="shared" si="8"/>
        <v>0.40038585507875002</v>
      </c>
      <c r="AD121">
        <f t="shared" si="8"/>
        <v>0.37100870833042437</v>
      </c>
      <c r="AE121">
        <f t="shared" si="8"/>
        <v>0.32186415052057271</v>
      </c>
      <c r="AF121">
        <f t="shared" si="8"/>
        <v>0.38880689428419313</v>
      </c>
    </row>
    <row r="122" spans="2:32" x14ac:dyDescent="0.2">
      <c r="C122">
        <f t="shared" ref="C122:AF128" si="9">(C68-C81)</f>
        <v>-1.1475016361861906E-2</v>
      </c>
      <c r="D122">
        <f t="shared" si="9"/>
        <v>-8.4799131506479303E-2</v>
      </c>
      <c r="E122">
        <f t="shared" si="9"/>
        <v>6.2140339005793049E-2</v>
      </c>
      <c r="F122">
        <f t="shared" si="9"/>
        <v>0.3380934010346513</v>
      </c>
      <c r="G122">
        <f t="shared" si="9"/>
        <v>0.3523999776065373</v>
      </c>
      <c r="H122">
        <f t="shared" si="9"/>
        <v>0.30555400140485217</v>
      </c>
      <c r="I122">
        <f t="shared" si="9"/>
        <v>0.30901283501533161</v>
      </c>
      <c r="J122">
        <f t="shared" si="9"/>
        <v>0.30202827154080547</v>
      </c>
      <c r="K122">
        <f t="shared" si="9"/>
        <v>-0.17087502688081274</v>
      </c>
      <c r="L122">
        <f t="shared" si="9"/>
        <v>0.27951158555625216</v>
      </c>
      <c r="M122">
        <f t="shared" si="9"/>
        <v>0.19531728062363252</v>
      </c>
      <c r="N122">
        <f t="shared" si="9"/>
        <v>0.14316256755784917</v>
      </c>
      <c r="O122">
        <f t="shared" si="9"/>
        <v>0.1270727678188468</v>
      </c>
      <c r="P122">
        <f t="shared" si="9"/>
        <v>-0.1273663002511736</v>
      </c>
      <c r="Q122">
        <f t="shared" si="9"/>
        <v>0.16562458865602125</v>
      </c>
      <c r="R122">
        <f t="shared" si="9"/>
        <v>-9.2892440022090364E-2</v>
      </c>
      <c r="S122">
        <f t="shared" si="9"/>
        <v>-0.15126339772366798</v>
      </c>
      <c r="T122">
        <f t="shared" si="9"/>
        <v>2.1128464424762516E-2</v>
      </c>
      <c r="U122">
        <f t="shared" si="9"/>
        <v>-0.19391183045513394</v>
      </c>
      <c r="V122">
        <f t="shared" si="9"/>
        <v>0.2680162683997146</v>
      </c>
      <c r="W122">
        <f t="shared" si="9"/>
        <v>-0.10627266304750593</v>
      </c>
      <c r="X122">
        <f t="shared" si="9"/>
        <v>-0.21220830980084263</v>
      </c>
      <c r="Y122">
        <f t="shared" si="9"/>
        <v>0.21963253723694126</v>
      </c>
      <c r="Z122">
        <f t="shared" si="9"/>
        <v>-0.22924914678801184</v>
      </c>
      <c r="AA122">
        <f t="shared" si="9"/>
        <v>-6.6440291952106906E-2</v>
      </c>
      <c r="AB122">
        <f t="shared" si="9"/>
        <v>-5.4335500969249689E-2</v>
      </c>
      <c r="AC122">
        <f t="shared" si="9"/>
        <v>0.28487756242449863</v>
      </c>
      <c r="AD122">
        <f t="shared" si="9"/>
        <v>0.31011121173597023</v>
      </c>
      <c r="AE122">
        <f t="shared" si="9"/>
        <v>-2.735866324050381E-2</v>
      </c>
      <c r="AF122">
        <f t="shared" si="9"/>
        <v>8.2224670901563934E-2</v>
      </c>
    </row>
    <row r="123" spans="2:32" x14ac:dyDescent="0.2">
      <c r="C123">
        <f t="shared" si="9"/>
        <v>7.2532636388184024E-2</v>
      </c>
      <c r="D123">
        <f t="shared" si="9"/>
        <v>-0.13508520045350028</v>
      </c>
      <c r="E123">
        <f t="shared" si="9"/>
        <v>-5.0592270712717782E-2</v>
      </c>
      <c r="F123">
        <f t="shared" si="9"/>
        <v>0.45110798237607397</v>
      </c>
      <c r="G123">
        <f t="shared" si="9"/>
        <v>0.41686772242353753</v>
      </c>
      <c r="H123">
        <f t="shared" si="9"/>
        <v>0.21970854885781965</v>
      </c>
      <c r="I123">
        <f t="shared" si="9"/>
        <v>0.33286467036284184</v>
      </c>
      <c r="J123">
        <f t="shared" si="9"/>
        <v>7.9457313027663734E-2</v>
      </c>
      <c r="K123">
        <f t="shared" si="9"/>
        <v>0.30119288468073985</v>
      </c>
      <c r="L123">
        <f t="shared" si="9"/>
        <v>0.29724454339530448</v>
      </c>
      <c r="M123">
        <f t="shared" si="9"/>
        <v>0.19554763869969638</v>
      </c>
      <c r="N123">
        <f t="shared" si="9"/>
        <v>0.12252700128218108</v>
      </c>
      <c r="O123">
        <f t="shared" si="9"/>
        <v>0.22881624994529171</v>
      </c>
      <c r="P123">
        <f t="shared" si="9"/>
        <v>0.24682142319336986</v>
      </c>
      <c r="Q123">
        <f t="shared" si="9"/>
        <v>0.21077395552129852</v>
      </c>
      <c r="R123">
        <f t="shared" si="9"/>
        <v>8.1255483071622669E-2</v>
      </c>
      <c r="S123">
        <f t="shared" si="9"/>
        <v>-0.13714993493665414</v>
      </c>
      <c r="T123">
        <f t="shared" si="9"/>
        <v>-0.25504822182037379</v>
      </c>
      <c r="U123">
        <f t="shared" si="9"/>
        <v>-0.18611493055137326</v>
      </c>
      <c r="V123">
        <f t="shared" si="9"/>
        <v>-0.13555283620733938</v>
      </c>
      <c r="W123">
        <f t="shared" si="9"/>
        <v>-0.23402376805912115</v>
      </c>
      <c r="X123">
        <f t="shared" si="9"/>
        <v>-0.22464157645538277</v>
      </c>
      <c r="Y123">
        <f t="shared" si="9"/>
        <v>-0.21249299469064883</v>
      </c>
      <c r="Z123">
        <f t="shared" si="9"/>
        <v>-0.22565989376871773</v>
      </c>
      <c r="AA123">
        <f t="shared" si="9"/>
        <v>-6.5636939707673342E-2</v>
      </c>
      <c r="AB123">
        <f t="shared" si="9"/>
        <v>0.35427455292829174</v>
      </c>
      <c r="AC123">
        <f t="shared" si="9"/>
        <v>0.32632760428509949</v>
      </c>
      <c r="AD123">
        <f t="shared" si="9"/>
        <v>0.29768030963268022</v>
      </c>
      <c r="AE123">
        <f t="shared" si="9"/>
        <v>-2.598693919336155E-2</v>
      </c>
      <c r="AF123">
        <f t="shared" si="9"/>
        <v>0.41063720529572911</v>
      </c>
    </row>
    <row r="124" spans="2:32" x14ac:dyDescent="0.2">
      <c r="C124">
        <f t="shared" si="9"/>
        <v>-0.1011954455825812</v>
      </c>
      <c r="D124">
        <f t="shared" si="9"/>
        <v>-1.6499000129097774E-2</v>
      </c>
      <c r="E124">
        <f t="shared" si="9"/>
        <v>-3.3011573624647766E-2</v>
      </c>
      <c r="F124">
        <f t="shared" si="9"/>
        <v>2.3469007794766128E-2</v>
      </c>
      <c r="G124">
        <f t="shared" si="9"/>
        <v>0.1505333626251748</v>
      </c>
      <c r="H124">
        <f t="shared" si="9"/>
        <v>-4.9016290155716888E-2</v>
      </c>
      <c r="I124">
        <f t="shared" si="9"/>
        <v>0.58689994736895801</v>
      </c>
      <c r="J124">
        <f t="shared" si="9"/>
        <v>-0.10611638756646696</v>
      </c>
      <c r="K124">
        <f t="shared" si="9"/>
        <v>0.19039297304266478</v>
      </c>
      <c r="L124">
        <f t="shared" si="9"/>
        <v>7.345549905567228E-2</v>
      </c>
      <c r="M124">
        <f t="shared" si="9"/>
        <v>8.2689049018166649E-2</v>
      </c>
      <c r="N124">
        <f t="shared" si="9"/>
        <v>0.13511346782262967</v>
      </c>
      <c r="O124">
        <f t="shared" si="9"/>
        <v>-9.0922133087829371E-2</v>
      </c>
      <c r="P124">
        <f t="shared" si="9"/>
        <v>-0.20526938495573174</v>
      </c>
      <c r="Q124">
        <f t="shared" si="9"/>
        <v>0.42421966953161555</v>
      </c>
      <c r="R124">
        <f t="shared" si="9"/>
        <v>0.42228258908895777</v>
      </c>
      <c r="S124">
        <f t="shared" si="9"/>
        <v>0.3678300001907468</v>
      </c>
      <c r="T124">
        <f t="shared" si="9"/>
        <v>4.4546975704489622E-2</v>
      </c>
      <c r="U124">
        <f t="shared" si="9"/>
        <v>-0.17314361708268911</v>
      </c>
      <c r="V124">
        <f t="shared" si="9"/>
        <v>0.30745849698321326</v>
      </c>
      <c r="W124">
        <f t="shared" si="9"/>
        <v>0.12223034382244824</v>
      </c>
      <c r="X124">
        <f t="shared" si="9"/>
        <v>-0.10565610532722397</v>
      </c>
      <c r="Y124">
        <f t="shared" si="9"/>
        <v>0.13532759955247764</v>
      </c>
      <c r="Z124">
        <f t="shared" si="9"/>
        <v>-0.25408291393111809</v>
      </c>
      <c r="AA124">
        <f t="shared" si="9"/>
        <v>0.30402702070463078</v>
      </c>
      <c r="AB124">
        <f t="shared" si="9"/>
        <v>0.29814752543447665</v>
      </c>
      <c r="AC124">
        <f t="shared" si="9"/>
        <v>5.0452948624259308E-2</v>
      </c>
      <c r="AD124">
        <f t="shared" si="9"/>
        <v>0.37076472900103147</v>
      </c>
      <c r="AE124">
        <f t="shared" si="9"/>
        <v>0.48841671788725111</v>
      </c>
      <c r="AF124">
        <f t="shared" si="9"/>
        <v>0.30590901305501467</v>
      </c>
    </row>
    <row r="125" spans="2:32" x14ac:dyDescent="0.2">
      <c r="C125">
        <f t="shared" si="9"/>
        <v>0.10309247214213563</v>
      </c>
      <c r="D125">
        <f t="shared" si="9"/>
        <v>-2.4521239481362242E-2</v>
      </c>
      <c r="E125">
        <f t="shared" si="9"/>
        <v>0.3934386866886036</v>
      </c>
      <c r="F125">
        <f t="shared" si="9"/>
        <v>0.28674974174491419</v>
      </c>
      <c r="G125">
        <f t="shared" si="9"/>
        <v>0.44214475028265138</v>
      </c>
      <c r="H125">
        <f t="shared" si="9"/>
        <v>0.42992248013006507</v>
      </c>
      <c r="I125">
        <f t="shared" si="9"/>
        <v>0.14377480038362489</v>
      </c>
      <c r="J125">
        <f t="shared" si="9"/>
        <v>0.145811375714056</v>
      </c>
      <c r="K125">
        <f t="shared" si="9"/>
        <v>-5.2320569881649237E-2</v>
      </c>
      <c r="L125">
        <f t="shared" si="9"/>
        <v>-7.3475218518917626E-2</v>
      </c>
      <c r="M125">
        <f t="shared" si="9"/>
        <v>0.22782543361412699</v>
      </c>
      <c r="N125">
        <f t="shared" si="9"/>
        <v>0.38372369844596599</v>
      </c>
      <c r="O125">
        <f t="shared" si="9"/>
        <v>-0.11013536888130557</v>
      </c>
      <c r="P125">
        <f t="shared" si="9"/>
        <v>0.27653642999664807</v>
      </c>
      <c r="Q125">
        <f t="shared" si="9"/>
        <v>0.28604134957464467</v>
      </c>
      <c r="R125">
        <f t="shared" si="9"/>
        <v>-0.10519488748739825</v>
      </c>
      <c r="S125">
        <f t="shared" si="9"/>
        <v>-0.23180505596649584</v>
      </c>
      <c r="T125">
        <f t="shared" si="9"/>
        <v>8.6587784998437778E-2</v>
      </c>
      <c r="U125">
        <f t="shared" si="9"/>
        <v>-0.27661696739466424</v>
      </c>
      <c r="V125">
        <f t="shared" si="9"/>
        <v>-0.26233475848870791</v>
      </c>
      <c r="W125">
        <f t="shared" si="9"/>
        <v>0.16429570579754771</v>
      </c>
      <c r="X125">
        <f t="shared" si="9"/>
        <v>0.20521188137669144</v>
      </c>
      <c r="Y125">
        <f t="shared" si="9"/>
        <v>-0.22134434376219669</v>
      </c>
      <c r="Z125">
        <f t="shared" si="9"/>
        <v>-0.11086253659125422</v>
      </c>
      <c r="AA125">
        <f t="shared" si="9"/>
        <v>7.2127793296470608E-2</v>
      </c>
      <c r="AB125">
        <f t="shared" si="9"/>
        <v>-6.8820399440138041E-2</v>
      </c>
      <c r="AC125">
        <f t="shared" si="9"/>
        <v>0.41759371744191998</v>
      </c>
      <c r="AD125">
        <f t="shared" si="9"/>
        <v>-2.1276928184913592E-2</v>
      </c>
      <c r="AE125">
        <f t="shared" si="9"/>
        <v>4.0418950768610351E-2</v>
      </c>
    </row>
    <row r="126" spans="2:32" x14ac:dyDescent="0.2">
      <c r="C126">
        <f t="shared" si="9"/>
        <v>0.12227846829407052</v>
      </c>
      <c r="D126">
        <f t="shared" si="9"/>
        <v>-0.10373306288987942</v>
      </c>
      <c r="E126">
        <f t="shared" si="9"/>
        <v>-0.17152688674588779</v>
      </c>
      <c r="F126">
        <f t="shared" si="9"/>
        <v>0.26517935263710074</v>
      </c>
      <c r="G126">
        <f t="shared" si="9"/>
        <v>0.2954049748082947</v>
      </c>
      <c r="H126">
        <f t="shared" si="9"/>
        <v>0.25191652305111178</v>
      </c>
      <c r="I126">
        <f t="shared" si="9"/>
        <v>0.35644682771640901</v>
      </c>
      <c r="J126">
        <f t="shared" si="9"/>
        <v>0.36270705862471803</v>
      </c>
      <c r="K126">
        <f t="shared" si="9"/>
        <v>0.30185233375109033</v>
      </c>
      <c r="L126">
        <f t="shared" si="9"/>
        <v>0.21990636638999422</v>
      </c>
      <c r="M126">
        <f t="shared" si="9"/>
        <v>0.12347669290454438</v>
      </c>
      <c r="N126">
        <f t="shared" si="9"/>
        <v>0.10837801769534072</v>
      </c>
      <c r="O126">
        <f t="shared" si="9"/>
        <v>0.30924868723843107</v>
      </c>
      <c r="P126">
        <f t="shared" si="9"/>
        <v>0.23024782635857932</v>
      </c>
      <c r="Q126">
        <f t="shared" si="9"/>
        <v>0.27525170699770218</v>
      </c>
      <c r="R126">
        <f t="shared" si="9"/>
        <v>-0.15674147489948387</v>
      </c>
      <c r="S126">
        <f t="shared" si="9"/>
        <v>-0.14194364434448115</v>
      </c>
      <c r="T126">
        <f t="shared" si="9"/>
        <v>-0.22374146114310672</v>
      </c>
      <c r="U126">
        <f t="shared" si="9"/>
        <v>-0.12039897780040676</v>
      </c>
      <c r="V126">
        <f t="shared" si="9"/>
        <v>-0.24671939112228602</v>
      </c>
      <c r="W126">
        <f t="shared" si="9"/>
        <v>-0.23838201287148275</v>
      </c>
      <c r="X126">
        <f t="shared" si="9"/>
        <v>4.0118490440864685E-2</v>
      </c>
      <c r="Y126">
        <f t="shared" si="9"/>
        <v>-0.2240310532382872</v>
      </c>
      <c r="Z126">
        <f t="shared" si="9"/>
        <v>-0.13261636657669384</v>
      </c>
      <c r="AA126">
        <f t="shared" si="9"/>
        <v>0.34914547772203963</v>
      </c>
      <c r="AB126">
        <f t="shared" si="9"/>
        <v>-3.6375869185876639E-2</v>
      </c>
      <c r="AC126">
        <f t="shared" si="9"/>
        <v>0.16800771577932497</v>
      </c>
      <c r="AD126">
        <f t="shared" si="9"/>
        <v>0.38395670177551511</v>
      </c>
      <c r="AE126">
        <f t="shared" si="9"/>
        <v>0.11363894566281116</v>
      </c>
    </row>
    <row r="127" spans="2:32" x14ac:dyDescent="0.2">
      <c r="C127">
        <f t="shared" si="9"/>
        <v>-0.26125639440461063</v>
      </c>
      <c r="D127">
        <f t="shared" si="9"/>
        <v>-0.1659730150358221</v>
      </c>
      <c r="E127">
        <f t="shared" si="9"/>
        <v>0.34559678095646856</v>
      </c>
      <c r="F127">
        <f t="shared" si="9"/>
        <v>7.2189361369992988E-2</v>
      </c>
      <c r="G127">
        <f t="shared" si="9"/>
        <v>0.31815190351936584</v>
      </c>
      <c r="H127">
        <f t="shared" si="9"/>
        <v>-5.8412783381831132E-2</v>
      </c>
      <c r="I127">
        <f t="shared" si="9"/>
        <v>6.9184439420619442E-2</v>
      </c>
      <c r="J127">
        <f t="shared" si="9"/>
        <v>0.29553898015151192</v>
      </c>
      <c r="K127">
        <f t="shared" si="9"/>
        <v>-0.23741258421053424</v>
      </c>
      <c r="L127">
        <f t="shared" si="9"/>
        <v>0.19440568513026968</v>
      </c>
      <c r="M127">
        <f t="shared" si="9"/>
        <v>0.18599755538526641</v>
      </c>
      <c r="N127">
        <f t="shared" si="9"/>
        <v>0.14997734834050103</v>
      </c>
      <c r="O127">
        <f t="shared" si="9"/>
        <v>0.19114657733188567</v>
      </c>
      <c r="P127">
        <f t="shared" si="9"/>
        <v>0.27221942006594091</v>
      </c>
      <c r="Q127">
        <f t="shared" si="9"/>
        <v>0.18657104250285372</v>
      </c>
      <c r="R127">
        <f t="shared" si="9"/>
        <v>-0.20108658929096901</v>
      </c>
      <c r="S127">
        <f t="shared" si="9"/>
        <v>-0.22525831203555111</v>
      </c>
      <c r="T127">
        <f t="shared" si="9"/>
        <v>0.16736050627792487</v>
      </c>
      <c r="U127">
        <f t="shared" si="9"/>
        <v>-0.23237830251578148</v>
      </c>
      <c r="V127">
        <f t="shared" si="9"/>
        <v>-7.436066701925903E-2</v>
      </c>
      <c r="W127">
        <f t="shared" si="9"/>
        <v>-0.14919657862691271</v>
      </c>
      <c r="X127">
        <f t="shared" si="9"/>
        <v>0.239421047532969</v>
      </c>
      <c r="Y127">
        <f t="shared" si="9"/>
        <v>-0.27761722729379457</v>
      </c>
      <c r="Z127">
        <f t="shared" si="9"/>
        <v>-2.2385337997526844E-2</v>
      </c>
      <c r="AA127">
        <f t="shared" si="9"/>
        <v>0.23932802179052015</v>
      </c>
      <c r="AB127">
        <f t="shared" si="9"/>
        <v>-7.7514652838110709E-4</v>
      </c>
      <c r="AC127">
        <f t="shared" si="9"/>
        <v>0.26642097738895787</v>
      </c>
      <c r="AD127">
        <f t="shared" si="9"/>
        <v>0.36404462226263801</v>
      </c>
      <c r="AE127">
        <f t="shared" si="9"/>
        <v>0.40510680909483737</v>
      </c>
    </row>
    <row r="128" spans="2:32" x14ac:dyDescent="0.2">
      <c r="C128">
        <f t="shared" si="9"/>
        <v>-0.15274399012745024</v>
      </c>
      <c r="D128">
        <f t="shared" si="9"/>
        <v>0.29864236915316195</v>
      </c>
      <c r="E128">
        <f t="shared" si="9"/>
        <v>0.27932939549761149</v>
      </c>
      <c r="F128">
        <f t="shared" si="9"/>
        <v>0.17851322856441665</v>
      </c>
      <c r="G128">
        <f t="shared" si="9"/>
        <v>-8.3247140855041757E-2</v>
      </c>
      <c r="H128">
        <f t="shared" si="9"/>
        <v>-6.4697948030969343E-2</v>
      </c>
      <c r="I128">
        <f t="shared" si="9"/>
        <v>0.18433685859849569</v>
      </c>
      <c r="J128">
        <f t="shared" si="9"/>
        <v>0.16114498626169815</v>
      </c>
      <c r="K128">
        <f t="shared" si="9"/>
        <v>8.0858223290970171E-2</v>
      </c>
      <c r="L128">
        <f t="shared" si="9"/>
        <v>4.2086257765277246E-2</v>
      </c>
      <c r="M128">
        <f t="shared" si="9"/>
        <v>0.14774318309932599</v>
      </c>
      <c r="N128">
        <f t="shared" si="9"/>
        <v>-0.17955557439062922</v>
      </c>
      <c r="O128">
        <f t="shared" si="9"/>
        <v>-7.5275580433438183E-3</v>
      </c>
      <c r="P128">
        <f t="shared" si="9"/>
        <v>2.7478601954982973E-2</v>
      </c>
      <c r="Q128">
        <f t="shared" si="9"/>
        <v>-1.5814197481584247E-3</v>
      </c>
      <c r="R128">
        <f t="shared" si="9"/>
        <v>0.33803470942910047</v>
      </c>
      <c r="S128">
        <f t="shared" si="9"/>
        <v>-0.16836474213848696</v>
      </c>
      <c r="T128">
        <f t="shared" si="9"/>
        <v>-0.17132865278021411</v>
      </c>
      <c r="U128">
        <f t="shared" si="9"/>
        <v>-6.3111629763014099E-2</v>
      </c>
      <c r="V128">
        <f t="shared" si="9"/>
        <v>-0.43619919938538454</v>
      </c>
      <c r="W128">
        <f t="shared" si="9"/>
        <v>5.2667802705651523E-3</v>
      </c>
      <c r="X128">
        <f t="shared" si="9"/>
        <v>-0.16224647300746375</v>
      </c>
      <c r="Y128">
        <f t="shared" si="9"/>
        <v>0.24926347833744422</v>
      </c>
      <c r="Z128">
        <f t="shared" si="9"/>
        <v>0.16304768812414983</v>
      </c>
      <c r="AA128">
        <f t="shared" si="9"/>
        <v>0.25524333981268477</v>
      </c>
      <c r="AB128">
        <f t="shared" si="9"/>
        <v>0.46939094458581032</v>
      </c>
      <c r="AC128">
        <f t="shared" si="9"/>
        <v>0.42144792510581208</v>
      </c>
      <c r="AD128">
        <f t="shared" si="9"/>
        <v>0.45875978378735904</v>
      </c>
      <c r="AE128">
        <f t="shared" si="9"/>
        <v>0.40625437041308587</v>
      </c>
    </row>
    <row r="130" spans="2:32" x14ac:dyDescent="0.2">
      <c r="C130" t="s">
        <v>112</v>
      </c>
      <c r="I130" t="s">
        <v>111</v>
      </c>
    </row>
    <row r="131" spans="2:32" x14ac:dyDescent="0.2">
      <c r="C131">
        <f>COUNTIF(C121:AF128, "&gt;0.275")</f>
        <v>64</v>
      </c>
      <c r="I131">
        <f>C131/236*100</f>
        <v>27.118644067796609</v>
      </c>
    </row>
    <row r="133" spans="2:32" x14ac:dyDescent="0.2">
      <c r="B133" t="s">
        <v>67</v>
      </c>
    </row>
    <row r="135" spans="2:32" x14ac:dyDescent="0.2">
      <c r="C135">
        <f>C92-C105</f>
        <v>0.11724622467482804</v>
      </c>
      <c r="D135">
        <f t="shared" ref="D135:AF135" si="10">D92-D105</f>
        <v>0.5215641952983725</v>
      </c>
      <c r="E135">
        <f t="shared" si="10"/>
        <v>0.15977979763781192</v>
      </c>
      <c r="F135">
        <f t="shared" si="10"/>
        <v>0.23955395411999147</v>
      </c>
      <c r="G135">
        <f t="shared" si="10"/>
        <v>0.14958478333177305</v>
      </c>
      <c r="H135">
        <f t="shared" si="10"/>
        <v>0.22159200139126223</v>
      </c>
      <c r="I135">
        <f t="shared" si="10"/>
        <v>0.16732530993238981</v>
      </c>
      <c r="J135">
        <f t="shared" si="10"/>
        <v>-0.14838572171416281</v>
      </c>
      <c r="K135">
        <f t="shared" si="10"/>
        <v>0.11121049371113356</v>
      </c>
      <c r="L135">
        <f t="shared" si="10"/>
        <v>0</v>
      </c>
      <c r="M135">
        <f t="shared" si="10"/>
        <v>0.26071469722323792</v>
      </c>
      <c r="N135">
        <f t="shared" si="10"/>
        <v>0.2540594959128285</v>
      </c>
      <c r="O135">
        <f t="shared" si="10"/>
        <v>0.27863584907264993</v>
      </c>
      <c r="P135">
        <f t="shared" si="10"/>
        <v>0.67613019891500903</v>
      </c>
      <c r="Q135">
        <f t="shared" si="10"/>
        <v>0.20018083182640145</v>
      </c>
      <c r="R135">
        <f t="shared" si="10"/>
        <v>7.8648349468406376E-2</v>
      </c>
      <c r="S135">
        <f t="shared" si="10"/>
        <v>0</v>
      </c>
      <c r="T135">
        <f t="shared" si="10"/>
        <v>0</v>
      </c>
      <c r="U135">
        <f t="shared" si="10"/>
        <v>0</v>
      </c>
      <c r="V135">
        <f t="shared" si="10"/>
        <v>0</v>
      </c>
      <c r="W135">
        <f t="shared" si="10"/>
        <v>0.27609281014200782</v>
      </c>
      <c r="X135">
        <f t="shared" si="10"/>
        <v>0</v>
      </c>
      <c r="Y135">
        <f t="shared" si="10"/>
        <v>0.21008137432188065</v>
      </c>
      <c r="Z135">
        <f t="shared" si="10"/>
        <v>0.28796783228926337</v>
      </c>
      <c r="AA135">
        <f t="shared" si="10"/>
        <v>0.38648282097649189</v>
      </c>
      <c r="AB135">
        <f t="shared" si="10"/>
        <v>0.60293851717902347</v>
      </c>
      <c r="AC135">
        <f t="shared" si="10"/>
        <v>0.74960819770946341</v>
      </c>
      <c r="AD135">
        <f t="shared" si="10"/>
        <v>0.64261603375527421</v>
      </c>
      <c r="AE135">
        <f t="shared" si="10"/>
        <v>0.72148884870403851</v>
      </c>
      <c r="AF135">
        <f t="shared" si="10"/>
        <v>0.72982218203737181</v>
      </c>
    </row>
    <row r="136" spans="2:32" x14ac:dyDescent="0.2">
      <c r="C136">
        <f t="shared" ref="C136:AF142" si="11">C93-C106</f>
        <v>0</v>
      </c>
      <c r="D136">
        <f t="shared" si="11"/>
        <v>0</v>
      </c>
      <c r="E136">
        <f t="shared" si="11"/>
        <v>0.20771549125979502</v>
      </c>
      <c r="F136">
        <f t="shared" si="11"/>
        <v>0.71597347799879441</v>
      </c>
      <c r="G136">
        <f t="shared" si="11"/>
        <v>0.3523999776065373</v>
      </c>
      <c r="H136">
        <f t="shared" si="11"/>
        <v>0.30555400140485217</v>
      </c>
      <c r="I136">
        <f t="shared" si="11"/>
        <v>0.30901283501533161</v>
      </c>
      <c r="J136">
        <f t="shared" si="11"/>
        <v>0.30202827154080547</v>
      </c>
      <c r="K136">
        <f t="shared" si="11"/>
        <v>0</v>
      </c>
      <c r="L136">
        <f t="shared" si="11"/>
        <v>0.60468655816757078</v>
      </c>
      <c r="M136">
        <f t="shared" si="11"/>
        <v>0.19531728062363252</v>
      </c>
      <c r="N136">
        <f t="shared" si="11"/>
        <v>0.14316256755784917</v>
      </c>
      <c r="O136">
        <f t="shared" si="11"/>
        <v>0.1270727678188468</v>
      </c>
      <c r="P136">
        <f t="shared" si="11"/>
        <v>0</v>
      </c>
      <c r="Q136">
        <f t="shared" si="11"/>
        <v>0.16562458865602125</v>
      </c>
      <c r="R136">
        <f t="shared" si="11"/>
        <v>0</v>
      </c>
      <c r="S136">
        <f t="shared" si="11"/>
        <v>0</v>
      </c>
      <c r="T136">
        <f t="shared" si="11"/>
        <v>0.32159433393610604</v>
      </c>
      <c r="U136">
        <f t="shared" si="11"/>
        <v>0</v>
      </c>
      <c r="V136">
        <f t="shared" si="11"/>
        <v>0.2680162683997146</v>
      </c>
      <c r="W136">
        <f t="shared" si="11"/>
        <v>0</v>
      </c>
      <c r="X136">
        <f t="shared" si="11"/>
        <v>0</v>
      </c>
      <c r="Y136">
        <f t="shared" si="11"/>
        <v>0.61124171187462328</v>
      </c>
      <c r="Z136">
        <f t="shared" si="11"/>
        <v>0</v>
      </c>
      <c r="AA136">
        <f t="shared" si="11"/>
        <v>0</v>
      </c>
      <c r="AB136">
        <f t="shared" si="11"/>
        <v>0</v>
      </c>
      <c r="AC136">
        <f t="shared" si="11"/>
        <v>0.59721217600964438</v>
      </c>
      <c r="AD136">
        <f t="shared" si="11"/>
        <v>0.602335744424352</v>
      </c>
      <c r="AE136">
        <f t="shared" si="11"/>
        <v>0</v>
      </c>
      <c r="AF136">
        <f t="shared" si="11"/>
        <v>0.15301386377335746</v>
      </c>
    </row>
    <row r="137" spans="2:32" x14ac:dyDescent="0.2">
      <c r="C137">
        <f t="shared" si="11"/>
        <v>0.2698010849909584</v>
      </c>
      <c r="D137">
        <f t="shared" si="11"/>
        <v>0</v>
      </c>
      <c r="E137">
        <f t="shared" si="11"/>
        <v>0</v>
      </c>
      <c r="F137">
        <f t="shared" si="11"/>
        <v>0.71172393007836043</v>
      </c>
      <c r="G137">
        <f t="shared" si="11"/>
        <v>0.74947257383966237</v>
      </c>
      <c r="H137">
        <f t="shared" si="11"/>
        <v>0.2951326100060277</v>
      </c>
      <c r="I137">
        <f t="shared" si="11"/>
        <v>0.73033453887884259</v>
      </c>
      <c r="J137">
        <f t="shared" si="11"/>
        <v>0.31648583484026521</v>
      </c>
      <c r="K137">
        <f t="shared" si="11"/>
        <v>0.62475889089813141</v>
      </c>
      <c r="L137">
        <f t="shared" si="11"/>
        <v>0.6015069318866787</v>
      </c>
      <c r="M137">
        <f t="shared" si="11"/>
        <v>0.19554763869969638</v>
      </c>
      <c r="N137">
        <f t="shared" si="11"/>
        <v>0.12252700128218108</v>
      </c>
      <c r="O137">
        <f t="shared" si="11"/>
        <v>0.22881624994529171</v>
      </c>
      <c r="P137">
        <f t="shared" si="11"/>
        <v>0.24682142319336986</v>
      </c>
      <c r="Q137">
        <f t="shared" si="11"/>
        <v>0.21077395552129852</v>
      </c>
      <c r="R137">
        <f t="shared" si="11"/>
        <v>0.28062085593731162</v>
      </c>
      <c r="S137">
        <f t="shared" si="11"/>
        <v>0</v>
      </c>
      <c r="T137">
        <f t="shared" si="11"/>
        <v>-0.25504822182037379</v>
      </c>
      <c r="U137">
        <f t="shared" si="11"/>
        <v>0</v>
      </c>
      <c r="V137">
        <f t="shared" si="11"/>
        <v>0</v>
      </c>
      <c r="W137">
        <f t="shared" si="11"/>
        <v>0</v>
      </c>
      <c r="X137">
        <f t="shared" si="11"/>
        <v>0</v>
      </c>
      <c r="Y137">
        <f t="shared" si="11"/>
        <v>0</v>
      </c>
      <c r="Z137">
        <f t="shared" si="11"/>
        <v>0</v>
      </c>
      <c r="AA137">
        <f t="shared" si="11"/>
        <v>0.17043399638336346</v>
      </c>
      <c r="AB137">
        <f t="shared" si="11"/>
        <v>0.7031344183242918</v>
      </c>
      <c r="AC137">
        <f t="shared" si="11"/>
        <v>0.32632760428509949</v>
      </c>
      <c r="AD137">
        <f t="shared" si="11"/>
        <v>0.47289029535864974</v>
      </c>
      <c r="AE137">
        <f t="shared" si="11"/>
        <v>0</v>
      </c>
      <c r="AF137">
        <f t="shared" si="11"/>
        <v>0.75675105485232064</v>
      </c>
    </row>
    <row r="138" spans="2:32" x14ac:dyDescent="0.2">
      <c r="C138">
        <f t="shared" si="11"/>
        <v>0.17447257383966241</v>
      </c>
      <c r="D138">
        <f t="shared" si="11"/>
        <v>-1.6499000129097774E-2</v>
      </c>
      <c r="E138">
        <f t="shared" si="11"/>
        <v>0.15899638336347199</v>
      </c>
      <c r="F138">
        <f t="shared" si="11"/>
        <v>2.3469007794766128E-2</v>
      </c>
      <c r="G138">
        <f t="shared" si="11"/>
        <v>0.1505333626251748</v>
      </c>
      <c r="H138">
        <f t="shared" si="11"/>
        <v>0</v>
      </c>
      <c r="I138">
        <f t="shared" si="11"/>
        <v>0.77172995780590714</v>
      </c>
      <c r="J138">
        <f t="shared" si="11"/>
        <v>0</v>
      </c>
      <c r="K138">
        <f t="shared" si="11"/>
        <v>0.19039297304266478</v>
      </c>
      <c r="L138">
        <f t="shared" si="11"/>
        <v>0.44968354430379753</v>
      </c>
      <c r="M138">
        <f t="shared" si="11"/>
        <v>8.2689049018166649E-2</v>
      </c>
      <c r="N138">
        <f t="shared" si="11"/>
        <v>0.13511346782262967</v>
      </c>
      <c r="O138">
        <f t="shared" si="11"/>
        <v>0</v>
      </c>
      <c r="P138">
        <f t="shared" si="11"/>
        <v>0</v>
      </c>
      <c r="Q138">
        <f t="shared" si="11"/>
        <v>0.54332429174201324</v>
      </c>
      <c r="R138">
        <f t="shared" si="11"/>
        <v>0.74971368294153096</v>
      </c>
      <c r="S138">
        <f t="shared" si="11"/>
        <v>0.3678300001907468</v>
      </c>
      <c r="T138">
        <f t="shared" si="11"/>
        <v>4.4546975704489622E-2</v>
      </c>
      <c r="U138">
        <f t="shared" si="11"/>
        <v>0</v>
      </c>
      <c r="V138">
        <f t="shared" si="11"/>
        <v>0.5807414104882459</v>
      </c>
      <c r="W138">
        <f t="shared" si="11"/>
        <v>0.12223034382244824</v>
      </c>
      <c r="X138">
        <f t="shared" si="11"/>
        <v>0.17450271247739602</v>
      </c>
      <c r="Y138">
        <f t="shared" si="11"/>
        <v>0.40785111512959615</v>
      </c>
      <c r="Z138">
        <f t="shared" si="11"/>
        <v>0</v>
      </c>
      <c r="AA138">
        <f t="shared" si="11"/>
        <v>0.30402702070463078</v>
      </c>
      <c r="AB138">
        <f t="shared" si="11"/>
        <v>0.29814752543447665</v>
      </c>
      <c r="AC138">
        <f t="shared" si="11"/>
        <v>0.19522302591922841</v>
      </c>
      <c r="AD138">
        <f t="shared" si="11"/>
        <v>0.7490204942736588</v>
      </c>
      <c r="AE138">
        <f t="shared" si="11"/>
        <v>0.76710367691380343</v>
      </c>
      <c r="AF138">
        <f t="shared" si="11"/>
        <v>0.30590901305501467</v>
      </c>
    </row>
    <row r="139" spans="2:32" x14ac:dyDescent="0.2">
      <c r="C139">
        <f t="shared" si="11"/>
        <v>0.29532851115129594</v>
      </c>
      <c r="D139">
        <f t="shared" si="11"/>
        <v>0</v>
      </c>
      <c r="E139">
        <f t="shared" si="11"/>
        <v>0.7254972875226039</v>
      </c>
      <c r="F139">
        <f t="shared" si="11"/>
        <v>0.42096142254370106</v>
      </c>
      <c r="G139">
        <f t="shared" si="11"/>
        <v>0.72004219409282699</v>
      </c>
      <c r="H139">
        <f t="shared" si="11"/>
        <v>0.72364376130198904</v>
      </c>
      <c r="I139">
        <f t="shared" si="11"/>
        <v>0.14377480038362489</v>
      </c>
      <c r="J139">
        <f t="shared" si="11"/>
        <v>0.145811375714056</v>
      </c>
      <c r="K139">
        <f t="shared" si="11"/>
        <v>0</v>
      </c>
      <c r="L139">
        <f t="shared" si="11"/>
        <v>0</v>
      </c>
      <c r="M139">
        <f t="shared" si="11"/>
        <v>0.22782543361412699</v>
      </c>
      <c r="N139">
        <f t="shared" si="11"/>
        <v>0.38372369844596599</v>
      </c>
      <c r="O139">
        <f t="shared" si="11"/>
        <v>0.23572935503315248</v>
      </c>
      <c r="P139">
        <f t="shared" si="11"/>
        <v>0.27653642999664807</v>
      </c>
      <c r="Q139">
        <f t="shared" si="11"/>
        <v>0.28604134957464467</v>
      </c>
      <c r="R139">
        <f t="shared" si="11"/>
        <v>0</v>
      </c>
      <c r="S139">
        <f t="shared" si="11"/>
        <v>0</v>
      </c>
      <c r="T139">
        <f t="shared" si="11"/>
        <v>8.6587784998437778E-2</v>
      </c>
      <c r="U139">
        <f t="shared" si="11"/>
        <v>0</v>
      </c>
      <c r="V139">
        <f t="shared" si="11"/>
        <v>0</v>
      </c>
      <c r="W139">
        <f t="shared" si="11"/>
        <v>0.16429570579754771</v>
      </c>
      <c r="X139">
        <f t="shared" si="11"/>
        <v>0.20521188137669144</v>
      </c>
      <c r="Y139">
        <f t="shared" si="11"/>
        <v>0</v>
      </c>
      <c r="Z139">
        <f t="shared" si="11"/>
        <v>-0.11086253659125422</v>
      </c>
      <c r="AA139">
        <f t="shared" si="11"/>
        <v>0.15093429776974082</v>
      </c>
      <c r="AB139">
        <f t="shared" si="11"/>
        <v>0</v>
      </c>
      <c r="AC139">
        <f t="shared" si="11"/>
        <v>0.7537070524412296</v>
      </c>
      <c r="AD139">
        <f t="shared" si="11"/>
        <v>0</v>
      </c>
      <c r="AE139">
        <f t="shared" si="11"/>
        <v>4.0418950768610351E-2</v>
      </c>
    </row>
    <row r="140" spans="2:32" x14ac:dyDescent="0.2">
      <c r="C140">
        <f t="shared" si="11"/>
        <v>0.43273056057866188</v>
      </c>
      <c r="D140">
        <f t="shared" si="11"/>
        <v>0</v>
      </c>
      <c r="E140">
        <f t="shared" si="11"/>
        <v>-0.17152688674588779</v>
      </c>
      <c r="F140">
        <f t="shared" si="11"/>
        <v>0.45486738999397225</v>
      </c>
      <c r="G140">
        <f t="shared" si="11"/>
        <v>0.56449668474984926</v>
      </c>
      <c r="H140">
        <f t="shared" si="11"/>
        <v>0.25191652305111178</v>
      </c>
      <c r="I140">
        <f t="shared" si="11"/>
        <v>0.72423146473779376</v>
      </c>
      <c r="J140">
        <f t="shared" si="11"/>
        <v>0.69193791440626884</v>
      </c>
      <c r="K140">
        <f t="shared" si="11"/>
        <v>0.53943640747438204</v>
      </c>
      <c r="L140">
        <f t="shared" si="11"/>
        <v>0.21990636638999422</v>
      </c>
      <c r="M140">
        <f t="shared" si="11"/>
        <v>0.41133212778782402</v>
      </c>
      <c r="N140">
        <f t="shared" si="11"/>
        <v>0.10837801769534072</v>
      </c>
      <c r="O140">
        <f t="shared" si="11"/>
        <v>0.66246232670283312</v>
      </c>
      <c r="P140">
        <f t="shared" si="11"/>
        <v>0.23024782635857932</v>
      </c>
      <c r="Q140">
        <f t="shared" si="11"/>
        <v>0.27525170699770218</v>
      </c>
      <c r="R140">
        <f t="shared" si="11"/>
        <v>0</v>
      </c>
      <c r="S140">
        <f t="shared" si="11"/>
        <v>0</v>
      </c>
      <c r="T140">
        <f t="shared" si="11"/>
        <v>0</v>
      </c>
      <c r="U140">
        <f t="shared" si="11"/>
        <v>-0.12039897780040676</v>
      </c>
      <c r="V140">
        <f t="shared" si="11"/>
        <v>0</v>
      </c>
      <c r="W140">
        <f t="shared" si="11"/>
        <v>0</v>
      </c>
      <c r="X140">
        <f t="shared" si="11"/>
        <v>4.0118490440864685E-2</v>
      </c>
      <c r="Y140">
        <f t="shared" si="11"/>
        <v>0</v>
      </c>
      <c r="Z140">
        <f t="shared" si="11"/>
        <v>0.20679626280892105</v>
      </c>
      <c r="AA140">
        <f t="shared" si="11"/>
        <v>0.62723025919228448</v>
      </c>
      <c r="AB140">
        <f t="shared" si="11"/>
        <v>0</v>
      </c>
      <c r="AC140">
        <f t="shared" si="11"/>
        <v>0.28842676311030746</v>
      </c>
      <c r="AD140">
        <f t="shared" si="11"/>
        <v>0.62237793851717904</v>
      </c>
      <c r="AE140">
        <f t="shared" si="11"/>
        <v>0</v>
      </c>
    </row>
    <row r="141" spans="2:32" x14ac:dyDescent="0.2">
      <c r="C141">
        <f t="shared" si="11"/>
        <v>0</v>
      </c>
      <c r="D141">
        <f t="shared" si="11"/>
        <v>0</v>
      </c>
      <c r="E141">
        <f t="shared" si="11"/>
        <v>0.34559678095646856</v>
      </c>
      <c r="F141">
        <f t="shared" si="11"/>
        <v>7.2189361369992988E-2</v>
      </c>
      <c r="G141">
        <f t="shared" si="11"/>
        <v>0.60550030138637734</v>
      </c>
      <c r="H141">
        <f t="shared" si="11"/>
        <v>0</v>
      </c>
      <c r="I141">
        <f t="shared" si="11"/>
        <v>0.31416515973477999</v>
      </c>
      <c r="J141">
        <f t="shared" si="11"/>
        <v>0.29553898015151192</v>
      </c>
      <c r="K141">
        <f t="shared" si="11"/>
        <v>0</v>
      </c>
      <c r="L141">
        <f t="shared" si="11"/>
        <v>0.19440568513026968</v>
      </c>
      <c r="M141">
        <f t="shared" si="11"/>
        <v>0.18599755538526641</v>
      </c>
      <c r="N141">
        <f t="shared" si="11"/>
        <v>0.14997734834050103</v>
      </c>
      <c r="O141">
        <f t="shared" si="11"/>
        <v>0.19114657733188567</v>
      </c>
      <c r="P141">
        <f t="shared" si="11"/>
        <v>0.27221942006594091</v>
      </c>
      <c r="Q141">
        <f t="shared" si="11"/>
        <v>0.18657104250285372</v>
      </c>
      <c r="R141">
        <f t="shared" si="11"/>
        <v>0</v>
      </c>
      <c r="S141">
        <f t="shared" si="11"/>
        <v>0</v>
      </c>
      <c r="T141">
        <f t="shared" si="11"/>
        <v>0.16736050627792487</v>
      </c>
      <c r="U141">
        <f t="shared" si="11"/>
        <v>0</v>
      </c>
      <c r="V141">
        <f t="shared" si="11"/>
        <v>0.27762206148282098</v>
      </c>
      <c r="W141">
        <f t="shared" si="11"/>
        <v>0.15408378541289935</v>
      </c>
      <c r="X141">
        <f t="shared" si="11"/>
        <v>0.239421047532969</v>
      </c>
      <c r="Y141">
        <f t="shared" si="11"/>
        <v>0</v>
      </c>
      <c r="Z141">
        <f t="shared" si="11"/>
        <v>-2.2385337997526844E-2</v>
      </c>
      <c r="AA141">
        <f t="shared" si="11"/>
        <v>0.37319168173598549</v>
      </c>
      <c r="AB141">
        <f t="shared" si="11"/>
        <v>0</v>
      </c>
      <c r="AC141">
        <f t="shared" si="11"/>
        <v>0.62460819770946352</v>
      </c>
      <c r="AD141">
        <f t="shared" si="11"/>
        <v>0.73331826401446643</v>
      </c>
      <c r="AE141">
        <f t="shared" si="11"/>
        <v>0.61146775165762501</v>
      </c>
    </row>
    <row r="142" spans="2:32" x14ac:dyDescent="0.2">
      <c r="C142">
        <f t="shared" si="11"/>
        <v>0</v>
      </c>
      <c r="D142">
        <f t="shared" si="11"/>
        <v>0.29864236915316195</v>
      </c>
      <c r="E142">
        <f t="shared" si="11"/>
        <v>0.27932939549761149</v>
      </c>
      <c r="F142">
        <f t="shared" si="11"/>
        <v>0.17851322856441665</v>
      </c>
      <c r="G142">
        <f t="shared" si="11"/>
        <v>0</v>
      </c>
      <c r="H142">
        <f t="shared" si="11"/>
        <v>0</v>
      </c>
      <c r="I142">
        <f t="shared" si="11"/>
        <v>0.18433685859849569</v>
      </c>
      <c r="J142">
        <f t="shared" si="11"/>
        <v>0.16114498626169815</v>
      </c>
      <c r="K142">
        <f t="shared" si="11"/>
        <v>0.21213080168776371</v>
      </c>
      <c r="L142">
        <f t="shared" si="11"/>
        <v>0.29210367691380351</v>
      </c>
      <c r="M142">
        <f t="shared" si="11"/>
        <v>0.14774318309932599</v>
      </c>
      <c r="N142">
        <f t="shared" si="11"/>
        <v>0</v>
      </c>
      <c r="O142">
        <f t="shared" si="11"/>
        <v>-7.5275580433438183E-3</v>
      </c>
      <c r="P142">
        <f t="shared" si="11"/>
        <v>2.7478601954982973E-2</v>
      </c>
      <c r="Q142">
        <f t="shared" si="11"/>
        <v>0</v>
      </c>
      <c r="R142">
        <f t="shared" si="11"/>
        <v>0.66396925858951161</v>
      </c>
      <c r="S142">
        <f t="shared" si="11"/>
        <v>0</v>
      </c>
      <c r="T142">
        <f t="shared" si="11"/>
        <v>0</v>
      </c>
      <c r="U142">
        <f t="shared" si="11"/>
        <v>-6.3111629763014099E-2</v>
      </c>
      <c r="V142">
        <f t="shared" si="11"/>
        <v>-0.55775511510661635</v>
      </c>
      <c r="W142">
        <f t="shared" si="11"/>
        <v>5.2667802705651523E-3</v>
      </c>
      <c r="X142">
        <f t="shared" si="11"/>
        <v>0</v>
      </c>
      <c r="Y142">
        <f t="shared" si="11"/>
        <v>0.24926347833744422</v>
      </c>
      <c r="Z142">
        <f t="shared" si="11"/>
        <v>0.16304768812414983</v>
      </c>
      <c r="AA142">
        <f t="shared" si="11"/>
        <v>0.35042194092827006</v>
      </c>
      <c r="AB142">
        <f t="shared" si="11"/>
        <v>0.78006329113924044</v>
      </c>
      <c r="AC142">
        <f t="shared" si="11"/>
        <v>0.78631705846895716</v>
      </c>
      <c r="AD142">
        <f t="shared" si="11"/>
        <v>0.71393911995177817</v>
      </c>
      <c r="AE142">
        <f t="shared" si="11"/>
        <v>0.79025015069318871</v>
      </c>
    </row>
    <row r="144" spans="2:32" x14ac:dyDescent="0.2">
      <c r="C144" t="s">
        <v>112</v>
      </c>
      <c r="I144" t="s">
        <v>111</v>
      </c>
    </row>
    <row r="145" spans="3:9" x14ac:dyDescent="0.2">
      <c r="C145">
        <f>COUNTIF(C135:AF142, "&gt;0.275")</f>
        <v>84</v>
      </c>
      <c r="I145">
        <f>C145/236*100</f>
        <v>35.593220338983052</v>
      </c>
    </row>
  </sheetData>
  <conditionalFormatting sqref="C67:AF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AF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AF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AF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AF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AF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G178 Rep 1</vt:lpstr>
      <vt:lpstr>G178 Rep 2</vt:lpstr>
      <vt:lpstr>G178 Rep 3</vt:lpstr>
      <vt:lpstr>G178 Rep 4</vt:lpstr>
      <vt:lpstr>G178 REP 3+4 statistics</vt:lpstr>
      <vt:lpstr>Rep 3+4 result comparison</vt:lpstr>
      <vt:lpstr>G178 broken mutants F- and Cl-</vt:lpstr>
      <vt:lpstr>G178 Rep 3+4 stat + broken Muta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Robinson, Serina</cp:lastModifiedBy>
  <dcterms:created xsi:type="dcterms:W3CDTF">2024-04-05T11:34:19Z</dcterms:created>
  <dcterms:modified xsi:type="dcterms:W3CDTF">2024-07-02T15:10:27Z</dcterms:modified>
</cp:coreProperties>
</file>