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gut_microbe_defluorination_paper\Dehalogenation_colorimetric_assays\"/>
    </mc:Choice>
  </mc:AlternateContent>
  <bookViews>
    <workbookView xWindow="120" yWindow="120" windowWidth="9440" windowHeight="6920"/>
  </bookViews>
  <sheets>
    <sheet name="Fluoride conc calculation" sheetId="11" r:id="rId1"/>
    <sheet name="P1.1" sheetId="1" r:id="rId2"/>
    <sheet name="P1.2" sheetId="2" r:id="rId3"/>
    <sheet name="P1.3" sheetId="3" r:id="rId4"/>
    <sheet name="P2.1" sheetId="4" r:id="rId5"/>
    <sheet name="P2.2" sheetId="8" r:id="rId6"/>
    <sheet name="P2.3" sheetId="9" r:id="rId7"/>
    <sheet name="P3.1" sheetId="5" r:id="rId8"/>
    <sheet name="P3.2" sheetId="6" r:id="rId9"/>
    <sheet name="P3.3" sheetId="10" r:id="rId10"/>
  </sheets>
  <definedNames>
    <definedName name="_xlchart.v1.0" hidden="1">'Fluoride conc calculation'!$B$87:$B$107</definedName>
    <definedName name="_xlchart.v1.1" hidden="1">'Fluoride conc calculation'!$C$87:$C$107</definedName>
    <definedName name="_xlchart.v1.10" hidden="1">'Fluoride conc calculation'!$L$87:$L$107</definedName>
    <definedName name="_xlchart.v1.11" hidden="1">'Fluoride conc calculation'!$M$87:$M$107</definedName>
    <definedName name="_xlchart.v1.2" hidden="1">'Fluoride conc calculation'!$D$87:$D$107</definedName>
    <definedName name="_xlchart.v1.3" hidden="1">'Fluoride conc calculation'!$E$87:$E$107</definedName>
    <definedName name="_xlchart.v1.4" hidden="1">'Fluoride conc calculation'!$F$87:$F$107</definedName>
    <definedName name="_xlchart.v1.5" hidden="1">'Fluoride conc calculation'!$G$87:$G$107</definedName>
    <definedName name="_xlchart.v1.6" hidden="1">'Fluoride conc calculation'!$H$87:$H$107</definedName>
    <definedName name="_xlchart.v1.7" hidden="1">'Fluoride conc calculation'!$I$87:$I$107</definedName>
    <definedName name="_xlchart.v1.8" hidden="1">'Fluoride conc calculation'!$J$87:$J$107</definedName>
    <definedName name="_xlchart.v1.9" hidden="1">'Fluoride conc calculation'!$K$87:$K$107</definedName>
    <definedName name="MethodPointer1">-1201796400</definedName>
    <definedName name="MethodPointer2">434</definedName>
  </definedNames>
  <calcPr calcId="162913"/>
</workbook>
</file>

<file path=xl/calcChain.xml><?xml version="1.0" encoding="utf-8"?>
<calcChain xmlns="http://schemas.openxmlformats.org/spreadsheetml/2006/main">
  <c r="J28" i="11" l="1"/>
  <c r="K28" i="11"/>
  <c r="C111" i="11" l="1"/>
  <c r="B111" i="11"/>
  <c r="C110" i="11"/>
  <c r="B110" i="11"/>
  <c r="AB88" i="11" l="1"/>
  <c r="AC88" i="11"/>
  <c r="AD88" i="11"/>
  <c r="AE88" i="11"/>
  <c r="AF88" i="11"/>
  <c r="AG88" i="11"/>
  <c r="AH88" i="11"/>
  <c r="AI88" i="11"/>
  <c r="AJ88" i="11"/>
  <c r="AK88" i="11"/>
  <c r="AL88" i="11"/>
  <c r="AM88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B106" i="11"/>
  <c r="AC106" i="11"/>
  <c r="AD106" i="11"/>
  <c r="AE106" i="11"/>
  <c r="AF106" i="11"/>
  <c r="AG106" i="11"/>
  <c r="AH106" i="11"/>
  <c r="AI106" i="11"/>
  <c r="AB107" i="11"/>
  <c r="AC107" i="11"/>
  <c r="AD107" i="11"/>
  <c r="AE107" i="11"/>
  <c r="AF107" i="11"/>
  <c r="AG107" i="11"/>
  <c r="AC87" i="11"/>
  <c r="AD87" i="11"/>
  <c r="AE87" i="11"/>
  <c r="AF87" i="11"/>
  <c r="AG87" i="11"/>
  <c r="AH87" i="11"/>
  <c r="AI87" i="11"/>
  <c r="AJ87" i="11"/>
  <c r="AK87" i="11"/>
  <c r="AL87" i="11"/>
  <c r="AM87" i="11"/>
  <c r="AB87" i="11"/>
  <c r="B88" i="11"/>
  <c r="C88" i="11"/>
  <c r="D88" i="11"/>
  <c r="E88" i="11"/>
  <c r="F88" i="11"/>
  <c r="G88" i="11"/>
  <c r="H88" i="11"/>
  <c r="I88" i="11"/>
  <c r="J88" i="11"/>
  <c r="K88" i="11"/>
  <c r="L88" i="11"/>
  <c r="M88" i="11"/>
  <c r="B89" i="11"/>
  <c r="C89" i="11"/>
  <c r="D89" i="11"/>
  <c r="E89" i="11"/>
  <c r="F89" i="11"/>
  <c r="G89" i="11"/>
  <c r="H89" i="11"/>
  <c r="I89" i="11"/>
  <c r="J89" i="11"/>
  <c r="K89" i="11"/>
  <c r="L89" i="11"/>
  <c r="M89" i="11"/>
  <c r="B90" i="11"/>
  <c r="C90" i="11"/>
  <c r="D90" i="11"/>
  <c r="E90" i="11"/>
  <c r="F90" i="11"/>
  <c r="G90" i="11"/>
  <c r="H90" i="11"/>
  <c r="I90" i="11"/>
  <c r="J90" i="11"/>
  <c r="K90" i="11"/>
  <c r="L90" i="11"/>
  <c r="M90" i="11"/>
  <c r="B91" i="11"/>
  <c r="C91" i="11"/>
  <c r="D91" i="11"/>
  <c r="E91" i="11"/>
  <c r="F91" i="11"/>
  <c r="G91" i="11"/>
  <c r="H91" i="11"/>
  <c r="I91" i="11"/>
  <c r="J91" i="11"/>
  <c r="K91" i="11"/>
  <c r="L91" i="11"/>
  <c r="M91" i="11"/>
  <c r="B92" i="11"/>
  <c r="C92" i="11"/>
  <c r="D92" i="11"/>
  <c r="E92" i="11"/>
  <c r="F92" i="11"/>
  <c r="G92" i="11"/>
  <c r="H92" i="11"/>
  <c r="I92" i="11"/>
  <c r="J92" i="11"/>
  <c r="K92" i="11"/>
  <c r="L92" i="11"/>
  <c r="M92" i="11"/>
  <c r="B93" i="11"/>
  <c r="C93" i="11"/>
  <c r="D93" i="11"/>
  <c r="E93" i="11"/>
  <c r="F93" i="11"/>
  <c r="G93" i="11"/>
  <c r="H93" i="11"/>
  <c r="I93" i="11"/>
  <c r="J93" i="11"/>
  <c r="K93" i="11"/>
  <c r="L93" i="11"/>
  <c r="M93" i="11"/>
  <c r="B94" i="11"/>
  <c r="C94" i="11"/>
  <c r="D94" i="11"/>
  <c r="E94" i="11"/>
  <c r="F94" i="11"/>
  <c r="G94" i="11"/>
  <c r="H94" i="11"/>
  <c r="I94" i="11"/>
  <c r="J94" i="11"/>
  <c r="K94" i="11"/>
  <c r="L94" i="11"/>
  <c r="M94" i="11"/>
  <c r="B95" i="11"/>
  <c r="C95" i="11"/>
  <c r="D95" i="11"/>
  <c r="E95" i="11"/>
  <c r="F95" i="11"/>
  <c r="G95" i="11"/>
  <c r="H95" i="11"/>
  <c r="I95" i="11"/>
  <c r="J95" i="11"/>
  <c r="K95" i="11"/>
  <c r="L95" i="11"/>
  <c r="M95" i="11"/>
  <c r="B96" i="11"/>
  <c r="C96" i="11"/>
  <c r="D96" i="11"/>
  <c r="E96" i="11"/>
  <c r="F96" i="11"/>
  <c r="G96" i="11"/>
  <c r="H96" i="11"/>
  <c r="I96" i="11"/>
  <c r="J96" i="11"/>
  <c r="K96" i="11"/>
  <c r="L96" i="11"/>
  <c r="M96" i="11"/>
  <c r="B97" i="11"/>
  <c r="C97" i="11"/>
  <c r="D97" i="11"/>
  <c r="E97" i="11"/>
  <c r="F97" i="11"/>
  <c r="G97" i="11"/>
  <c r="H97" i="11"/>
  <c r="I97" i="11"/>
  <c r="J97" i="11"/>
  <c r="K97" i="11"/>
  <c r="L97" i="11"/>
  <c r="M97" i="11"/>
  <c r="B98" i="11"/>
  <c r="C98" i="11"/>
  <c r="D98" i="11"/>
  <c r="E98" i="11"/>
  <c r="F98" i="11"/>
  <c r="G98" i="11"/>
  <c r="H98" i="11"/>
  <c r="I98" i="11"/>
  <c r="J98" i="11"/>
  <c r="K98" i="11"/>
  <c r="L98" i="11"/>
  <c r="M98" i="11"/>
  <c r="B99" i="11"/>
  <c r="C99" i="11"/>
  <c r="D99" i="11"/>
  <c r="E99" i="11"/>
  <c r="F99" i="11"/>
  <c r="G99" i="11"/>
  <c r="H99" i="11"/>
  <c r="I99" i="11"/>
  <c r="J99" i="11"/>
  <c r="K99" i="11"/>
  <c r="L99" i="11"/>
  <c r="M99" i="11"/>
  <c r="B100" i="11"/>
  <c r="C100" i="11"/>
  <c r="D100" i="11"/>
  <c r="E100" i="11"/>
  <c r="F100" i="11"/>
  <c r="G100" i="11"/>
  <c r="H100" i="11"/>
  <c r="I100" i="11"/>
  <c r="J100" i="11"/>
  <c r="K100" i="11"/>
  <c r="L100" i="11"/>
  <c r="M100" i="11"/>
  <c r="B101" i="11"/>
  <c r="C101" i="11"/>
  <c r="D101" i="11"/>
  <c r="E101" i="11"/>
  <c r="F101" i="11"/>
  <c r="G101" i="11"/>
  <c r="H101" i="11"/>
  <c r="I101" i="11"/>
  <c r="J101" i="11"/>
  <c r="K101" i="11"/>
  <c r="L101" i="11"/>
  <c r="M101" i="11"/>
  <c r="B102" i="11"/>
  <c r="C102" i="11"/>
  <c r="D102" i="11"/>
  <c r="E102" i="11"/>
  <c r="F102" i="11"/>
  <c r="G102" i="11"/>
  <c r="H102" i="11"/>
  <c r="I102" i="11"/>
  <c r="J102" i="11"/>
  <c r="K102" i="11"/>
  <c r="L102" i="11"/>
  <c r="M102" i="11"/>
  <c r="B103" i="11"/>
  <c r="C103" i="11"/>
  <c r="D103" i="11"/>
  <c r="E103" i="11"/>
  <c r="F103" i="11"/>
  <c r="G103" i="11"/>
  <c r="H103" i="11"/>
  <c r="I103" i="11"/>
  <c r="J103" i="11"/>
  <c r="K103" i="11"/>
  <c r="L103" i="11"/>
  <c r="M103" i="11"/>
  <c r="B104" i="11"/>
  <c r="C104" i="11"/>
  <c r="D104" i="11"/>
  <c r="E104" i="11"/>
  <c r="F104" i="11"/>
  <c r="G104" i="11"/>
  <c r="H104" i="11"/>
  <c r="I104" i="11"/>
  <c r="J104" i="11"/>
  <c r="K104" i="11"/>
  <c r="L104" i="11"/>
  <c r="M104" i="11"/>
  <c r="B105" i="11"/>
  <c r="C105" i="11"/>
  <c r="D105" i="11"/>
  <c r="E105" i="11"/>
  <c r="F105" i="11"/>
  <c r="G105" i="11"/>
  <c r="H105" i="11"/>
  <c r="I105" i="11"/>
  <c r="J105" i="11"/>
  <c r="K105" i="11"/>
  <c r="L105" i="11"/>
  <c r="M105" i="11"/>
  <c r="B106" i="11"/>
  <c r="C106" i="11"/>
  <c r="D106" i="11"/>
  <c r="E106" i="11"/>
  <c r="F106" i="11"/>
  <c r="G106" i="11"/>
  <c r="H106" i="11"/>
  <c r="I106" i="11"/>
  <c r="B107" i="11"/>
  <c r="C107" i="11"/>
  <c r="D107" i="11"/>
  <c r="E107" i="11"/>
  <c r="F107" i="11"/>
  <c r="G107" i="11"/>
  <c r="C87" i="11"/>
  <c r="D87" i="11"/>
  <c r="E87" i="11"/>
  <c r="F87" i="11"/>
  <c r="G87" i="11"/>
  <c r="H87" i="11"/>
  <c r="I87" i="11"/>
  <c r="J87" i="11"/>
  <c r="K87" i="11"/>
  <c r="L87" i="11"/>
  <c r="M87" i="11"/>
  <c r="B87" i="11"/>
  <c r="O87" i="11"/>
  <c r="O107" i="11"/>
  <c r="P107" i="11"/>
  <c r="Q107" i="11"/>
  <c r="R107" i="11"/>
  <c r="S107" i="11"/>
  <c r="T107" i="11"/>
  <c r="O88" i="11"/>
  <c r="P88" i="11"/>
  <c r="Q88" i="11"/>
  <c r="R88" i="11"/>
  <c r="S88" i="11"/>
  <c r="T88" i="11"/>
  <c r="U88" i="11"/>
  <c r="V88" i="11"/>
  <c r="W88" i="11"/>
  <c r="X88" i="11"/>
  <c r="Y88" i="11"/>
  <c r="Z88" i="11"/>
  <c r="O89" i="11"/>
  <c r="P89" i="11"/>
  <c r="Q89" i="11"/>
  <c r="R89" i="11"/>
  <c r="S89" i="11"/>
  <c r="T89" i="11"/>
  <c r="U89" i="11"/>
  <c r="V89" i="11"/>
  <c r="W89" i="11"/>
  <c r="X89" i="11"/>
  <c r="Y89" i="11"/>
  <c r="Z89" i="11"/>
  <c r="O90" i="11"/>
  <c r="P90" i="11"/>
  <c r="Q90" i="11"/>
  <c r="R90" i="11"/>
  <c r="S90" i="11"/>
  <c r="T90" i="11"/>
  <c r="U90" i="11"/>
  <c r="V90" i="11"/>
  <c r="W90" i="11"/>
  <c r="X90" i="11"/>
  <c r="Y90" i="11"/>
  <c r="Z90" i="11"/>
  <c r="O91" i="11"/>
  <c r="P91" i="11"/>
  <c r="Q91" i="11"/>
  <c r="R91" i="11"/>
  <c r="S91" i="11"/>
  <c r="T91" i="11"/>
  <c r="U91" i="11"/>
  <c r="V91" i="11"/>
  <c r="W91" i="11"/>
  <c r="X91" i="11"/>
  <c r="Y91" i="11"/>
  <c r="Z91" i="11"/>
  <c r="O92" i="11"/>
  <c r="P92" i="11"/>
  <c r="Q92" i="11"/>
  <c r="R92" i="11"/>
  <c r="S92" i="11"/>
  <c r="T92" i="11"/>
  <c r="U92" i="11"/>
  <c r="V92" i="11"/>
  <c r="W92" i="11"/>
  <c r="X92" i="11"/>
  <c r="Y92" i="11"/>
  <c r="Z92" i="11"/>
  <c r="O93" i="11"/>
  <c r="P93" i="11"/>
  <c r="Q93" i="11"/>
  <c r="R93" i="11"/>
  <c r="S93" i="11"/>
  <c r="T93" i="11"/>
  <c r="U93" i="11"/>
  <c r="V93" i="11"/>
  <c r="W93" i="11"/>
  <c r="X93" i="11"/>
  <c r="Y93" i="11"/>
  <c r="Z93" i="11"/>
  <c r="O94" i="11"/>
  <c r="P94" i="11"/>
  <c r="Q94" i="11"/>
  <c r="R94" i="11"/>
  <c r="S94" i="11"/>
  <c r="T94" i="11"/>
  <c r="U94" i="11"/>
  <c r="V94" i="11"/>
  <c r="W94" i="11"/>
  <c r="X94" i="11"/>
  <c r="Y94" i="11"/>
  <c r="Z94" i="11"/>
  <c r="O95" i="11"/>
  <c r="P95" i="11"/>
  <c r="Q95" i="11"/>
  <c r="R95" i="11"/>
  <c r="S95" i="11"/>
  <c r="T95" i="11"/>
  <c r="U95" i="11"/>
  <c r="V95" i="11"/>
  <c r="W95" i="11"/>
  <c r="X95" i="11"/>
  <c r="Y95" i="11"/>
  <c r="Z95" i="11"/>
  <c r="O96" i="11"/>
  <c r="P96" i="11"/>
  <c r="Q96" i="11"/>
  <c r="R96" i="11"/>
  <c r="S96" i="11"/>
  <c r="T96" i="11"/>
  <c r="U96" i="11"/>
  <c r="V96" i="11"/>
  <c r="W96" i="11"/>
  <c r="X96" i="11"/>
  <c r="Y96" i="11"/>
  <c r="Z96" i="11"/>
  <c r="O97" i="11"/>
  <c r="P97" i="11"/>
  <c r="Q97" i="11"/>
  <c r="R97" i="11"/>
  <c r="S97" i="11"/>
  <c r="T97" i="11"/>
  <c r="U97" i="11"/>
  <c r="V97" i="11"/>
  <c r="W97" i="11"/>
  <c r="X97" i="11"/>
  <c r="Y97" i="11"/>
  <c r="Z97" i="11"/>
  <c r="O98" i="11"/>
  <c r="P98" i="11"/>
  <c r="Q98" i="11"/>
  <c r="R98" i="11"/>
  <c r="S98" i="11"/>
  <c r="T98" i="11"/>
  <c r="U98" i="11"/>
  <c r="V98" i="11"/>
  <c r="W98" i="11"/>
  <c r="X98" i="11"/>
  <c r="Y98" i="11"/>
  <c r="Z98" i="11"/>
  <c r="O99" i="11"/>
  <c r="P99" i="11"/>
  <c r="Q99" i="11"/>
  <c r="R99" i="11"/>
  <c r="S99" i="11"/>
  <c r="T99" i="11"/>
  <c r="U99" i="11"/>
  <c r="V99" i="11"/>
  <c r="W99" i="11"/>
  <c r="X99" i="11"/>
  <c r="Y99" i="11"/>
  <c r="Z99" i="11"/>
  <c r="O100" i="11"/>
  <c r="P100" i="11"/>
  <c r="Q100" i="11"/>
  <c r="R100" i="11"/>
  <c r="S100" i="11"/>
  <c r="T100" i="11"/>
  <c r="U100" i="11"/>
  <c r="V100" i="11"/>
  <c r="W100" i="11"/>
  <c r="X100" i="11"/>
  <c r="Y100" i="11"/>
  <c r="Z100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O103" i="11"/>
  <c r="P103" i="11"/>
  <c r="Q103" i="11"/>
  <c r="R103" i="11"/>
  <c r="S103" i="11"/>
  <c r="T103" i="11"/>
  <c r="U103" i="11"/>
  <c r="V103" i="11"/>
  <c r="W103" i="11"/>
  <c r="X103" i="11"/>
  <c r="Y103" i="11"/>
  <c r="Z103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O106" i="11"/>
  <c r="P106" i="11"/>
  <c r="Q106" i="11"/>
  <c r="R106" i="11"/>
  <c r="S106" i="11"/>
  <c r="T106" i="11"/>
  <c r="U106" i="11"/>
  <c r="V106" i="11"/>
  <c r="P87" i="11"/>
  <c r="Q87" i="11"/>
  <c r="R87" i="11"/>
  <c r="S87" i="11"/>
  <c r="T87" i="11"/>
  <c r="U87" i="11"/>
  <c r="V87" i="11"/>
  <c r="W87" i="11"/>
  <c r="X87" i="11"/>
  <c r="Y87" i="11"/>
  <c r="Z87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B63" i="11"/>
  <c r="C63" i="11"/>
  <c r="D63" i="11"/>
  <c r="E63" i="11"/>
  <c r="F63" i="11"/>
  <c r="G63" i="11"/>
  <c r="H63" i="11"/>
  <c r="I63" i="11"/>
  <c r="J63" i="11"/>
  <c r="K63" i="11"/>
  <c r="L63" i="11"/>
  <c r="M63" i="11"/>
  <c r="P63" i="11"/>
  <c r="Q63" i="11"/>
  <c r="R63" i="11"/>
  <c r="S63" i="11"/>
  <c r="T63" i="11"/>
  <c r="U63" i="11"/>
  <c r="V63" i="11"/>
  <c r="W63" i="11"/>
  <c r="X63" i="11"/>
  <c r="Y63" i="11"/>
  <c r="Z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B64" i="11"/>
  <c r="C64" i="11"/>
  <c r="D64" i="11"/>
  <c r="E64" i="11"/>
  <c r="F64" i="11"/>
  <c r="G64" i="11"/>
  <c r="H64" i="11"/>
  <c r="I64" i="11"/>
  <c r="J64" i="11"/>
  <c r="K64" i="11"/>
  <c r="L64" i="11"/>
  <c r="M64" i="11"/>
  <c r="P64" i="11"/>
  <c r="Q64" i="11"/>
  <c r="R64" i="11"/>
  <c r="S64" i="11"/>
  <c r="T64" i="11"/>
  <c r="U64" i="11"/>
  <c r="V64" i="11"/>
  <c r="W64" i="11"/>
  <c r="X64" i="11"/>
  <c r="Y64" i="11"/>
  <c r="Z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B65" i="11"/>
  <c r="C65" i="11"/>
  <c r="D65" i="11"/>
  <c r="E65" i="11"/>
  <c r="F65" i="11"/>
  <c r="G65" i="11"/>
  <c r="H65" i="11"/>
  <c r="I65" i="11"/>
  <c r="J65" i="11"/>
  <c r="K65" i="11"/>
  <c r="L65" i="11"/>
  <c r="M65" i="11"/>
  <c r="P65" i="11"/>
  <c r="Q65" i="11"/>
  <c r="R65" i="11"/>
  <c r="S65" i="11"/>
  <c r="T65" i="11"/>
  <c r="U65" i="11"/>
  <c r="V65" i="11"/>
  <c r="W65" i="11"/>
  <c r="X65" i="11"/>
  <c r="Y65" i="11"/>
  <c r="Z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B66" i="11"/>
  <c r="C66" i="11"/>
  <c r="D66" i="11"/>
  <c r="E66" i="11"/>
  <c r="F66" i="11"/>
  <c r="G66" i="11"/>
  <c r="H66" i="11"/>
  <c r="I66" i="11"/>
  <c r="J66" i="11"/>
  <c r="K66" i="11"/>
  <c r="L66" i="11"/>
  <c r="M66" i="11"/>
  <c r="P66" i="11"/>
  <c r="Q66" i="11"/>
  <c r="R66" i="11"/>
  <c r="S66" i="11"/>
  <c r="T66" i="11"/>
  <c r="U66" i="11"/>
  <c r="V66" i="11"/>
  <c r="W66" i="11"/>
  <c r="X66" i="11"/>
  <c r="Y66" i="11"/>
  <c r="Z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B67" i="11"/>
  <c r="C67" i="11"/>
  <c r="D67" i="11"/>
  <c r="E67" i="11"/>
  <c r="F67" i="11"/>
  <c r="G67" i="11"/>
  <c r="H67" i="11"/>
  <c r="I67" i="11"/>
  <c r="J67" i="11"/>
  <c r="K67" i="11"/>
  <c r="L67" i="11"/>
  <c r="M67" i="11"/>
  <c r="P67" i="11"/>
  <c r="Q67" i="11"/>
  <c r="R67" i="11"/>
  <c r="S67" i="11"/>
  <c r="T67" i="11"/>
  <c r="U67" i="11"/>
  <c r="V67" i="11"/>
  <c r="W67" i="11"/>
  <c r="X67" i="11"/>
  <c r="Y67" i="11"/>
  <c r="Z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B68" i="11"/>
  <c r="C68" i="11"/>
  <c r="D68" i="11"/>
  <c r="E68" i="11"/>
  <c r="F68" i="11"/>
  <c r="G68" i="11"/>
  <c r="H68" i="11"/>
  <c r="I68" i="11"/>
  <c r="J68" i="11"/>
  <c r="K68" i="11"/>
  <c r="L68" i="11"/>
  <c r="M68" i="11"/>
  <c r="P68" i="11"/>
  <c r="Q68" i="11"/>
  <c r="R68" i="11"/>
  <c r="S68" i="11"/>
  <c r="T68" i="11"/>
  <c r="U68" i="11"/>
  <c r="V68" i="11"/>
  <c r="W68" i="11"/>
  <c r="X68" i="11"/>
  <c r="Y68" i="11"/>
  <c r="Z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B69" i="11"/>
  <c r="C69" i="11"/>
  <c r="D69" i="11"/>
  <c r="E69" i="11"/>
  <c r="F69" i="11"/>
  <c r="G69" i="11"/>
  <c r="H69" i="11"/>
  <c r="I69" i="11"/>
  <c r="J69" i="11"/>
  <c r="K69" i="11"/>
  <c r="L69" i="11"/>
  <c r="M69" i="11"/>
  <c r="P69" i="11"/>
  <c r="Q69" i="11"/>
  <c r="R69" i="11"/>
  <c r="S69" i="11"/>
  <c r="T69" i="11"/>
  <c r="U69" i="11"/>
  <c r="V69" i="11"/>
  <c r="W69" i="11"/>
  <c r="X69" i="11"/>
  <c r="Y69" i="11"/>
  <c r="Z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B70" i="11"/>
  <c r="C70" i="11"/>
  <c r="D70" i="11"/>
  <c r="E70" i="11"/>
  <c r="F70" i="11"/>
  <c r="G70" i="11"/>
  <c r="H70" i="11"/>
  <c r="I70" i="11"/>
  <c r="J70" i="11"/>
  <c r="K70" i="11"/>
  <c r="L70" i="11"/>
  <c r="M70" i="11"/>
  <c r="P70" i="11"/>
  <c r="Q70" i="11"/>
  <c r="R70" i="11"/>
  <c r="S70" i="11"/>
  <c r="T70" i="11"/>
  <c r="U70" i="11"/>
  <c r="V70" i="11"/>
  <c r="W70" i="11"/>
  <c r="X70" i="11"/>
  <c r="Y70" i="11"/>
  <c r="Z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B71" i="11"/>
  <c r="C71" i="11"/>
  <c r="D71" i="11"/>
  <c r="E71" i="11"/>
  <c r="F71" i="11"/>
  <c r="G71" i="11"/>
  <c r="H71" i="11"/>
  <c r="I71" i="11"/>
  <c r="J71" i="11"/>
  <c r="K71" i="11"/>
  <c r="L71" i="11"/>
  <c r="M71" i="11"/>
  <c r="P71" i="11"/>
  <c r="Q71" i="11"/>
  <c r="R71" i="11"/>
  <c r="S71" i="11"/>
  <c r="T71" i="11"/>
  <c r="U71" i="11"/>
  <c r="V71" i="11"/>
  <c r="W71" i="11"/>
  <c r="X71" i="11"/>
  <c r="Y71" i="11"/>
  <c r="Z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B72" i="11"/>
  <c r="C72" i="11"/>
  <c r="D72" i="11"/>
  <c r="E72" i="11"/>
  <c r="F72" i="11"/>
  <c r="G72" i="11"/>
  <c r="H72" i="11"/>
  <c r="I72" i="11"/>
  <c r="J72" i="11"/>
  <c r="K72" i="11"/>
  <c r="L72" i="11"/>
  <c r="M72" i="11"/>
  <c r="P72" i="11"/>
  <c r="Q72" i="11"/>
  <c r="R72" i="11"/>
  <c r="S72" i="11"/>
  <c r="T72" i="11"/>
  <c r="U72" i="11"/>
  <c r="V72" i="11"/>
  <c r="W72" i="11"/>
  <c r="X72" i="11"/>
  <c r="Y72" i="11"/>
  <c r="Z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B73" i="11"/>
  <c r="C73" i="11"/>
  <c r="D73" i="11"/>
  <c r="E73" i="11"/>
  <c r="F73" i="11"/>
  <c r="G73" i="11"/>
  <c r="H73" i="11"/>
  <c r="I73" i="11"/>
  <c r="J73" i="11"/>
  <c r="K73" i="11"/>
  <c r="L73" i="11"/>
  <c r="M73" i="11"/>
  <c r="P73" i="11"/>
  <c r="Q73" i="11"/>
  <c r="R73" i="11"/>
  <c r="S73" i="11"/>
  <c r="T73" i="11"/>
  <c r="U73" i="11"/>
  <c r="V73" i="11"/>
  <c r="W73" i="11"/>
  <c r="X73" i="11"/>
  <c r="Y73" i="11"/>
  <c r="Z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B74" i="11"/>
  <c r="C74" i="11"/>
  <c r="D74" i="11"/>
  <c r="E74" i="11"/>
  <c r="F74" i="11"/>
  <c r="G74" i="11"/>
  <c r="H74" i="11"/>
  <c r="I74" i="11"/>
  <c r="J74" i="11"/>
  <c r="K74" i="11"/>
  <c r="L74" i="11"/>
  <c r="M74" i="11"/>
  <c r="P74" i="11"/>
  <c r="Q74" i="11"/>
  <c r="R74" i="11"/>
  <c r="S74" i="11"/>
  <c r="T74" i="11"/>
  <c r="U74" i="11"/>
  <c r="V74" i="11"/>
  <c r="W74" i="11"/>
  <c r="X74" i="11"/>
  <c r="Y74" i="11"/>
  <c r="Z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B75" i="11"/>
  <c r="C75" i="11"/>
  <c r="D75" i="11"/>
  <c r="E75" i="11"/>
  <c r="F75" i="11"/>
  <c r="G75" i="11"/>
  <c r="H75" i="11"/>
  <c r="I75" i="11"/>
  <c r="J75" i="11"/>
  <c r="K75" i="11"/>
  <c r="L75" i="11"/>
  <c r="M75" i="11"/>
  <c r="P75" i="11"/>
  <c r="Q75" i="11"/>
  <c r="R75" i="11"/>
  <c r="S75" i="11"/>
  <c r="T75" i="11"/>
  <c r="U75" i="11"/>
  <c r="V75" i="11"/>
  <c r="W75" i="11"/>
  <c r="X75" i="11"/>
  <c r="Y75" i="11"/>
  <c r="Z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B76" i="11"/>
  <c r="C76" i="11"/>
  <c r="D76" i="11"/>
  <c r="E76" i="11"/>
  <c r="F76" i="11"/>
  <c r="G76" i="11"/>
  <c r="H76" i="11"/>
  <c r="I76" i="11"/>
  <c r="J76" i="11"/>
  <c r="K76" i="11"/>
  <c r="L76" i="11"/>
  <c r="M76" i="11"/>
  <c r="P76" i="11"/>
  <c r="Q76" i="11"/>
  <c r="R76" i="11"/>
  <c r="S76" i="11"/>
  <c r="T76" i="11"/>
  <c r="U76" i="11"/>
  <c r="V76" i="11"/>
  <c r="W76" i="11"/>
  <c r="X76" i="11"/>
  <c r="Y76" i="11"/>
  <c r="Z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B77" i="11"/>
  <c r="C77" i="11"/>
  <c r="D77" i="11"/>
  <c r="E77" i="11"/>
  <c r="F77" i="11"/>
  <c r="G77" i="11"/>
  <c r="H77" i="11"/>
  <c r="I77" i="11"/>
  <c r="J77" i="11"/>
  <c r="K77" i="11"/>
  <c r="L77" i="11"/>
  <c r="M77" i="11"/>
  <c r="P77" i="11"/>
  <c r="Q77" i="11"/>
  <c r="R77" i="11"/>
  <c r="S77" i="11"/>
  <c r="T77" i="11"/>
  <c r="U77" i="11"/>
  <c r="V77" i="11"/>
  <c r="W77" i="11"/>
  <c r="X77" i="11"/>
  <c r="Y77" i="11"/>
  <c r="Z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B78" i="11"/>
  <c r="C78" i="11"/>
  <c r="D78" i="11"/>
  <c r="E78" i="11"/>
  <c r="F78" i="11"/>
  <c r="G78" i="11"/>
  <c r="H78" i="11"/>
  <c r="I78" i="11"/>
  <c r="J78" i="11"/>
  <c r="K78" i="11"/>
  <c r="L78" i="11"/>
  <c r="M78" i="11"/>
  <c r="P78" i="11"/>
  <c r="Q78" i="11"/>
  <c r="R78" i="11"/>
  <c r="S78" i="11"/>
  <c r="T78" i="11"/>
  <c r="U78" i="11"/>
  <c r="V78" i="11"/>
  <c r="W78" i="11"/>
  <c r="X78" i="11"/>
  <c r="Y78" i="11"/>
  <c r="Z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B79" i="11"/>
  <c r="C79" i="11"/>
  <c r="D79" i="11"/>
  <c r="E79" i="11"/>
  <c r="F79" i="11"/>
  <c r="G79" i="11"/>
  <c r="H79" i="11"/>
  <c r="I79" i="11"/>
  <c r="J79" i="11"/>
  <c r="K79" i="11"/>
  <c r="L79" i="11"/>
  <c r="M79" i="11"/>
  <c r="P79" i="11"/>
  <c r="Q79" i="11"/>
  <c r="R79" i="11"/>
  <c r="S79" i="11"/>
  <c r="T79" i="11"/>
  <c r="U79" i="11"/>
  <c r="V79" i="11"/>
  <c r="W79" i="11"/>
  <c r="X79" i="11"/>
  <c r="Y79" i="11"/>
  <c r="Z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B80" i="11"/>
  <c r="C80" i="11"/>
  <c r="D80" i="11"/>
  <c r="E80" i="11"/>
  <c r="F80" i="11"/>
  <c r="G80" i="11"/>
  <c r="H80" i="11"/>
  <c r="I80" i="11"/>
  <c r="J80" i="11"/>
  <c r="K80" i="11"/>
  <c r="L80" i="11"/>
  <c r="M80" i="11"/>
  <c r="P80" i="11"/>
  <c r="Q80" i="11"/>
  <c r="R80" i="11"/>
  <c r="S80" i="11"/>
  <c r="T80" i="11"/>
  <c r="U80" i="11"/>
  <c r="V80" i="11"/>
  <c r="W80" i="11"/>
  <c r="X80" i="11"/>
  <c r="Y80" i="11"/>
  <c r="Z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B81" i="11"/>
  <c r="C81" i="11"/>
  <c r="D81" i="11"/>
  <c r="E81" i="11"/>
  <c r="F81" i="11"/>
  <c r="G81" i="11"/>
  <c r="H81" i="11"/>
  <c r="I81" i="11"/>
  <c r="P81" i="11"/>
  <c r="Q81" i="11"/>
  <c r="R81" i="11"/>
  <c r="S81" i="11"/>
  <c r="T81" i="11"/>
  <c r="U81" i="11"/>
  <c r="V81" i="11"/>
  <c r="AB81" i="11"/>
  <c r="AC81" i="11"/>
  <c r="AD81" i="11"/>
  <c r="AE81" i="11"/>
  <c r="AF81" i="11"/>
  <c r="AG81" i="11"/>
  <c r="AH81" i="11"/>
  <c r="AI81" i="11"/>
  <c r="B82" i="11"/>
  <c r="C82" i="11"/>
  <c r="D82" i="11"/>
  <c r="E82" i="11"/>
  <c r="F82" i="11"/>
  <c r="G82" i="11"/>
  <c r="P82" i="11"/>
  <c r="Q82" i="11"/>
  <c r="R82" i="11"/>
  <c r="S82" i="11"/>
  <c r="T82" i="11"/>
  <c r="AB82" i="11"/>
  <c r="AC82" i="11"/>
  <c r="AD82" i="11"/>
  <c r="AE82" i="11"/>
  <c r="AF82" i="11"/>
  <c r="AG82" i="11"/>
  <c r="AG62" i="11"/>
  <c r="AH62" i="11"/>
  <c r="AI62" i="11"/>
  <c r="AJ62" i="11"/>
  <c r="AK62" i="11"/>
  <c r="AL62" i="11"/>
  <c r="AM62" i="11"/>
  <c r="C62" i="11"/>
  <c r="D62" i="11"/>
  <c r="E62" i="11"/>
  <c r="F62" i="11"/>
  <c r="G62" i="11"/>
  <c r="H62" i="11"/>
  <c r="I62" i="11"/>
  <c r="J62" i="11"/>
  <c r="K62" i="11"/>
  <c r="L62" i="11"/>
  <c r="M62" i="11"/>
  <c r="P62" i="11"/>
  <c r="Q62" i="11"/>
  <c r="R62" i="11"/>
  <c r="S62" i="11"/>
  <c r="T62" i="11"/>
  <c r="U62" i="11"/>
  <c r="V62" i="11"/>
  <c r="W62" i="11"/>
  <c r="X62" i="11"/>
  <c r="Y62" i="11"/>
  <c r="Z62" i="11"/>
  <c r="AB62" i="11"/>
  <c r="AC62" i="11"/>
  <c r="AD62" i="11"/>
  <c r="AE62" i="11"/>
  <c r="AF62" i="11"/>
  <c r="B62" i="11"/>
  <c r="M29" i="11" a="1"/>
  <c r="M29" i="11" s="1"/>
  <c r="C28" i="11"/>
  <c r="D28" i="11"/>
  <c r="E28" i="11"/>
  <c r="F28" i="11"/>
  <c r="G28" i="11"/>
  <c r="H28" i="11"/>
  <c r="I28" i="11"/>
  <c r="B28" i="11"/>
  <c r="C29" i="11"/>
  <c r="D29" i="11"/>
  <c r="E29" i="11"/>
  <c r="F29" i="11"/>
  <c r="G29" i="11"/>
  <c r="H29" i="11"/>
  <c r="I29" i="11"/>
  <c r="J29" i="11"/>
  <c r="K29" i="11"/>
  <c r="B29" i="11"/>
  <c r="C27" i="11"/>
  <c r="D27" i="11"/>
  <c r="E27" i="11"/>
  <c r="F27" i="11"/>
  <c r="G27" i="11"/>
  <c r="H27" i="11"/>
  <c r="I27" i="11"/>
  <c r="J27" i="11"/>
  <c r="K27" i="11"/>
  <c r="B27" i="11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C113" i="10"/>
  <c r="D113" i="10"/>
  <c r="E113" i="10"/>
  <c r="F113" i="10"/>
  <c r="G113" i="10"/>
  <c r="H113" i="10"/>
  <c r="I113" i="10"/>
  <c r="J113" i="10"/>
  <c r="K113" i="10"/>
  <c r="L113" i="10"/>
  <c r="M113" i="10"/>
  <c r="N113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C115" i="10"/>
  <c r="D115" i="10"/>
  <c r="E115" i="10"/>
  <c r="F115" i="10"/>
  <c r="G115" i="10"/>
  <c r="H115" i="10"/>
  <c r="I115" i="10"/>
  <c r="J115" i="10"/>
  <c r="K115" i="10"/>
  <c r="L115" i="10"/>
  <c r="M115" i="10"/>
  <c r="N115" i="10"/>
  <c r="C116" i="10"/>
  <c r="D116" i="10"/>
  <c r="E116" i="10"/>
  <c r="F116" i="10"/>
  <c r="G116" i="10"/>
  <c r="H116" i="10"/>
  <c r="I116" i="10"/>
  <c r="J116" i="10"/>
  <c r="K116" i="10"/>
  <c r="L116" i="10"/>
  <c r="M116" i="10"/>
  <c r="N116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C103" i="10"/>
  <c r="D103" i="10"/>
  <c r="E103" i="10"/>
  <c r="F103" i="10"/>
  <c r="G103" i="10"/>
  <c r="H103" i="10"/>
  <c r="I103" i="10"/>
  <c r="J103" i="10"/>
  <c r="K103" i="10"/>
  <c r="L103" i="10"/>
  <c r="M103" i="10"/>
  <c r="N103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D82" i="10"/>
  <c r="E82" i="10"/>
  <c r="F82" i="10"/>
  <c r="G82" i="10"/>
  <c r="H82" i="10"/>
  <c r="I82" i="10"/>
  <c r="J82" i="10"/>
  <c r="K82" i="10"/>
  <c r="L82" i="10"/>
  <c r="M82" i="10"/>
  <c r="N82" i="10"/>
  <c r="C82" i="10"/>
  <c r="C84" i="6"/>
  <c r="D84" i="6"/>
  <c r="E84" i="6"/>
  <c r="F84" i="6"/>
  <c r="G84" i="6"/>
  <c r="H84" i="6"/>
  <c r="I84" i="6"/>
  <c r="J84" i="6"/>
  <c r="K84" i="6"/>
  <c r="L84" i="6"/>
  <c r="M84" i="6"/>
  <c r="N84" i="6"/>
  <c r="C85" i="6"/>
  <c r="D85" i="6"/>
  <c r="E85" i="6"/>
  <c r="F85" i="6"/>
  <c r="G85" i="6"/>
  <c r="H85" i="6"/>
  <c r="I85" i="6"/>
  <c r="J85" i="6"/>
  <c r="K85" i="6"/>
  <c r="L85" i="6"/>
  <c r="M85" i="6"/>
  <c r="N85" i="6"/>
  <c r="C86" i="6"/>
  <c r="D86" i="6"/>
  <c r="E86" i="6"/>
  <c r="F86" i="6"/>
  <c r="G86" i="6"/>
  <c r="H86" i="6"/>
  <c r="I86" i="6"/>
  <c r="J86" i="6"/>
  <c r="K86" i="6"/>
  <c r="L86" i="6"/>
  <c r="M86" i="6"/>
  <c r="N86" i="6"/>
  <c r="C87" i="6"/>
  <c r="D87" i="6"/>
  <c r="E87" i="6"/>
  <c r="F87" i="6"/>
  <c r="G87" i="6"/>
  <c r="H87" i="6"/>
  <c r="I87" i="6"/>
  <c r="J87" i="6"/>
  <c r="K87" i="6"/>
  <c r="L87" i="6"/>
  <c r="M87" i="6"/>
  <c r="N87" i="6"/>
  <c r="C88" i="6"/>
  <c r="D88" i="6"/>
  <c r="E88" i="6"/>
  <c r="F88" i="6"/>
  <c r="G88" i="6"/>
  <c r="H88" i="6"/>
  <c r="I88" i="6"/>
  <c r="J88" i="6"/>
  <c r="K88" i="6"/>
  <c r="L88" i="6"/>
  <c r="M88" i="6"/>
  <c r="N88" i="6"/>
  <c r="C89" i="6"/>
  <c r="D89" i="6"/>
  <c r="E89" i="6"/>
  <c r="F89" i="6"/>
  <c r="G89" i="6"/>
  <c r="H89" i="6"/>
  <c r="I89" i="6"/>
  <c r="J89" i="6"/>
  <c r="K89" i="6"/>
  <c r="L89" i="6"/>
  <c r="M89" i="6"/>
  <c r="N89" i="6"/>
  <c r="C90" i="6"/>
  <c r="D90" i="6"/>
  <c r="E90" i="6"/>
  <c r="F90" i="6"/>
  <c r="G90" i="6"/>
  <c r="H90" i="6"/>
  <c r="I90" i="6"/>
  <c r="J90" i="6"/>
  <c r="K90" i="6"/>
  <c r="L90" i="6"/>
  <c r="M90" i="6"/>
  <c r="N90" i="6"/>
  <c r="C91" i="6"/>
  <c r="D91" i="6"/>
  <c r="E91" i="6"/>
  <c r="F91" i="6"/>
  <c r="G91" i="6"/>
  <c r="H91" i="6"/>
  <c r="I91" i="6"/>
  <c r="J91" i="6"/>
  <c r="K91" i="6"/>
  <c r="L91" i="6"/>
  <c r="M91" i="6"/>
  <c r="N91" i="6"/>
  <c r="C92" i="6"/>
  <c r="D92" i="6"/>
  <c r="E92" i="6"/>
  <c r="F92" i="6"/>
  <c r="G92" i="6"/>
  <c r="H92" i="6"/>
  <c r="I92" i="6"/>
  <c r="J92" i="6"/>
  <c r="K92" i="6"/>
  <c r="L92" i="6"/>
  <c r="M92" i="6"/>
  <c r="N92" i="6"/>
  <c r="C93" i="6"/>
  <c r="D93" i="6"/>
  <c r="E93" i="6"/>
  <c r="F93" i="6"/>
  <c r="G93" i="6"/>
  <c r="H93" i="6"/>
  <c r="I93" i="6"/>
  <c r="J93" i="6"/>
  <c r="K93" i="6"/>
  <c r="L93" i="6"/>
  <c r="M93" i="6"/>
  <c r="N93" i="6"/>
  <c r="C94" i="6"/>
  <c r="D94" i="6"/>
  <c r="E94" i="6"/>
  <c r="F94" i="6"/>
  <c r="G94" i="6"/>
  <c r="H94" i="6"/>
  <c r="I94" i="6"/>
  <c r="J94" i="6"/>
  <c r="K94" i="6"/>
  <c r="L94" i="6"/>
  <c r="M94" i="6"/>
  <c r="N94" i="6"/>
  <c r="C95" i="6"/>
  <c r="D95" i="6"/>
  <c r="E95" i="6"/>
  <c r="F95" i="6"/>
  <c r="G95" i="6"/>
  <c r="H95" i="6"/>
  <c r="I95" i="6"/>
  <c r="J95" i="6"/>
  <c r="K95" i="6"/>
  <c r="L95" i="6"/>
  <c r="M95" i="6"/>
  <c r="N95" i="6"/>
  <c r="C96" i="6"/>
  <c r="D96" i="6"/>
  <c r="E96" i="6"/>
  <c r="F96" i="6"/>
  <c r="G96" i="6"/>
  <c r="H96" i="6"/>
  <c r="I96" i="6"/>
  <c r="J96" i="6"/>
  <c r="K96" i="6"/>
  <c r="L96" i="6"/>
  <c r="M96" i="6"/>
  <c r="N96" i="6"/>
  <c r="C97" i="6"/>
  <c r="D97" i="6"/>
  <c r="E97" i="6"/>
  <c r="F97" i="6"/>
  <c r="G97" i="6"/>
  <c r="H97" i="6"/>
  <c r="I97" i="6"/>
  <c r="J97" i="6"/>
  <c r="K97" i="6"/>
  <c r="L97" i="6"/>
  <c r="M97" i="6"/>
  <c r="N97" i="6"/>
  <c r="C98" i="6"/>
  <c r="D98" i="6"/>
  <c r="E98" i="6"/>
  <c r="F98" i="6"/>
  <c r="G98" i="6"/>
  <c r="H98" i="6"/>
  <c r="I98" i="6"/>
  <c r="J98" i="6"/>
  <c r="K98" i="6"/>
  <c r="L98" i="6"/>
  <c r="M98" i="6"/>
  <c r="N98" i="6"/>
  <c r="C99" i="6"/>
  <c r="D99" i="6"/>
  <c r="E99" i="6"/>
  <c r="F99" i="6"/>
  <c r="G99" i="6"/>
  <c r="H99" i="6"/>
  <c r="I99" i="6"/>
  <c r="J99" i="6"/>
  <c r="K99" i="6"/>
  <c r="L99" i="6"/>
  <c r="M99" i="6"/>
  <c r="N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D83" i="6"/>
  <c r="E83" i="6"/>
  <c r="F83" i="6"/>
  <c r="G83" i="6"/>
  <c r="H83" i="6"/>
  <c r="I83" i="6"/>
  <c r="J83" i="6"/>
  <c r="K83" i="6"/>
  <c r="L83" i="6"/>
  <c r="M83" i="6"/>
  <c r="N83" i="6"/>
  <c r="C83" i="6"/>
  <c r="C84" i="5"/>
  <c r="D84" i="5"/>
  <c r="E84" i="5"/>
  <c r="F84" i="5"/>
  <c r="G84" i="5"/>
  <c r="H84" i="5"/>
  <c r="I84" i="5"/>
  <c r="J84" i="5"/>
  <c r="K84" i="5"/>
  <c r="L84" i="5"/>
  <c r="M84" i="5"/>
  <c r="N84" i="5"/>
  <c r="C85" i="5"/>
  <c r="D85" i="5"/>
  <c r="E85" i="5"/>
  <c r="F85" i="5"/>
  <c r="G85" i="5"/>
  <c r="H85" i="5"/>
  <c r="I85" i="5"/>
  <c r="J85" i="5"/>
  <c r="K85" i="5"/>
  <c r="L85" i="5"/>
  <c r="M85" i="5"/>
  <c r="N85" i="5"/>
  <c r="C86" i="5"/>
  <c r="D86" i="5"/>
  <c r="E86" i="5"/>
  <c r="F86" i="5"/>
  <c r="G86" i="5"/>
  <c r="H86" i="5"/>
  <c r="I86" i="5"/>
  <c r="J86" i="5"/>
  <c r="K86" i="5"/>
  <c r="L86" i="5"/>
  <c r="M86" i="5"/>
  <c r="N86" i="5"/>
  <c r="C87" i="5"/>
  <c r="D87" i="5"/>
  <c r="E87" i="5"/>
  <c r="F87" i="5"/>
  <c r="G87" i="5"/>
  <c r="H87" i="5"/>
  <c r="I87" i="5"/>
  <c r="J87" i="5"/>
  <c r="K87" i="5"/>
  <c r="L87" i="5"/>
  <c r="M87" i="5"/>
  <c r="N87" i="5"/>
  <c r="C88" i="5"/>
  <c r="D88" i="5"/>
  <c r="E88" i="5"/>
  <c r="F88" i="5"/>
  <c r="G88" i="5"/>
  <c r="H88" i="5"/>
  <c r="I88" i="5"/>
  <c r="J88" i="5"/>
  <c r="K88" i="5"/>
  <c r="L88" i="5"/>
  <c r="M88" i="5"/>
  <c r="N88" i="5"/>
  <c r="C89" i="5"/>
  <c r="D89" i="5"/>
  <c r="E89" i="5"/>
  <c r="F89" i="5"/>
  <c r="G89" i="5"/>
  <c r="H89" i="5"/>
  <c r="I89" i="5"/>
  <c r="J89" i="5"/>
  <c r="K89" i="5"/>
  <c r="L89" i="5"/>
  <c r="M89" i="5"/>
  <c r="N89" i="5"/>
  <c r="C90" i="5"/>
  <c r="D90" i="5"/>
  <c r="E90" i="5"/>
  <c r="F90" i="5"/>
  <c r="G90" i="5"/>
  <c r="H90" i="5"/>
  <c r="I90" i="5"/>
  <c r="J90" i="5"/>
  <c r="K90" i="5"/>
  <c r="L90" i="5"/>
  <c r="M90" i="5"/>
  <c r="N90" i="5"/>
  <c r="C91" i="5"/>
  <c r="D91" i="5"/>
  <c r="E91" i="5"/>
  <c r="F91" i="5"/>
  <c r="G91" i="5"/>
  <c r="H91" i="5"/>
  <c r="I91" i="5"/>
  <c r="J91" i="5"/>
  <c r="K91" i="5"/>
  <c r="L91" i="5"/>
  <c r="M91" i="5"/>
  <c r="N91" i="5"/>
  <c r="C92" i="5"/>
  <c r="D92" i="5"/>
  <c r="E92" i="5"/>
  <c r="F92" i="5"/>
  <c r="G92" i="5"/>
  <c r="H92" i="5"/>
  <c r="I92" i="5"/>
  <c r="J92" i="5"/>
  <c r="K92" i="5"/>
  <c r="L92" i="5"/>
  <c r="M92" i="5"/>
  <c r="N92" i="5"/>
  <c r="C93" i="5"/>
  <c r="D93" i="5"/>
  <c r="E93" i="5"/>
  <c r="F93" i="5"/>
  <c r="G93" i="5"/>
  <c r="H93" i="5"/>
  <c r="I93" i="5"/>
  <c r="J93" i="5"/>
  <c r="K93" i="5"/>
  <c r="L93" i="5"/>
  <c r="M93" i="5"/>
  <c r="N93" i="5"/>
  <c r="C94" i="5"/>
  <c r="D94" i="5"/>
  <c r="E94" i="5"/>
  <c r="F94" i="5"/>
  <c r="G94" i="5"/>
  <c r="H94" i="5"/>
  <c r="I94" i="5"/>
  <c r="J94" i="5"/>
  <c r="K94" i="5"/>
  <c r="L94" i="5"/>
  <c r="M94" i="5"/>
  <c r="N94" i="5"/>
  <c r="C95" i="5"/>
  <c r="D95" i="5"/>
  <c r="E95" i="5"/>
  <c r="F95" i="5"/>
  <c r="G95" i="5"/>
  <c r="H95" i="5"/>
  <c r="I95" i="5"/>
  <c r="J95" i="5"/>
  <c r="K95" i="5"/>
  <c r="L95" i="5"/>
  <c r="M95" i="5"/>
  <c r="N95" i="5"/>
  <c r="C96" i="5"/>
  <c r="D96" i="5"/>
  <c r="E96" i="5"/>
  <c r="F96" i="5"/>
  <c r="G96" i="5"/>
  <c r="H96" i="5"/>
  <c r="I96" i="5"/>
  <c r="J96" i="5"/>
  <c r="K96" i="5"/>
  <c r="L96" i="5"/>
  <c r="M96" i="5"/>
  <c r="N96" i="5"/>
  <c r="C97" i="5"/>
  <c r="D97" i="5"/>
  <c r="E97" i="5"/>
  <c r="F97" i="5"/>
  <c r="G97" i="5"/>
  <c r="H97" i="5"/>
  <c r="I97" i="5"/>
  <c r="J97" i="5"/>
  <c r="K97" i="5"/>
  <c r="L97" i="5"/>
  <c r="M97" i="5"/>
  <c r="N97" i="5"/>
  <c r="C98" i="5"/>
  <c r="D98" i="5"/>
  <c r="E98" i="5"/>
  <c r="F98" i="5"/>
  <c r="G98" i="5"/>
  <c r="H98" i="5"/>
  <c r="I98" i="5"/>
  <c r="J98" i="5"/>
  <c r="K98" i="5"/>
  <c r="L98" i="5"/>
  <c r="M98" i="5"/>
  <c r="N98" i="5"/>
  <c r="C99" i="5"/>
  <c r="D99" i="5"/>
  <c r="E99" i="5"/>
  <c r="F99" i="5"/>
  <c r="G99" i="5"/>
  <c r="H99" i="5"/>
  <c r="I99" i="5"/>
  <c r="J99" i="5"/>
  <c r="K99" i="5"/>
  <c r="L99" i="5"/>
  <c r="M99" i="5"/>
  <c r="N99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D83" i="5"/>
  <c r="E83" i="5"/>
  <c r="F83" i="5"/>
  <c r="G83" i="5"/>
  <c r="H83" i="5"/>
  <c r="I83" i="5"/>
  <c r="J83" i="5"/>
  <c r="K83" i="5"/>
  <c r="L83" i="5"/>
  <c r="M83" i="5"/>
  <c r="N83" i="5"/>
  <c r="C83" i="5"/>
  <c r="C84" i="9"/>
  <c r="D84" i="9"/>
  <c r="E84" i="9"/>
  <c r="F84" i="9"/>
  <c r="G84" i="9"/>
  <c r="H84" i="9"/>
  <c r="I84" i="9"/>
  <c r="J84" i="9"/>
  <c r="K84" i="9"/>
  <c r="L84" i="9"/>
  <c r="M84" i="9"/>
  <c r="N84" i="9"/>
  <c r="C85" i="9"/>
  <c r="D85" i="9"/>
  <c r="E85" i="9"/>
  <c r="F85" i="9"/>
  <c r="G85" i="9"/>
  <c r="H85" i="9"/>
  <c r="I85" i="9"/>
  <c r="J85" i="9"/>
  <c r="K85" i="9"/>
  <c r="L85" i="9"/>
  <c r="M85" i="9"/>
  <c r="N85" i="9"/>
  <c r="C86" i="9"/>
  <c r="D86" i="9"/>
  <c r="E86" i="9"/>
  <c r="F86" i="9"/>
  <c r="G86" i="9"/>
  <c r="H86" i="9"/>
  <c r="I86" i="9"/>
  <c r="J86" i="9"/>
  <c r="K86" i="9"/>
  <c r="L86" i="9"/>
  <c r="M86" i="9"/>
  <c r="N86" i="9"/>
  <c r="C87" i="9"/>
  <c r="D87" i="9"/>
  <c r="E87" i="9"/>
  <c r="F87" i="9"/>
  <c r="G87" i="9"/>
  <c r="H87" i="9"/>
  <c r="I87" i="9"/>
  <c r="J87" i="9"/>
  <c r="K87" i="9"/>
  <c r="L87" i="9"/>
  <c r="M87" i="9"/>
  <c r="N87" i="9"/>
  <c r="C88" i="9"/>
  <c r="D88" i="9"/>
  <c r="E88" i="9"/>
  <c r="F88" i="9"/>
  <c r="G88" i="9"/>
  <c r="H88" i="9"/>
  <c r="I88" i="9"/>
  <c r="J88" i="9"/>
  <c r="K88" i="9"/>
  <c r="L88" i="9"/>
  <c r="M88" i="9"/>
  <c r="N88" i="9"/>
  <c r="C89" i="9"/>
  <c r="D89" i="9"/>
  <c r="E89" i="9"/>
  <c r="F89" i="9"/>
  <c r="G89" i="9"/>
  <c r="H89" i="9"/>
  <c r="I89" i="9"/>
  <c r="J89" i="9"/>
  <c r="K89" i="9"/>
  <c r="L89" i="9"/>
  <c r="M89" i="9"/>
  <c r="N89" i="9"/>
  <c r="C90" i="9"/>
  <c r="D90" i="9"/>
  <c r="E90" i="9"/>
  <c r="F90" i="9"/>
  <c r="G90" i="9"/>
  <c r="H90" i="9"/>
  <c r="I90" i="9"/>
  <c r="J90" i="9"/>
  <c r="K90" i="9"/>
  <c r="L90" i="9"/>
  <c r="M90" i="9"/>
  <c r="N90" i="9"/>
  <c r="C91" i="9"/>
  <c r="D91" i="9"/>
  <c r="E91" i="9"/>
  <c r="F91" i="9"/>
  <c r="G91" i="9"/>
  <c r="H91" i="9"/>
  <c r="I91" i="9"/>
  <c r="J91" i="9"/>
  <c r="K91" i="9"/>
  <c r="L91" i="9"/>
  <c r="M91" i="9"/>
  <c r="N91" i="9"/>
  <c r="C92" i="9"/>
  <c r="D92" i="9"/>
  <c r="E92" i="9"/>
  <c r="F92" i="9"/>
  <c r="G92" i="9"/>
  <c r="H92" i="9"/>
  <c r="I92" i="9"/>
  <c r="J92" i="9"/>
  <c r="K92" i="9"/>
  <c r="L92" i="9"/>
  <c r="M92" i="9"/>
  <c r="N92" i="9"/>
  <c r="C93" i="9"/>
  <c r="D93" i="9"/>
  <c r="E93" i="9"/>
  <c r="F93" i="9"/>
  <c r="G93" i="9"/>
  <c r="H93" i="9"/>
  <c r="I93" i="9"/>
  <c r="J93" i="9"/>
  <c r="K93" i="9"/>
  <c r="L93" i="9"/>
  <c r="M93" i="9"/>
  <c r="N93" i="9"/>
  <c r="C94" i="9"/>
  <c r="D94" i="9"/>
  <c r="E94" i="9"/>
  <c r="F94" i="9"/>
  <c r="G94" i="9"/>
  <c r="H94" i="9"/>
  <c r="I94" i="9"/>
  <c r="J94" i="9"/>
  <c r="K94" i="9"/>
  <c r="L94" i="9"/>
  <c r="M94" i="9"/>
  <c r="N94" i="9"/>
  <c r="C95" i="9"/>
  <c r="D95" i="9"/>
  <c r="E95" i="9"/>
  <c r="F95" i="9"/>
  <c r="G95" i="9"/>
  <c r="H95" i="9"/>
  <c r="I95" i="9"/>
  <c r="J95" i="9"/>
  <c r="K95" i="9"/>
  <c r="L95" i="9"/>
  <c r="M95" i="9"/>
  <c r="N95" i="9"/>
  <c r="C96" i="9"/>
  <c r="D96" i="9"/>
  <c r="E96" i="9"/>
  <c r="F96" i="9"/>
  <c r="G96" i="9"/>
  <c r="H96" i="9"/>
  <c r="I96" i="9"/>
  <c r="J96" i="9"/>
  <c r="K96" i="9"/>
  <c r="L96" i="9"/>
  <c r="M96" i="9"/>
  <c r="N96" i="9"/>
  <c r="C97" i="9"/>
  <c r="D97" i="9"/>
  <c r="E97" i="9"/>
  <c r="F97" i="9"/>
  <c r="G97" i="9"/>
  <c r="H97" i="9"/>
  <c r="I97" i="9"/>
  <c r="J97" i="9"/>
  <c r="K97" i="9"/>
  <c r="L97" i="9"/>
  <c r="M97" i="9"/>
  <c r="N97" i="9"/>
  <c r="C98" i="9"/>
  <c r="D98" i="9"/>
  <c r="E98" i="9"/>
  <c r="F98" i="9"/>
  <c r="G98" i="9"/>
  <c r="H98" i="9"/>
  <c r="I98" i="9"/>
  <c r="J98" i="9"/>
  <c r="K98" i="9"/>
  <c r="L98" i="9"/>
  <c r="M98" i="9"/>
  <c r="N98" i="9"/>
  <c r="C99" i="9"/>
  <c r="D99" i="9"/>
  <c r="E99" i="9"/>
  <c r="F99" i="9"/>
  <c r="G99" i="9"/>
  <c r="H99" i="9"/>
  <c r="I99" i="9"/>
  <c r="J99" i="9"/>
  <c r="K99" i="9"/>
  <c r="L99" i="9"/>
  <c r="M99" i="9"/>
  <c r="N99" i="9"/>
  <c r="C100" i="9"/>
  <c r="D100" i="9"/>
  <c r="E100" i="9"/>
  <c r="F100" i="9"/>
  <c r="G100" i="9"/>
  <c r="H100" i="9"/>
  <c r="I100" i="9"/>
  <c r="J100" i="9"/>
  <c r="K100" i="9"/>
  <c r="L100" i="9"/>
  <c r="M100" i="9"/>
  <c r="N100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C102" i="9"/>
  <c r="D102" i="9"/>
  <c r="E102" i="9"/>
  <c r="F102" i="9"/>
  <c r="G102" i="9"/>
  <c r="H102" i="9"/>
  <c r="I102" i="9"/>
  <c r="J102" i="9"/>
  <c r="K102" i="9"/>
  <c r="L102" i="9"/>
  <c r="M102" i="9"/>
  <c r="N102" i="9"/>
  <c r="C103" i="9"/>
  <c r="D103" i="9"/>
  <c r="E103" i="9"/>
  <c r="F103" i="9"/>
  <c r="G103" i="9"/>
  <c r="H103" i="9"/>
  <c r="I103" i="9"/>
  <c r="J103" i="9"/>
  <c r="K103" i="9"/>
  <c r="L103" i="9"/>
  <c r="M103" i="9"/>
  <c r="N103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C107" i="9"/>
  <c r="D107" i="9"/>
  <c r="E107" i="9"/>
  <c r="F107" i="9"/>
  <c r="G107" i="9"/>
  <c r="H107" i="9"/>
  <c r="I107" i="9"/>
  <c r="J107" i="9"/>
  <c r="K107" i="9"/>
  <c r="L107" i="9"/>
  <c r="M107" i="9"/>
  <c r="N107" i="9"/>
  <c r="C108" i="9"/>
  <c r="D108" i="9"/>
  <c r="E108" i="9"/>
  <c r="F108" i="9"/>
  <c r="G108" i="9"/>
  <c r="H108" i="9"/>
  <c r="I108" i="9"/>
  <c r="J108" i="9"/>
  <c r="K108" i="9"/>
  <c r="L108" i="9"/>
  <c r="M108" i="9"/>
  <c r="N108" i="9"/>
  <c r="C109" i="9"/>
  <c r="D109" i="9"/>
  <c r="E109" i="9"/>
  <c r="F109" i="9"/>
  <c r="G109" i="9"/>
  <c r="H109" i="9"/>
  <c r="I109" i="9"/>
  <c r="J109" i="9"/>
  <c r="K109" i="9"/>
  <c r="L109" i="9"/>
  <c r="M109" i="9"/>
  <c r="N109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C111" i="9"/>
  <c r="D111" i="9"/>
  <c r="E111" i="9"/>
  <c r="F111" i="9"/>
  <c r="G111" i="9"/>
  <c r="H111" i="9"/>
  <c r="I111" i="9"/>
  <c r="J111" i="9"/>
  <c r="K111" i="9"/>
  <c r="L111" i="9"/>
  <c r="M111" i="9"/>
  <c r="N111" i="9"/>
  <c r="C112" i="9"/>
  <c r="D112" i="9"/>
  <c r="E112" i="9"/>
  <c r="F112" i="9"/>
  <c r="G112" i="9"/>
  <c r="H112" i="9"/>
  <c r="I112" i="9"/>
  <c r="J112" i="9"/>
  <c r="K112" i="9"/>
  <c r="L112" i="9"/>
  <c r="M112" i="9"/>
  <c r="N112" i="9"/>
  <c r="C113" i="9"/>
  <c r="D113" i="9"/>
  <c r="E113" i="9"/>
  <c r="F113" i="9"/>
  <c r="G113" i="9"/>
  <c r="H113" i="9"/>
  <c r="I113" i="9"/>
  <c r="J113" i="9"/>
  <c r="K113" i="9"/>
  <c r="L113" i="9"/>
  <c r="M113" i="9"/>
  <c r="N113" i="9"/>
  <c r="C114" i="9"/>
  <c r="D114" i="9"/>
  <c r="E114" i="9"/>
  <c r="F114" i="9"/>
  <c r="G114" i="9"/>
  <c r="H114" i="9"/>
  <c r="I114" i="9"/>
  <c r="J114" i="9"/>
  <c r="K114" i="9"/>
  <c r="L114" i="9"/>
  <c r="M114" i="9"/>
  <c r="N114" i="9"/>
  <c r="C115" i="9"/>
  <c r="D115" i="9"/>
  <c r="E115" i="9"/>
  <c r="F115" i="9"/>
  <c r="G115" i="9"/>
  <c r="H115" i="9"/>
  <c r="I115" i="9"/>
  <c r="J115" i="9"/>
  <c r="K115" i="9"/>
  <c r="L115" i="9"/>
  <c r="M115" i="9"/>
  <c r="N115" i="9"/>
  <c r="C116" i="9"/>
  <c r="D116" i="9"/>
  <c r="E116" i="9"/>
  <c r="F116" i="9"/>
  <c r="G116" i="9"/>
  <c r="H116" i="9"/>
  <c r="I116" i="9"/>
  <c r="J116" i="9"/>
  <c r="K116" i="9"/>
  <c r="L116" i="9"/>
  <c r="M116" i="9"/>
  <c r="N116" i="9"/>
  <c r="C117" i="9"/>
  <c r="D117" i="9"/>
  <c r="E117" i="9"/>
  <c r="F117" i="9"/>
  <c r="G117" i="9"/>
  <c r="H117" i="9"/>
  <c r="I117" i="9"/>
  <c r="J117" i="9"/>
  <c r="K117" i="9"/>
  <c r="L117" i="9"/>
  <c r="M117" i="9"/>
  <c r="N117" i="9"/>
  <c r="C118" i="9"/>
  <c r="D118" i="9"/>
  <c r="E118" i="9"/>
  <c r="F118" i="9"/>
  <c r="G118" i="9"/>
  <c r="H118" i="9"/>
  <c r="I118" i="9"/>
  <c r="J118" i="9"/>
  <c r="K118" i="9"/>
  <c r="L118" i="9"/>
  <c r="M118" i="9"/>
  <c r="N118" i="9"/>
  <c r="D83" i="9"/>
  <c r="E83" i="9"/>
  <c r="F83" i="9"/>
  <c r="G83" i="9"/>
  <c r="H83" i="9"/>
  <c r="I83" i="9"/>
  <c r="J83" i="9"/>
  <c r="K83" i="9"/>
  <c r="L83" i="9"/>
  <c r="M83" i="9"/>
  <c r="N83" i="9"/>
  <c r="C83" i="9"/>
  <c r="C84" i="8"/>
  <c r="D84" i="8"/>
  <c r="E84" i="8"/>
  <c r="F84" i="8"/>
  <c r="G84" i="8"/>
  <c r="H84" i="8"/>
  <c r="I84" i="8"/>
  <c r="J84" i="8"/>
  <c r="K84" i="8"/>
  <c r="L84" i="8"/>
  <c r="M84" i="8"/>
  <c r="N84" i="8"/>
  <c r="C85" i="8"/>
  <c r="D85" i="8"/>
  <c r="E85" i="8"/>
  <c r="F85" i="8"/>
  <c r="G85" i="8"/>
  <c r="H85" i="8"/>
  <c r="I85" i="8"/>
  <c r="J85" i="8"/>
  <c r="K85" i="8"/>
  <c r="L85" i="8"/>
  <c r="M85" i="8"/>
  <c r="N85" i="8"/>
  <c r="C86" i="8"/>
  <c r="D86" i="8"/>
  <c r="E86" i="8"/>
  <c r="F86" i="8"/>
  <c r="G86" i="8"/>
  <c r="H86" i="8"/>
  <c r="I86" i="8"/>
  <c r="J86" i="8"/>
  <c r="K86" i="8"/>
  <c r="L86" i="8"/>
  <c r="M86" i="8"/>
  <c r="N86" i="8"/>
  <c r="C87" i="8"/>
  <c r="D87" i="8"/>
  <c r="E87" i="8"/>
  <c r="F87" i="8"/>
  <c r="G87" i="8"/>
  <c r="H87" i="8"/>
  <c r="I87" i="8"/>
  <c r="J87" i="8"/>
  <c r="K87" i="8"/>
  <c r="L87" i="8"/>
  <c r="M87" i="8"/>
  <c r="N87" i="8"/>
  <c r="C88" i="8"/>
  <c r="D88" i="8"/>
  <c r="E88" i="8"/>
  <c r="F88" i="8"/>
  <c r="G88" i="8"/>
  <c r="H88" i="8"/>
  <c r="I88" i="8"/>
  <c r="J88" i="8"/>
  <c r="K88" i="8"/>
  <c r="L88" i="8"/>
  <c r="M88" i="8"/>
  <c r="N88" i="8"/>
  <c r="C89" i="8"/>
  <c r="D89" i="8"/>
  <c r="E89" i="8"/>
  <c r="F89" i="8"/>
  <c r="G89" i="8"/>
  <c r="H89" i="8"/>
  <c r="I89" i="8"/>
  <c r="J89" i="8"/>
  <c r="K89" i="8"/>
  <c r="L89" i="8"/>
  <c r="M89" i="8"/>
  <c r="N89" i="8"/>
  <c r="C90" i="8"/>
  <c r="D90" i="8"/>
  <c r="E90" i="8"/>
  <c r="F90" i="8"/>
  <c r="G90" i="8"/>
  <c r="H90" i="8"/>
  <c r="I90" i="8"/>
  <c r="J90" i="8"/>
  <c r="K90" i="8"/>
  <c r="L90" i="8"/>
  <c r="M90" i="8"/>
  <c r="N90" i="8"/>
  <c r="C91" i="8"/>
  <c r="D91" i="8"/>
  <c r="E91" i="8"/>
  <c r="F91" i="8"/>
  <c r="G91" i="8"/>
  <c r="H91" i="8"/>
  <c r="I91" i="8"/>
  <c r="J91" i="8"/>
  <c r="K91" i="8"/>
  <c r="L91" i="8"/>
  <c r="M91" i="8"/>
  <c r="N91" i="8"/>
  <c r="C92" i="8"/>
  <c r="D92" i="8"/>
  <c r="E92" i="8"/>
  <c r="F92" i="8"/>
  <c r="G92" i="8"/>
  <c r="H92" i="8"/>
  <c r="I92" i="8"/>
  <c r="J92" i="8"/>
  <c r="K92" i="8"/>
  <c r="L92" i="8"/>
  <c r="M92" i="8"/>
  <c r="N92" i="8"/>
  <c r="C93" i="8"/>
  <c r="D93" i="8"/>
  <c r="E93" i="8"/>
  <c r="F93" i="8"/>
  <c r="G93" i="8"/>
  <c r="H93" i="8"/>
  <c r="I93" i="8"/>
  <c r="J93" i="8"/>
  <c r="K93" i="8"/>
  <c r="L93" i="8"/>
  <c r="M93" i="8"/>
  <c r="N93" i="8"/>
  <c r="C94" i="8"/>
  <c r="D94" i="8"/>
  <c r="E94" i="8"/>
  <c r="F94" i="8"/>
  <c r="G94" i="8"/>
  <c r="H94" i="8"/>
  <c r="I94" i="8"/>
  <c r="J94" i="8"/>
  <c r="K94" i="8"/>
  <c r="L94" i="8"/>
  <c r="M94" i="8"/>
  <c r="N94" i="8"/>
  <c r="C95" i="8"/>
  <c r="D95" i="8"/>
  <c r="E95" i="8"/>
  <c r="F95" i="8"/>
  <c r="G95" i="8"/>
  <c r="H95" i="8"/>
  <c r="I95" i="8"/>
  <c r="J95" i="8"/>
  <c r="K95" i="8"/>
  <c r="L95" i="8"/>
  <c r="M95" i="8"/>
  <c r="N95" i="8"/>
  <c r="C96" i="8"/>
  <c r="D96" i="8"/>
  <c r="E96" i="8"/>
  <c r="F96" i="8"/>
  <c r="G96" i="8"/>
  <c r="H96" i="8"/>
  <c r="I96" i="8"/>
  <c r="J96" i="8"/>
  <c r="K96" i="8"/>
  <c r="L96" i="8"/>
  <c r="M96" i="8"/>
  <c r="N96" i="8"/>
  <c r="C97" i="8"/>
  <c r="D97" i="8"/>
  <c r="E97" i="8"/>
  <c r="F97" i="8"/>
  <c r="G97" i="8"/>
  <c r="H97" i="8"/>
  <c r="I97" i="8"/>
  <c r="J97" i="8"/>
  <c r="K97" i="8"/>
  <c r="L97" i="8"/>
  <c r="M97" i="8"/>
  <c r="N97" i="8"/>
  <c r="C98" i="8"/>
  <c r="D98" i="8"/>
  <c r="E98" i="8"/>
  <c r="F98" i="8"/>
  <c r="G98" i="8"/>
  <c r="H98" i="8"/>
  <c r="I98" i="8"/>
  <c r="J98" i="8"/>
  <c r="K98" i="8"/>
  <c r="L98" i="8"/>
  <c r="M98" i="8"/>
  <c r="N98" i="8"/>
  <c r="C99" i="8"/>
  <c r="D99" i="8"/>
  <c r="E99" i="8"/>
  <c r="F99" i="8"/>
  <c r="G99" i="8"/>
  <c r="H99" i="8"/>
  <c r="I99" i="8"/>
  <c r="J99" i="8"/>
  <c r="K99" i="8"/>
  <c r="L99" i="8"/>
  <c r="M99" i="8"/>
  <c r="N99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C110" i="8"/>
  <c r="D110" i="8"/>
  <c r="E110" i="8"/>
  <c r="F110" i="8"/>
  <c r="G110" i="8"/>
  <c r="H110" i="8"/>
  <c r="I110" i="8"/>
  <c r="J110" i="8"/>
  <c r="K110" i="8"/>
  <c r="L110" i="8"/>
  <c r="M110" i="8"/>
  <c r="N110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C113" i="8"/>
  <c r="D113" i="8"/>
  <c r="E113" i="8"/>
  <c r="F113" i="8"/>
  <c r="G113" i="8"/>
  <c r="H113" i="8"/>
  <c r="I113" i="8"/>
  <c r="J113" i="8"/>
  <c r="K113" i="8"/>
  <c r="L113" i="8"/>
  <c r="M113" i="8"/>
  <c r="N113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C115" i="8"/>
  <c r="D115" i="8"/>
  <c r="E115" i="8"/>
  <c r="F115" i="8"/>
  <c r="G115" i="8"/>
  <c r="H115" i="8"/>
  <c r="I115" i="8"/>
  <c r="J115" i="8"/>
  <c r="K115" i="8"/>
  <c r="L115" i="8"/>
  <c r="M115" i="8"/>
  <c r="N115" i="8"/>
  <c r="C116" i="8"/>
  <c r="D116" i="8"/>
  <c r="E116" i="8"/>
  <c r="F116" i="8"/>
  <c r="G116" i="8"/>
  <c r="H116" i="8"/>
  <c r="I116" i="8"/>
  <c r="J116" i="8"/>
  <c r="K116" i="8"/>
  <c r="L116" i="8"/>
  <c r="M116" i="8"/>
  <c r="N116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D83" i="8"/>
  <c r="E83" i="8"/>
  <c r="F83" i="8"/>
  <c r="G83" i="8"/>
  <c r="H83" i="8"/>
  <c r="I83" i="8"/>
  <c r="J83" i="8"/>
  <c r="K83" i="8"/>
  <c r="L83" i="8"/>
  <c r="M83" i="8"/>
  <c r="N83" i="8"/>
  <c r="C83" i="8"/>
  <c r="C114" i="4"/>
  <c r="D114" i="4"/>
  <c r="E114" i="4"/>
  <c r="F114" i="4"/>
  <c r="G114" i="4"/>
  <c r="H114" i="4"/>
  <c r="I114" i="4"/>
  <c r="J114" i="4"/>
  <c r="K114" i="4"/>
  <c r="L114" i="4"/>
  <c r="M114" i="4"/>
  <c r="N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C84" i="4"/>
  <c r="D84" i="4"/>
  <c r="E84" i="4"/>
  <c r="F84" i="4"/>
  <c r="G84" i="4"/>
  <c r="H84" i="4"/>
  <c r="I84" i="4"/>
  <c r="J84" i="4"/>
  <c r="K84" i="4"/>
  <c r="L84" i="4"/>
  <c r="M84" i="4"/>
  <c r="N84" i="4"/>
  <c r="C85" i="4"/>
  <c r="D85" i="4"/>
  <c r="E85" i="4"/>
  <c r="F85" i="4"/>
  <c r="G85" i="4"/>
  <c r="H85" i="4"/>
  <c r="I85" i="4"/>
  <c r="J85" i="4"/>
  <c r="K85" i="4"/>
  <c r="L85" i="4"/>
  <c r="M85" i="4"/>
  <c r="N85" i="4"/>
  <c r="C86" i="4"/>
  <c r="D86" i="4"/>
  <c r="E86" i="4"/>
  <c r="F86" i="4"/>
  <c r="G86" i="4"/>
  <c r="H86" i="4"/>
  <c r="I86" i="4"/>
  <c r="J86" i="4"/>
  <c r="K86" i="4"/>
  <c r="L86" i="4"/>
  <c r="M86" i="4"/>
  <c r="N86" i="4"/>
  <c r="C87" i="4"/>
  <c r="D87" i="4"/>
  <c r="E87" i="4"/>
  <c r="F87" i="4"/>
  <c r="G87" i="4"/>
  <c r="H87" i="4"/>
  <c r="I87" i="4"/>
  <c r="J87" i="4"/>
  <c r="K87" i="4"/>
  <c r="L87" i="4"/>
  <c r="M87" i="4"/>
  <c r="N87" i="4"/>
  <c r="C88" i="4"/>
  <c r="D88" i="4"/>
  <c r="E88" i="4"/>
  <c r="F88" i="4"/>
  <c r="G88" i="4"/>
  <c r="H88" i="4"/>
  <c r="I88" i="4"/>
  <c r="J88" i="4"/>
  <c r="K88" i="4"/>
  <c r="L88" i="4"/>
  <c r="M88" i="4"/>
  <c r="N88" i="4"/>
  <c r="C89" i="4"/>
  <c r="D89" i="4"/>
  <c r="E89" i="4"/>
  <c r="F89" i="4"/>
  <c r="G89" i="4"/>
  <c r="H89" i="4"/>
  <c r="I89" i="4"/>
  <c r="J89" i="4"/>
  <c r="K89" i="4"/>
  <c r="L89" i="4"/>
  <c r="M89" i="4"/>
  <c r="N89" i="4"/>
  <c r="C90" i="4"/>
  <c r="D90" i="4"/>
  <c r="E90" i="4"/>
  <c r="F90" i="4"/>
  <c r="G90" i="4"/>
  <c r="H90" i="4"/>
  <c r="I90" i="4"/>
  <c r="J90" i="4"/>
  <c r="K90" i="4"/>
  <c r="L90" i="4"/>
  <c r="M90" i="4"/>
  <c r="N90" i="4"/>
  <c r="C91" i="4"/>
  <c r="D91" i="4"/>
  <c r="E91" i="4"/>
  <c r="F91" i="4"/>
  <c r="G91" i="4"/>
  <c r="H91" i="4"/>
  <c r="I91" i="4"/>
  <c r="J91" i="4"/>
  <c r="K91" i="4"/>
  <c r="L91" i="4"/>
  <c r="M91" i="4"/>
  <c r="N91" i="4"/>
  <c r="C92" i="4"/>
  <c r="D92" i="4"/>
  <c r="E92" i="4"/>
  <c r="F92" i="4"/>
  <c r="G92" i="4"/>
  <c r="H92" i="4"/>
  <c r="I92" i="4"/>
  <c r="J92" i="4"/>
  <c r="K92" i="4"/>
  <c r="L92" i="4"/>
  <c r="M92" i="4"/>
  <c r="N92" i="4"/>
  <c r="C93" i="4"/>
  <c r="D93" i="4"/>
  <c r="E93" i="4"/>
  <c r="F93" i="4"/>
  <c r="G93" i="4"/>
  <c r="H93" i="4"/>
  <c r="I93" i="4"/>
  <c r="J93" i="4"/>
  <c r="K93" i="4"/>
  <c r="L93" i="4"/>
  <c r="M93" i="4"/>
  <c r="N93" i="4"/>
  <c r="C94" i="4"/>
  <c r="D94" i="4"/>
  <c r="E94" i="4"/>
  <c r="F94" i="4"/>
  <c r="G94" i="4"/>
  <c r="H94" i="4"/>
  <c r="I94" i="4"/>
  <c r="J94" i="4"/>
  <c r="K94" i="4"/>
  <c r="L94" i="4"/>
  <c r="M94" i="4"/>
  <c r="N94" i="4"/>
  <c r="C95" i="4"/>
  <c r="D95" i="4"/>
  <c r="E95" i="4"/>
  <c r="F95" i="4"/>
  <c r="G95" i="4"/>
  <c r="H95" i="4"/>
  <c r="I95" i="4"/>
  <c r="J95" i="4"/>
  <c r="K95" i="4"/>
  <c r="L95" i="4"/>
  <c r="M95" i="4"/>
  <c r="N95" i="4"/>
  <c r="C96" i="4"/>
  <c r="D96" i="4"/>
  <c r="E96" i="4"/>
  <c r="F96" i="4"/>
  <c r="G96" i="4"/>
  <c r="H96" i="4"/>
  <c r="I96" i="4"/>
  <c r="J96" i="4"/>
  <c r="K96" i="4"/>
  <c r="L96" i="4"/>
  <c r="M96" i="4"/>
  <c r="N96" i="4"/>
  <c r="C97" i="4"/>
  <c r="D97" i="4"/>
  <c r="E97" i="4"/>
  <c r="F97" i="4"/>
  <c r="G97" i="4"/>
  <c r="H97" i="4"/>
  <c r="I97" i="4"/>
  <c r="J97" i="4"/>
  <c r="K97" i="4"/>
  <c r="L97" i="4"/>
  <c r="M97" i="4"/>
  <c r="N97" i="4"/>
  <c r="C98" i="4"/>
  <c r="D98" i="4"/>
  <c r="E98" i="4"/>
  <c r="F98" i="4"/>
  <c r="G98" i="4"/>
  <c r="H98" i="4"/>
  <c r="I98" i="4"/>
  <c r="J98" i="4"/>
  <c r="K98" i="4"/>
  <c r="L98" i="4"/>
  <c r="M98" i="4"/>
  <c r="N98" i="4"/>
  <c r="C99" i="4"/>
  <c r="D99" i="4"/>
  <c r="E99" i="4"/>
  <c r="F99" i="4"/>
  <c r="G99" i="4"/>
  <c r="H99" i="4"/>
  <c r="I99" i="4"/>
  <c r="J99" i="4"/>
  <c r="K99" i="4"/>
  <c r="L99" i="4"/>
  <c r="M99" i="4"/>
  <c r="N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D83" i="4"/>
  <c r="E83" i="4"/>
  <c r="F83" i="4"/>
  <c r="G83" i="4"/>
  <c r="H83" i="4"/>
  <c r="I83" i="4"/>
  <c r="J83" i="4"/>
  <c r="K83" i="4"/>
  <c r="L83" i="4"/>
  <c r="M83" i="4"/>
  <c r="N83" i="4"/>
  <c r="C83" i="4"/>
  <c r="C84" i="3"/>
  <c r="D84" i="3"/>
  <c r="E84" i="3"/>
  <c r="F84" i="3"/>
  <c r="G84" i="3"/>
  <c r="H84" i="3"/>
  <c r="I84" i="3"/>
  <c r="J84" i="3"/>
  <c r="K84" i="3"/>
  <c r="L84" i="3"/>
  <c r="M84" i="3"/>
  <c r="N84" i="3"/>
  <c r="C85" i="3"/>
  <c r="D85" i="3"/>
  <c r="E85" i="3"/>
  <c r="F85" i="3"/>
  <c r="G85" i="3"/>
  <c r="H85" i="3"/>
  <c r="I85" i="3"/>
  <c r="J85" i="3"/>
  <c r="K85" i="3"/>
  <c r="L85" i="3"/>
  <c r="M85" i="3"/>
  <c r="N85" i="3"/>
  <c r="C86" i="3"/>
  <c r="D86" i="3"/>
  <c r="E86" i="3"/>
  <c r="F86" i="3"/>
  <c r="G86" i="3"/>
  <c r="H86" i="3"/>
  <c r="I86" i="3"/>
  <c r="J86" i="3"/>
  <c r="K86" i="3"/>
  <c r="L86" i="3"/>
  <c r="M86" i="3"/>
  <c r="N86" i="3"/>
  <c r="C87" i="3"/>
  <c r="D87" i="3"/>
  <c r="E87" i="3"/>
  <c r="F87" i="3"/>
  <c r="G87" i="3"/>
  <c r="H87" i="3"/>
  <c r="I87" i="3"/>
  <c r="J87" i="3"/>
  <c r="K87" i="3"/>
  <c r="L87" i="3"/>
  <c r="M87" i="3"/>
  <c r="N87" i="3"/>
  <c r="C88" i="3"/>
  <c r="D88" i="3"/>
  <c r="E88" i="3"/>
  <c r="F88" i="3"/>
  <c r="G88" i="3"/>
  <c r="H88" i="3"/>
  <c r="I88" i="3"/>
  <c r="J88" i="3"/>
  <c r="K88" i="3"/>
  <c r="L88" i="3"/>
  <c r="M88" i="3"/>
  <c r="N88" i="3"/>
  <c r="C89" i="3"/>
  <c r="D89" i="3"/>
  <c r="E89" i="3"/>
  <c r="F89" i="3"/>
  <c r="G89" i="3"/>
  <c r="H89" i="3"/>
  <c r="I89" i="3"/>
  <c r="J89" i="3"/>
  <c r="K89" i="3"/>
  <c r="L89" i="3"/>
  <c r="M89" i="3"/>
  <c r="N89" i="3"/>
  <c r="C90" i="3"/>
  <c r="D90" i="3"/>
  <c r="E90" i="3"/>
  <c r="F90" i="3"/>
  <c r="G90" i="3"/>
  <c r="H90" i="3"/>
  <c r="I90" i="3"/>
  <c r="J90" i="3"/>
  <c r="K90" i="3"/>
  <c r="L90" i="3"/>
  <c r="M90" i="3"/>
  <c r="N90" i="3"/>
  <c r="C91" i="3"/>
  <c r="D91" i="3"/>
  <c r="E91" i="3"/>
  <c r="F91" i="3"/>
  <c r="G91" i="3"/>
  <c r="H91" i="3"/>
  <c r="I91" i="3"/>
  <c r="J91" i="3"/>
  <c r="K91" i="3"/>
  <c r="L91" i="3"/>
  <c r="M91" i="3"/>
  <c r="N91" i="3"/>
  <c r="C92" i="3"/>
  <c r="D92" i="3"/>
  <c r="E92" i="3"/>
  <c r="F92" i="3"/>
  <c r="G92" i="3"/>
  <c r="H92" i="3"/>
  <c r="I92" i="3"/>
  <c r="J92" i="3"/>
  <c r="K92" i="3"/>
  <c r="L92" i="3"/>
  <c r="M92" i="3"/>
  <c r="N92" i="3"/>
  <c r="C93" i="3"/>
  <c r="D93" i="3"/>
  <c r="E93" i="3"/>
  <c r="F93" i="3"/>
  <c r="G93" i="3"/>
  <c r="H93" i="3"/>
  <c r="I93" i="3"/>
  <c r="J93" i="3"/>
  <c r="K93" i="3"/>
  <c r="L93" i="3"/>
  <c r="M93" i="3"/>
  <c r="N93" i="3"/>
  <c r="C94" i="3"/>
  <c r="D94" i="3"/>
  <c r="E94" i="3"/>
  <c r="F94" i="3"/>
  <c r="G94" i="3"/>
  <c r="H94" i="3"/>
  <c r="I94" i="3"/>
  <c r="J94" i="3"/>
  <c r="K94" i="3"/>
  <c r="L94" i="3"/>
  <c r="M94" i="3"/>
  <c r="N94" i="3"/>
  <c r="C95" i="3"/>
  <c r="D95" i="3"/>
  <c r="E95" i="3"/>
  <c r="F95" i="3"/>
  <c r="G95" i="3"/>
  <c r="H95" i="3"/>
  <c r="I95" i="3"/>
  <c r="J95" i="3"/>
  <c r="K95" i="3"/>
  <c r="L95" i="3"/>
  <c r="M95" i="3"/>
  <c r="N95" i="3"/>
  <c r="C96" i="3"/>
  <c r="D96" i="3"/>
  <c r="E96" i="3"/>
  <c r="F96" i="3"/>
  <c r="G96" i="3"/>
  <c r="H96" i="3"/>
  <c r="I96" i="3"/>
  <c r="J96" i="3"/>
  <c r="K96" i="3"/>
  <c r="L96" i="3"/>
  <c r="M96" i="3"/>
  <c r="N96" i="3"/>
  <c r="C97" i="3"/>
  <c r="D97" i="3"/>
  <c r="E97" i="3"/>
  <c r="F97" i="3"/>
  <c r="G97" i="3"/>
  <c r="H97" i="3"/>
  <c r="I97" i="3"/>
  <c r="J97" i="3"/>
  <c r="K97" i="3"/>
  <c r="L97" i="3"/>
  <c r="M97" i="3"/>
  <c r="N97" i="3"/>
  <c r="C98" i="3"/>
  <c r="D98" i="3"/>
  <c r="E98" i="3"/>
  <c r="F98" i="3"/>
  <c r="G98" i="3"/>
  <c r="H98" i="3"/>
  <c r="I98" i="3"/>
  <c r="J98" i="3"/>
  <c r="K98" i="3"/>
  <c r="L98" i="3"/>
  <c r="M98" i="3"/>
  <c r="N98" i="3"/>
  <c r="C99" i="3"/>
  <c r="D99" i="3"/>
  <c r="E99" i="3"/>
  <c r="F99" i="3"/>
  <c r="G99" i="3"/>
  <c r="H99" i="3"/>
  <c r="I99" i="3"/>
  <c r="J99" i="3"/>
  <c r="K99" i="3"/>
  <c r="L99" i="3"/>
  <c r="M99" i="3"/>
  <c r="N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D83" i="3"/>
  <c r="E83" i="3"/>
  <c r="F83" i="3"/>
  <c r="G83" i="3"/>
  <c r="H83" i="3"/>
  <c r="I83" i="3"/>
  <c r="J83" i="3"/>
  <c r="K83" i="3"/>
  <c r="L83" i="3"/>
  <c r="M83" i="3"/>
  <c r="N83" i="3"/>
  <c r="C83" i="3"/>
  <c r="C84" i="2"/>
  <c r="D84" i="2"/>
  <c r="E84" i="2"/>
  <c r="F84" i="2"/>
  <c r="G84" i="2"/>
  <c r="H84" i="2"/>
  <c r="I84" i="2"/>
  <c r="J84" i="2"/>
  <c r="K84" i="2"/>
  <c r="L84" i="2"/>
  <c r="M84" i="2"/>
  <c r="N84" i="2"/>
  <c r="C85" i="2"/>
  <c r="D85" i="2"/>
  <c r="E85" i="2"/>
  <c r="F85" i="2"/>
  <c r="G85" i="2"/>
  <c r="H85" i="2"/>
  <c r="I85" i="2"/>
  <c r="J85" i="2"/>
  <c r="K85" i="2"/>
  <c r="L85" i="2"/>
  <c r="M85" i="2"/>
  <c r="N85" i="2"/>
  <c r="C86" i="2"/>
  <c r="D86" i="2"/>
  <c r="E86" i="2"/>
  <c r="F86" i="2"/>
  <c r="G86" i="2"/>
  <c r="H86" i="2"/>
  <c r="I86" i="2"/>
  <c r="J86" i="2"/>
  <c r="K86" i="2"/>
  <c r="L86" i="2"/>
  <c r="M86" i="2"/>
  <c r="N86" i="2"/>
  <c r="C87" i="2"/>
  <c r="D87" i="2"/>
  <c r="E87" i="2"/>
  <c r="F87" i="2"/>
  <c r="G87" i="2"/>
  <c r="H87" i="2"/>
  <c r="I87" i="2"/>
  <c r="J87" i="2"/>
  <c r="K87" i="2"/>
  <c r="L87" i="2"/>
  <c r="M87" i="2"/>
  <c r="N87" i="2"/>
  <c r="C88" i="2"/>
  <c r="D88" i="2"/>
  <c r="E88" i="2"/>
  <c r="F88" i="2"/>
  <c r="G88" i="2"/>
  <c r="H88" i="2"/>
  <c r="I88" i="2"/>
  <c r="J88" i="2"/>
  <c r="K88" i="2"/>
  <c r="L88" i="2"/>
  <c r="M88" i="2"/>
  <c r="N88" i="2"/>
  <c r="C89" i="2"/>
  <c r="D89" i="2"/>
  <c r="E89" i="2"/>
  <c r="F89" i="2"/>
  <c r="G89" i="2"/>
  <c r="H89" i="2"/>
  <c r="I89" i="2"/>
  <c r="J89" i="2"/>
  <c r="K89" i="2"/>
  <c r="L89" i="2"/>
  <c r="M89" i="2"/>
  <c r="N89" i="2"/>
  <c r="C90" i="2"/>
  <c r="D90" i="2"/>
  <c r="E90" i="2"/>
  <c r="F90" i="2"/>
  <c r="G90" i="2"/>
  <c r="H90" i="2"/>
  <c r="I90" i="2"/>
  <c r="J90" i="2"/>
  <c r="K90" i="2"/>
  <c r="L90" i="2"/>
  <c r="M90" i="2"/>
  <c r="N90" i="2"/>
  <c r="C91" i="2"/>
  <c r="D91" i="2"/>
  <c r="E91" i="2"/>
  <c r="F91" i="2"/>
  <c r="G91" i="2"/>
  <c r="H91" i="2"/>
  <c r="I91" i="2"/>
  <c r="J91" i="2"/>
  <c r="K91" i="2"/>
  <c r="L91" i="2"/>
  <c r="M91" i="2"/>
  <c r="N91" i="2"/>
  <c r="C92" i="2"/>
  <c r="D92" i="2"/>
  <c r="E92" i="2"/>
  <c r="F92" i="2"/>
  <c r="G92" i="2"/>
  <c r="H92" i="2"/>
  <c r="I92" i="2"/>
  <c r="J92" i="2"/>
  <c r="K92" i="2"/>
  <c r="L92" i="2"/>
  <c r="M92" i="2"/>
  <c r="N92" i="2"/>
  <c r="C93" i="2"/>
  <c r="D93" i="2"/>
  <c r="E93" i="2"/>
  <c r="F93" i="2"/>
  <c r="G93" i="2"/>
  <c r="H93" i="2"/>
  <c r="I93" i="2"/>
  <c r="J93" i="2"/>
  <c r="K93" i="2"/>
  <c r="L93" i="2"/>
  <c r="M93" i="2"/>
  <c r="N93" i="2"/>
  <c r="C94" i="2"/>
  <c r="D94" i="2"/>
  <c r="E94" i="2"/>
  <c r="F94" i="2"/>
  <c r="G94" i="2"/>
  <c r="H94" i="2"/>
  <c r="I94" i="2"/>
  <c r="J94" i="2"/>
  <c r="K94" i="2"/>
  <c r="L94" i="2"/>
  <c r="M94" i="2"/>
  <c r="N94" i="2"/>
  <c r="C95" i="2"/>
  <c r="D95" i="2"/>
  <c r="E95" i="2"/>
  <c r="F95" i="2"/>
  <c r="G95" i="2"/>
  <c r="H95" i="2"/>
  <c r="I95" i="2"/>
  <c r="J95" i="2"/>
  <c r="K95" i="2"/>
  <c r="L95" i="2"/>
  <c r="M95" i="2"/>
  <c r="N95" i="2"/>
  <c r="C96" i="2"/>
  <c r="D96" i="2"/>
  <c r="E96" i="2"/>
  <c r="F96" i="2"/>
  <c r="G96" i="2"/>
  <c r="H96" i="2"/>
  <c r="I96" i="2"/>
  <c r="J96" i="2"/>
  <c r="K96" i="2"/>
  <c r="L96" i="2"/>
  <c r="M96" i="2"/>
  <c r="N96" i="2"/>
  <c r="C97" i="2"/>
  <c r="D97" i="2"/>
  <c r="E97" i="2"/>
  <c r="F97" i="2"/>
  <c r="G97" i="2"/>
  <c r="H97" i="2"/>
  <c r="I97" i="2"/>
  <c r="J97" i="2"/>
  <c r="K97" i="2"/>
  <c r="L97" i="2"/>
  <c r="M97" i="2"/>
  <c r="N97" i="2"/>
  <c r="C98" i="2"/>
  <c r="D98" i="2"/>
  <c r="E98" i="2"/>
  <c r="F98" i="2"/>
  <c r="G98" i="2"/>
  <c r="H98" i="2"/>
  <c r="I98" i="2"/>
  <c r="J98" i="2"/>
  <c r="K98" i="2"/>
  <c r="L98" i="2"/>
  <c r="M98" i="2"/>
  <c r="N98" i="2"/>
  <c r="C99" i="2"/>
  <c r="D99" i="2"/>
  <c r="E99" i="2"/>
  <c r="F99" i="2"/>
  <c r="G99" i="2"/>
  <c r="H99" i="2"/>
  <c r="I99" i="2"/>
  <c r="J99" i="2"/>
  <c r="K99" i="2"/>
  <c r="L99" i="2"/>
  <c r="M99" i="2"/>
  <c r="N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D83" i="2"/>
  <c r="E83" i="2"/>
  <c r="F83" i="2"/>
  <c r="G83" i="2"/>
  <c r="H83" i="2"/>
  <c r="I83" i="2"/>
  <c r="J83" i="2"/>
  <c r="K83" i="2"/>
  <c r="L83" i="2"/>
  <c r="M83" i="2"/>
  <c r="N83" i="2"/>
  <c r="C83" i="2"/>
  <c r="C115" i="1"/>
  <c r="D115" i="1"/>
  <c r="E115" i="1"/>
  <c r="F115" i="1"/>
  <c r="G115" i="1"/>
  <c r="H115" i="1"/>
  <c r="I115" i="1"/>
  <c r="J115" i="1"/>
  <c r="K115" i="1"/>
  <c r="L115" i="1"/>
  <c r="M115" i="1"/>
  <c r="N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C84" i="1"/>
  <c r="D84" i="1"/>
  <c r="E84" i="1"/>
  <c r="F84" i="1"/>
  <c r="G84" i="1"/>
  <c r="H84" i="1"/>
  <c r="I84" i="1"/>
  <c r="J84" i="1"/>
  <c r="K84" i="1"/>
  <c r="L84" i="1"/>
  <c r="M84" i="1"/>
  <c r="N84" i="1"/>
  <c r="C85" i="1"/>
  <c r="D85" i="1"/>
  <c r="E85" i="1"/>
  <c r="F85" i="1"/>
  <c r="G85" i="1"/>
  <c r="H85" i="1"/>
  <c r="I85" i="1"/>
  <c r="J85" i="1"/>
  <c r="K85" i="1"/>
  <c r="L85" i="1"/>
  <c r="M85" i="1"/>
  <c r="N85" i="1"/>
  <c r="C86" i="1"/>
  <c r="D86" i="1"/>
  <c r="E86" i="1"/>
  <c r="F86" i="1"/>
  <c r="G86" i="1"/>
  <c r="H86" i="1"/>
  <c r="I86" i="1"/>
  <c r="J86" i="1"/>
  <c r="K86" i="1"/>
  <c r="L86" i="1"/>
  <c r="M86" i="1"/>
  <c r="N86" i="1"/>
  <c r="C87" i="1"/>
  <c r="D87" i="1"/>
  <c r="E87" i="1"/>
  <c r="F87" i="1"/>
  <c r="G87" i="1"/>
  <c r="H87" i="1"/>
  <c r="I87" i="1"/>
  <c r="J87" i="1"/>
  <c r="K87" i="1"/>
  <c r="L87" i="1"/>
  <c r="M87" i="1"/>
  <c r="N87" i="1"/>
  <c r="C88" i="1"/>
  <c r="D88" i="1"/>
  <c r="E88" i="1"/>
  <c r="F88" i="1"/>
  <c r="G88" i="1"/>
  <c r="H88" i="1"/>
  <c r="I88" i="1"/>
  <c r="J88" i="1"/>
  <c r="K88" i="1"/>
  <c r="L88" i="1"/>
  <c r="M88" i="1"/>
  <c r="N88" i="1"/>
  <c r="C89" i="1"/>
  <c r="D89" i="1"/>
  <c r="E89" i="1"/>
  <c r="F89" i="1"/>
  <c r="G89" i="1"/>
  <c r="H89" i="1"/>
  <c r="I89" i="1"/>
  <c r="J89" i="1"/>
  <c r="K89" i="1"/>
  <c r="L89" i="1"/>
  <c r="M89" i="1"/>
  <c r="N89" i="1"/>
  <c r="C90" i="1"/>
  <c r="D90" i="1"/>
  <c r="E90" i="1"/>
  <c r="F90" i="1"/>
  <c r="G90" i="1"/>
  <c r="H90" i="1"/>
  <c r="I90" i="1"/>
  <c r="J90" i="1"/>
  <c r="K90" i="1"/>
  <c r="L90" i="1"/>
  <c r="M90" i="1"/>
  <c r="N90" i="1"/>
  <c r="C91" i="1"/>
  <c r="D91" i="1"/>
  <c r="E91" i="1"/>
  <c r="F91" i="1"/>
  <c r="G91" i="1"/>
  <c r="H91" i="1"/>
  <c r="I91" i="1"/>
  <c r="J91" i="1"/>
  <c r="K91" i="1"/>
  <c r="L91" i="1"/>
  <c r="M91" i="1"/>
  <c r="N91" i="1"/>
  <c r="C92" i="1"/>
  <c r="D92" i="1"/>
  <c r="E92" i="1"/>
  <c r="F92" i="1"/>
  <c r="G92" i="1"/>
  <c r="H92" i="1"/>
  <c r="I92" i="1"/>
  <c r="J92" i="1"/>
  <c r="K92" i="1"/>
  <c r="L92" i="1"/>
  <c r="M92" i="1"/>
  <c r="N92" i="1"/>
  <c r="C93" i="1"/>
  <c r="D93" i="1"/>
  <c r="E93" i="1"/>
  <c r="F93" i="1"/>
  <c r="G93" i="1"/>
  <c r="H93" i="1"/>
  <c r="I93" i="1"/>
  <c r="J93" i="1"/>
  <c r="K93" i="1"/>
  <c r="L93" i="1"/>
  <c r="M93" i="1"/>
  <c r="N93" i="1"/>
  <c r="C94" i="1"/>
  <c r="D94" i="1"/>
  <c r="E94" i="1"/>
  <c r="F94" i="1"/>
  <c r="G94" i="1"/>
  <c r="H94" i="1"/>
  <c r="I94" i="1"/>
  <c r="J94" i="1"/>
  <c r="K94" i="1"/>
  <c r="L94" i="1"/>
  <c r="M94" i="1"/>
  <c r="N94" i="1"/>
  <c r="C95" i="1"/>
  <c r="D95" i="1"/>
  <c r="E95" i="1"/>
  <c r="F95" i="1"/>
  <c r="G95" i="1"/>
  <c r="H95" i="1"/>
  <c r="I95" i="1"/>
  <c r="J95" i="1"/>
  <c r="K95" i="1"/>
  <c r="L95" i="1"/>
  <c r="M95" i="1"/>
  <c r="N95" i="1"/>
  <c r="C96" i="1"/>
  <c r="D96" i="1"/>
  <c r="E96" i="1"/>
  <c r="F96" i="1"/>
  <c r="G96" i="1"/>
  <c r="H96" i="1"/>
  <c r="I96" i="1"/>
  <c r="J96" i="1"/>
  <c r="K96" i="1"/>
  <c r="L96" i="1"/>
  <c r="M96" i="1"/>
  <c r="N96" i="1"/>
  <c r="C97" i="1"/>
  <c r="D97" i="1"/>
  <c r="E97" i="1"/>
  <c r="F97" i="1"/>
  <c r="G97" i="1"/>
  <c r="H97" i="1"/>
  <c r="I97" i="1"/>
  <c r="J97" i="1"/>
  <c r="K97" i="1"/>
  <c r="L97" i="1"/>
  <c r="M97" i="1"/>
  <c r="N97" i="1"/>
  <c r="C98" i="1"/>
  <c r="D98" i="1"/>
  <c r="E98" i="1"/>
  <c r="F98" i="1"/>
  <c r="G98" i="1"/>
  <c r="H98" i="1"/>
  <c r="I98" i="1"/>
  <c r="J98" i="1"/>
  <c r="K98" i="1"/>
  <c r="L98" i="1"/>
  <c r="M98" i="1"/>
  <c r="N98" i="1"/>
  <c r="C99" i="1"/>
  <c r="D99" i="1"/>
  <c r="E99" i="1"/>
  <c r="F99" i="1"/>
  <c r="G99" i="1"/>
  <c r="H99" i="1"/>
  <c r="I99" i="1"/>
  <c r="J99" i="1"/>
  <c r="K99" i="1"/>
  <c r="L99" i="1"/>
  <c r="M99" i="1"/>
  <c r="N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D83" i="1"/>
  <c r="E83" i="1"/>
  <c r="F83" i="1"/>
  <c r="G83" i="1"/>
  <c r="H83" i="1"/>
  <c r="I83" i="1"/>
  <c r="J83" i="1"/>
  <c r="K83" i="1"/>
  <c r="L83" i="1"/>
  <c r="M83" i="1"/>
  <c r="N83" i="1"/>
  <c r="C83" i="1"/>
  <c r="O29" i="11" l="1"/>
  <c r="N29" i="11"/>
  <c r="AB110" i="11" l="1"/>
  <c r="O110" i="11"/>
</calcChain>
</file>

<file path=xl/sharedStrings.xml><?xml version="1.0" encoding="utf-8"?>
<sst xmlns="http://schemas.openxmlformats.org/spreadsheetml/2006/main" count="1474" uniqueCount="167">
  <si>
    <t>Software Version</t>
  </si>
  <si>
    <t>3.11.19</t>
  </si>
  <si>
    <t>Experiment File Path:</t>
  </si>
  <si>
    <t>C:\Users\Public\Documents\Experiments\Silke\2025_01_10_fluoride_asssay_library.xpt</t>
  </si>
  <si>
    <t>Protocol File Path:</t>
  </si>
  <si>
    <t>C:\Users\Public\Documents\Protocols\Silke\fluoride_endpoint.prt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</si>
  <si>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</si>
  <si>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</si>
  <si>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</si>
  <si>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</si>
  <si>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</si>
  <si>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</si>
  <si>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</si>
  <si>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</si>
  <si>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</si>
  <si>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</si>
  <si>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</si>
  <si>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</si>
  <si>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</si>
  <si>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</si>
  <si>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</si>
  <si>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</si>
  <si>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370, 380, 440, 480, 540</t>
  </si>
  <si>
    <t>Read Speed: Normal,  Delay: 100 msec,  Measurements/Data Point: 8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</si>
  <si>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</si>
  <si>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</si>
  <si>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</si>
  <si>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</si>
  <si>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</si>
  <si>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</si>
  <si>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</si>
  <si>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</si>
  <si>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</si>
  <si>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</si>
  <si>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</si>
  <si>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</si>
  <si>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</si>
  <si>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</si>
  <si>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</si>
  <si>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</si>
  <si>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</si>
  <si>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</si>
  <si>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</si>
  <si>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</si>
  <si>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</si>
  <si>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</si>
  <si>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</si>
  <si>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</si>
  <si>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</si>
  <si>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</si>
  <si>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</si>
  <si>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</si>
  <si>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</si>
  <si>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</si>
  <si>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</si>
  <si>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</si>
  <si>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</si>
  <si>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</si>
  <si>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</si>
  <si>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</si>
  <si>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</si>
  <si>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</si>
  <si>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</si>
  <si>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</si>
  <si>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</si>
  <si>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</si>
  <si>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</si>
  <si>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</si>
  <si>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</si>
  <si>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</si>
  <si>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</si>
  <si>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</si>
  <si>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</si>
  <si>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</si>
  <si>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</si>
  <si>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</si>
  <si>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</si>
  <si>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</si>
  <si>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</si>
  <si>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</si>
  <si>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</si>
  <si>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</si>
  <si>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</si>
  <si>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</si>
  <si>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</si>
  <si>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</si>
  <si>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</si>
  <si>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</si>
  <si>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</si>
  <si>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</si>
  <si>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</si>
  <si>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</si>
  <si>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</si>
  <si>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</si>
  <si>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</si>
  <si>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</si>
  <si>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</si>
  <si>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</si>
  <si>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</si>
  <si>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</si>
  <si>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</si>
  <si>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</si>
  <si>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</si>
  <si>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</si>
  <si>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</si>
  <si>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</si>
  <si>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</si>
  <si>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</si>
  <si>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</si>
  <si>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</si>
  <si>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</si>
  <si>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</si>
  <si>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</si>
  <si>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</si>
  <si>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</si>
  <si>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</si>
  <si>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</si>
  <si>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</si>
  <si>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</si>
  <si>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</si>
  <si>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</si>
  <si>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</si>
  <si>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</si>
  <si>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</si>
  <si>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</si>
  <si>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</si>
  <si>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</si>
  <si>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</si>
  <si>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</si>
  <si>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</si>
  <si>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</si>
  <si>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</si>
  <si>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Plate 2</t>
  </si>
  <si>
    <t>Plate 3</t>
  </si>
  <si>
    <t>Plate 4</t>
  </si>
  <si>
    <t>Plate 5</t>
  </si>
  <si>
    <t>Plate 6</t>
  </si>
  <si>
    <t>Plate 8</t>
  </si>
  <si>
    <t>Plate 9</t>
  </si>
  <si>
    <t>Plate 10</t>
  </si>
  <si>
    <t>Rep1</t>
  </si>
  <si>
    <t>Rep2</t>
  </si>
  <si>
    <t>Rep3</t>
  </si>
  <si>
    <t>Matrix</t>
  </si>
  <si>
    <r>
      <rPr>
        <sz val="10"/>
        <rFont val="Calibri"/>
        <family val="2"/>
      </rPr>
      <t>µ</t>
    </r>
    <r>
      <rPr>
        <sz val="10"/>
        <rFont val="Arial"/>
        <family val="2"/>
      </rPr>
      <t>M</t>
    </r>
  </si>
  <si>
    <t>WT</t>
  </si>
  <si>
    <t>SP1</t>
  </si>
  <si>
    <t>SP2</t>
  </si>
  <si>
    <t>SP3</t>
  </si>
  <si>
    <t>SP4</t>
  </si>
  <si>
    <t>SP5</t>
  </si>
  <si>
    <t>SD</t>
  </si>
  <si>
    <t>RAW (480/540)</t>
  </si>
  <si>
    <t>mean x</t>
  </si>
  <si>
    <t>mean x^2</t>
  </si>
  <si>
    <t>a</t>
  </si>
  <si>
    <t>b</t>
  </si>
  <si>
    <t>c</t>
  </si>
  <si>
    <t>Coefficients of 2. degree polynomial</t>
  </si>
  <si>
    <r>
      <t>mean fluoride concentration [</t>
    </r>
    <r>
      <rPr>
        <sz val="10"/>
        <rFont val="Calibri"/>
        <family val="2"/>
      </rPr>
      <t>µM]</t>
    </r>
  </si>
  <si>
    <t>mean SD</t>
  </si>
  <si>
    <t>mean SD %</t>
  </si>
  <si>
    <t>SD fluoride concentration n=3</t>
  </si>
  <si>
    <t>SD fluoride concentration in % n=3</t>
  </si>
  <si>
    <t>n=3</t>
  </si>
  <si>
    <t>positives &gt;15</t>
  </si>
  <si>
    <t>negatives &lt;15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</si>
</sst>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rgb="FF595959"/>
      <name val="Arial"/>
      <family val="2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9" fontId="6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</cellStyleXfs>
  <cellXfs count="1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13" borderId="2" xfId="1" applyFont="1" applyFill="1" applyBorder="1" applyAlignment="1">
      <alignment horizontal="center" vertical="center" wrapText="1"/>
    </xf>
    <xf numFmtId="0" fontId="3" fillId="16" borderId="2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15" borderId="3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13" borderId="3" xfId="1" applyFont="1" applyFill="1" applyBorder="1" applyAlignment="1">
      <alignment horizontal="center" vertical="center" wrapText="1"/>
    </xf>
    <xf numFmtId="0" fontId="3" fillId="16" borderId="3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17" borderId="3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11" borderId="4" xfId="1" applyFont="1" applyFill="1" applyBorder="1" applyAlignment="1">
      <alignment horizontal="center" vertical="center" wrapText="1"/>
    </xf>
    <xf numFmtId="0" fontId="3" fillId="15" borderId="4" xfId="1" applyFont="1" applyFill="1" applyBorder="1" applyAlignment="1">
      <alignment horizontal="center" vertical="center" wrapText="1"/>
    </xf>
    <xf numFmtId="0" fontId="3" fillId="13" borderId="4" xfId="1" applyFont="1" applyFill="1" applyBorder="1" applyAlignment="1">
      <alignment horizontal="center" vertical="center" wrapText="1"/>
    </xf>
    <xf numFmtId="0" fontId="3" fillId="10" borderId="4" xfId="1" applyFont="1" applyFill="1" applyBorder="1" applyAlignment="1">
      <alignment horizontal="center" vertical="center" wrapText="1"/>
    </xf>
    <xf numFmtId="0" fontId="3" fillId="16" borderId="4" xfId="1" applyFont="1" applyFill="1" applyBorder="1" applyAlignment="1">
      <alignment horizontal="center" vertical="center" wrapText="1"/>
    </xf>
    <xf numFmtId="0" fontId="3" fillId="9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17" borderId="2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horizontal="center" vertical="center" wrapText="1"/>
    </xf>
    <xf numFmtId="0" fontId="3" fillId="14" borderId="3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9" borderId="3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12" borderId="4" xfId="1" applyFont="1" applyFill="1" applyBorder="1" applyAlignment="1">
      <alignment horizontal="center" vertical="center" wrapText="1"/>
    </xf>
    <xf numFmtId="0" fontId="3" fillId="17" borderId="4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14" borderId="4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1" fillId="0" borderId="0" xfId="0" applyFont="1"/>
    <xf numFmtId="2" fontId="0" fillId="0" borderId="0" xfId="0" applyNumberFormat="1"/>
    <xf numFmtId="0" fontId="8" fillId="0" borderId="0" xfId="0" applyFont="1" applyAlignment="1">
      <alignment horizontal="center" vertical="center" readingOrder="1"/>
    </xf>
    <xf numFmtId="9" fontId="0" fillId="0" borderId="0" xfId="2" applyFont="1"/>
    <xf numFmtId="9" fontId="0" fillId="0" borderId="0" xfId="0" applyNumberFormat="1"/>
    <xf numFmtId="0" fontId="0" fillId="0" borderId="0" xfId="0"/>
    <xf numFmtId="0" fontId="1" fillId="0" borderId="0" xfId="0" applyFont="1"/>
    <xf numFmtId="9" fontId="0" fillId="0" borderId="0" xfId="2" applyFont="1"/>
    <xf numFmtId="0" fontId="1" fillId="0" borderId="0" xfId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3" xfId="3"/>
    <cellStyle name="Percent" xfId="2" builtinId="5"/>
    <cellStyle name="Percent 2" xfId="4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aseline="0"/>
              <a:t>Fluoride calibration in undiluted cell supernatant n=3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'Fluoride conc calculation'!$A$27</c:f>
              <c:strCache>
                <c:ptCount val="1"/>
                <c:pt idx="0">
                  <c:v>mean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1834598519496441E-2"/>
                  <c:y val="-5.22420042949176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plus>
            <c:minus>
              <c:numRef>
                <c:f>'Fluoride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plus>
            <c:minus>
              <c:numRef>
                <c:f>'Fluoride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'Fluoride conc calculation'!$B$26:$I$26</c:f>
              <c:numCache>
                <c:formatCode>General</c:formatCode>
                <c:ptCount val="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'Fluoride conc calculation'!$B$27:$I$27</c:f>
              <c:numCache>
                <c:formatCode>General</c:formatCode>
                <c:ptCount val="8"/>
                <c:pt idx="0">
                  <c:v>1.0612572955704369</c:v>
                </c:pt>
                <c:pt idx="1">
                  <c:v>1.0882476711284479</c:v>
                </c:pt>
                <c:pt idx="2">
                  <c:v>1.137231893952324</c:v>
                </c:pt>
                <c:pt idx="3">
                  <c:v>1.2302215422818155</c:v>
                </c:pt>
                <c:pt idx="4">
                  <c:v>1.3779370128348452</c:v>
                </c:pt>
                <c:pt idx="5">
                  <c:v>1.6170768970637468</c:v>
                </c:pt>
                <c:pt idx="6">
                  <c:v>1.7318915255496137</c:v>
                </c:pt>
                <c:pt idx="7">
                  <c:v>1.7794239422146401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B-4C0E-BD4E-196E22FCD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178152"/>
        <c:axId val="527178480"/>
      </c:scatterChart>
      <c:valAx>
        <c:axId val="52717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Fluoride concentration [µM]</a:t>
                </a:r>
              </a:p>
            </c:rich>
          </c:tx>
          <c:layout>
            <c:manualLayout>
              <c:xMode val="edge"/>
              <c:yMode val="edge"/>
              <c:x val="0.37756270866141733"/>
              <c:y val="0.92376715819613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7178480"/>
        <c:crosses val="autoZero"/>
        <c:crossBetween val="midCat"/>
      </c:valAx>
      <c:valAx>
        <c:axId val="52717848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Abs(480 nm)/Abs(540 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717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paperSize="9" orientation="landscape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  <cx:data id="9">
      <cx:numDim type="val">
        <cx:f>_xlchart.v1.9</cx:f>
      </cx:numDim>
    </cx:data>
    <cx:data id="10">
      <cx:numDim type="val">
        <cx:f>_xlchart.v1.10</cx:f>
      </cx:numDim>
    </cx:data>
    <cx:data id="11"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de-DE"/>
              <a:t>Histogram of Fluoride concentrations</a:t>
            </a:r>
          </a:p>
        </cx:rich>
      </cx:tx>
    </cx:title>
    <cx:plotArea>
      <cx:plotAreaRegion>
        <cx:series layoutId="clusteredColumn" uniqueId="{3FA2F016-0AF3-4A79-AB18-9FC718BA0DD9}" formatIdx="0">
          <cx:dataId val="0"/>
          <cx:layoutPr>
            <cx:binning intervalClosed="r">
              <cx:binCount val="10"/>
            </cx:binning>
          </cx:layoutPr>
        </cx:series>
        <cx:series layoutId="clusteredColumn" hidden="1" uniqueId="{B2BEA458-9148-4DD3-A0D1-1FB8BCC91EBE}" formatIdx="1">
          <cx:dataId val="1"/>
          <cx:layoutPr>
            <cx:binning intervalClosed="r"/>
          </cx:layoutPr>
        </cx:series>
        <cx:series layoutId="clusteredColumn" hidden="1" uniqueId="{1782F2D8-700B-4E91-872B-3A684D139024}" formatIdx="2">
          <cx:dataId val="2"/>
          <cx:layoutPr>
            <cx:binning intervalClosed="r"/>
          </cx:layoutPr>
        </cx:series>
        <cx:series layoutId="clusteredColumn" hidden="1" uniqueId="{93D97C1B-461B-46E0-A42E-D4FF99C3E7C4}" formatIdx="3">
          <cx:dataId val="3"/>
          <cx:layoutPr>
            <cx:binning intervalClosed="r"/>
          </cx:layoutPr>
        </cx:series>
        <cx:series layoutId="clusteredColumn" hidden="1" uniqueId="{3C532047-253A-4D5E-8609-A17BADCB418C}" formatIdx="4">
          <cx:dataId val="4"/>
          <cx:layoutPr>
            <cx:binning intervalClosed="r"/>
          </cx:layoutPr>
        </cx:series>
        <cx:series layoutId="clusteredColumn" hidden="1" uniqueId="{1C9D10D2-A719-40BD-A057-8C282C3B90BD}" formatIdx="5">
          <cx:dataId val="5"/>
          <cx:layoutPr>
            <cx:binning intervalClosed="r"/>
          </cx:layoutPr>
        </cx:series>
        <cx:series layoutId="clusteredColumn" hidden="1" uniqueId="{D205F312-5E1D-4F8C-89AA-70FEA80F9F67}" formatIdx="6">
          <cx:dataId val="6"/>
          <cx:layoutPr>
            <cx:binning intervalClosed="r"/>
          </cx:layoutPr>
        </cx:series>
        <cx:series layoutId="clusteredColumn" hidden="1" uniqueId="{284B4E75-A333-4088-A85D-0CA462D8F55F}" formatIdx="7">
          <cx:dataId val="7"/>
          <cx:layoutPr>
            <cx:binning intervalClosed="r"/>
          </cx:layoutPr>
        </cx:series>
        <cx:series layoutId="clusteredColumn" hidden="1" uniqueId="{1A0D5185-8CC2-46C4-9293-A295B12ACF1E}" formatIdx="8">
          <cx:dataId val="8"/>
          <cx:layoutPr>
            <cx:binning intervalClosed="r"/>
          </cx:layoutPr>
        </cx:series>
        <cx:series layoutId="clusteredColumn" hidden="1" uniqueId="{5E685561-9ED4-4165-ACB3-67EECED599D8}" formatIdx="9">
          <cx:dataId val="9"/>
          <cx:layoutPr>
            <cx:binning intervalClosed="r"/>
          </cx:layoutPr>
        </cx:series>
        <cx:series layoutId="clusteredColumn" hidden="1" uniqueId="{65AA9D3E-2D79-4C1E-A87E-817AEE4CB48A}" formatIdx="10">
          <cx:dataId val="10"/>
          <cx:layoutPr>
            <cx:binning intervalClosed="r"/>
          </cx:layoutPr>
        </cx:series>
        <cx:series layoutId="clusteredColumn" hidden="1" uniqueId="{596FC688-51C7-49BB-AF02-5E8AED26ABB8}" formatIdx="11">
          <cx:dataId val="1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411691</xdr:colOff>
      <xdr:row>30</xdr:row>
      <xdr:rowOff>107597</xdr:rowOff>
    </xdr:from>
    <xdr:to>
      <xdr:col>10</xdr:col>
      <xdr:colOff>148166</xdr:colOff>
      <xdr:row>58</xdr:row>
      <xdr:rowOff>28221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406400</xdr:colOff>
      <xdr:row>111</xdr:row>
      <xdr:rowOff>123824</xdr:rowOff>
    </xdr:from>
    <xdr:to>
      <xdr:col>10</xdr:col>
      <xdr:colOff>88900</xdr:colOff>
      <xdr:row>138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1"/>
  <sheetViews>
    <sheetView tabSelected="1" topLeftCell="A13" zoomScale="90" zoomScaleNormal="50" workbookViewId="0">
      <selection activeCell="L29" sqref="L29"/>
    </sheetView>
  </sheetViews>
  <sheetFormatPr defaultRowHeight="12.5" x14ac:dyDescent="0.25"/>
  <cols>
    <col min="1" max="1" width="13.81640625" customWidth="1"/>
    <col min="2" max="2" width="13.08984375" customWidth="1"/>
    <col min="3" max="3" width="9.36328125" bestFit="1" customWidth="1"/>
    <col min="4" max="8" width="8.81640625" bestFit="1" customWidth="1"/>
  </cols>
  <sheetData>
    <row r="1" spans="1:53" x14ac:dyDescent="0.25">
      <c r="A1" s="102" t="s">
        <v>152</v>
      </c>
      <c r="B1" t="s">
        <v>140</v>
      </c>
      <c r="O1" t="s">
        <v>141</v>
      </c>
      <c r="AB1" t="s">
        <v>142</v>
      </c>
      <c r="AP1" t="s">
        <v>143</v>
      </c>
    </row>
    <row r="2" spans="1:53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AP2">
        <v>1</v>
      </c>
      <c r="AQ2">
        <v>2</v>
      </c>
      <c r="AR2">
        <v>3</v>
      </c>
      <c r="AS2">
        <v>4</v>
      </c>
      <c r="AT2">
        <v>5</v>
      </c>
      <c r="AU2">
        <v>6</v>
      </c>
      <c r="AV2">
        <v>7</v>
      </c>
      <c r="AW2">
        <v>8</v>
      </c>
      <c r="AX2">
        <v>9</v>
      </c>
      <c r="AY2">
        <v>10</v>
      </c>
      <c r="AZ2">
        <v>11</v>
      </c>
      <c r="BA2">
        <v>12</v>
      </c>
    </row>
    <row r="3" spans="1:53" x14ac:dyDescent="0.25">
      <c r="A3" t="s">
        <v>25</v>
      </c>
      <c r="B3">
        <v>1.4846416382252561</v>
      </c>
      <c r="C3">
        <v>1.392282958199357</v>
      </c>
      <c r="D3">
        <v>1.6666666666666665</v>
      </c>
      <c r="E3">
        <v>1.5273972602739727</v>
      </c>
      <c r="F3">
        <v>1.2857142857142856</v>
      </c>
      <c r="G3">
        <v>1.44</v>
      </c>
      <c r="H3">
        <v>1.2853025936599425</v>
      </c>
      <c r="I3">
        <v>1.2066115702479339</v>
      </c>
      <c r="J3">
        <v>1.4368932038834952</v>
      </c>
      <c r="K3">
        <v>1.134020618556701</v>
      </c>
      <c r="L3">
        <v>1.3464788732394366</v>
      </c>
      <c r="M3">
        <v>1.6797153024911029</v>
      </c>
      <c r="O3">
        <v>1.4949152542372883</v>
      </c>
      <c r="P3">
        <v>1.3448275862068966</v>
      </c>
      <c r="Q3">
        <v>1.65234375</v>
      </c>
      <c r="R3">
        <v>1.4634146341463414</v>
      </c>
      <c r="S3">
        <v>1.2730061349693251</v>
      </c>
      <c r="T3">
        <v>1.4098360655737705</v>
      </c>
      <c r="U3">
        <v>1.3042168674698795</v>
      </c>
      <c r="V3">
        <v>1.1707317073170731</v>
      </c>
      <c r="W3">
        <v>1.4071661237785016</v>
      </c>
      <c r="X3">
        <v>1.0999999999999999</v>
      </c>
      <c r="Y3">
        <v>1.1240506329113924</v>
      </c>
      <c r="Z3">
        <v>1.7272727272727273</v>
      </c>
      <c r="AB3">
        <v>1.3795379537953796</v>
      </c>
      <c r="AC3">
        <v>1.2085714285714286</v>
      </c>
      <c r="AD3">
        <v>1.5485074626865669</v>
      </c>
      <c r="AE3">
        <v>1.3450479233226837</v>
      </c>
      <c r="AF3">
        <v>1.1607629427792916</v>
      </c>
      <c r="AG3">
        <v>1.2896341463414633</v>
      </c>
      <c r="AH3">
        <v>1.1509433962264151</v>
      </c>
      <c r="AI3">
        <v>1.1111111111111112</v>
      </c>
      <c r="AJ3">
        <v>1.3333333333333333</v>
      </c>
      <c r="AK3">
        <v>1.0048192771084337</v>
      </c>
      <c r="AL3">
        <v>1.0705596107055961</v>
      </c>
      <c r="AM3">
        <v>1.69921875</v>
      </c>
      <c r="AO3" t="s">
        <v>25</v>
      </c>
      <c r="AP3">
        <v>2</v>
      </c>
      <c r="AQ3">
        <v>3</v>
      </c>
      <c r="AR3">
        <v>4</v>
      </c>
      <c r="AS3">
        <v>5</v>
      </c>
      <c r="AT3">
        <v>6</v>
      </c>
      <c r="AU3">
        <v>7</v>
      </c>
      <c r="AV3">
        <v>8</v>
      </c>
      <c r="AW3">
        <v>9</v>
      </c>
      <c r="AX3">
        <v>10</v>
      </c>
      <c r="AY3">
        <v>11</v>
      </c>
      <c r="AZ3">
        <v>12</v>
      </c>
      <c r="BA3">
        <v>13</v>
      </c>
    </row>
    <row r="4" spans="1:53" x14ac:dyDescent="0.25">
      <c r="A4" t="s">
        <v>39</v>
      </c>
      <c r="B4">
        <v>1.1514360313315928</v>
      </c>
      <c r="C4">
        <v>1.1424870466321244</v>
      </c>
      <c r="D4">
        <v>1.1593830334190232</v>
      </c>
      <c r="E4">
        <v>1.4257425742574257</v>
      </c>
      <c r="F4">
        <v>1.776</v>
      </c>
      <c r="G4">
        <v>1.1743869209809263</v>
      </c>
      <c r="H4">
        <v>1.1128205128205129</v>
      </c>
      <c r="I4">
        <v>1.1436170212765957</v>
      </c>
      <c r="J4">
        <v>1.8661087866108788</v>
      </c>
      <c r="K4">
        <v>1.9649122807017543</v>
      </c>
      <c r="L4">
        <v>1.5652173913043477</v>
      </c>
      <c r="M4">
        <v>1.575</v>
      </c>
      <c r="O4">
        <v>1.1067961165048545</v>
      </c>
      <c r="P4">
        <v>1.1237623762376237</v>
      </c>
      <c r="Q4">
        <v>1.1446384039900248</v>
      </c>
      <c r="R4">
        <v>1.3890577507598785</v>
      </c>
      <c r="S4">
        <v>1.7137546468401488</v>
      </c>
      <c r="T4">
        <v>1.1564102564102563</v>
      </c>
      <c r="U4">
        <v>1.112781954887218</v>
      </c>
      <c r="V4">
        <v>1.1067961165048545</v>
      </c>
      <c r="W4">
        <v>1.7692307692307692</v>
      </c>
      <c r="X4">
        <v>1.9504132231404958</v>
      </c>
      <c r="Y4">
        <v>1.5</v>
      </c>
      <c r="Z4">
        <v>1.5214521452145215</v>
      </c>
      <c r="AB4">
        <v>1.0167064439140812</v>
      </c>
      <c r="AC4">
        <v>1</v>
      </c>
      <c r="AD4">
        <v>1.0225</v>
      </c>
      <c r="AE4">
        <v>1.2779552715654954</v>
      </c>
      <c r="AF4">
        <v>1.7662337662337659</v>
      </c>
      <c r="AG4">
        <v>1.0159574468085106</v>
      </c>
      <c r="AH4">
        <v>0.98034398034398051</v>
      </c>
      <c r="AI4">
        <v>1.0052770448548813</v>
      </c>
      <c r="AJ4">
        <v>1.8868778280542986</v>
      </c>
      <c r="AK4">
        <v>2.0301507537688441</v>
      </c>
      <c r="AL4">
        <v>1.5037878787878789</v>
      </c>
      <c r="AM4">
        <v>1.4671532846715327</v>
      </c>
      <c r="AO4" t="s">
        <v>39</v>
      </c>
      <c r="AP4">
        <v>14</v>
      </c>
      <c r="AQ4">
        <v>15</v>
      </c>
      <c r="AR4">
        <v>16</v>
      </c>
      <c r="AS4">
        <v>17</v>
      </c>
      <c r="AT4">
        <v>18</v>
      </c>
      <c r="AU4">
        <v>19</v>
      </c>
      <c r="AV4">
        <v>20</v>
      </c>
      <c r="AW4">
        <v>21</v>
      </c>
      <c r="AX4">
        <v>22</v>
      </c>
      <c r="AY4">
        <v>23</v>
      </c>
      <c r="AZ4">
        <v>24</v>
      </c>
      <c r="BA4">
        <v>25</v>
      </c>
    </row>
    <row r="5" spans="1:53" x14ac:dyDescent="0.25">
      <c r="A5" t="s">
        <v>52</v>
      </c>
      <c r="B5">
        <v>1.8438818565400845</v>
      </c>
      <c r="C5">
        <v>1.7297297297297296</v>
      </c>
      <c r="D5">
        <v>1.3374999999999999</v>
      </c>
      <c r="E5">
        <v>1.8122448979591836</v>
      </c>
      <c r="F5">
        <v>1.535211267605634</v>
      </c>
      <c r="G5">
        <v>1.2558139534883721</v>
      </c>
      <c r="H5">
        <v>1.8421052631578949</v>
      </c>
      <c r="I5">
        <v>1.8734693877551021</v>
      </c>
      <c r="J5">
        <v>1.8623481781376519</v>
      </c>
      <c r="K5">
        <v>1.7509881422924902</v>
      </c>
      <c r="L5">
        <v>1.7322834645669292</v>
      </c>
      <c r="M5">
        <v>1.8167330677290838</v>
      </c>
      <c r="O5">
        <v>1.7587548638132295</v>
      </c>
      <c r="P5">
        <v>1.5815602836879434</v>
      </c>
      <c r="Q5">
        <v>1.3044776119402983</v>
      </c>
      <c r="R5">
        <v>1.7528957528957529</v>
      </c>
      <c r="S5">
        <v>1.494949494949495</v>
      </c>
      <c r="T5">
        <v>1.231638418079096</v>
      </c>
      <c r="U5">
        <v>1.882591093117409</v>
      </c>
      <c r="V5">
        <v>1.8739837398373984</v>
      </c>
      <c r="W5">
        <v>1.8326693227091635</v>
      </c>
      <c r="X5">
        <v>1.7120622568093384</v>
      </c>
      <c r="Y5">
        <v>1.696969696969697</v>
      </c>
      <c r="Z5">
        <v>1.7386363636363635</v>
      </c>
      <c r="AB5">
        <v>1.9</v>
      </c>
      <c r="AC5">
        <v>1.6963562753036436</v>
      </c>
      <c r="AD5">
        <v>1.2113095238095237</v>
      </c>
      <c r="AE5">
        <v>1.8818181818181816</v>
      </c>
      <c r="AF5">
        <v>1.4787234042553192</v>
      </c>
      <c r="AG5">
        <v>1.1605633802816901</v>
      </c>
      <c r="AH5">
        <v>1.9162995594713657</v>
      </c>
      <c r="AI5">
        <v>1.9066666666666665</v>
      </c>
      <c r="AJ5">
        <v>1.905829596412556</v>
      </c>
      <c r="AK5">
        <v>1.7531380753138075</v>
      </c>
      <c r="AL5">
        <v>1.7652173913043478</v>
      </c>
      <c r="AM5">
        <v>1.8217391304347825</v>
      </c>
      <c r="AO5" t="s">
        <v>52</v>
      </c>
      <c r="AP5">
        <v>26</v>
      </c>
      <c r="AQ5">
        <v>27</v>
      </c>
      <c r="AR5">
        <v>28</v>
      </c>
      <c r="AS5">
        <v>29</v>
      </c>
      <c r="AT5">
        <v>30</v>
      </c>
      <c r="AU5">
        <v>31</v>
      </c>
      <c r="AV5">
        <v>32</v>
      </c>
      <c r="AW5">
        <v>33</v>
      </c>
      <c r="AX5">
        <v>34</v>
      </c>
      <c r="AY5">
        <v>35</v>
      </c>
      <c r="AZ5">
        <v>36</v>
      </c>
      <c r="BA5">
        <v>37</v>
      </c>
    </row>
    <row r="6" spans="1:53" x14ac:dyDescent="0.25">
      <c r="A6" t="s">
        <v>65</v>
      </c>
      <c r="B6">
        <v>1.678030303030303</v>
      </c>
      <c r="C6">
        <v>1.4333333333333333</v>
      </c>
      <c r="D6">
        <v>1.4328859060402686</v>
      </c>
      <c r="E6">
        <v>1.1152815013404824</v>
      </c>
      <c r="F6">
        <v>1.8214285714285714</v>
      </c>
      <c r="G6">
        <v>1.7374517374517375</v>
      </c>
      <c r="H6">
        <v>1.0981912144702841</v>
      </c>
      <c r="I6">
        <v>1.0869565217391304</v>
      </c>
      <c r="J6">
        <v>1.4641638225255973</v>
      </c>
      <c r="K6">
        <v>1.7976190476190477</v>
      </c>
      <c r="L6">
        <v>1.154054054054054</v>
      </c>
      <c r="M6">
        <v>1.1503957783641161</v>
      </c>
      <c r="O6">
        <v>1.5818815331010454</v>
      </c>
      <c r="P6">
        <v>1.4182389937106918</v>
      </c>
      <c r="Q6">
        <v>1.4469453376205788</v>
      </c>
      <c r="R6">
        <v>1.0893300248138957</v>
      </c>
      <c r="S6">
        <v>1.8247011952191237</v>
      </c>
      <c r="T6">
        <v>1.751937984496124</v>
      </c>
      <c r="U6">
        <v>1.1029023746701847</v>
      </c>
      <c r="V6">
        <v>1.1155778894472361</v>
      </c>
      <c r="W6">
        <v>1.5324232081911264</v>
      </c>
      <c r="X6">
        <v>1.8656126482213438</v>
      </c>
      <c r="Y6">
        <v>1.0802919708029197</v>
      </c>
      <c r="Z6">
        <v>1.1157635467980296</v>
      </c>
      <c r="AB6">
        <v>1.5777777777777777</v>
      </c>
      <c r="AC6">
        <v>1.3419354838709676</v>
      </c>
      <c r="AD6">
        <v>1.4195804195804198</v>
      </c>
      <c r="AE6">
        <v>1.0074074074074073</v>
      </c>
      <c r="AF6">
        <v>1.8938053097345131</v>
      </c>
      <c r="AG6">
        <v>1.8305084745762712</v>
      </c>
      <c r="AH6">
        <v>0.99520383693045567</v>
      </c>
      <c r="AI6">
        <v>0.99760765550239239</v>
      </c>
      <c r="AJ6">
        <v>1.4513888888888888</v>
      </c>
      <c r="AK6">
        <v>1.9170305676855894</v>
      </c>
      <c r="AL6">
        <v>0.98296836982968383</v>
      </c>
      <c r="AM6">
        <v>1.022613065326633</v>
      </c>
      <c r="AO6" t="s">
        <v>65</v>
      </c>
      <c r="AP6">
        <v>38</v>
      </c>
      <c r="AQ6">
        <v>39</v>
      </c>
      <c r="AR6">
        <v>40</v>
      </c>
      <c r="AS6">
        <v>41</v>
      </c>
      <c r="AT6">
        <v>42</v>
      </c>
      <c r="AU6">
        <v>43</v>
      </c>
      <c r="AV6">
        <v>44</v>
      </c>
      <c r="AW6">
        <v>45</v>
      </c>
      <c r="AX6">
        <v>46</v>
      </c>
      <c r="AY6">
        <v>47</v>
      </c>
      <c r="AZ6">
        <v>48</v>
      </c>
      <c r="BA6">
        <v>49</v>
      </c>
    </row>
    <row r="7" spans="1:53" x14ac:dyDescent="0.25">
      <c r="A7" t="s">
        <v>78</v>
      </c>
      <c r="B7">
        <v>1.7330677290836654</v>
      </c>
      <c r="C7">
        <v>1.6821705426356588</v>
      </c>
      <c r="D7">
        <v>1.6872586872586872</v>
      </c>
      <c r="E7">
        <v>1.3832335329341316</v>
      </c>
      <c r="F7">
        <v>1.776</v>
      </c>
      <c r="G7">
        <v>1.66412213740458</v>
      </c>
      <c r="H7">
        <v>1.3553008595988538</v>
      </c>
      <c r="I7">
        <v>1.763265306122449</v>
      </c>
      <c r="J7">
        <v>1.5653710247349826</v>
      </c>
      <c r="K7">
        <v>1.823045267489712</v>
      </c>
      <c r="L7">
        <v>1.494949494949495</v>
      </c>
      <c r="M7">
        <v>1.3788819875776397</v>
      </c>
      <c r="O7">
        <v>1.7104247104247103</v>
      </c>
      <c r="P7">
        <v>1.6360294117647058</v>
      </c>
      <c r="Q7">
        <v>1.6510791366906474</v>
      </c>
      <c r="R7">
        <v>1.3529411764705881</v>
      </c>
      <c r="S7">
        <v>1.75</v>
      </c>
      <c r="T7">
        <v>1.6187050359712229</v>
      </c>
      <c r="U7">
        <v>1.3502824858757063</v>
      </c>
      <c r="V7">
        <v>1.8048780487804879</v>
      </c>
      <c r="W7">
        <v>1.5950704225352115</v>
      </c>
      <c r="X7">
        <v>1.7991967871485943</v>
      </c>
      <c r="Y7">
        <v>1.5</v>
      </c>
      <c r="Z7">
        <v>1.23433242506812</v>
      </c>
      <c r="AB7">
        <v>1.614503816793893</v>
      </c>
      <c r="AC7">
        <v>1.5430711610486889</v>
      </c>
      <c r="AD7">
        <v>1.6734693877551019</v>
      </c>
      <c r="AE7">
        <v>1.1489361702127658</v>
      </c>
      <c r="AF7">
        <v>1.8215767634854771</v>
      </c>
      <c r="AG7">
        <v>1.6484375</v>
      </c>
      <c r="AH7">
        <v>1.3353474320241692</v>
      </c>
      <c r="AI7">
        <v>1.8652173913043477</v>
      </c>
      <c r="AJ7">
        <v>1.586080586080586</v>
      </c>
      <c r="AK7">
        <v>1.831858407079646</v>
      </c>
      <c r="AL7">
        <v>1.4425675675675675</v>
      </c>
      <c r="AM7">
        <v>1.1416666666666666</v>
      </c>
      <c r="AO7" t="s">
        <v>78</v>
      </c>
      <c r="AP7">
        <v>50</v>
      </c>
      <c r="AQ7">
        <v>51</v>
      </c>
      <c r="AR7">
        <v>52</v>
      </c>
      <c r="AS7">
        <v>53</v>
      </c>
      <c r="AT7">
        <v>54</v>
      </c>
      <c r="AU7">
        <v>55</v>
      </c>
      <c r="AV7">
        <v>56</v>
      </c>
      <c r="AW7">
        <v>57</v>
      </c>
      <c r="AX7">
        <v>58</v>
      </c>
      <c r="AY7">
        <v>59</v>
      </c>
      <c r="AZ7">
        <v>60</v>
      </c>
      <c r="BA7">
        <v>61</v>
      </c>
    </row>
    <row r="8" spans="1:53" x14ac:dyDescent="0.25">
      <c r="A8" t="s">
        <v>91</v>
      </c>
      <c r="B8">
        <v>1.8940677966101696</v>
      </c>
      <c r="C8">
        <v>1.6486486486486485</v>
      </c>
      <c r="D8">
        <v>1.8458498023715415</v>
      </c>
      <c r="E8">
        <v>1.7272727272727273</v>
      </c>
      <c r="F8">
        <v>1.8108108108108107</v>
      </c>
      <c r="G8">
        <v>1.232620320855615</v>
      </c>
      <c r="H8">
        <v>1.5824561403508774</v>
      </c>
      <c r="I8">
        <v>1.752</v>
      </c>
      <c r="J8">
        <v>1.2074468085106382</v>
      </c>
      <c r="K8">
        <v>1.3302180685358256</v>
      </c>
      <c r="L8">
        <v>1.1462140992167102</v>
      </c>
      <c r="M8">
        <v>1.3067846607669615</v>
      </c>
      <c r="O8">
        <v>1.8677685950413225</v>
      </c>
      <c r="P8">
        <v>1.6653846153846152</v>
      </c>
      <c r="Q8">
        <v>1.8600823045267492</v>
      </c>
      <c r="R8">
        <v>1.8047808764940239</v>
      </c>
      <c r="S8">
        <v>1.8571428571428572</v>
      </c>
      <c r="T8">
        <v>1.1491442542787287</v>
      </c>
      <c r="U8">
        <v>1.6294964028776977</v>
      </c>
      <c r="V8">
        <v>1.7918367346938775</v>
      </c>
      <c r="W8">
        <v>1.1582914572864322</v>
      </c>
      <c r="X8">
        <v>1.2492836676217767</v>
      </c>
      <c r="Y8">
        <v>1.1335012594458438</v>
      </c>
      <c r="Z8">
        <v>1.215686274509804</v>
      </c>
      <c r="AB8">
        <v>1.9398148148148147</v>
      </c>
      <c r="AC8">
        <v>1.5757575757575757</v>
      </c>
      <c r="AD8">
        <v>1.905829596412556</v>
      </c>
      <c r="AE8">
        <v>1.7698744769874477</v>
      </c>
      <c r="AF8">
        <v>1.8973214285714284</v>
      </c>
      <c r="AG8">
        <v>1.0812807881773399</v>
      </c>
      <c r="AH8">
        <v>1.5880149812734081</v>
      </c>
      <c r="AI8">
        <v>1.8034188034188032</v>
      </c>
      <c r="AJ8">
        <v>1.0666666666666667</v>
      </c>
      <c r="AK8">
        <v>1.1291208791208791</v>
      </c>
      <c r="AL8">
        <v>0.96650717703349287</v>
      </c>
      <c r="AM8">
        <v>1.1610169491525424</v>
      </c>
      <c r="AO8" t="s">
        <v>91</v>
      </c>
      <c r="AP8">
        <v>62</v>
      </c>
      <c r="AQ8">
        <v>63</v>
      </c>
      <c r="AR8">
        <v>64</v>
      </c>
      <c r="AS8">
        <v>65</v>
      </c>
      <c r="AT8">
        <v>66</v>
      </c>
      <c r="AU8">
        <v>67</v>
      </c>
      <c r="AV8">
        <v>68</v>
      </c>
      <c r="AW8">
        <v>69</v>
      </c>
      <c r="AX8">
        <v>70</v>
      </c>
      <c r="AY8">
        <v>71</v>
      </c>
      <c r="AZ8">
        <v>72</v>
      </c>
      <c r="BA8">
        <v>73</v>
      </c>
    </row>
    <row r="9" spans="1:53" x14ac:dyDescent="0.25">
      <c r="A9" t="s">
        <v>104</v>
      </c>
      <c r="B9">
        <v>1.0835443037974684</v>
      </c>
      <c r="C9">
        <v>1.4166666666666667</v>
      </c>
      <c r="D9">
        <v>1.7052238805970148</v>
      </c>
      <c r="E9">
        <v>1.5481727574750832</v>
      </c>
      <c r="F9">
        <v>1.1570680628272252</v>
      </c>
      <c r="G9">
        <v>1.8508064516129032</v>
      </c>
      <c r="H9">
        <v>1.7743190661478598</v>
      </c>
      <c r="I9">
        <v>1.1513513513513514</v>
      </c>
      <c r="J9">
        <v>1.7298387096774193</v>
      </c>
      <c r="K9">
        <v>1.790513833992095</v>
      </c>
      <c r="L9">
        <v>1.7028112449799195</v>
      </c>
      <c r="M9">
        <v>1.6306620209059235</v>
      </c>
      <c r="O9">
        <v>1.0597014925373134</v>
      </c>
      <c r="P9">
        <v>1.4071661237785016</v>
      </c>
      <c r="Q9">
        <v>1.6394052044609664</v>
      </c>
      <c r="R9">
        <v>1.5463917525773196</v>
      </c>
      <c r="S9">
        <v>1.0603015075376883</v>
      </c>
      <c r="T9">
        <v>1.859504132231405</v>
      </c>
      <c r="U9">
        <v>1.790983606557377</v>
      </c>
      <c r="V9">
        <v>1.0676691729323307</v>
      </c>
      <c r="W9">
        <v>1.6194029850746268</v>
      </c>
      <c r="X9">
        <v>1.8502024291497976</v>
      </c>
      <c r="Y9">
        <v>1.6269230769230769</v>
      </c>
      <c r="Z9">
        <v>1.5211267605633805</v>
      </c>
      <c r="AB9">
        <v>0.96919431279620849</v>
      </c>
      <c r="AC9">
        <v>1.2710280373831775</v>
      </c>
      <c r="AD9">
        <v>1.5735849056603772</v>
      </c>
      <c r="AE9">
        <v>1.3894389438943895</v>
      </c>
      <c r="AF9">
        <v>0.98554216867469879</v>
      </c>
      <c r="AG9">
        <v>1.9279279279279278</v>
      </c>
      <c r="AH9">
        <v>1.799145299145299</v>
      </c>
      <c r="AI9">
        <v>1.0121951219512195</v>
      </c>
      <c r="AJ9">
        <v>1.5893536121673002</v>
      </c>
      <c r="AK9">
        <v>1.8977777777777778</v>
      </c>
      <c r="AL9">
        <v>1.4926470588235294</v>
      </c>
      <c r="AM9">
        <v>1.5147058823529409</v>
      </c>
      <c r="AO9" t="s">
        <v>104</v>
      </c>
      <c r="AP9">
        <v>74</v>
      </c>
      <c r="AQ9">
        <v>75</v>
      </c>
      <c r="AR9">
        <v>76</v>
      </c>
      <c r="AS9">
        <v>77</v>
      </c>
      <c r="AT9">
        <v>78</v>
      </c>
      <c r="AU9">
        <v>79</v>
      </c>
      <c r="AV9">
        <v>80</v>
      </c>
      <c r="AW9">
        <v>81</v>
      </c>
      <c r="AX9">
        <v>82</v>
      </c>
      <c r="AY9">
        <v>83</v>
      </c>
      <c r="AZ9">
        <v>84</v>
      </c>
      <c r="BA9">
        <v>85</v>
      </c>
    </row>
    <row r="10" spans="1:53" x14ac:dyDescent="0.25">
      <c r="A10" t="s">
        <v>117</v>
      </c>
      <c r="B10">
        <v>1.7537878787878789</v>
      </c>
      <c r="C10">
        <v>1.2237960339943343</v>
      </c>
      <c r="D10">
        <v>1.8473895582329318</v>
      </c>
      <c r="E10">
        <v>1.4285714285714286</v>
      </c>
      <c r="F10">
        <v>1.6777777777777778</v>
      </c>
      <c r="G10">
        <v>1.8299595141700407</v>
      </c>
      <c r="H10">
        <v>1.8658536585365855</v>
      </c>
      <c r="I10">
        <v>1.3975155279503106</v>
      </c>
      <c r="J10">
        <v>1.8437499999999998</v>
      </c>
      <c r="K10">
        <v>1.8852459016393444</v>
      </c>
      <c r="L10">
        <v>1.807843137254902</v>
      </c>
      <c r="M10">
        <v>1.2119565217391304</v>
      </c>
      <c r="O10">
        <v>1.751004016064257</v>
      </c>
      <c r="P10">
        <v>1.1841359773371105</v>
      </c>
      <c r="Q10">
        <v>1.865546218487395</v>
      </c>
      <c r="R10">
        <v>1.4429065743944638</v>
      </c>
      <c r="S10">
        <v>1.6811023622047243</v>
      </c>
      <c r="T10">
        <v>1.8755364806866952</v>
      </c>
      <c r="U10">
        <v>1.8787878787878787</v>
      </c>
      <c r="V10">
        <v>1.4072847682119205</v>
      </c>
      <c r="W10">
        <v>1.8865546218487397</v>
      </c>
      <c r="X10">
        <v>1.8974358974358974</v>
      </c>
      <c r="Y10">
        <v>1.8040816326530613</v>
      </c>
      <c r="Z10">
        <v>1.050251256281407</v>
      </c>
      <c r="AB10">
        <v>1.7041666666666666</v>
      </c>
      <c r="AC10">
        <v>1.1280653950953679</v>
      </c>
      <c r="AD10">
        <v>1.7309236947791165</v>
      </c>
      <c r="AE10">
        <v>1.2662538699690402</v>
      </c>
      <c r="AF10">
        <v>1.6031128404669259</v>
      </c>
      <c r="AG10">
        <v>1.8495575221238936</v>
      </c>
      <c r="AH10">
        <v>1.9166666666666665</v>
      </c>
      <c r="AI10">
        <v>1.2337278106508875</v>
      </c>
      <c r="AJ10">
        <v>1.9276018099547512</v>
      </c>
      <c r="AK10">
        <v>1.9078947368421051</v>
      </c>
      <c r="AL10">
        <v>1.8399999999999999</v>
      </c>
      <c r="AM10">
        <v>1.0024691358024691</v>
      </c>
      <c r="AO10" t="s">
        <v>117</v>
      </c>
      <c r="AP10">
        <v>86</v>
      </c>
      <c r="AQ10">
        <v>87</v>
      </c>
      <c r="AR10">
        <v>88</v>
      </c>
      <c r="AS10">
        <v>89</v>
      </c>
      <c r="AT10">
        <v>90</v>
      </c>
      <c r="AU10">
        <v>91</v>
      </c>
      <c r="AV10">
        <v>92</v>
      </c>
      <c r="AW10">
        <v>93</v>
      </c>
      <c r="AX10">
        <v>94</v>
      </c>
      <c r="AY10">
        <v>95</v>
      </c>
      <c r="AZ10">
        <v>96</v>
      </c>
      <c r="BA10">
        <v>97</v>
      </c>
    </row>
    <row r="11" spans="1:53" x14ac:dyDescent="0.25">
      <c r="A11" t="s">
        <v>25</v>
      </c>
      <c r="B11">
        <v>1.7113821138211383</v>
      </c>
      <c r="C11">
        <v>1.8174273858921162</v>
      </c>
      <c r="D11">
        <v>1.8388429752066116</v>
      </c>
      <c r="E11">
        <v>1.1054054054054054</v>
      </c>
      <c r="F11">
        <v>1.2022792022792024</v>
      </c>
      <c r="G11">
        <v>1.2352941176470587</v>
      </c>
      <c r="H11">
        <v>1.7120622568093384</v>
      </c>
      <c r="I11">
        <v>1.9121338912133892</v>
      </c>
      <c r="J11">
        <v>1.3957055214723926</v>
      </c>
      <c r="K11">
        <v>1.0775193798449612</v>
      </c>
      <c r="L11">
        <v>1.7817460317460319</v>
      </c>
      <c r="M11">
        <v>1.0476190476190474</v>
      </c>
      <c r="O11">
        <v>1.6227106227106225</v>
      </c>
      <c r="P11">
        <v>1.796934865900383</v>
      </c>
      <c r="Q11">
        <v>1.83011583011583</v>
      </c>
      <c r="R11">
        <v>1.075242718446602</v>
      </c>
      <c r="S11">
        <v>1.1215189873417721</v>
      </c>
      <c r="T11">
        <v>1.1587301587301588</v>
      </c>
      <c r="U11">
        <v>1.6888888888888889</v>
      </c>
      <c r="V11">
        <v>1.9426229508196722</v>
      </c>
      <c r="W11">
        <v>1.4610591900311525</v>
      </c>
      <c r="X11">
        <v>1.0220588235294117</v>
      </c>
      <c r="Y11">
        <v>1.8429752066115703</v>
      </c>
      <c r="Z11">
        <v>0.99518072289156623</v>
      </c>
      <c r="AB11">
        <v>1.6461538461538461</v>
      </c>
      <c r="AC11">
        <v>1.8429752066115703</v>
      </c>
      <c r="AD11">
        <v>1.8729508196721312</v>
      </c>
      <c r="AE11">
        <v>1.10126582278481</v>
      </c>
      <c r="AF11">
        <v>1.1689008042895443</v>
      </c>
      <c r="AG11">
        <v>1.2608695652173914</v>
      </c>
      <c r="AH11">
        <v>1.7421875</v>
      </c>
      <c r="AI11">
        <v>1.9367088607594938</v>
      </c>
      <c r="AJ11">
        <v>1.4853420195439739</v>
      </c>
      <c r="AK11">
        <v>1.0748129675810474</v>
      </c>
      <c r="AL11">
        <v>1.8403361344537816</v>
      </c>
      <c r="AM11">
        <v>1.0327455919395465</v>
      </c>
      <c r="AO11" t="s">
        <v>25</v>
      </c>
      <c r="AP11">
        <v>98</v>
      </c>
      <c r="AQ11">
        <v>99</v>
      </c>
      <c r="AR11">
        <v>100</v>
      </c>
      <c r="AS11">
        <v>101</v>
      </c>
      <c r="AT11">
        <v>102</v>
      </c>
      <c r="AU11">
        <v>103</v>
      </c>
      <c r="AV11">
        <v>104</v>
      </c>
      <c r="AW11">
        <v>105</v>
      </c>
      <c r="AX11">
        <v>106</v>
      </c>
      <c r="AY11">
        <v>107</v>
      </c>
      <c r="AZ11">
        <v>108</v>
      </c>
      <c r="BA11">
        <v>109</v>
      </c>
    </row>
    <row r="12" spans="1:53" x14ac:dyDescent="0.25">
      <c r="A12" t="s">
        <v>39</v>
      </c>
      <c r="B12">
        <v>1.778225806451613</v>
      </c>
      <c r="C12">
        <v>1.8486055776892432</v>
      </c>
      <c r="D12">
        <v>1.8089430894308944</v>
      </c>
      <c r="E12">
        <v>1.9186991869918699</v>
      </c>
      <c r="F12">
        <v>1.1041666666666665</v>
      </c>
      <c r="G12">
        <v>1.8769230769230769</v>
      </c>
      <c r="H12">
        <v>1.838235294117647</v>
      </c>
      <c r="I12">
        <v>1.1417322834645669</v>
      </c>
      <c r="J12">
        <v>1.751937984496124</v>
      </c>
      <c r="K12">
        <v>1.7923076923076924</v>
      </c>
      <c r="L12">
        <v>1.6875</v>
      </c>
      <c r="M12">
        <v>1.1154855643044619</v>
      </c>
      <c r="O12">
        <v>1.6755725190839694</v>
      </c>
      <c r="P12">
        <v>1.8446215139442232</v>
      </c>
      <c r="Q12">
        <v>1.7509881422924902</v>
      </c>
      <c r="R12">
        <v>1.9105691056910568</v>
      </c>
      <c r="S12">
        <v>1.0493827160493827</v>
      </c>
      <c r="T12">
        <v>1.8725868725868724</v>
      </c>
      <c r="U12">
        <v>1.8214285714285714</v>
      </c>
      <c r="V12">
        <v>1.06265664160401</v>
      </c>
      <c r="W12">
        <v>1.7351778656126482</v>
      </c>
      <c r="X12">
        <v>1.8658536585365855</v>
      </c>
      <c r="Y12">
        <v>1.6796875</v>
      </c>
      <c r="Z12">
        <v>1.0403022670025188</v>
      </c>
      <c r="AB12">
        <v>1.7469387755102042</v>
      </c>
      <c r="AC12">
        <v>1.9047619047619047</v>
      </c>
      <c r="AD12">
        <v>1.8220338983050848</v>
      </c>
      <c r="AE12">
        <v>1.9568965517241379</v>
      </c>
      <c r="AF12">
        <v>1.0676691729323307</v>
      </c>
      <c r="AG12">
        <v>1.911290322580645</v>
      </c>
      <c r="AH12">
        <v>1.905511811023622</v>
      </c>
      <c r="AI12">
        <v>1.090439276485788</v>
      </c>
      <c r="AJ12">
        <v>1.8305785123966942</v>
      </c>
      <c r="AK12">
        <v>1.902542372881356</v>
      </c>
      <c r="AL12">
        <v>1.7530364372469636</v>
      </c>
      <c r="AM12">
        <v>1.0673575129533679</v>
      </c>
      <c r="AO12" t="s">
        <v>39</v>
      </c>
      <c r="AP12">
        <v>110</v>
      </c>
      <c r="AQ12">
        <v>111</v>
      </c>
      <c r="AR12">
        <v>112</v>
      </c>
      <c r="AS12">
        <v>113</v>
      </c>
      <c r="AT12">
        <v>114</v>
      </c>
      <c r="AU12">
        <v>115</v>
      </c>
      <c r="AV12">
        <v>116</v>
      </c>
      <c r="AW12">
        <v>117</v>
      </c>
      <c r="AX12">
        <v>118</v>
      </c>
      <c r="AY12">
        <v>119</v>
      </c>
      <c r="AZ12">
        <v>120</v>
      </c>
      <c r="BA12">
        <v>121</v>
      </c>
    </row>
    <row r="13" spans="1:53" x14ac:dyDescent="0.25">
      <c r="A13" t="s">
        <v>52</v>
      </c>
      <c r="B13">
        <v>1.921259842519685</v>
      </c>
      <c r="C13">
        <v>1.0573566084788029</v>
      </c>
      <c r="D13">
        <v>1.370919881305638</v>
      </c>
      <c r="E13">
        <v>1.594855305466238</v>
      </c>
      <c r="F13">
        <v>1.0976863753213366</v>
      </c>
      <c r="G13">
        <v>1.1040609137055837</v>
      </c>
      <c r="H13">
        <v>1.1253196930946292</v>
      </c>
      <c r="I13">
        <v>1.4511041009463723</v>
      </c>
      <c r="J13">
        <v>1.0939086294416243</v>
      </c>
      <c r="K13">
        <v>1.0555555555555554</v>
      </c>
      <c r="L13">
        <v>1.2885714285714287</v>
      </c>
      <c r="M13">
        <v>1.6464285714285714</v>
      </c>
      <c r="O13">
        <v>1.9246031746031744</v>
      </c>
      <c r="P13">
        <v>1.0371287128712869</v>
      </c>
      <c r="Q13">
        <v>1.3515151515151516</v>
      </c>
      <c r="R13">
        <v>1.6143790849673203</v>
      </c>
      <c r="S13">
        <v>1.0651629072681703</v>
      </c>
      <c r="T13">
        <v>1.1689750692520775</v>
      </c>
      <c r="U13">
        <v>1.1362467866323906</v>
      </c>
      <c r="V13">
        <v>1.4683544303797469</v>
      </c>
      <c r="W13">
        <v>1.0420792079207919</v>
      </c>
      <c r="X13">
        <v>1.032258064516129</v>
      </c>
      <c r="Y13">
        <v>1.2436974789915967</v>
      </c>
      <c r="Z13">
        <v>1.5724381625441697</v>
      </c>
      <c r="AB13">
        <v>1.9458333333333335</v>
      </c>
      <c r="AC13">
        <v>1.058080808080808</v>
      </c>
      <c r="AD13">
        <v>1.4690553745928339</v>
      </c>
      <c r="AE13">
        <v>1.7338129496402876</v>
      </c>
      <c r="AF13">
        <v>1.0342298288508558</v>
      </c>
      <c r="AG13">
        <v>1.0997375328083989</v>
      </c>
      <c r="AH13">
        <v>1.0947630922693266</v>
      </c>
      <c r="AI13">
        <v>1.4805194805194806</v>
      </c>
      <c r="AJ13">
        <v>1.014388489208633</v>
      </c>
      <c r="AK13">
        <v>1.0292682926829269</v>
      </c>
      <c r="AL13">
        <v>1.3625</v>
      </c>
      <c r="AM13">
        <v>1.7587548638132295</v>
      </c>
      <c r="AO13" t="s">
        <v>52</v>
      </c>
      <c r="AP13">
        <v>122</v>
      </c>
      <c r="AQ13">
        <v>123</v>
      </c>
      <c r="AR13">
        <v>124</v>
      </c>
      <c r="AS13">
        <v>125</v>
      </c>
      <c r="AT13">
        <v>126</v>
      </c>
      <c r="AU13">
        <v>127</v>
      </c>
      <c r="AV13">
        <v>128</v>
      </c>
      <c r="AW13">
        <v>129</v>
      </c>
      <c r="AX13">
        <v>130</v>
      </c>
      <c r="AY13">
        <v>131</v>
      </c>
      <c r="AZ13">
        <v>132</v>
      </c>
      <c r="BA13">
        <v>133</v>
      </c>
    </row>
    <row r="14" spans="1:53" x14ac:dyDescent="0.25">
      <c r="A14" t="s">
        <v>65</v>
      </c>
      <c r="B14">
        <v>1.1293532338308458</v>
      </c>
      <c r="C14">
        <v>1.2173913043478262</v>
      </c>
      <c r="D14">
        <v>1.1870129870129871</v>
      </c>
      <c r="E14">
        <v>1.0723192019950123</v>
      </c>
      <c r="F14">
        <v>1.0595533498759304</v>
      </c>
      <c r="G14">
        <v>1.3943217665615142</v>
      </c>
      <c r="H14">
        <v>1.9670781893004115</v>
      </c>
      <c r="I14">
        <v>1.9610389610389609</v>
      </c>
      <c r="J14">
        <v>1.7470817120622568</v>
      </c>
      <c r="K14">
        <v>1.0549999999999999</v>
      </c>
      <c r="L14">
        <v>1.6327272727272726</v>
      </c>
      <c r="M14">
        <v>1.0316301703163018</v>
      </c>
      <c r="O14">
        <v>1.174025974025974</v>
      </c>
      <c r="P14">
        <v>1.2254335260115607</v>
      </c>
      <c r="Q14">
        <v>1.1966759002770084</v>
      </c>
      <c r="R14">
        <v>1.0771276595744681</v>
      </c>
      <c r="S14">
        <v>1.0793650793650793</v>
      </c>
      <c r="T14">
        <v>1.4583333333333335</v>
      </c>
      <c r="U14">
        <v>1.9449152542372883</v>
      </c>
      <c r="V14">
        <v>1.9568965517241379</v>
      </c>
      <c r="W14">
        <v>1.7831325301204819</v>
      </c>
      <c r="X14">
        <v>1.0024390243902439</v>
      </c>
      <c r="Y14">
        <v>1.6785714285714286</v>
      </c>
      <c r="Z14">
        <v>1.0469135802469134</v>
      </c>
      <c r="AB14">
        <v>1.1420612813370474</v>
      </c>
      <c r="AC14">
        <v>1.2241379310344829</v>
      </c>
      <c r="AD14">
        <v>1.1763085399449036</v>
      </c>
      <c r="AE14">
        <v>1.0892388451443569</v>
      </c>
      <c r="AF14">
        <v>1.092348284960422</v>
      </c>
      <c r="AG14">
        <v>1.4877192982456142</v>
      </c>
      <c r="AH14">
        <v>1.9655172413793103</v>
      </c>
      <c r="AI14">
        <v>1.9698275862068966</v>
      </c>
      <c r="AJ14">
        <v>1.7871485943775101</v>
      </c>
      <c r="AK14">
        <v>1.0398009950248754</v>
      </c>
      <c r="AL14">
        <v>1.7032520325203251</v>
      </c>
      <c r="AM14">
        <v>1.0580474934036941</v>
      </c>
      <c r="AO14" t="s">
        <v>65</v>
      </c>
      <c r="AP14">
        <v>134</v>
      </c>
      <c r="AQ14">
        <v>135</v>
      </c>
      <c r="AR14">
        <v>136</v>
      </c>
      <c r="AS14">
        <v>137</v>
      </c>
      <c r="AT14">
        <v>138</v>
      </c>
      <c r="AU14">
        <v>139</v>
      </c>
      <c r="AV14">
        <v>140</v>
      </c>
      <c r="AW14">
        <v>141</v>
      </c>
      <c r="AX14">
        <v>142</v>
      </c>
      <c r="AY14">
        <v>143</v>
      </c>
      <c r="AZ14">
        <v>144</v>
      </c>
      <c r="BA14">
        <v>145</v>
      </c>
    </row>
    <row r="15" spans="1:53" x14ac:dyDescent="0.25">
      <c r="A15" t="s">
        <v>78</v>
      </c>
      <c r="B15">
        <v>1.0293398533007336</v>
      </c>
      <c r="C15">
        <v>1.0420792079207919</v>
      </c>
      <c r="D15">
        <v>1.0736040609137054</v>
      </c>
      <c r="E15">
        <v>1.0824742268041236</v>
      </c>
      <c r="F15">
        <v>1.1023622047244095</v>
      </c>
      <c r="G15">
        <v>1.9399141630901287</v>
      </c>
      <c r="H15">
        <v>1.2798833819241981</v>
      </c>
      <c r="I15">
        <v>1.7165354330708662</v>
      </c>
      <c r="J15">
        <v>1.0375939849624058</v>
      </c>
      <c r="K15">
        <v>1.751908396946565</v>
      </c>
      <c r="L15">
        <v>1.196236559139785</v>
      </c>
      <c r="M15">
        <v>1.371345029239766</v>
      </c>
      <c r="O15">
        <v>1.031941031941032</v>
      </c>
      <c r="P15">
        <v>1</v>
      </c>
      <c r="Q15">
        <v>1.0929648241206029</v>
      </c>
      <c r="R15">
        <v>1.0633608815426998</v>
      </c>
      <c r="S15">
        <v>1.1022099447513813</v>
      </c>
      <c r="T15">
        <v>1.8414634146341464</v>
      </c>
      <c r="U15">
        <v>1.2108108108108109</v>
      </c>
      <c r="V15">
        <v>1.5150375939849625</v>
      </c>
      <c r="W15">
        <v>1.05679012345679</v>
      </c>
      <c r="X15">
        <v>1.5410958904109591</v>
      </c>
      <c r="Y15">
        <v>1.1005025125628141</v>
      </c>
      <c r="Z15">
        <v>1.277310924369748</v>
      </c>
      <c r="AB15">
        <v>1.0699481865284974</v>
      </c>
      <c r="AC15">
        <v>1.0943877551020407</v>
      </c>
      <c r="AD15">
        <v>1.1073298429319371</v>
      </c>
      <c r="AE15">
        <v>1.0785340314136125</v>
      </c>
      <c r="AF15">
        <v>1.081578947368421</v>
      </c>
      <c r="AG15">
        <v>1.9401709401709402</v>
      </c>
      <c r="AH15">
        <v>1.2944606413994169</v>
      </c>
      <c r="AI15">
        <v>1.6848249027237354</v>
      </c>
      <c r="AJ15">
        <v>1.0354430379746835</v>
      </c>
      <c r="AK15">
        <v>1.7125984251968505</v>
      </c>
      <c r="AL15">
        <v>1.1863013698630138</v>
      </c>
      <c r="AM15">
        <v>1.3595166163141994</v>
      </c>
      <c r="AO15" t="s">
        <v>78</v>
      </c>
      <c r="AP15">
        <v>146</v>
      </c>
      <c r="AQ15">
        <v>147</v>
      </c>
      <c r="AR15">
        <v>148</v>
      </c>
      <c r="AS15">
        <v>149</v>
      </c>
      <c r="AT15">
        <v>150</v>
      </c>
      <c r="AU15">
        <v>151</v>
      </c>
      <c r="AV15">
        <v>152</v>
      </c>
      <c r="AW15">
        <v>153</v>
      </c>
      <c r="AX15">
        <v>154</v>
      </c>
      <c r="AY15">
        <v>155</v>
      </c>
      <c r="AZ15">
        <v>156</v>
      </c>
      <c r="BA15">
        <v>157</v>
      </c>
    </row>
    <row r="16" spans="1:53" x14ac:dyDescent="0.25">
      <c r="A16" t="s">
        <v>91</v>
      </c>
      <c r="B16">
        <v>1.1183574879227054</v>
      </c>
      <c r="C16">
        <v>1.1348600508905853</v>
      </c>
      <c r="D16">
        <v>1.4575163398692812</v>
      </c>
      <c r="E16">
        <v>1.1818181818181819</v>
      </c>
      <c r="F16">
        <v>1.5</v>
      </c>
      <c r="G16">
        <v>1.2106666666666668</v>
      </c>
      <c r="H16">
        <v>1.0495049504950493</v>
      </c>
      <c r="I16">
        <v>1.8925619834710745</v>
      </c>
      <c r="J16">
        <v>1.6728624535315983</v>
      </c>
      <c r="K16">
        <v>1.0746268656716418</v>
      </c>
      <c r="L16">
        <v>1.1320754716981132</v>
      </c>
      <c r="M16">
        <v>1.9</v>
      </c>
      <c r="O16">
        <v>1.1087470449172576</v>
      </c>
      <c r="P16">
        <v>1.0935960591133005</v>
      </c>
      <c r="Q16">
        <v>1.3026706231454006</v>
      </c>
      <c r="R16">
        <v>1.1726804123711341</v>
      </c>
      <c r="S16">
        <v>1.4713375796178345</v>
      </c>
      <c r="T16">
        <v>1.170854271356784</v>
      </c>
      <c r="U16">
        <v>1.0761670761670763</v>
      </c>
      <c r="V16">
        <v>1.8663967611336034</v>
      </c>
      <c r="W16">
        <v>1.625</v>
      </c>
      <c r="X16">
        <v>1.028846153846154</v>
      </c>
      <c r="Y16">
        <v>1.0903954802259888</v>
      </c>
      <c r="Z16">
        <v>1.8859649122807016</v>
      </c>
      <c r="AB16">
        <v>1.1265822784810127</v>
      </c>
      <c r="AC16">
        <v>1.1439790575916231</v>
      </c>
      <c r="AD16">
        <v>1.3993610223642172</v>
      </c>
      <c r="AE16">
        <v>1.2</v>
      </c>
      <c r="AF16">
        <v>1.5107142857142855</v>
      </c>
      <c r="AG16">
        <v>1.1794195250659631</v>
      </c>
      <c r="AH16">
        <v>1.0096618357487923</v>
      </c>
      <c r="AI16">
        <v>1.9230769230769229</v>
      </c>
      <c r="AJ16">
        <v>1.6973180076628351</v>
      </c>
      <c r="AK16">
        <v>1.0374064837905237</v>
      </c>
      <c r="AL16">
        <v>1.1013333333333333</v>
      </c>
      <c r="AM16">
        <v>1.9304347826086956</v>
      </c>
      <c r="AO16" t="s">
        <v>91</v>
      </c>
      <c r="AP16">
        <v>158</v>
      </c>
      <c r="AQ16">
        <v>159</v>
      </c>
      <c r="AR16">
        <v>160</v>
      </c>
      <c r="AS16">
        <v>161</v>
      </c>
      <c r="AT16">
        <v>162</v>
      </c>
      <c r="AU16">
        <v>163</v>
      </c>
      <c r="AV16">
        <v>164</v>
      </c>
      <c r="AW16">
        <v>165</v>
      </c>
      <c r="AX16">
        <v>166</v>
      </c>
      <c r="AY16">
        <v>167</v>
      </c>
      <c r="AZ16">
        <v>168</v>
      </c>
      <c r="BA16">
        <v>169</v>
      </c>
    </row>
    <row r="17" spans="1:55" x14ac:dyDescent="0.25">
      <c r="A17" t="s">
        <v>104</v>
      </c>
      <c r="B17">
        <v>1.1358974358974359</v>
      </c>
      <c r="C17">
        <v>1.0392156862745099</v>
      </c>
      <c r="D17">
        <v>1.0676691729323307</v>
      </c>
      <c r="E17">
        <v>1.5098684210526316</v>
      </c>
      <c r="F17">
        <v>1.7469879518072289</v>
      </c>
      <c r="G17">
        <v>1.8436213991769548</v>
      </c>
      <c r="H17">
        <v>1.5781818181818181</v>
      </c>
      <c r="I17">
        <v>1.1349206349206349</v>
      </c>
      <c r="J17">
        <v>1.0532994923857868</v>
      </c>
      <c r="K17">
        <v>1.5338078291814945</v>
      </c>
      <c r="L17">
        <v>1.1139896373056994</v>
      </c>
      <c r="M17">
        <v>1.1063829787234043</v>
      </c>
      <c r="O17">
        <v>1.1145833333333333</v>
      </c>
      <c r="P17">
        <v>1.0170731707317073</v>
      </c>
      <c r="Q17">
        <v>1.036674816625917</v>
      </c>
      <c r="R17">
        <v>1.425</v>
      </c>
      <c r="S17">
        <v>1.7137254901960783</v>
      </c>
      <c r="T17">
        <v>1.819672131147541</v>
      </c>
      <c r="U17">
        <v>1.5467625899280575</v>
      </c>
      <c r="V17">
        <v>1.0932642487046631</v>
      </c>
      <c r="W17">
        <v>1.0343137254901962</v>
      </c>
      <c r="X17">
        <v>1.4228187919463087</v>
      </c>
      <c r="Y17">
        <v>1.0812182741116751</v>
      </c>
      <c r="Z17">
        <v>1.0719794344473006</v>
      </c>
      <c r="AB17">
        <v>1.1091370558375635</v>
      </c>
      <c r="AC17">
        <v>1.0751879699248119</v>
      </c>
      <c r="AD17">
        <v>1.0509708737864079</v>
      </c>
      <c r="AE17">
        <v>1.5033783783783785</v>
      </c>
      <c r="AF17">
        <v>1.7609561752988048</v>
      </c>
      <c r="AG17">
        <v>1.8375000000000001</v>
      </c>
      <c r="AH17">
        <v>1.6159695817490494</v>
      </c>
      <c r="AI17">
        <v>1.0911392405063292</v>
      </c>
      <c r="AJ17">
        <v>1.0373134328358209</v>
      </c>
      <c r="AK17">
        <v>1.4738675958188154</v>
      </c>
      <c r="AL17">
        <v>1.058080808080808</v>
      </c>
      <c r="AM17">
        <v>1.0913978494623657</v>
      </c>
      <c r="AO17" t="s">
        <v>104</v>
      </c>
      <c r="AP17">
        <v>170</v>
      </c>
      <c r="AQ17">
        <v>171</v>
      </c>
      <c r="AR17">
        <v>172</v>
      </c>
      <c r="AS17">
        <v>173</v>
      </c>
      <c r="AT17">
        <v>174</v>
      </c>
      <c r="AU17">
        <v>175</v>
      </c>
      <c r="AV17">
        <v>176</v>
      </c>
      <c r="AW17">
        <v>177</v>
      </c>
      <c r="AX17">
        <v>178</v>
      </c>
      <c r="AY17">
        <v>179</v>
      </c>
      <c r="AZ17">
        <v>180</v>
      </c>
      <c r="BA17">
        <v>181</v>
      </c>
    </row>
    <row r="18" spans="1:55" x14ac:dyDescent="0.25">
      <c r="A18" t="s">
        <v>117</v>
      </c>
      <c r="B18">
        <v>1.0316301703163018</v>
      </c>
      <c r="C18">
        <v>1.014388489208633</v>
      </c>
      <c r="D18">
        <v>1.0977443609022557</v>
      </c>
      <c r="E18">
        <v>1.8218623481781377</v>
      </c>
      <c r="F18">
        <v>1.8167938931297709</v>
      </c>
      <c r="G18">
        <v>1.1210653753026636</v>
      </c>
      <c r="H18">
        <v>1.0268948655256724</v>
      </c>
      <c r="I18">
        <v>1.0527638190954773</v>
      </c>
      <c r="J18">
        <v>1.493421052631579</v>
      </c>
      <c r="K18">
        <v>1.0599999999999998</v>
      </c>
      <c r="L18">
        <v>1.9206349206349205</v>
      </c>
      <c r="M18">
        <v>1.7098039215686274</v>
      </c>
      <c r="O18">
        <v>1.027227722772277</v>
      </c>
      <c r="P18">
        <v>1</v>
      </c>
      <c r="Q18">
        <v>1.0637254901960784</v>
      </c>
      <c r="R18">
        <v>1.7587548638132295</v>
      </c>
      <c r="S18">
        <v>1.7900763358778624</v>
      </c>
      <c r="T18">
        <v>1.0865384615384617</v>
      </c>
      <c r="U18">
        <v>0.98122065727699526</v>
      </c>
      <c r="V18">
        <v>1.0096153846153846</v>
      </c>
      <c r="W18">
        <v>1.4440894568690097</v>
      </c>
      <c r="X18">
        <v>1.0220048899755501</v>
      </c>
      <c r="Y18">
        <v>1.9419087136929463</v>
      </c>
      <c r="Z18">
        <v>1.7235772357723578</v>
      </c>
      <c r="AB18">
        <v>1.0531645569620252</v>
      </c>
      <c r="AC18">
        <v>1.058080808080808</v>
      </c>
      <c r="AD18">
        <v>1.1032745591939546</v>
      </c>
      <c r="AE18">
        <v>1.7991967871485943</v>
      </c>
      <c r="AF18">
        <v>1.8160000000000001</v>
      </c>
      <c r="AG18">
        <v>1.1160493827160494</v>
      </c>
      <c r="AH18">
        <v>1.0341463414634147</v>
      </c>
      <c r="AI18">
        <v>1.0518518518518518</v>
      </c>
      <c r="AJ18">
        <v>1.5254237288135595</v>
      </c>
      <c r="AK18">
        <v>1.054862842892768</v>
      </c>
      <c r="AL18">
        <v>1.9451476793248947</v>
      </c>
      <c r="AM18">
        <v>1.7673469387755103</v>
      </c>
      <c r="AO18" t="s">
        <v>117</v>
      </c>
      <c r="AP18">
        <v>182</v>
      </c>
      <c r="AQ18">
        <v>183</v>
      </c>
      <c r="AR18">
        <v>184</v>
      </c>
      <c r="AS18">
        <v>185</v>
      </c>
      <c r="AT18">
        <v>186</v>
      </c>
      <c r="AU18">
        <v>187</v>
      </c>
      <c r="AV18">
        <v>188</v>
      </c>
      <c r="AW18">
        <v>189</v>
      </c>
      <c r="AX18">
        <v>190</v>
      </c>
      <c r="AY18">
        <v>191</v>
      </c>
      <c r="AZ18">
        <v>192</v>
      </c>
      <c r="BA18">
        <v>193</v>
      </c>
    </row>
    <row r="19" spans="1:55" x14ac:dyDescent="0.25">
      <c r="A19" t="s">
        <v>25</v>
      </c>
      <c r="B19">
        <v>1.3292307692307692</v>
      </c>
      <c r="C19">
        <v>1.0173267326732671</v>
      </c>
      <c r="D19">
        <v>1.1209677419354838</v>
      </c>
      <c r="E19">
        <v>1.8306451612903227</v>
      </c>
      <c r="F19">
        <v>1.1164021164021163</v>
      </c>
      <c r="G19">
        <v>1.7519685039370079</v>
      </c>
      <c r="H19">
        <v>1.6370370370370368</v>
      </c>
      <c r="I19">
        <v>1.1467391304347825</v>
      </c>
      <c r="J19">
        <v>1.3711340206185569</v>
      </c>
      <c r="K19">
        <v>1.0480225988700564</v>
      </c>
      <c r="L19">
        <v>1.6392156862745098</v>
      </c>
      <c r="M19">
        <v>1.8617886178861789</v>
      </c>
      <c r="O19">
        <v>1.343558282208589</v>
      </c>
      <c r="P19">
        <v>1.0521091811414391</v>
      </c>
      <c r="Q19">
        <v>1.2142857142857144</v>
      </c>
      <c r="R19">
        <v>1.7606177606177607</v>
      </c>
      <c r="S19">
        <v>1.1706666666666667</v>
      </c>
      <c r="T19">
        <v>1.6462093862815883</v>
      </c>
      <c r="U19">
        <v>1.4585987261146498</v>
      </c>
      <c r="V19">
        <v>1.1764705882352942</v>
      </c>
      <c r="W19">
        <v>1.302941176470588</v>
      </c>
      <c r="X19">
        <v>1.1131105398457584</v>
      </c>
      <c r="Y19">
        <v>1.5962264150943395</v>
      </c>
      <c r="Z19">
        <v>1.8378378378378377</v>
      </c>
      <c r="AB19">
        <v>1.1540697674418605</v>
      </c>
      <c r="AC19">
        <v>1.124645892351275</v>
      </c>
      <c r="AD19">
        <v>1.2279635258358663</v>
      </c>
      <c r="AE19">
        <v>1.6889763779527558</v>
      </c>
      <c r="AF19">
        <v>1.0868421052631578</v>
      </c>
      <c r="AG19">
        <v>1.6080586080586079</v>
      </c>
      <c r="AH19">
        <v>1.5155709342560555</v>
      </c>
      <c r="AI19">
        <v>1.0986666666666667</v>
      </c>
      <c r="AJ19">
        <v>1.2754491017964071</v>
      </c>
      <c r="AK19">
        <v>1.0539845758354756</v>
      </c>
      <c r="AL19">
        <v>1.5487364620938626</v>
      </c>
      <c r="AM19">
        <v>1.8273092369477912</v>
      </c>
      <c r="AO19" t="s">
        <v>25</v>
      </c>
      <c r="AP19">
        <v>194</v>
      </c>
      <c r="AQ19">
        <v>195</v>
      </c>
      <c r="AR19">
        <v>196</v>
      </c>
      <c r="AS19">
        <v>197</v>
      </c>
      <c r="AT19">
        <v>198</v>
      </c>
      <c r="AU19">
        <v>199</v>
      </c>
      <c r="AV19">
        <v>200</v>
      </c>
      <c r="AW19">
        <v>201</v>
      </c>
      <c r="AX19">
        <v>202</v>
      </c>
      <c r="AY19">
        <v>203</v>
      </c>
      <c r="AZ19">
        <v>204</v>
      </c>
      <c r="BA19">
        <v>205</v>
      </c>
    </row>
    <row r="20" spans="1:55" x14ac:dyDescent="0.25">
      <c r="A20" t="s">
        <v>39</v>
      </c>
      <c r="B20">
        <v>1.0721649484536082</v>
      </c>
      <c r="C20">
        <v>1.0278481012658227</v>
      </c>
      <c r="D20">
        <v>1.0604534005037782</v>
      </c>
      <c r="E20">
        <v>1.8785425101214577</v>
      </c>
      <c r="F20">
        <v>1.8816326530612246</v>
      </c>
      <c r="G20">
        <v>1.7943548387096775</v>
      </c>
      <c r="H20">
        <v>1.8015564202334631</v>
      </c>
      <c r="I20">
        <v>1.2231884057971014</v>
      </c>
      <c r="J20">
        <v>1.8205128205128203</v>
      </c>
      <c r="K20">
        <v>1.4089347079037802</v>
      </c>
      <c r="L20">
        <v>1.7629310344827585</v>
      </c>
      <c r="M20">
        <v>1.8952380952380954</v>
      </c>
      <c r="O20">
        <v>1.0702179176755449</v>
      </c>
      <c r="P20">
        <v>1.0291970802919708</v>
      </c>
      <c r="Q20">
        <v>1.0598503740648377</v>
      </c>
      <c r="R20">
        <v>1.8196078431372549</v>
      </c>
      <c r="S20">
        <v>1.8286852589641436</v>
      </c>
      <c r="T20">
        <v>1.7673469387755103</v>
      </c>
      <c r="U20">
        <v>1.7576923076923077</v>
      </c>
      <c r="V20">
        <v>1.2590361445783131</v>
      </c>
      <c r="W20">
        <v>1.773076923076923</v>
      </c>
      <c r="X20">
        <v>1.426751592356688</v>
      </c>
      <c r="Y20">
        <v>1.7799227799227799</v>
      </c>
      <c r="Z20">
        <v>1.8414634146341464</v>
      </c>
      <c r="AB20">
        <v>1.0630136986301371</v>
      </c>
      <c r="AC20">
        <v>1.053370786516854</v>
      </c>
      <c r="AD20">
        <v>1.2774193548387098</v>
      </c>
      <c r="AE20">
        <v>1.7574468085106383</v>
      </c>
      <c r="AF20">
        <v>1.7857142857142858</v>
      </c>
      <c r="AG20">
        <v>1.7136929460580912</v>
      </c>
      <c r="AH20">
        <v>1.7721518987341773</v>
      </c>
      <c r="AI20">
        <v>1.2401215805471124</v>
      </c>
      <c r="AJ20">
        <v>1.7763713080168777</v>
      </c>
      <c r="AK20">
        <v>1.4103448275862069</v>
      </c>
      <c r="AL20">
        <v>1.7366255144032923</v>
      </c>
      <c r="AM20">
        <v>1.8448275862068964</v>
      </c>
      <c r="AO20" t="s">
        <v>39</v>
      </c>
      <c r="AP20">
        <v>206</v>
      </c>
      <c r="AQ20">
        <v>207</v>
      </c>
      <c r="AR20">
        <v>208</v>
      </c>
      <c r="AS20">
        <v>209</v>
      </c>
      <c r="AT20">
        <v>210</v>
      </c>
      <c r="AU20">
        <v>211</v>
      </c>
      <c r="AV20">
        <v>212</v>
      </c>
      <c r="AW20">
        <v>213</v>
      </c>
      <c r="AX20">
        <v>214</v>
      </c>
      <c r="AY20">
        <v>215</v>
      </c>
      <c r="AZ20">
        <v>216</v>
      </c>
      <c r="BA20">
        <v>217</v>
      </c>
    </row>
    <row r="21" spans="1:55" x14ac:dyDescent="0.25">
      <c r="A21" t="s">
        <v>52</v>
      </c>
      <c r="B21">
        <v>1.6144578313253013</v>
      </c>
      <c r="C21">
        <v>1.7747035573122529</v>
      </c>
      <c r="D21">
        <v>1.2492492492492491</v>
      </c>
      <c r="E21">
        <v>1.8953974895397492</v>
      </c>
      <c r="F21">
        <v>1.0174563591022443</v>
      </c>
      <c r="G21">
        <v>1.6177606177606176</v>
      </c>
      <c r="H21">
        <v>1.8625</v>
      </c>
      <c r="I21">
        <v>1.6349809885931559</v>
      </c>
      <c r="J21">
        <v>1.8636363636363638</v>
      </c>
      <c r="K21">
        <v>1.0673854447439353</v>
      </c>
      <c r="L21">
        <v>1.0606860158311346</v>
      </c>
      <c r="M21">
        <v>1.8553719008264464</v>
      </c>
      <c r="O21">
        <v>1.6059479553903344</v>
      </c>
      <c r="P21">
        <v>1.7142857142857142</v>
      </c>
      <c r="Q21">
        <v>1.2917933130699086</v>
      </c>
      <c r="R21">
        <v>1.8535564853556485</v>
      </c>
      <c r="S21">
        <v>0.99753694581280783</v>
      </c>
      <c r="T21">
        <v>1.6183206106870227</v>
      </c>
      <c r="U21">
        <v>1.8259109311740891</v>
      </c>
      <c r="V21">
        <v>1.5745454545454545</v>
      </c>
      <c r="W21">
        <v>1.7953667953667953</v>
      </c>
      <c r="X21">
        <v>1.0295566502463054</v>
      </c>
      <c r="Y21">
        <v>1.0120192307692308</v>
      </c>
      <c r="Z21">
        <v>1.8273092369477912</v>
      </c>
      <c r="AB21">
        <v>1.539325842696629</v>
      </c>
      <c r="AC21">
        <v>1.6785714285714286</v>
      </c>
      <c r="AD21">
        <v>1.2735849056603774</v>
      </c>
      <c r="AE21">
        <v>1.7815126050420169</v>
      </c>
      <c r="AF21">
        <v>1.046875</v>
      </c>
      <c r="AG21">
        <v>1.5852713178294573</v>
      </c>
      <c r="AH21">
        <v>1.831168831168831</v>
      </c>
      <c r="AI21">
        <v>1.6015325670498084</v>
      </c>
      <c r="AJ21">
        <v>1.8340248962655603</v>
      </c>
      <c r="AK21">
        <v>1.0657894736842106</v>
      </c>
      <c r="AL21">
        <v>1.098360655737705</v>
      </c>
      <c r="AM21">
        <v>1.8493723849372385</v>
      </c>
      <c r="AO21" t="s">
        <v>52</v>
      </c>
      <c r="AP21">
        <v>218</v>
      </c>
      <c r="AQ21">
        <v>219</v>
      </c>
      <c r="AR21">
        <v>220</v>
      </c>
      <c r="AS21">
        <v>221</v>
      </c>
      <c r="AT21">
        <v>222</v>
      </c>
      <c r="AU21">
        <v>223</v>
      </c>
      <c r="AV21">
        <v>224</v>
      </c>
      <c r="AW21">
        <v>225</v>
      </c>
      <c r="AX21">
        <v>226</v>
      </c>
      <c r="AY21">
        <v>227</v>
      </c>
      <c r="AZ21">
        <v>228</v>
      </c>
      <c r="BA21">
        <v>229</v>
      </c>
    </row>
    <row r="22" spans="1:55" x14ac:dyDescent="0.25">
      <c r="A22" t="s">
        <v>65</v>
      </c>
      <c r="B22">
        <v>1.8453608247422679</v>
      </c>
      <c r="C22">
        <v>1.0154241645244215</v>
      </c>
      <c r="D22">
        <v>1.2587209302325582</v>
      </c>
      <c r="E22">
        <v>1.8473895582329318</v>
      </c>
      <c r="F22">
        <v>1.7831325301204819</v>
      </c>
      <c r="G22">
        <v>1.1367292225201071</v>
      </c>
      <c r="H22">
        <v>1.5328467153284671</v>
      </c>
      <c r="I22">
        <v>1.8852459016393444</v>
      </c>
      <c r="O22">
        <v>1.8493723849372385</v>
      </c>
      <c r="P22">
        <v>0.9621749408983451</v>
      </c>
      <c r="Q22">
        <v>1.179144385026738</v>
      </c>
      <c r="R22">
        <v>1.8064516129032258</v>
      </c>
      <c r="S22">
        <v>1.6555555555555554</v>
      </c>
      <c r="T22">
        <v>1.0951156812339331</v>
      </c>
      <c r="U22">
        <v>1.3273809523809523</v>
      </c>
      <c r="V22">
        <v>1.8237704918032787</v>
      </c>
      <c r="AB22">
        <v>1.7787234042553193</v>
      </c>
      <c r="AC22">
        <v>1.0414507772020725</v>
      </c>
      <c r="AD22">
        <v>1.2629969418960243</v>
      </c>
      <c r="AE22">
        <v>1.7676348547717842</v>
      </c>
      <c r="AF22">
        <v>1.6923076923076923</v>
      </c>
      <c r="AG22">
        <v>1.098901098901099</v>
      </c>
      <c r="AH22">
        <v>1.2616822429906542</v>
      </c>
      <c r="AI22">
        <v>1.846153846153846</v>
      </c>
      <c r="AO22" t="s">
        <v>65</v>
      </c>
      <c r="AP22">
        <v>230</v>
      </c>
      <c r="AQ22">
        <v>231</v>
      </c>
      <c r="AR22">
        <v>232</v>
      </c>
      <c r="AS22">
        <v>233</v>
      </c>
      <c r="AT22">
        <v>234</v>
      </c>
      <c r="AU22">
        <v>235</v>
      </c>
      <c r="AV22">
        <v>236</v>
      </c>
      <c r="AW22">
        <v>237</v>
      </c>
    </row>
    <row r="23" spans="1:55" x14ac:dyDescent="0.25">
      <c r="A23" t="s">
        <v>78</v>
      </c>
      <c r="B23">
        <v>1.8791666666666669</v>
      </c>
      <c r="C23">
        <v>2.0092165898617513</v>
      </c>
      <c r="D23">
        <v>1.2544910179640718</v>
      </c>
      <c r="E23">
        <v>1.2580645161290323</v>
      </c>
      <c r="F23">
        <v>1.2749244712990935</v>
      </c>
      <c r="G23">
        <v>1.1301518438177873</v>
      </c>
      <c r="O23">
        <v>1.8373983739837398</v>
      </c>
      <c r="P23">
        <v>2.0183486238532109</v>
      </c>
      <c r="Q23">
        <v>1.2069970845481048</v>
      </c>
      <c r="R23">
        <v>1.2212643678160919</v>
      </c>
      <c r="S23">
        <v>1.2349570200573066</v>
      </c>
      <c r="T23">
        <v>1.0786516853932584</v>
      </c>
      <c r="AB23">
        <v>1.8008474576271187</v>
      </c>
      <c r="AC23">
        <v>1.9951690821256038</v>
      </c>
      <c r="AD23">
        <v>1.236923076923077</v>
      </c>
      <c r="AE23">
        <v>1.1589595375722546</v>
      </c>
      <c r="AF23">
        <v>1.2461538461538462</v>
      </c>
      <c r="AG23">
        <v>1.1124121779859484</v>
      </c>
      <c r="AH23">
        <v>1.052910052910053</v>
      </c>
      <c r="AO23" t="s">
        <v>78</v>
      </c>
      <c r="AP23" s="102" t="s">
        <v>145</v>
      </c>
      <c r="AQ23" s="102" t="s">
        <v>146</v>
      </c>
      <c r="AR23" s="102" t="s">
        <v>147</v>
      </c>
      <c r="AS23" s="102" t="s">
        <v>148</v>
      </c>
      <c r="AT23" s="102" t="s">
        <v>149</v>
      </c>
      <c r="AU23" s="102" t="s">
        <v>150</v>
      </c>
    </row>
    <row r="24" spans="1:55" ht="13" x14ac:dyDescent="0.3">
      <c r="A24" t="s">
        <v>91</v>
      </c>
      <c r="B24">
        <v>1.115</v>
      </c>
      <c r="C24">
        <v>1.1368159203980099</v>
      </c>
      <c r="D24">
        <v>1.228494623655914</v>
      </c>
      <c r="E24">
        <v>1.2941176470588234</v>
      </c>
      <c r="F24">
        <v>1.4630225080385852</v>
      </c>
      <c r="G24">
        <v>1.6348122866894199</v>
      </c>
      <c r="H24">
        <v>1.7536764705882351</v>
      </c>
      <c r="I24">
        <v>1.8333333333333333</v>
      </c>
      <c r="J24">
        <v>1.9004149377593362</v>
      </c>
      <c r="K24">
        <v>1.9610389610389609</v>
      </c>
      <c r="O24">
        <v>1.0536585365853659</v>
      </c>
      <c r="P24">
        <v>1.0843373493975905</v>
      </c>
      <c r="Q24">
        <v>1.1250000000000002</v>
      </c>
      <c r="R24">
        <v>1.2117962466487937</v>
      </c>
      <c r="S24">
        <v>1.3611111111111112</v>
      </c>
      <c r="T24">
        <v>1.5824561403508774</v>
      </c>
      <c r="U24">
        <v>1.731060606060606</v>
      </c>
      <c r="V24">
        <v>1.7258687258687258</v>
      </c>
      <c r="W24">
        <v>1.8406374501992033</v>
      </c>
      <c r="X24">
        <v>2.0094339622641511</v>
      </c>
      <c r="AB24">
        <v>1.0151133501259446</v>
      </c>
      <c r="AC24">
        <v>1.0435897435897434</v>
      </c>
      <c r="AD24">
        <v>1.0582010582010581</v>
      </c>
      <c r="AE24">
        <v>1.18475073313783</v>
      </c>
      <c r="AF24">
        <v>1.3096774193548388</v>
      </c>
      <c r="AG24">
        <v>1.6339622641509433</v>
      </c>
      <c r="AH24">
        <v>1.7109375</v>
      </c>
      <c r="AI24">
        <v>1.7790697674418605</v>
      </c>
      <c r="AJ24">
        <v>1.8944954128440366</v>
      </c>
      <c r="AK24">
        <v>1.8956521739130434</v>
      </c>
      <c r="AO24" t="s">
        <v>91</v>
      </c>
      <c r="AP24">
        <v>0</v>
      </c>
      <c r="AQ24">
        <v>2.5</v>
      </c>
      <c r="AR24">
        <v>5</v>
      </c>
      <c r="AS24">
        <v>10</v>
      </c>
      <c r="AT24">
        <v>25</v>
      </c>
      <c r="AU24">
        <v>50</v>
      </c>
      <c r="AV24">
        <v>75</v>
      </c>
      <c r="AW24">
        <v>100</v>
      </c>
      <c r="AX24">
        <v>125</v>
      </c>
      <c r="AY24">
        <v>150</v>
      </c>
      <c r="BC24" s="102" t="s">
        <v>144</v>
      </c>
    </row>
    <row r="26" spans="1:55" x14ac:dyDescent="0.25">
      <c r="A26" t="s">
        <v>164</v>
      </c>
      <c r="B26">
        <v>0</v>
      </c>
      <c r="C26">
        <v>2.5</v>
      </c>
      <c r="D26">
        <v>5</v>
      </c>
      <c r="E26">
        <v>10</v>
      </c>
      <c r="F26">
        <v>25</v>
      </c>
      <c r="G26">
        <v>50</v>
      </c>
      <c r="H26">
        <v>75</v>
      </c>
      <c r="I26">
        <v>100</v>
      </c>
      <c r="J26">
        <v>125</v>
      </c>
      <c r="K26">
        <v>150</v>
      </c>
    </row>
    <row r="27" spans="1:55" x14ac:dyDescent="0.25">
      <c r="A27" s="102" t="s">
        <v>153</v>
      </c>
      <c r="B27">
        <f>AVERAGE(B24,O24,AB24)</f>
        <v>1.0612572955704369</v>
      </c>
      <c r="C27">
        <f t="shared" ref="C27:K27" si="0">AVERAGE(C24,P24,AC24)</f>
        <v>1.0882476711284479</v>
      </c>
      <c r="D27">
        <f t="shared" si="0"/>
        <v>1.137231893952324</v>
      </c>
      <c r="E27">
        <f t="shared" si="0"/>
        <v>1.2302215422818155</v>
      </c>
      <c r="F27">
        <f t="shared" si="0"/>
        <v>1.3779370128348452</v>
      </c>
      <c r="G27">
        <f t="shared" si="0"/>
        <v>1.6170768970637468</v>
      </c>
      <c r="H27">
        <f t="shared" si="0"/>
        <v>1.7318915255496137</v>
      </c>
      <c r="I27">
        <f t="shared" si="0"/>
        <v>1.7794239422146401</v>
      </c>
      <c r="J27">
        <f t="shared" si="0"/>
        <v>1.8785159336008588</v>
      </c>
      <c r="K27">
        <f t="shared" si="0"/>
        <v>1.9553750324053851</v>
      </c>
      <c r="M27" s="102" t="s">
        <v>158</v>
      </c>
    </row>
    <row r="28" spans="1:55" x14ac:dyDescent="0.25">
      <c r="A28" s="102" t="s">
        <v>154</v>
      </c>
      <c r="B28">
        <f>B27^2</f>
        <v>1.1262670474014778</v>
      </c>
      <c r="C28">
        <f t="shared" ref="C28:K28" si="1">C27^2</f>
        <v>1.1842829937164905</v>
      </c>
      <c r="D28">
        <f t="shared" si="1"/>
        <v>1.2932963806223901</v>
      </c>
      <c r="E28">
        <f t="shared" si="1"/>
        <v>1.5134450430942488</v>
      </c>
      <c r="F28">
        <f t="shared" si="1"/>
        <v>1.8987104113402162</v>
      </c>
      <c r="G28">
        <f t="shared" si="1"/>
        <v>2.6149376910173157</v>
      </c>
      <c r="H28">
        <f t="shared" si="1"/>
        <v>2.999448256270568</v>
      </c>
      <c r="I28">
        <f t="shared" si="1"/>
        <v>3.1663495661266907</v>
      </c>
      <c r="J28" s="107">
        <f t="shared" si="1"/>
        <v>3.5288221127923061</v>
      </c>
      <c r="K28" s="107">
        <f t="shared" si="1"/>
        <v>3.8234915173543609</v>
      </c>
      <c r="M28" s="102" t="s">
        <v>155</v>
      </c>
      <c r="N28" s="102" t="s">
        <v>156</v>
      </c>
      <c r="O28" s="102" t="s">
        <v>157</v>
      </c>
    </row>
    <row r="29" spans="1:55" x14ac:dyDescent="0.25">
      <c r="A29" s="102" t="s">
        <v>151</v>
      </c>
      <c r="B29">
        <f t="shared" ref="B29:K29" si="2">_xlfn.STDEV.S(B24,O24,AB24)</f>
        <v>5.0375009273948813E-2</v>
      </c>
      <c r="C29">
        <f t="shared" si="2"/>
        <v>4.6735938768796052E-2</v>
      </c>
      <c r="D29">
        <f t="shared" si="2"/>
        <v>8.5803199422151463E-2</v>
      </c>
      <c r="E29">
        <f t="shared" si="2"/>
        <v>5.6964015874266527E-2</v>
      </c>
      <c r="F29">
        <f t="shared" si="2"/>
        <v>7.8044937583863036E-2</v>
      </c>
      <c r="G29">
        <f t="shared" si="2"/>
        <v>2.9985466998326864E-2</v>
      </c>
      <c r="H29">
        <f t="shared" si="2"/>
        <v>2.1381597745103498E-2</v>
      </c>
      <c r="I29">
        <f t="shared" si="2"/>
        <v>5.3733179174582611E-2</v>
      </c>
      <c r="J29">
        <f t="shared" si="2"/>
        <v>3.2936982594233256E-2</v>
      </c>
      <c r="K29">
        <f t="shared" si="2"/>
        <v>5.7101960612300724E-2</v>
      </c>
      <c r="M29">
        <f t="array" ref="M29:O29">LINEST(B26:I26, B27:I28, TRUE, FALSE)</f>
        <v>168.36770366379687</v>
      </c>
      <c r="N29">
        <v>-353.87077691568157</v>
      </c>
      <c r="O29">
        <v>188.58237642742398</v>
      </c>
    </row>
    <row r="31" spans="1:55" x14ac:dyDescent="0.25"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</row>
    <row r="32" spans="1:55" x14ac:dyDescent="0.25"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</row>
    <row r="33" spans="13:24" x14ac:dyDescent="0.25"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</row>
    <row r="34" spans="13:24" x14ac:dyDescent="0.25"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</row>
    <row r="35" spans="13:24" x14ac:dyDescent="0.25"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</row>
    <row r="36" spans="13:24" x14ac:dyDescent="0.25"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</row>
    <row r="37" spans="13:24" x14ac:dyDescent="0.25"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</row>
    <row r="38" spans="13:24" x14ac:dyDescent="0.25"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</row>
    <row r="53" spans="1:39" x14ac:dyDescent="0.25">
      <c r="M53" s="104"/>
    </row>
    <row r="59" spans="1:39" x14ac:dyDescent="0.25">
      <c r="P59" s="102"/>
    </row>
    <row r="60" spans="1:39" x14ac:dyDescent="0.25">
      <c r="B60" s="102" t="s">
        <v>140</v>
      </c>
      <c r="O60" s="102" t="s">
        <v>141</v>
      </c>
      <c r="AB60" s="102" t="s">
        <v>142</v>
      </c>
    </row>
    <row r="61" spans="1:39" x14ac:dyDescent="0.25"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O61">
        <v>1</v>
      </c>
      <c r="P61">
        <v>2</v>
      </c>
      <c r="Q61">
        <v>3</v>
      </c>
      <c r="R61">
        <v>4</v>
      </c>
      <c r="S61">
        <v>5</v>
      </c>
      <c r="T61">
        <v>6</v>
      </c>
      <c r="U61">
        <v>7</v>
      </c>
      <c r="V61">
        <v>8</v>
      </c>
      <c r="W61">
        <v>9</v>
      </c>
      <c r="X61">
        <v>10</v>
      </c>
      <c r="Y61">
        <v>11</v>
      </c>
      <c r="Z61">
        <v>12</v>
      </c>
      <c r="AB61">
        <v>1</v>
      </c>
      <c r="AC61">
        <v>2</v>
      </c>
      <c r="AD61">
        <v>3</v>
      </c>
      <c r="AE61">
        <v>4</v>
      </c>
      <c r="AF61">
        <v>5</v>
      </c>
      <c r="AG61">
        <v>6</v>
      </c>
      <c r="AH61">
        <v>7</v>
      </c>
      <c r="AI61">
        <v>8</v>
      </c>
      <c r="AJ61">
        <v>9</v>
      </c>
      <c r="AK61">
        <v>10</v>
      </c>
      <c r="AL61">
        <v>11</v>
      </c>
      <c r="AM61">
        <v>12</v>
      </c>
    </row>
    <row r="62" spans="1:39" x14ac:dyDescent="0.25">
      <c r="A62" t="s">
        <v>25</v>
      </c>
      <c r="B62">
        <f t="shared" ref="B62:M62" si="3">B3^2*$M$29+B3*$N$29+$O$29</f>
        <v>34.320577850780921</v>
      </c>
      <c r="C62">
        <f t="shared" si="3"/>
        <v>22.266808561347148</v>
      </c>
      <c r="D62">
        <f t="shared" si="3"/>
        <v>66.48581396739047</v>
      </c>
      <c r="E62">
        <f t="shared" si="3"/>
        <v>40.873274376203995</v>
      </c>
      <c r="F62">
        <f t="shared" si="3"/>
        <v>11.92778563313027</v>
      </c>
      <c r="G62">
        <f t="shared" si="3"/>
        <v>28.135727986091695</v>
      </c>
      <c r="H62">
        <f t="shared" si="3"/>
        <v>11.895259724877747</v>
      </c>
      <c r="I62">
        <f t="shared" si="3"/>
        <v>6.7262754988715585</v>
      </c>
      <c r="J62">
        <f t="shared" si="3"/>
        <v>27.730275168979006</v>
      </c>
      <c r="K62">
        <f t="shared" si="3"/>
        <v>3.8069512644544545</v>
      </c>
      <c r="L62">
        <f t="shared" si="3"/>
        <v>17.35439998701105</v>
      </c>
      <c r="M62">
        <f t="shared" si="3"/>
        <v>69.220180015963024</v>
      </c>
      <c r="O62">
        <f t="shared" ref="O62:Z62" si="4">O3^2*$M$29+O3*$N$29+$O$29</f>
        <v>35.838919413845076</v>
      </c>
      <c r="P62">
        <f t="shared" si="4"/>
        <v>17.19049602433148</v>
      </c>
      <c r="Q62">
        <f t="shared" si="4"/>
        <v>63.55042693728393</v>
      </c>
      <c r="R62">
        <f t="shared" si="4"/>
        <v>31.296012344789858</v>
      </c>
      <c r="S62">
        <f t="shared" si="4"/>
        <v>10.950082725881373</v>
      </c>
      <c r="T62">
        <f t="shared" si="4"/>
        <v>24.336593196511899</v>
      </c>
      <c r="U62">
        <f t="shared" si="4"/>
        <v>13.448512531456629</v>
      </c>
      <c r="V62">
        <f t="shared" si="4"/>
        <v>5.0615556489151459</v>
      </c>
      <c r="W62">
        <f t="shared" si="4"/>
        <v>24.015075033107564</v>
      </c>
      <c r="X62">
        <f t="shared" si="4"/>
        <v>3.0494432533684801</v>
      </c>
      <c r="Y62">
        <f t="shared" si="4"/>
        <v>3.5445861630049649</v>
      </c>
      <c r="Z62">
        <f t="shared" si="4"/>
        <v>79.671208222905193</v>
      </c>
      <c r="AB62">
        <f t="shared" ref="AB62:AM62" si="5">AB3^2*$M$29+AB3*$N$29+$O$29</f>
        <v>20.828989237437327</v>
      </c>
      <c r="AC62">
        <f t="shared" si="5"/>
        <v>6.8296933783860254</v>
      </c>
      <c r="AD62">
        <f t="shared" si="5"/>
        <v>44.335605918058206</v>
      </c>
      <c r="AE62">
        <f t="shared" si="5"/>
        <v>17.212313229523772</v>
      </c>
      <c r="AF62">
        <f t="shared" si="5"/>
        <v>4.6759875281056509</v>
      </c>
      <c r="AG62">
        <f t="shared" si="5"/>
        <v>12.240334641193556</v>
      </c>
      <c r="AH62">
        <f t="shared" si="5"/>
        <v>4.3289067102967351</v>
      </c>
      <c r="AI62">
        <f t="shared" si="5"/>
        <v>3.2539868467863187</v>
      </c>
      <c r="AJ62">
        <f t="shared" si="5"/>
        <v>16.075035942154102</v>
      </c>
      <c r="AK62">
        <f t="shared" si="5"/>
        <v>3.0006334937656618</v>
      </c>
      <c r="AL62">
        <f t="shared" si="5"/>
        <v>2.7084834945098635</v>
      </c>
      <c r="AM62">
        <f t="shared" si="5"/>
        <v>73.414056854237685</v>
      </c>
    </row>
    <row r="63" spans="1:39" x14ac:dyDescent="0.25">
      <c r="A63" t="s">
        <v>39</v>
      </c>
      <c r="B63">
        <f t="shared" ref="B63:M63" si="6">B4^2*$M$29+B4*$N$29+$O$29</f>
        <v>4.3455457369803412</v>
      </c>
      <c r="C63">
        <f t="shared" si="6"/>
        <v>4.0560301160469692</v>
      </c>
      <c r="D63">
        <f t="shared" si="6"/>
        <v>4.6252525755440956</v>
      </c>
      <c r="E63">
        <f t="shared" si="6"/>
        <v>26.301827825406406</v>
      </c>
      <c r="F63">
        <f t="shared" si="6"/>
        <v>91.169246696633593</v>
      </c>
      <c r="G63">
        <f t="shared" si="6"/>
        <v>5.2113150942699065</v>
      </c>
      <c r="H63">
        <f t="shared" si="6"/>
        <v>3.2891449385999181</v>
      </c>
      <c r="I63">
        <f t="shared" si="6"/>
        <v>4.0910992354582163</v>
      </c>
      <c r="J63">
        <f t="shared" si="6"/>
        <v>114.53830414993678</v>
      </c>
      <c r="K63">
        <f t="shared" si="6"/>
        <v>143.3048864086357</v>
      </c>
      <c r="L63">
        <f t="shared" si="6"/>
        <v>47.182642329307498</v>
      </c>
      <c r="M63">
        <f t="shared" si="6"/>
        <v>48.893037686231594</v>
      </c>
      <c r="O63">
        <f t="shared" ref="O63:Z63" si="7">O4^2*$M$29+O4*$N$29+$O$29</f>
        <v>3.1696150239714029</v>
      </c>
      <c r="P63">
        <f t="shared" si="7"/>
        <v>3.5374984105659451</v>
      </c>
      <c r="Q63">
        <f t="shared" si="7"/>
        <v>4.1231681343720368</v>
      </c>
      <c r="R63">
        <f t="shared" si="7"/>
        <v>21.897789449077891</v>
      </c>
      <c r="S63">
        <f t="shared" si="7"/>
        <v>76.623055464433207</v>
      </c>
      <c r="T63">
        <f t="shared" si="7"/>
        <v>4.5181314650355091</v>
      </c>
      <c r="U63">
        <f t="shared" si="7"/>
        <v>3.2883410519663983</v>
      </c>
      <c r="V63">
        <f t="shared" si="7"/>
        <v>3.1696150239714029</v>
      </c>
      <c r="W63">
        <f t="shared" si="7"/>
        <v>89.524109802333726</v>
      </c>
      <c r="X63">
        <f t="shared" si="7"/>
        <v>138.87769216095495</v>
      </c>
      <c r="Y63">
        <f t="shared" si="7"/>
        <v>36.603544297444557</v>
      </c>
      <c r="Z63">
        <f t="shared" si="7"/>
        <v>39.925284186147223</v>
      </c>
      <c r="AB63">
        <f t="shared" ref="AB63:AM63" si="8">AB4^2*$M$29+AB4*$N$29+$O$29</f>
        <v>2.8400243976652462</v>
      </c>
      <c r="AC63">
        <f t="shared" si="8"/>
        <v>3.0793031755392803</v>
      </c>
      <c r="AD63">
        <f t="shared" si="8"/>
        <v>2.7789935097870568</v>
      </c>
      <c r="AE63">
        <f t="shared" si="8"/>
        <v>11.324379677065906</v>
      </c>
      <c r="AF63">
        <f t="shared" si="8"/>
        <v>88.800671435784523</v>
      </c>
      <c r="AG63">
        <f t="shared" si="8"/>
        <v>2.8487395971467038</v>
      </c>
      <c r="AH63">
        <f t="shared" si="8"/>
        <v>3.4811667329003058</v>
      </c>
      <c r="AI63">
        <f t="shared" si="8"/>
        <v>2.9935676311395696</v>
      </c>
      <c r="AJ63">
        <f t="shared" si="8"/>
        <v>120.31232532641269</v>
      </c>
      <c r="AK63">
        <f t="shared" si="8"/>
        <v>164.10087697733758</v>
      </c>
      <c r="AL63">
        <f t="shared" si="8"/>
        <v>37.178809791872538</v>
      </c>
      <c r="AM63">
        <f t="shared" si="8"/>
        <v>31.81771191647158</v>
      </c>
    </row>
    <row r="64" spans="1:39" x14ac:dyDescent="0.25">
      <c r="A64" t="s">
        <v>52</v>
      </c>
      <c r="B64">
        <f t="shared" ref="B64:M64" si="9">B5^2*$M$29+B5*$N$29+$O$29</f>
        <v>108.5198776574868</v>
      </c>
      <c r="C64">
        <f t="shared" si="9"/>
        <v>80.231839152462726</v>
      </c>
      <c r="D64">
        <f t="shared" si="9"/>
        <v>16.474249685014001</v>
      </c>
      <c r="E64">
        <f t="shared" si="9"/>
        <v>100.24039419632726</v>
      </c>
      <c r="F64">
        <f t="shared" si="9"/>
        <v>42.137374380034771</v>
      </c>
      <c r="G64">
        <f t="shared" si="9"/>
        <v>9.7139501891433611</v>
      </c>
      <c r="H64">
        <f t="shared" si="9"/>
        <v>108.0460061759639</v>
      </c>
      <c r="I64">
        <f t="shared" si="9"/>
        <v>116.56801503699359</v>
      </c>
      <c r="J64">
        <f t="shared" si="9"/>
        <v>113.50834508941938</v>
      </c>
      <c r="K64">
        <f t="shared" si="9"/>
        <v>85.167398383458192</v>
      </c>
      <c r="L64">
        <f t="shared" si="9"/>
        <v>80.816696614889111</v>
      </c>
      <c r="M64">
        <f t="shared" si="9"/>
        <v>101.3944458608301</v>
      </c>
      <c r="O64">
        <f t="shared" ref="O64:Z64" si="10">O5^2*$M$29+O5*$N$29+$O$29</f>
        <v>87.008550929613591</v>
      </c>
      <c r="P64">
        <f t="shared" si="10"/>
        <v>50.058091780634584</v>
      </c>
      <c r="Q64">
        <f t="shared" si="10"/>
        <v>13.470766843110539</v>
      </c>
      <c r="R64">
        <f t="shared" si="10"/>
        <v>85.617728225397002</v>
      </c>
      <c r="S64">
        <f t="shared" si="10"/>
        <v>35.844039286646591</v>
      </c>
      <c r="T64">
        <f t="shared" si="10"/>
        <v>8.1440908405808727</v>
      </c>
      <c r="U64">
        <f t="shared" si="10"/>
        <v>119.10866995876978</v>
      </c>
      <c r="V64">
        <f t="shared" si="10"/>
        <v>116.71053135230324</v>
      </c>
      <c r="W64">
        <f t="shared" si="10"/>
        <v>105.54696734780345</v>
      </c>
      <c r="X64">
        <f t="shared" si="10"/>
        <v>76.245777473401972</v>
      </c>
      <c r="Y64">
        <f t="shared" si="10"/>
        <v>72.923903470112236</v>
      </c>
      <c r="Z64">
        <f t="shared" si="10"/>
        <v>82.281167061861481</v>
      </c>
      <c r="AB64">
        <f t="shared" ref="AB64:AM64" si="11">AB5^2*$M$29+AB5*$N$29+$O$29</f>
        <v>124.03531051393571</v>
      </c>
      <c r="AC64">
        <f t="shared" si="11"/>
        <v>72.790511417101072</v>
      </c>
      <c r="AD64">
        <f t="shared" si="11"/>
        <v>6.9763430819644441</v>
      </c>
      <c r="AE64">
        <f t="shared" si="11"/>
        <v>118.89230567700764</v>
      </c>
      <c r="AF64">
        <f t="shared" si="11"/>
        <v>33.462054031308583</v>
      </c>
      <c r="AG64">
        <f t="shared" si="11"/>
        <v>4.6686105795362778</v>
      </c>
      <c r="AH64">
        <f t="shared" si="11"/>
        <v>128.74051765358757</v>
      </c>
      <c r="AI64">
        <f t="shared" si="11"/>
        <v>125.94897016969907</v>
      </c>
      <c r="AJ64">
        <f t="shared" si="11"/>
        <v>125.70786843590173</v>
      </c>
      <c r="AK64">
        <f t="shared" si="11"/>
        <v>85.675021020595921</v>
      </c>
      <c r="AL64">
        <f t="shared" si="11"/>
        <v>88.556018256143773</v>
      </c>
      <c r="AM64">
        <f t="shared" si="11"/>
        <v>102.68966662696283</v>
      </c>
    </row>
    <row r="65" spans="1:39" x14ac:dyDescent="0.25">
      <c r="A65" t="s">
        <v>65</v>
      </c>
      <c r="B65">
        <f t="shared" ref="B65:M65" si="12">B6^2*$M$29+B6*$N$29+$O$29</f>
        <v>68.863861368793323</v>
      </c>
      <c r="C65">
        <f t="shared" si="12"/>
        <v>27.269689597569709</v>
      </c>
      <c r="D65">
        <f t="shared" si="12"/>
        <v>27.212102136892042</v>
      </c>
      <c r="E65">
        <f t="shared" si="12"/>
        <v>3.3414892852002254</v>
      </c>
      <c r="F65">
        <f t="shared" si="12"/>
        <v>102.60907004214636</v>
      </c>
      <c r="G65">
        <f t="shared" si="12"/>
        <v>82.007056178712446</v>
      </c>
      <c r="H65">
        <f t="shared" si="12"/>
        <v>3.0200800981875204</v>
      </c>
      <c r="I65">
        <f t="shared" si="12"/>
        <v>2.8623727664715091</v>
      </c>
      <c r="J65">
        <f t="shared" si="12"/>
        <v>31.400178661793802</v>
      </c>
      <c r="K65">
        <f t="shared" si="12"/>
        <v>96.526690038496497</v>
      </c>
      <c r="L65">
        <f t="shared" si="12"/>
        <v>4.4353420695560999</v>
      </c>
      <c r="M65">
        <f t="shared" si="12"/>
        <v>4.3105065227188106</v>
      </c>
      <c r="O65">
        <f t="shared" ref="O65:Z65" si="13">O6^2*$M$29+O6*$N$29+$O$29</f>
        <v>50.115515324432295</v>
      </c>
      <c r="P65">
        <f t="shared" si="13"/>
        <v>25.364151369344086</v>
      </c>
      <c r="Q65">
        <f t="shared" si="13"/>
        <v>29.05388481308205</v>
      </c>
      <c r="R65">
        <f t="shared" si="13"/>
        <v>2.8921497663335174</v>
      </c>
      <c r="S65">
        <f t="shared" si="13"/>
        <v>103.46001676106579</v>
      </c>
      <c r="T65">
        <f t="shared" si="13"/>
        <v>85.391474566496584</v>
      </c>
      <c r="U65">
        <f t="shared" si="13"/>
        <v>3.098861514670233</v>
      </c>
      <c r="V65">
        <f t="shared" si="13"/>
        <v>3.3479309534608035</v>
      </c>
      <c r="W65">
        <f t="shared" si="13"/>
        <v>41.683980728333665</v>
      </c>
      <c r="X65">
        <f t="shared" si="13"/>
        <v>114.40214859809197</v>
      </c>
      <c r="Y65">
        <f t="shared" si="13"/>
        <v>2.7889035897366909</v>
      </c>
      <c r="Z65">
        <f t="shared" si="13"/>
        <v>3.3519810791127611</v>
      </c>
      <c r="AB65">
        <f t="shared" ref="AB65:AM65" si="14">AB6^2*$M$29+AB6*$N$29+$O$29</f>
        <v>49.384579846484371</v>
      </c>
      <c r="AC65">
        <f t="shared" si="14"/>
        <v>16.905643172436839</v>
      </c>
      <c r="AD65">
        <f t="shared" si="14"/>
        <v>25.530389396081887</v>
      </c>
      <c r="AE65">
        <f t="shared" si="14"/>
        <v>2.9616127947037114</v>
      </c>
      <c r="AF65">
        <f t="shared" si="14"/>
        <v>122.27054540011005</v>
      </c>
      <c r="AG65">
        <f t="shared" si="14"/>
        <v>104.97890185913997</v>
      </c>
      <c r="AH65">
        <f t="shared" si="14"/>
        <v>3.1653601949661265</v>
      </c>
      <c r="AI65">
        <f t="shared" si="14"/>
        <v>3.12126050361951</v>
      </c>
      <c r="AJ65">
        <f t="shared" si="14"/>
        <v>29.649832141349464</v>
      </c>
      <c r="AK65">
        <f t="shared" si="14"/>
        <v>128.9536344827664</v>
      </c>
      <c r="AL65">
        <f t="shared" si="14"/>
        <v>3.4199859549713949</v>
      </c>
      <c r="AM65">
        <f t="shared" si="14"/>
        <v>2.7779148907247304</v>
      </c>
    </row>
    <row r="66" spans="1:39" x14ac:dyDescent="0.25">
      <c r="A66" t="s">
        <v>78</v>
      </c>
      <c r="B66">
        <f t="shared" ref="B66:M66" si="15">B7^2*$M$29+B7*$N$29+$O$29</f>
        <v>80.996749980911488</v>
      </c>
      <c r="C66">
        <f t="shared" si="15"/>
        <v>69.741089222559879</v>
      </c>
      <c r="D66">
        <f t="shared" si="15"/>
        <v>70.827063556775556</v>
      </c>
      <c r="E66">
        <f t="shared" si="15"/>
        <v>21.240272878627536</v>
      </c>
      <c r="F66">
        <f t="shared" si="15"/>
        <v>91.169246696633593</v>
      </c>
      <c r="G66">
        <f t="shared" si="15"/>
        <v>65.959283470151547</v>
      </c>
      <c r="H66">
        <f t="shared" si="15"/>
        <v>18.245611803879399</v>
      </c>
      <c r="I66">
        <f t="shared" si="15"/>
        <v>88.087104454024427</v>
      </c>
      <c r="J66">
        <f t="shared" si="15"/>
        <v>47.20925459014785</v>
      </c>
      <c r="K66">
        <f t="shared" si="15"/>
        <v>103.02899215538315</v>
      </c>
      <c r="L66">
        <f t="shared" si="15"/>
        <v>35.844039286646591</v>
      </c>
      <c r="M66">
        <f t="shared" si="15"/>
        <v>20.756466888682212</v>
      </c>
      <c r="O66">
        <f t="shared" ref="O66:Z66" si="16">O7^2*$M$29+O7*$N$29+$O$29</f>
        <v>75.881643661691783</v>
      </c>
      <c r="P66">
        <f t="shared" si="16"/>
        <v>60.291065875808442</v>
      </c>
      <c r="Q66">
        <f t="shared" si="16"/>
        <v>63.294571701964514</v>
      </c>
      <c r="R66">
        <f t="shared" si="16"/>
        <v>18.004665230597141</v>
      </c>
      <c r="S66">
        <f t="shared" si="16"/>
        <v>84.934609295359166</v>
      </c>
      <c r="T66">
        <f t="shared" si="16"/>
        <v>56.92803399907018</v>
      </c>
      <c r="U66">
        <f t="shared" si="16"/>
        <v>17.735433502838589</v>
      </c>
      <c r="V66">
        <f t="shared" si="16"/>
        <v>98.360846445730829</v>
      </c>
      <c r="W66">
        <f t="shared" si="16"/>
        <v>52.503038366868452</v>
      </c>
      <c r="X66">
        <f t="shared" si="16"/>
        <v>96.923833656187696</v>
      </c>
      <c r="Y66">
        <f t="shared" si="16"/>
        <v>36.603544297444557</v>
      </c>
      <c r="Z66">
        <f t="shared" si="16"/>
        <v>8.3092848470805052</v>
      </c>
      <c r="AB66">
        <f t="shared" ref="AB66:AM66" si="17">AB7^2*$M$29+AB7*$N$29+$O$29</f>
        <v>56.127713622257943</v>
      </c>
      <c r="AC66">
        <f t="shared" si="17"/>
        <v>43.429639635982028</v>
      </c>
      <c r="AD66">
        <f t="shared" si="17"/>
        <v>67.904183086383341</v>
      </c>
      <c r="AE66">
        <f t="shared" si="17"/>
        <v>4.2619563602586936</v>
      </c>
      <c r="AF66">
        <f t="shared" si="17"/>
        <v>102.64752494222927</v>
      </c>
      <c r="AG66">
        <f t="shared" si="17"/>
        <v>62.761855912114697</v>
      </c>
      <c r="AH66">
        <f t="shared" si="17"/>
        <v>16.267279397057052</v>
      </c>
      <c r="AI66">
        <f t="shared" si="17"/>
        <v>114.29373732947573</v>
      </c>
      <c r="AJ66">
        <f t="shared" si="17"/>
        <v>50.869294590767254</v>
      </c>
      <c r="AK66">
        <f t="shared" si="17"/>
        <v>105.33360138281006</v>
      </c>
      <c r="AL66">
        <f t="shared" si="17"/>
        <v>28.473261715380431</v>
      </c>
      <c r="AM66">
        <f t="shared" si="17"/>
        <v>4.0308387588127914</v>
      </c>
    </row>
    <row r="67" spans="1:39" x14ac:dyDescent="0.25">
      <c r="A67" t="s">
        <v>91</v>
      </c>
      <c r="B67">
        <f t="shared" ref="B67:M67" si="18">B8^2*$M$29+B8*$N$29+$O$29</f>
        <v>122.34506141324897</v>
      </c>
      <c r="C67">
        <f t="shared" si="18"/>
        <v>62.804350009816062</v>
      </c>
      <c r="D67">
        <f t="shared" si="18"/>
        <v>109.04602936637178</v>
      </c>
      <c r="E67">
        <f t="shared" si="18"/>
        <v>79.671208222905193</v>
      </c>
      <c r="F67">
        <f t="shared" si="18"/>
        <v>99.873074581411913</v>
      </c>
      <c r="G67">
        <f t="shared" si="18"/>
        <v>8.2040171605979992</v>
      </c>
      <c r="H67">
        <f t="shared" si="18"/>
        <v>50.218313418040509</v>
      </c>
      <c r="I67">
        <f t="shared" si="18"/>
        <v>85.406115137989048</v>
      </c>
      <c r="J67">
        <f t="shared" si="18"/>
        <v>6.7701912315820039</v>
      </c>
      <c r="K67">
        <f t="shared" si="18"/>
        <v>15.780377823127537</v>
      </c>
      <c r="L67">
        <f t="shared" si="18"/>
        <v>4.173330074382136</v>
      </c>
      <c r="M67">
        <f t="shared" si="18"/>
        <v>13.668668849611038</v>
      </c>
      <c r="O67">
        <f t="shared" ref="O67:Z67" si="19">O8^2*$M$29+O8*$N$29+$O$29</f>
        <v>114.99440885662017</v>
      </c>
      <c r="P67">
        <f t="shared" si="19"/>
        <v>66.220251087988743</v>
      </c>
      <c r="Q67">
        <f t="shared" si="19"/>
        <v>112.89006455114423</v>
      </c>
      <c r="R67">
        <f t="shared" si="19"/>
        <v>98.33617642266762</v>
      </c>
      <c r="S67">
        <f t="shared" si="19"/>
        <v>112.09056458772301</v>
      </c>
      <c r="T67">
        <f t="shared" si="19"/>
        <v>4.2688339021596846</v>
      </c>
      <c r="U67">
        <f t="shared" si="19"/>
        <v>59.01099918303504</v>
      </c>
      <c r="V67">
        <f t="shared" si="19"/>
        <v>95.078349882225609</v>
      </c>
      <c r="W67">
        <f t="shared" si="19"/>
        <v>4.5855729590668091</v>
      </c>
      <c r="X67">
        <f t="shared" si="19"/>
        <v>9.2704996536319868</v>
      </c>
      <c r="Y67">
        <f t="shared" si="19"/>
        <v>3.7924576786999467</v>
      </c>
      <c r="Z67">
        <f t="shared" si="19"/>
        <v>7.2160005244059278</v>
      </c>
      <c r="AB67">
        <f t="shared" ref="AB67:AM67" si="20">AB8^2*$M$29+AB8*$N$29+$O$29</f>
        <v>135.68632080634615</v>
      </c>
      <c r="AC67">
        <f t="shared" si="20"/>
        <v>49.026836959652769</v>
      </c>
      <c r="AD67">
        <f t="shared" si="20"/>
        <v>125.70786843590173</v>
      </c>
      <c r="AE67">
        <f t="shared" si="20"/>
        <v>89.679887238068943</v>
      </c>
      <c r="AF67">
        <f t="shared" si="20"/>
        <v>123.27064396370469</v>
      </c>
      <c r="AG67">
        <f t="shared" si="20"/>
        <v>2.7988592649170414</v>
      </c>
      <c r="AH67">
        <f t="shared" si="20"/>
        <v>51.218538819830485</v>
      </c>
      <c r="AI67">
        <f t="shared" si="20"/>
        <v>97.990709037436943</v>
      </c>
      <c r="AJ67">
        <f t="shared" si="20"/>
        <v>2.685246108172521</v>
      </c>
      <c r="AK67">
        <f t="shared" si="20"/>
        <v>3.6738294592030911</v>
      </c>
      <c r="AL67">
        <f t="shared" si="20"/>
        <v>3.8420847782246312</v>
      </c>
      <c r="AM67">
        <f t="shared" si="20"/>
        <v>4.6853964250464344</v>
      </c>
    </row>
    <row r="68" spans="1:39" x14ac:dyDescent="0.25">
      <c r="A68" t="s">
        <v>104</v>
      </c>
      <c r="B68">
        <f t="shared" ref="B68:M68" si="21">B9^2*$M$29+B9*$N$29+$O$29</f>
        <v>2.8228884132201131</v>
      </c>
      <c r="C68">
        <f t="shared" si="21"/>
        <v>25.170069955467397</v>
      </c>
      <c r="D68">
        <f t="shared" si="21"/>
        <v>74.731146601116507</v>
      </c>
      <c r="E68">
        <f t="shared" si="21"/>
        <v>44.279539394284029</v>
      </c>
      <c r="F68">
        <f t="shared" si="21"/>
        <v>4.5415784848146359</v>
      </c>
      <c r="G68">
        <f t="shared" si="21"/>
        <v>110.37702226715027</v>
      </c>
      <c r="H68">
        <f t="shared" si="21"/>
        <v>90.759286611267896</v>
      </c>
      <c r="I68">
        <f t="shared" si="21"/>
        <v>4.3426798068357471</v>
      </c>
      <c r="J68">
        <f t="shared" si="21"/>
        <v>80.25675292936927</v>
      </c>
      <c r="K68">
        <f t="shared" si="21"/>
        <v>94.748575393424801</v>
      </c>
      <c r="L68">
        <f t="shared" si="21"/>
        <v>74.20053017031114</v>
      </c>
      <c r="M68">
        <f t="shared" si="21"/>
        <v>59.238335041135031</v>
      </c>
      <c r="O68">
        <f t="shared" ref="O68:Z68" si="22">O9^2*$M$29+O9*$N$29+$O$29</f>
        <v>2.6564036899106895</v>
      </c>
      <c r="P68">
        <f t="shared" si="22"/>
        <v>24.015075033107564</v>
      </c>
      <c r="Q68">
        <f t="shared" si="22"/>
        <v>60.958144887070603</v>
      </c>
      <c r="R68">
        <f t="shared" si="22"/>
        <v>43.981837402263238</v>
      </c>
      <c r="S68">
        <f t="shared" si="22"/>
        <v>2.6582452919311095</v>
      </c>
      <c r="T68">
        <f t="shared" si="22"/>
        <v>112.73257767394301</v>
      </c>
      <c r="U68">
        <f t="shared" si="22"/>
        <v>94.865613460585962</v>
      </c>
      <c r="V68">
        <f t="shared" si="22"/>
        <v>2.6907422958867642</v>
      </c>
      <c r="W68">
        <f t="shared" si="22"/>
        <v>57.061567041722299</v>
      </c>
      <c r="X68">
        <f t="shared" si="22"/>
        <v>110.21438342663879</v>
      </c>
      <c r="Y68">
        <f t="shared" si="22"/>
        <v>58.510731511341874</v>
      </c>
      <c r="Z68">
        <f t="shared" si="22"/>
        <v>39.873742851760539</v>
      </c>
      <c r="AB68">
        <f t="shared" ref="AB68:AM68" si="23">AB9^2*$M$29+AB9*$N$29+$O$29</f>
        <v>3.7669493395935092</v>
      </c>
      <c r="AC68">
        <f t="shared" si="23"/>
        <v>10.802788803054057</v>
      </c>
      <c r="AD68">
        <f t="shared" si="23"/>
        <v>48.643628393626557</v>
      </c>
      <c r="AE68">
        <f t="shared" si="23"/>
        <v>21.941221958689255</v>
      </c>
      <c r="AF68">
        <f t="shared" si="23"/>
        <v>3.3622371723819811</v>
      </c>
      <c r="AG68">
        <f t="shared" si="23"/>
        <v>132.15196673114446</v>
      </c>
      <c r="AH68">
        <f t="shared" si="23"/>
        <v>96.910860027459819</v>
      </c>
      <c r="AI68">
        <f t="shared" si="23"/>
        <v>2.8953750668897555</v>
      </c>
      <c r="AJ68">
        <f t="shared" si="23"/>
        <v>51.460958819893222</v>
      </c>
      <c r="AK68">
        <f t="shared" si="23"/>
        <v>123.40074974381531</v>
      </c>
      <c r="AL68">
        <f t="shared" si="23"/>
        <v>35.500644766160406</v>
      </c>
      <c r="AM68">
        <f t="shared" si="23"/>
        <v>38.863960910942012</v>
      </c>
    </row>
    <row r="69" spans="1:39" x14ac:dyDescent="0.25">
      <c r="A69" t="s">
        <v>117</v>
      </c>
      <c r="B69">
        <f t="shared" ref="B69:M69" si="24">B10^2*$M$29+B10*$N$29+$O$29</f>
        <v>85.82875301642315</v>
      </c>
      <c r="C69">
        <f t="shared" si="24"/>
        <v>7.6771154271644093</v>
      </c>
      <c r="D69">
        <f t="shared" si="24"/>
        <v>109.45860918717386</v>
      </c>
      <c r="E69">
        <f t="shared" si="24"/>
        <v>26.66025361685206</v>
      </c>
      <c r="F69">
        <f t="shared" si="24"/>
        <v>68.810543458796815</v>
      </c>
      <c r="G69">
        <f t="shared" si="24"/>
        <v>104.83483608672026</v>
      </c>
      <c r="H69">
        <f t="shared" si="24"/>
        <v>114.46827884885164</v>
      </c>
      <c r="I69">
        <f t="shared" si="24"/>
        <v>22.872955656973431</v>
      </c>
      <c r="J69">
        <f t="shared" si="24"/>
        <v>108.4846709946799</v>
      </c>
      <c r="K69">
        <f t="shared" si="24"/>
        <v>119.85337371046813</v>
      </c>
      <c r="L69">
        <f t="shared" si="24"/>
        <v>99.11514951486464</v>
      </c>
      <c r="M69">
        <f t="shared" si="24"/>
        <v>7.011364408659432</v>
      </c>
      <c r="O69">
        <f t="shared" ref="O69:Z69" si="25">O10^2*$M$29+O10*$N$29+$O$29</f>
        <v>85.17114065056677</v>
      </c>
      <c r="P69">
        <f t="shared" si="25"/>
        <v>5.6327503003927575</v>
      </c>
      <c r="Q69">
        <f t="shared" si="25"/>
        <v>114.38392453900434</v>
      </c>
      <c r="R69">
        <f t="shared" si="25"/>
        <v>28.517993624948474</v>
      </c>
      <c r="S69">
        <f t="shared" si="25"/>
        <v>69.514212229324698</v>
      </c>
      <c r="T69">
        <f t="shared" si="25"/>
        <v>117.14130410411741</v>
      </c>
      <c r="U69">
        <f t="shared" si="25"/>
        <v>118.04596073793886</v>
      </c>
      <c r="V69">
        <f t="shared" si="25"/>
        <v>24.029311398977654</v>
      </c>
      <c r="W69">
        <f t="shared" si="25"/>
        <v>120.22135784754875</v>
      </c>
      <c r="X69">
        <f t="shared" si="25"/>
        <v>123.30327260381756</v>
      </c>
      <c r="Y69">
        <f t="shared" si="25"/>
        <v>98.158746712719392</v>
      </c>
      <c r="Z69">
        <f t="shared" si="25"/>
        <v>2.6433895593701209</v>
      </c>
      <c r="AB69">
        <f t="shared" ref="AB69:AM69" si="26">AB10^2*$M$29+AB10*$N$29+$O$29</f>
        <v>74.49838987430428</v>
      </c>
      <c r="AC69">
        <f t="shared" si="26"/>
        <v>3.6462111440326623</v>
      </c>
      <c r="AD69">
        <f t="shared" si="26"/>
        <v>80.505008199113831</v>
      </c>
      <c r="AE69">
        <f t="shared" si="26"/>
        <v>10.45272034506587</v>
      </c>
      <c r="AF69">
        <f t="shared" si="26"/>
        <v>53.987668676625447</v>
      </c>
      <c r="AG69">
        <f t="shared" si="26"/>
        <v>110.04087163618425</v>
      </c>
      <c r="AH69">
        <f t="shared" si="26"/>
        <v>128.84752093728804</v>
      </c>
      <c r="AI69">
        <f t="shared" si="26"/>
        <v>8.2719977575272878</v>
      </c>
      <c r="AJ69">
        <f t="shared" si="26"/>
        <v>132.05567194937163</v>
      </c>
      <c r="AK69">
        <f t="shared" si="26"/>
        <v>126.30311879593472</v>
      </c>
      <c r="AL69">
        <f t="shared" si="26"/>
        <v>107.48584442672058</v>
      </c>
      <c r="AM69">
        <f t="shared" si="26"/>
        <v>3.0380200968652389</v>
      </c>
    </row>
    <row r="70" spans="1:39" x14ac:dyDescent="0.25">
      <c r="A70" t="s">
        <v>25</v>
      </c>
      <c r="B70">
        <f t="shared" ref="B70:M70" si="27">B11^2*$M$29+B11*$N$29+$O$29</f>
        <v>76.094427505247154</v>
      </c>
      <c r="C70">
        <f t="shared" si="27"/>
        <v>101.57358305285976</v>
      </c>
      <c r="D70">
        <f t="shared" si="27"/>
        <v>107.1786224484203</v>
      </c>
      <c r="E70">
        <f t="shared" si="27"/>
        <v>3.1437582092611365</v>
      </c>
      <c r="F70">
        <f t="shared" si="27"/>
        <v>6.5022546829496264</v>
      </c>
      <c r="G70">
        <f t="shared" si="27"/>
        <v>8.3688468663032154</v>
      </c>
      <c r="H70">
        <f t="shared" si="27"/>
        <v>76.245777473401972</v>
      </c>
      <c r="I70">
        <f t="shared" si="27"/>
        <v>127.52950052221973</v>
      </c>
      <c r="J70">
        <f t="shared" si="27"/>
        <v>22.662239341859049</v>
      </c>
      <c r="K70">
        <f t="shared" si="27"/>
        <v>2.7627442907214004</v>
      </c>
      <c r="L70">
        <f t="shared" si="27"/>
        <v>92.577821751648969</v>
      </c>
      <c r="M70">
        <f t="shared" si="27"/>
        <v>2.6451193712625241</v>
      </c>
      <c r="O70">
        <f t="shared" ref="O70:Z70" si="28">O11^2*$M$29+O11*$N$29+$O$29</f>
        <v>57.696621713297361</v>
      </c>
      <c r="P70">
        <f t="shared" si="28"/>
        <v>96.354730534391877</v>
      </c>
      <c r="Q70">
        <f t="shared" si="28"/>
        <v>104.87584834252146</v>
      </c>
      <c r="R70">
        <f t="shared" si="28"/>
        <v>2.7431995302962093</v>
      </c>
      <c r="S70">
        <f t="shared" si="28"/>
        <v>3.4832934453758071</v>
      </c>
      <c r="T70">
        <f t="shared" si="28"/>
        <v>4.601471864348639</v>
      </c>
      <c r="U70">
        <f t="shared" si="28"/>
        <v>71.1768452227127</v>
      </c>
      <c r="V70">
        <f t="shared" si="28"/>
        <v>136.5282178243462</v>
      </c>
      <c r="W70">
        <f t="shared" si="28"/>
        <v>30.969745258408523</v>
      </c>
      <c r="X70">
        <f t="shared" si="28"/>
        <v>2.7832434080778796</v>
      </c>
      <c r="Y70">
        <f t="shared" si="28"/>
        <v>108.27791375281976</v>
      </c>
      <c r="Z70">
        <f t="shared" si="28"/>
        <v>3.1657936825665161</v>
      </c>
      <c r="AB70">
        <f t="shared" ref="AB70:AM70" si="29">AB11^2*$M$29+AB11*$N$29+$O$29</f>
        <v>62.303225137067727</v>
      </c>
      <c r="AC70">
        <f t="shared" si="29"/>
        <v>108.27791375281976</v>
      </c>
      <c r="AD70">
        <f t="shared" si="29"/>
        <v>116.42442073954595</v>
      </c>
      <c r="AE70">
        <f t="shared" si="29"/>
        <v>3.0706474240269301</v>
      </c>
      <c r="AF70">
        <f t="shared" si="29"/>
        <v>4.988232053710874</v>
      </c>
      <c r="AG70">
        <f t="shared" si="29"/>
        <v>10.067122322496914</v>
      </c>
      <c r="AH70">
        <f t="shared" si="29"/>
        <v>83.10569669205654</v>
      </c>
      <c r="AI70">
        <f t="shared" si="29"/>
        <v>134.7582287725574</v>
      </c>
      <c r="AJ70">
        <f t="shared" si="29"/>
        <v>34.422958577422037</v>
      </c>
      <c r="AK70">
        <f t="shared" si="29"/>
        <v>2.7397060160236038</v>
      </c>
      <c r="AL70">
        <f t="shared" si="29"/>
        <v>107.5751818945368</v>
      </c>
      <c r="AM70">
        <f t="shared" si="29"/>
        <v>2.6987316312433336</v>
      </c>
    </row>
    <row r="71" spans="1:39" x14ac:dyDescent="0.25">
      <c r="A71" t="s">
        <v>39</v>
      </c>
      <c r="B71">
        <f t="shared" ref="B71:M71" si="30">B12^2*$M$29+B12*$N$29+$O$29</f>
        <v>91.713558895631252</v>
      </c>
      <c r="C71">
        <f t="shared" si="30"/>
        <v>109.78500758078457</v>
      </c>
      <c r="D71">
        <f t="shared" si="30"/>
        <v>99.395724452140087</v>
      </c>
      <c r="E71">
        <f t="shared" si="30"/>
        <v>129.44077493032745</v>
      </c>
      <c r="F71">
        <f t="shared" si="30"/>
        <v>3.1212753502154555</v>
      </c>
      <c r="G71">
        <f t="shared" si="30"/>
        <v>117.52667001099741</v>
      </c>
      <c r="H71">
        <f t="shared" si="30"/>
        <v>107.01744692126755</v>
      </c>
      <c r="I71">
        <f t="shared" si="30"/>
        <v>4.0328453113630189</v>
      </c>
      <c r="J71">
        <f t="shared" si="30"/>
        <v>85.391474566496584</v>
      </c>
      <c r="K71">
        <f t="shared" si="30"/>
        <v>95.195893079960854</v>
      </c>
      <c r="L71">
        <f t="shared" si="30"/>
        <v>70.8787840185704</v>
      </c>
      <c r="M71">
        <f t="shared" si="30"/>
        <v>3.3459211963465521</v>
      </c>
      <c r="O71">
        <f t="shared" ref="O71:Z71" si="31">O12^2*$M$29+O12*$N$29+$O$29</f>
        <v>68.345840073230363</v>
      </c>
      <c r="P71">
        <f t="shared" si="31"/>
        <v>108.71748014010115</v>
      </c>
      <c r="Q71">
        <f t="shared" si="31"/>
        <v>85.167398383458192</v>
      </c>
      <c r="R71">
        <f t="shared" si="31"/>
        <v>127.0761055625556</v>
      </c>
      <c r="S71">
        <f t="shared" si="31"/>
        <v>2.6437024305431578</v>
      </c>
      <c r="T71">
        <f t="shared" si="31"/>
        <v>116.32369590765342</v>
      </c>
      <c r="U71">
        <f t="shared" si="31"/>
        <v>102.60907004214636</v>
      </c>
      <c r="V71">
        <f t="shared" si="31"/>
        <v>2.6666456115082724</v>
      </c>
      <c r="W71">
        <f t="shared" si="31"/>
        <v>81.482228605970533</v>
      </c>
      <c r="X71">
        <f t="shared" si="31"/>
        <v>114.46827884885164</v>
      </c>
      <c r="Y71">
        <f t="shared" si="31"/>
        <v>69.214293000876921</v>
      </c>
      <c r="Z71">
        <f t="shared" si="31"/>
        <v>2.6621840041366056</v>
      </c>
      <c r="AB71">
        <f t="shared" ref="AB71:AM71" si="32">AB12^2*$M$29+AB12*$N$29+$O$29</f>
        <v>84.215525291573783</v>
      </c>
      <c r="AC71">
        <f t="shared" si="32"/>
        <v>125.40068312334796</v>
      </c>
      <c r="AD71">
        <f t="shared" si="32"/>
        <v>102.76619512235146</v>
      </c>
      <c r="AE71">
        <f t="shared" si="32"/>
        <v>140.84858513343335</v>
      </c>
      <c r="AF71">
        <f t="shared" si="32"/>
        <v>2.6907422958867642</v>
      </c>
      <c r="AG71">
        <f t="shared" si="32"/>
        <v>127.2849749636984</v>
      </c>
      <c r="AH71">
        <f t="shared" si="32"/>
        <v>125.61639835315049</v>
      </c>
      <c r="AI71">
        <f t="shared" si="32"/>
        <v>2.9067164314033107</v>
      </c>
      <c r="AJ71">
        <f t="shared" si="32"/>
        <v>104.99728945067903</v>
      </c>
      <c r="AK71">
        <f t="shared" si="32"/>
        <v>124.76333055755589</v>
      </c>
      <c r="AL71">
        <f t="shared" si="32"/>
        <v>85.650988112790913</v>
      </c>
      <c r="AM71">
        <f t="shared" si="32"/>
        <v>2.6889973853884044</v>
      </c>
    </row>
    <row r="72" spans="1:39" x14ac:dyDescent="0.25">
      <c r="A72" t="s">
        <v>52</v>
      </c>
      <c r="B72">
        <f t="shared" ref="B72:M72" si="33">B13^2*$M$29+B13*$N$29+$O$29</f>
        <v>130.19016179940428</v>
      </c>
      <c r="C72">
        <f t="shared" si="33"/>
        <v>2.650369285371994</v>
      </c>
      <c r="D72">
        <f t="shared" si="33"/>
        <v>19.88774496730133</v>
      </c>
      <c r="E72">
        <f t="shared" si="33"/>
        <v>52.463626834753086</v>
      </c>
      <c r="F72">
        <f t="shared" si="33"/>
        <v>3.0120813810719369</v>
      </c>
      <c r="G72">
        <f t="shared" si="33"/>
        <v>3.1193798944244975</v>
      </c>
      <c r="H72">
        <f t="shared" si="33"/>
        <v>3.5761229932969059</v>
      </c>
      <c r="I72">
        <f t="shared" si="33"/>
        <v>29.611438368678535</v>
      </c>
      <c r="J72">
        <f t="shared" si="33"/>
        <v>2.9549503737445661</v>
      </c>
      <c r="K72">
        <f t="shared" si="33"/>
        <v>2.6469916047930155</v>
      </c>
      <c r="L72">
        <f t="shared" si="33"/>
        <v>12.155087911339194</v>
      </c>
      <c r="M72">
        <f t="shared" si="33"/>
        <v>62.358305841423885</v>
      </c>
      <c r="O72">
        <f t="shared" ref="O72:Z72" si="34">O13^2*$M$29+O13*$N$29+$O$29</f>
        <v>131.17192574214465</v>
      </c>
      <c r="P72">
        <f t="shared" si="34"/>
        <v>2.6751907945260598</v>
      </c>
      <c r="Q72">
        <f t="shared" si="34"/>
        <v>17.85996316330835</v>
      </c>
      <c r="R72">
        <f t="shared" si="34"/>
        <v>56.104043410381905</v>
      </c>
      <c r="S72">
        <f t="shared" si="34"/>
        <v>2.6776363742623062</v>
      </c>
      <c r="T72">
        <f t="shared" si="34"/>
        <v>4.9911842356424359</v>
      </c>
      <c r="U72">
        <f t="shared" si="34"/>
        <v>3.8701052769924615</v>
      </c>
      <c r="V72">
        <f t="shared" si="34"/>
        <v>31.986321443406212</v>
      </c>
      <c r="W72">
        <f t="shared" si="34"/>
        <v>2.656382310108512</v>
      </c>
      <c r="X72">
        <f t="shared" si="34"/>
        <v>2.7017498419628794</v>
      </c>
      <c r="Y72">
        <f t="shared" si="34"/>
        <v>8.9025556529604728</v>
      </c>
      <c r="Z72">
        <f t="shared" si="34"/>
        <v>48.442010423940587</v>
      </c>
      <c r="AB72">
        <f t="shared" ref="AB72:AM72" si="35">AB13^2*$M$29+AB13*$N$29+$O$29</f>
        <v>137.49396405978877</v>
      </c>
      <c r="AC72">
        <f t="shared" si="35"/>
        <v>2.6520353522932112</v>
      </c>
      <c r="AD72">
        <f t="shared" si="35"/>
        <v>32.084940205346584</v>
      </c>
      <c r="AE72">
        <f t="shared" si="35"/>
        <v>81.168031445206111</v>
      </c>
      <c r="AF72">
        <f t="shared" si="35"/>
        <v>2.6900356774773684</v>
      </c>
      <c r="AG72">
        <f t="shared" si="35"/>
        <v>3.0451141247210955</v>
      </c>
      <c r="AH72">
        <f t="shared" si="35"/>
        <v>2.9674518954305711</v>
      </c>
      <c r="AI72">
        <f t="shared" si="35"/>
        <v>33.721353834887509</v>
      </c>
      <c r="AJ72">
        <f t="shared" si="35"/>
        <v>2.8676080287646073</v>
      </c>
      <c r="AK72">
        <f t="shared" si="35"/>
        <v>2.7220094869860247</v>
      </c>
      <c r="AL72">
        <f t="shared" si="35"/>
        <v>18.992300259428248</v>
      </c>
      <c r="AM72">
        <f t="shared" si="35"/>
        <v>87.008550929613591</v>
      </c>
    </row>
    <row r="73" spans="1:39" x14ac:dyDescent="0.25">
      <c r="A73" t="s">
        <v>65</v>
      </c>
      <c r="B73">
        <f t="shared" ref="B73:M73" si="36">B14^2*$M$29+B14*$N$29+$O$29</f>
        <v>3.679959748628562</v>
      </c>
      <c r="C73">
        <f t="shared" si="36"/>
        <v>7.3111086367204052</v>
      </c>
      <c r="D73">
        <f t="shared" si="36"/>
        <v>5.7632345691053217</v>
      </c>
      <c r="E73">
        <f t="shared" si="36"/>
        <v>2.7206612879974159</v>
      </c>
      <c r="F73">
        <f t="shared" si="36"/>
        <v>2.6559676624479778</v>
      </c>
      <c r="G73">
        <f t="shared" si="36"/>
        <v>22.501890223065345</v>
      </c>
      <c r="H73">
        <f t="shared" si="36"/>
        <v>143.97230990732857</v>
      </c>
      <c r="I73">
        <f t="shared" si="36"/>
        <v>142.11526359888666</v>
      </c>
      <c r="J73">
        <f t="shared" si="36"/>
        <v>84.24903096714246</v>
      </c>
      <c r="K73">
        <f t="shared" si="36"/>
        <v>2.6461701517774543</v>
      </c>
      <c r="L73">
        <f t="shared" si="36"/>
        <v>59.642254069226681</v>
      </c>
      <c r="M73">
        <f t="shared" si="36"/>
        <v>2.7057549619366341</v>
      </c>
      <c r="O73">
        <f t="shared" ref="O73:Z73" si="37">O14^2*$M$29+O14*$N$29+$O$29</f>
        <v>5.196326371505279</v>
      </c>
      <c r="P73">
        <f t="shared" si="37"/>
        <v>7.7729093321702294</v>
      </c>
      <c r="Q73">
        <f t="shared" si="37"/>
        <v>6.2218890692703326</v>
      </c>
      <c r="R73">
        <f t="shared" si="37"/>
        <v>2.7592571195803259</v>
      </c>
      <c r="S73">
        <f t="shared" si="37"/>
        <v>2.7798703640873725</v>
      </c>
      <c r="T73">
        <f t="shared" si="37"/>
        <v>30.594502085373051</v>
      </c>
      <c r="U73">
        <f t="shared" si="37"/>
        <v>137.21743346882914</v>
      </c>
      <c r="V73">
        <f t="shared" si="37"/>
        <v>140.84858513343335</v>
      </c>
      <c r="W73">
        <f t="shared" si="37"/>
        <v>92.919371262606717</v>
      </c>
      <c r="X73">
        <f t="shared" si="37"/>
        <v>3.0385111837043155</v>
      </c>
      <c r="Y73">
        <f t="shared" si="37"/>
        <v>68.978186341059597</v>
      </c>
      <c r="Z73">
        <f t="shared" si="37"/>
        <v>2.6459794263687115</v>
      </c>
      <c r="AB73">
        <f t="shared" ref="AB73:AM73" si="38">AB14^2*$M$29+AB14*$N$29+$O$29</f>
        <v>4.0429278792678076</v>
      </c>
      <c r="AC73">
        <f t="shared" si="38"/>
        <v>7.6970419537091743</v>
      </c>
      <c r="AD73">
        <f t="shared" si="38"/>
        <v>5.2918509518482608</v>
      </c>
      <c r="AE73">
        <f t="shared" si="38"/>
        <v>2.8909708258810554</v>
      </c>
      <c r="AF73">
        <f t="shared" si="38"/>
        <v>2.932755597912859</v>
      </c>
      <c r="AG73">
        <f t="shared" si="38"/>
        <v>34.771697589280336</v>
      </c>
      <c r="AH73">
        <f t="shared" si="38"/>
        <v>143.49114570453975</v>
      </c>
      <c r="AI73">
        <f t="shared" si="38"/>
        <v>144.82181033742864</v>
      </c>
      <c r="AJ73">
        <f t="shared" si="38"/>
        <v>93.912340168029516</v>
      </c>
      <c r="AK73">
        <f t="shared" si="38"/>
        <v>2.6640129286849117</v>
      </c>
      <c r="AL73">
        <f t="shared" si="38"/>
        <v>74.29732723568759</v>
      </c>
      <c r="AM73">
        <f t="shared" si="38"/>
        <v>2.6519548345210922</v>
      </c>
    </row>
    <row r="74" spans="1:39" x14ac:dyDescent="0.25">
      <c r="A74" t="s">
        <v>78</v>
      </c>
      <c r="B74">
        <f t="shared" ref="B74:M74" si="39">B15^2*$M$29+B15*$N$29+$O$29</f>
        <v>2.721489409416705</v>
      </c>
      <c r="C74">
        <f t="shared" si="39"/>
        <v>2.656382310108512</v>
      </c>
      <c r="D74">
        <f t="shared" si="39"/>
        <v>2.7302121519865068</v>
      </c>
      <c r="E74">
        <f t="shared" si="39"/>
        <v>2.8113136159821579</v>
      </c>
      <c r="F74">
        <f t="shared" si="39"/>
        <v>3.089449293044936</v>
      </c>
      <c r="G74">
        <f t="shared" si="39"/>
        <v>135.71606074057098</v>
      </c>
      <c r="H74">
        <f t="shared" si="39"/>
        <v>11.472432799836895</v>
      </c>
      <c r="I74">
        <f t="shared" si="39"/>
        <v>77.245059745095432</v>
      </c>
      <c r="J74">
        <f t="shared" si="39"/>
        <v>2.6730717218401594</v>
      </c>
      <c r="K74">
        <f t="shared" si="39"/>
        <v>85.38449001734233</v>
      </c>
      <c r="L74">
        <f t="shared" si="39"/>
        <v>6.2003532701330357</v>
      </c>
      <c r="M74">
        <f t="shared" si="39"/>
        <v>19.933592099519046</v>
      </c>
      <c r="O74">
        <f t="shared" ref="O74:Z74" si="40">O15^2*$M$29+O15*$N$29+$O$29</f>
        <v>2.7037554899426937</v>
      </c>
      <c r="P74">
        <f t="shared" si="40"/>
        <v>3.0793031755392803</v>
      </c>
      <c r="Q74">
        <f t="shared" si="40"/>
        <v>2.9414274511986775</v>
      </c>
      <c r="R74">
        <f t="shared" si="40"/>
        <v>2.6695202565462637</v>
      </c>
      <c r="S74">
        <f t="shared" si="40"/>
        <v>3.0868139814738811</v>
      </c>
      <c r="T74">
        <f t="shared" si="40"/>
        <v>107.87506700866476</v>
      </c>
      <c r="U74">
        <f t="shared" si="40"/>
        <v>6.949444466834592</v>
      </c>
      <c r="V74">
        <f t="shared" si="40"/>
        <v>38.915787594340657</v>
      </c>
      <c r="W74">
        <f t="shared" si="40"/>
        <v>2.6491891534396359</v>
      </c>
      <c r="X74">
        <f t="shared" si="40"/>
        <v>43.102923260768762</v>
      </c>
      <c r="Y74">
        <f t="shared" si="40"/>
        <v>3.0577964081579125</v>
      </c>
      <c r="Z74">
        <f t="shared" si="40"/>
        <v>11.27518149751188</v>
      </c>
      <c r="AB74">
        <f t="shared" ref="AB74:AM74" si="41">AB15^2*$M$29+AB15*$N$29+$O$29</f>
        <v>2.7044960271853142</v>
      </c>
      <c r="AC74">
        <f t="shared" si="41"/>
        <v>2.9619301135996636</v>
      </c>
      <c r="AD74">
        <f t="shared" si="41"/>
        <v>3.1797112740714795</v>
      </c>
      <c r="AE74">
        <f t="shared" si="41"/>
        <v>2.7720171761007464</v>
      </c>
      <c r="AF74">
        <f t="shared" si="41"/>
        <v>2.8019258173206936</v>
      </c>
      <c r="AG74">
        <f t="shared" si="41"/>
        <v>135.79294242846146</v>
      </c>
      <c r="AH74">
        <f t="shared" si="41"/>
        <v>12.63228141108965</v>
      </c>
      <c r="AI74">
        <f t="shared" si="41"/>
        <v>70.30652768281999</v>
      </c>
      <c r="AJ74">
        <f t="shared" si="41"/>
        <v>2.6834786352154367</v>
      </c>
      <c r="AK74">
        <f t="shared" si="41"/>
        <v>76.36519905077796</v>
      </c>
      <c r="AL74">
        <f t="shared" si="41"/>
        <v>5.7307003499814471</v>
      </c>
      <c r="AM74">
        <f t="shared" si="41"/>
        <v>18.680748752686611</v>
      </c>
    </row>
    <row r="75" spans="1:39" x14ac:dyDescent="0.25">
      <c r="A75" t="s">
        <v>91</v>
      </c>
      <c r="B75">
        <f t="shared" ref="B75:M75" si="42">B16^2*$M$29+B16*$N$29+$O$29</f>
        <v>3.4097820025412489</v>
      </c>
      <c r="C75">
        <f t="shared" si="42"/>
        <v>3.8305690719926133</v>
      </c>
      <c r="D75">
        <f t="shared" si="42"/>
        <v>30.48252158145948</v>
      </c>
      <c r="E75">
        <f t="shared" si="42"/>
        <v>5.529655933533121</v>
      </c>
      <c r="F75">
        <f t="shared" si="42"/>
        <v>36.603544297444557</v>
      </c>
      <c r="G75">
        <f t="shared" si="42"/>
        <v>6.9416855010052529</v>
      </c>
      <c r="H75">
        <f t="shared" si="42"/>
        <v>2.6436430392399473</v>
      </c>
      <c r="I75">
        <f t="shared" si="42"/>
        <v>121.91789929311295</v>
      </c>
      <c r="J75">
        <f t="shared" si="42"/>
        <v>67.777004006860523</v>
      </c>
      <c r="K75">
        <f t="shared" si="42"/>
        <v>2.738212460365645</v>
      </c>
      <c r="L75">
        <f t="shared" si="42"/>
        <v>3.7531356292044507</v>
      </c>
      <c r="M75">
        <f t="shared" si="42"/>
        <v>124.03531051393571</v>
      </c>
      <c r="O75">
        <f t="shared" ref="O75:Z75" si="43">O16^2*$M$29+O16*$N$29+$O$29</f>
        <v>3.2069853260435934</v>
      </c>
      <c r="P75">
        <f t="shared" si="43"/>
        <v>2.9504386197717167</v>
      </c>
      <c r="Q75">
        <f t="shared" si="43"/>
        <v>13.317012362880973</v>
      </c>
      <c r="R75">
        <f t="shared" si="43"/>
        <v>5.1408370389602851</v>
      </c>
      <c r="S75">
        <f t="shared" si="43"/>
        <v>32.40717941346162</v>
      </c>
      <c r="T75">
        <f t="shared" si="43"/>
        <v>5.0665043775884442</v>
      </c>
      <c r="U75">
        <f t="shared" si="43"/>
        <v>2.7509245262749005</v>
      </c>
      <c r="V75">
        <f t="shared" si="43"/>
        <v>114.61737118681793</v>
      </c>
      <c r="W75">
        <f t="shared" si="43"/>
        <v>58.138331426654986</v>
      </c>
      <c r="X75">
        <f t="shared" si="43"/>
        <v>2.7251125340351052</v>
      </c>
      <c r="Y75">
        <f t="shared" si="43"/>
        <v>2.9061334434849186</v>
      </c>
      <c r="Z75">
        <f t="shared" si="43"/>
        <v>120.05547273826227</v>
      </c>
      <c r="AB75">
        <f t="shared" ref="AB75:AM75" si="44">AB16^2*$M$29+AB16*$N$29+$O$29</f>
        <v>3.608037095069875</v>
      </c>
      <c r="AC75">
        <f t="shared" si="44"/>
        <v>4.1024260925183853</v>
      </c>
      <c r="AD75">
        <f t="shared" si="44"/>
        <v>23.088939229932919</v>
      </c>
      <c r="AE75">
        <f t="shared" si="44"/>
        <v>6.3869374044735991</v>
      </c>
      <c r="AF75">
        <f t="shared" si="44"/>
        <v>38.243218659135493</v>
      </c>
      <c r="AG75">
        <f t="shared" si="44"/>
        <v>5.4248696692088743</v>
      </c>
      <c r="AH75">
        <f t="shared" si="44"/>
        <v>2.9294613543809476</v>
      </c>
      <c r="AI75">
        <f t="shared" si="44"/>
        <v>130.72327756515489</v>
      </c>
      <c r="AJ75">
        <f t="shared" si="44"/>
        <v>72.999702024444275</v>
      </c>
      <c r="AK75">
        <f t="shared" si="44"/>
        <v>2.6739169232896813</v>
      </c>
      <c r="AL75">
        <f t="shared" si="44"/>
        <v>3.0717934685901298</v>
      </c>
      <c r="AM75">
        <f t="shared" si="44"/>
        <v>132.89337625420768</v>
      </c>
    </row>
    <row r="76" spans="1:39" x14ac:dyDescent="0.25">
      <c r="A76" t="s">
        <v>104</v>
      </c>
      <c r="B76">
        <f t="shared" ref="B76:M76" si="45">B17^2*$M$29+B17*$N$29+$O$29</f>
        <v>3.8600841762350342</v>
      </c>
      <c r="C76">
        <f t="shared" si="45"/>
        <v>2.6662555464236561</v>
      </c>
      <c r="D76">
        <f t="shared" si="45"/>
        <v>2.6907422958867642</v>
      </c>
      <c r="E76">
        <f t="shared" si="45"/>
        <v>38.112365259291209</v>
      </c>
      <c r="F76">
        <f t="shared" si="45"/>
        <v>84.22705190297944</v>
      </c>
      <c r="G76">
        <f t="shared" si="45"/>
        <v>108.45033927167077</v>
      </c>
      <c r="H76">
        <f t="shared" si="45"/>
        <v>49.456293338650767</v>
      </c>
      <c r="I76">
        <f t="shared" si="45"/>
        <v>3.8322828115403809</v>
      </c>
      <c r="J76">
        <f t="shared" si="45"/>
        <v>2.6443016896976985</v>
      </c>
      <c r="K76">
        <f t="shared" si="45"/>
        <v>41.908820333345375</v>
      </c>
      <c r="L76">
        <f t="shared" si="45"/>
        <v>3.3137575045751646</v>
      </c>
      <c r="M76">
        <f t="shared" si="45"/>
        <v>3.1618657551654792</v>
      </c>
      <c r="O76">
        <f t="shared" ref="O76:Z76" si="46">O17^2*$M$29+O17*$N$29+$O$29</f>
        <v>3.3264322834275788</v>
      </c>
      <c r="P76">
        <f t="shared" si="46"/>
        <v>2.8358261187975131</v>
      </c>
      <c r="Q76">
        <f t="shared" si="46"/>
        <v>2.6773283003378765</v>
      </c>
      <c r="R76">
        <f t="shared" si="46"/>
        <v>26.208187574875296</v>
      </c>
      <c r="S76">
        <f t="shared" si="46"/>
        <v>76.616547521197958</v>
      </c>
      <c r="T76">
        <f t="shared" si="46"/>
        <v>102.15384816769841</v>
      </c>
      <c r="U76">
        <f t="shared" si="46"/>
        <v>44.043736281151325</v>
      </c>
      <c r="V76">
        <f t="shared" si="46"/>
        <v>2.9456851465466229</v>
      </c>
      <c r="W76">
        <f t="shared" si="46"/>
        <v>2.6895662884702745</v>
      </c>
      <c r="X76">
        <f t="shared" si="46"/>
        <v>25.934206176225246</v>
      </c>
      <c r="Y76">
        <f t="shared" si="46"/>
        <v>2.7982201070829547</v>
      </c>
      <c r="Z76">
        <f t="shared" si="46"/>
        <v>2.7182285997630515</v>
      </c>
      <c r="AB76">
        <f t="shared" ref="AB76:AM76" si="47">AB17^2*$M$29+AB17*$N$29+$O$29</f>
        <v>3.214609757214788</v>
      </c>
      <c r="AC76">
        <f t="shared" si="47"/>
        <v>2.7427510139825131</v>
      </c>
      <c r="AD76">
        <f t="shared" si="47"/>
        <v>2.6433227558460715</v>
      </c>
      <c r="AE76">
        <f t="shared" si="47"/>
        <v>37.116385999760098</v>
      </c>
      <c r="AF76">
        <f t="shared" si="47"/>
        <v>87.534080781235332</v>
      </c>
      <c r="AG76">
        <f t="shared" si="47"/>
        <v>106.82259079345073</v>
      </c>
      <c r="AH76">
        <f t="shared" si="47"/>
        <v>56.406262626776311</v>
      </c>
      <c r="AI76">
        <f t="shared" si="47"/>
        <v>2.9161215598089143</v>
      </c>
      <c r="AJ76">
        <f t="shared" si="47"/>
        <v>2.6743407656248337</v>
      </c>
      <c r="AK76">
        <f t="shared" si="47"/>
        <v>32.766458551995811</v>
      </c>
      <c r="AL76">
        <f t="shared" si="47"/>
        <v>2.6520353522932112</v>
      </c>
      <c r="AM76">
        <f t="shared" si="47"/>
        <v>2.9196381195011156</v>
      </c>
    </row>
    <row r="77" spans="1:39" x14ac:dyDescent="0.25">
      <c r="A77" t="s">
        <v>117</v>
      </c>
      <c r="B77">
        <f t="shared" ref="B77:M77" si="48">B18^2*$M$29+B18*$N$29+$O$29</f>
        <v>2.7057549619366341</v>
      </c>
      <c r="C77">
        <f t="shared" si="48"/>
        <v>2.8676080287646073</v>
      </c>
      <c r="D77">
        <f t="shared" si="48"/>
        <v>3.0129957472719013</v>
      </c>
      <c r="E77">
        <f t="shared" si="48"/>
        <v>102.72165321840333</v>
      </c>
      <c r="F77">
        <f t="shared" si="48"/>
        <v>101.41013259868379</v>
      </c>
      <c r="G77">
        <f t="shared" si="48"/>
        <v>3.472539210020841</v>
      </c>
      <c r="H77">
        <f t="shared" si="48"/>
        <v>2.7402357642164645</v>
      </c>
      <c r="I77">
        <f t="shared" si="48"/>
        <v>2.6439147907667575</v>
      </c>
      <c r="J77">
        <f t="shared" si="48"/>
        <v>35.615882114452745</v>
      </c>
      <c r="K77">
        <f t="shared" si="48"/>
        <v>2.6573047334436808</v>
      </c>
      <c r="L77">
        <f t="shared" si="48"/>
        <v>130.00707204682675</v>
      </c>
      <c r="M77">
        <f t="shared" si="48"/>
        <v>75.743837683673974</v>
      </c>
      <c r="O77">
        <f t="shared" ref="O77:Z77" si="49">O18^2*$M$29+O18*$N$29+$O$29</f>
        <v>2.7375652925734641</v>
      </c>
      <c r="P77">
        <f t="shared" si="49"/>
        <v>3.0793031755392803</v>
      </c>
      <c r="Q77">
        <f t="shared" si="49"/>
        <v>2.6710741715881738</v>
      </c>
      <c r="R77">
        <f t="shared" si="49"/>
        <v>87.008550929613591</v>
      </c>
      <c r="S77">
        <f t="shared" si="49"/>
        <v>94.639644939563425</v>
      </c>
      <c r="T77">
        <f t="shared" si="49"/>
        <v>2.8573244460937985</v>
      </c>
      <c r="U77">
        <f t="shared" si="49"/>
        <v>3.4604713332608981</v>
      </c>
      <c r="V77">
        <f t="shared" si="49"/>
        <v>2.9301065470724552</v>
      </c>
      <c r="W77">
        <f t="shared" si="49"/>
        <v>28.674377921829262</v>
      </c>
      <c r="X77">
        <f t="shared" si="49"/>
        <v>2.7837674514762796</v>
      </c>
      <c r="Y77">
        <f t="shared" si="49"/>
        <v>136.31383319458638</v>
      </c>
      <c r="Z77">
        <f t="shared" si="49"/>
        <v>78.831810931513758</v>
      </c>
      <c r="AB77">
        <f t="shared" ref="AB77:AM77" si="50">AB18^2*$M$29+AB18*$N$29+$O$29</f>
        <v>2.6441951260763403</v>
      </c>
      <c r="AC77">
        <f t="shared" si="50"/>
        <v>2.6520353522932112</v>
      </c>
      <c r="AD77">
        <f t="shared" si="50"/>
        <v>3.1054038365011252</v>
      </c>
      <c r="AE77">
        <f t="shared" si="50"/>
        <v>96.923833656187696</v>
      </c>
      <c r="AF77">
        <f t="shared" si="50"/>
        <v>101.20548728242073</v>
      </c>
      <c r="AG77">
        <f t="shared" si="50"/>
        <v>3.3582392967651629</v>
      </c>
      <c r="AH77">
        <f t="shared" si="50"/>
        <v>2.6905051296290026</v>
      </c>
      <c r="AI77">
        <f t="shared" si="50"/>
        <v>2.6434783864464464</v>
      </c>
      <c r="AJ77">
        <f t="shared" si="50"/>
        <v>40.557261303748476</v>
      </c>
      <c r="AK77">
        <f t="shared" si="50"/>
        <v>2.6459833458564503</v>
      </c>
      <c r="AL77">
        <f t="shared" si="50"/>
        <v>137.28741438176093</v>
      </c>
      <c r="AM77">
        <f t="shared" si="50"/>
        <v>89.069024042943113</v>
      </c>
    </row>
    <row r="78" spans="1:39" x14ac:dyDescent="0.25">
      <c r="A78" t="s">
        <v>25</v>
      </c>
      <c r="B78">
        <f t="shared" ref="B78:M78" si="51">B19^2*$M$29+B19*$N$29+$O$29</f>
        <v>15.687675831833303</v>
      </c>
      <c r="C78">
        <f t="shared" si="51"/>
        <v>2.832949829570822</v>
      </c>
      <c r="D78">
        <f t="shared" si="51"/>
        <v>3.4702335794486601</v>
      </c>
      <c r="E78">
        <f t="shared" si="51"/>
        <v>105.01478885387991</v>
      </c>
      <c r="F78">
        <f t="shared" si="51"/>
        <v>3.3660001276405183</v>
      </c>
      <c r="G78">
        <f t="shared" si="51"/>
        <v>85.398679410310194</v>
      </c>
      <c r="H78">
        <f t="shared" si="51"/>
        <v>60.489777544798017</v>
      </c>
      <c r="I78">
        <f t="shared" si="51"/>
        <v>4.1902300380536701</v>
      </c>
      <c r="J78">
        <f t="shared" si="51"/>
        <v>19.910829729549107</v>
      </c>
      <c r="K78">
        <f t="shared" si="51"/>
        <v>2.6447027428548893</v>
      </c>
      <c r="L78">
        <f t="shared" si="51"/>
        <v>60.920593167304673</v>
      </c>
      <c r="M78">
        <f t="shared" si="51"/>
        <v>113.35549920151146</v>
      </c>
      <c r="O78">
        <f t="shared" ref="O78:Z78" si="52">O19^2*$M$29+O19*$N$29+$O$29</f>
        <v>17.065131211581331</v>
      </c>
      <c r="P78">
        <f t="shared" si="52"/>
        <v>2.6435731636048843</v>
      </c>
      <c r="Q78">
        <f t="shared" si="52"/>
        <v>7.1386083300009204</v>
      </c>
      <c r="R78">
        <f t="shared" si="52"/>
        <v>87.453183245831667</v>
      </c>
      <c r="S78">
        <f t="shared" si="52"/>
        <v>5.0589315779770345</v>
      </c>
      <c r="T78">
        <f t="shared" si="52"/>
        <v>62.314358536687678</v>
      </c>
      <c r="U78">
        <f t="shared" si="52"/>
        <v>30.630926282739551</v>
      </c>
      <c r="V78">
        <f t="shared" si="52"/>
        <v>5.2986993138842138</v>
      </c>
      <c r="W78">
        <f t="shared" si="52"/>
        <v>13.339963428085866</v>
      </c>
      <c r="X78">
        <f t="shared" si="52"/>
        <v>3.2952076991902857</v>
      </c>
      <c r="Y78">
        <f t="shared" si="52"/>
        <v>52.715094270018312</v>
      </c>
      <c r="Z78">
        <f t="shared" si="52"/>
        <v>106.91209667690674</v>
      </c>
      <c r="AB78">
        <f t="shared" ref="AB78:AM78" si="53">AB19^2*$M$29+AB19*$N$29+$O$29</f>
        <v>4.4358879955567829</v>
      </c>
      <c r="AC78">
        <f t="shared" si="53"/>
        <v>3.5593111512949065</v>
      </c>
      <c r="AD78">
        <f t="shared" si="53"/>
        <v>7.9226905104936236</v>
      </c>
      <c r="AE78">
        <f t="shared" si="53"/>
        <v>71.195642479173728</v>
      </c>
      <c r="AF78">
        <f t="shared" si="53"/>
        <v>2.8609852714897386</v>
      </c>
      <c r="AG78">
        <f t="shared" si="53"/>
        <v>54.911472709098291</v>
      </c>
      <c r="AH78">
        <f t="shared" si="53"/>
        <v>38.999194450874825</v>
      </c>
      <c r="AI78">
        <f t="shared" si="53"/>
        <v>3.0276916788709229</v>
      </c>
      <c r="AJ78">
        <f t="shared" si="53"/>
        <v>11.133810392610656</v>
      </c>
      <c r="AK78">
        <f t="shared" si="53"/>
        <v>2.6449373119158679</v>
      </c>
      <c r="AL78">
        <f t="shared" si="53"/>
        <v>44.373987379836308</v>
      </c>
      <c r="AM78">
        <f t="shared" si="53"/>
        <v>104.14074129791646</v>
      </c>
    </row>
    <row r="79" spans="1:39" x14ac:dyDescent="0.25">
      <c r="A79" t="s">
        <v>39</v>
      </c>
      <c r="B79">
        <f t="shared" ref="B79:M79" si="54">B20^2*$M$29+B20*$N$29+$O$29</f>
        <v>2.7195520361210868</v>
      </c>
      <c r="C79">
        <f t="shared" si="54"/>
        <v>2.7326876413817729</v>
      </c>
      <c r="D79">
        <f t="shared" si="54"/>
        <v>2.6587307201277781</v>
      </c>
      <c r="E79">
        <f t="shared" si="54"/>
        <v>117.97756610842811</v>
      </c>
      <c r="F79">
        <f t="shared" si="54"/>
        <v>118.8403997775635</v>
      </c>
      <c r="G79">
        <f t="shared" si="54"/>
        <v>95.707694741822422</v>
      </c>
      <c r="H79">
        <f t="shared" si="54"/>
        <v>97.51935731631869</v>
      </c>
      <c r="I79">
        <f t="shared" si="54"/>
        <v>7.6417986337631874</v>
      </c>
      <c r="J79">
        <f t="shared" si="54"/>
        <v>102.37160252188659</v>
      </c>
      <c r="K79">
        <f t="shared" si="54"/>
        <v>24.227782032864241</v>
      </c>
      <c r="L79">
        <f t="shared" si="54"/>
        <v>88.006937155136768</v>
      </c>
      <c r="M79">
        <f t="shared" si="54"/>
        <v>122.67757362804554</v>
      </c>
      <c r="O79">
        <f t="shared" ref="O79:Z79" si="55">O20^2*$M$29+O20*$N$29+$O$29</f>
        <v>2.7062395896867883</v>
      </c>
      <c r="P79">
        <f t="shared" si="55"/>
        <v>2.7225287455935643</v>
      </c>
      <c r="Q79">
        <f t="shared" si="55"/>
        <v>2.6568493375319804</v>
      </c>
      <c r="R79">
        <f t="shared" si="55"/>
        <v>102.13720615964036</v>
      </c>
      <c r="S79">
        <f t="shared" si="55"/>
        <v>104.50081959362188</v>
      </c>
      <c r="T79">
        <f t="shared" si="55"/>
        <v>89.069024042943113</v>
      </c>
      <c r="U79">
        <f t="shared" si="55"/>
        <v>86.755465619125573</v>
      </c>
      <c r="V79">
        <f t="shared" si="55"/>
        <v>9.9380495812073377</v>
      </c>
      <c r="W79">
        <f t="shared" si="55"/>
        <v>90.456953782752123</v>
      </c>
      <c r="X79">
        <f t="shared" si="55"/>
        <v>26.429364802773193</v>
      </c>
      <c r="Y79">
        <f t="shared" si="55"/>
        <v>92.129667871772028</v>
      </c>
      <c r="Z79">
        <f t="shared" si="55"/>
        <v>107.87506700866476</v>
      </c>
      <c r="AB79">
        <f t="shared" ref="AB79:AM79" si="56">AB20^2*$M$29+AB20*$N$29+$O$29</f>
        <v>2.668082215105045</v>
      </c>
      <c r="AC79">
        <f t="shared" si="56"/>
        <v>2.6443604688797961</v>
      </c>
      <c r="AD79">
        <f t="shared" si="56"/>
        <v>11.283450762209668</v>
      </c>
      <c r="AE79">
        <f t="shared" si="56"/>
        <v>86.697045375883761</v>
      </c>
      <c r="AF79">
        <f t="shared" si="56"/>
        <v>93.55708494469178</v>
      </c>
      <c r="AG79">
        <f t="shared" si="56"/>
        <v>76.609283806457256</v>
      </c>
      <c r="AH79">
        <f t="shared" si="56"/>
        <v>90.232143952336685</v>
      </c>
      <c r="AI79">
        <f t="shared" si="56"/>
        <v>8.6725390806192877</v>
      </c>
      <c r="AJ79">
        <f t="shared" si="56"/>
        <v>91.259932673023229</v>
      </c>
      <c r="AK79">
        <f t="shared" si="56"/>
        <v>24.398131321771359</v>
      </c>
      <c r="AL79">
        <f t="shared" si="56"/>
        <v>81.816155994700637</v>
      </c>
      <c r="AM79">
        <f t="shared" si="56"/>
        <v>108.77256599582182</v>
      </c>
    </row>
    <row r="80" spans="1:39" x14ac:dyDescent="0.25">
      <c r="A80" t="s">
        <v>52</v>
      </c>
      <c r="B80">
        <f t="shared" ref="B80:M80" si="57">B21^2*$M$29+B21*$N$29+$O$29</f>
        <v>56.118986404332986</v>
      </c>
      <c r="C80">
        <f t="shared" si="57"/>
        <v>90.852975578081498</v>
      </c>
      <c r="D80">
        <f t="shared" si="57"/>
        <v>9.268200455654835</v>
      </c>
      <c r="E80">
        <f t="shared" si="57"/>
        <v>122.72289737092984</v>
      </c>
      <c r="F80">
        <f t="shared" si="57"/>
        <v>2.8314877704470405</v>
      </c>
      <c r="G80">
        <f t="shared" si="57"/>
        <v>56.747607137359182</v>
      </c>
      <c r="H80">
        <f t="shared" si="57"/>
        <v>113.54983395946005</v>
      </c>
      <c r="I80">
        <f t="shared" si="57"/>
        <v>60.084671473493984</v>
      </c>
      <c r="J80">
        <f t="shared" si="57"/>
        <v>113.8606183301053</v>
      </c>
      <c r="K80">
        <f t="shared" si="57"/>
        <v>2.6891524345562345</v>
      </c>
      <c r="L80">
        <f t="shared" si="57"/>
        <v>2.6594891846786766</v>
      </c>
      <c r="M80">
        <f t="shared" si="57"/>
        <v>111.61028688813343</v>
      </c>
      <c r="O80">
        <f t="shared" ref="O80:Z80" si="58">O21^2*$M$29+O21*$N$29+$O$29</f>
        <v>54.516223178227619</v>
      </c>
      <c r="P80">
        <f t="shared" si="58"/>
        <v>76.741643094148401</v>
      </c>
      <c r="Q80">
        <f t="shared" si="58"/>
        <v>12.414705138708371</v>
      </c>
      <c r="R80">
        <f t="shared" si="58"/>
        <v>111.11904820864032</v>
      </c>
      <c r="S80">
        <f t="shared" si="58"/>
        <v>3.1225299449126283</v>
      </c>
      <c r="T80">
        <f t="shared" si="58"/>
        <v>56.854555027935476</v>
      </c>
      <c r="U80">
        <f t="shared" si="58"/>
        <v>103.77548493344392</v>
      </c>
      <c r="V80">
        <f t="shared" si="58"/>
        <v>48.812850886753893</v>
      </c>
      <c r="W80">
        <f t="shared" si="58"/>
        <v>95.961212563801894</v>
      </c>
      <c r="X80">
        <f t="shared" si="58"/>
        <v>2.7199243304715708</v>
      </c>
      <c r="Y80">
        <f t="shared" si="58"/>
        <v>2.8976719339086685</v>
      </c>
      <c r="Z80">
        <f t="shared" si="58"/>
        <v>104.14074129791646</v>
      </c>
      <c r="AB80">
        <f t="shared" ref="AB80:AM80" si="59">AB21^2*$M$29+AB21*$N$29+$O$29</f>
        <v>42.811267619558521</v>
      </c>
      <c r="AC80">
        <f t="shared" si="59"/>
        <v>68.978186341059597</v>
      </c>
      <c r="AD80">
        <f t="shared" si="59"/>
        <v>10.993428546442772</v>
      </c>
      <c r="AE80">
        <f t="shared" si="59"/>
        <v>92.520383166840077</v>
      </c>
      <c r="AF80">
        <f t="shared" si="59"/>
        <v>2.6460312937183232</v>
      </c>
      <c r="AG80">
        <f t="shared" si="59"/>
        <v>50.723559572773638</v>
      </c>
      <c r="AH80">
        <f t="shared" si="59"/>
        <v>105.15233621261376</v>
      </c>
      <c r="AI80">
        <f t="shared" si="59"/>
        <v>53.694230848325276</v>
      </c>
      <c r="AJ80">
        <f t="shared" si="59"/>
        <v>105.90413672703625</v>
      </c>
      <c r="AK80">
        <f t="shared" si="59"/>
        <v>2.6807145585243575</v>
      </c>
      <c r="AL80">
        <f t="shared" si="59"/>
        <v>3.0227839771131926</v>
      </c>
      <c r="AM80">
        <f t="shared" si="59"/>
        <v>109.99108647723477</v>
      </c>
    </row>
    <row r="81" spans="1:39" x14ac:dyDescent="0.25">
      <c r="A81" t="s">
        <v>65</v>
      </c>
      <c r="B81">
        <f t="shared" ref="B81:I81" si="60">B22^2*$M$29+B22*$N$29+$O$29</f>
        <v>108.91517412162483</v>
      </c>
      <c r="C81">
        <f t="shared" si="60"/>
        <v>2.855059909325746</v>
      </c>
      <c r="D81">
        <f t="shared" si="60"/>
        <v>9.9159725357681054</v>
      </c>
      <c r="E81">
        <f t="shared" si="60"/>
        <v>109.45860918717386</v>
      </c>
      <c r="F81">
        <f t="shared" si="60"/>
        <v>92.919371262606717</v>
      </c>
      <c r="G81">
        <f t="shared" si="60"/>
        <v>3.8840114790226892</v>
      </c>
      <c r="H81">
        <f t="shared" si="60"/>
        <v>41.752682768160469</v>
      </c>
      <c r="I81">
        <f t="shared" si="60"/>
        <v>119.85337371046813</v>
      </c>
      <c r="O81">
        <f t="shared" ref="O81:V81" si="61">O22^2*$M$29+O22*$N$29+$O$29</f>
        <v>109.99108647723477</v>
      </c>
      <c r="P81">
        <f t="shared" si="61"/>
        <v>3.9683391256094751</v>
      </c>
      <c r="Q81">
        <f t="shared" si="61"/>
        <v>5.4129739311262313</v>
      </c>
      <c r="R81">
        <f t="shared" si="61"/>
        <v>98.760784298437272</v>
      </c>
      <c r="S81">
        <f t="shared" si="61"/>
        <v>64.202656748493723</v>
      </c>
      <c r="T81">
        <f t="shared" si="61"/>
        <v>2.9726822295661179</v>
      </c>
      <c r="U81">
        <f t="shared" si="61"/>
        <v>15.514871790514292</v>
      </c>
      <c r="V81">
        <f t="shared" si="61"/>
        <v>103.2176485404089</v>
      </c>
      <c r="AB81">
        <f t="shared" ref="AB81:AI81" si="62">AB22^2*$M$29+AB22*$N$29+$O$29</f>
        <v>91.835472643374089</v>
      </c>
      <c r="AC81">
        <f t="shared" si="62"/>
        <v>2.6583126090938833</v>
      </c>
      <c r="AD81">
        <f t="shared" si="62"/>
        <v>10.218308241903287</v>
      </c>
      <c r="AE81">
        <f t="shared" si="62"/>
        <v>89.138499897506051</v>
      </c>
      <c r="AF81">
        <f t="shared" si="62"/>
        <v>71.913301725606004</v>
      </c>
      <c r="AG81">
        <f t="shared" si="62"/>
        <v>3.0314727570057016</v>
      </c>
      <c r="AH81">
        <f t="shared" si="62"/>
        <v>10.124696868133015</v>
      </c>
      <c r="AI81">
        <f t="shared" si="62"/>
        <v>109.12743508218335</v>
      </c>
    </row>
    <row r="82" spans="1:39" x14ac:dyDescent="0.25">
      <c r="A82" t="s">
        <v>78</v>
      </c>
      <c r="B82">
        <f t="shared" ref="B82:G82" si="63">B23^2*$M$29+B23*$N$29+$O$29</f>
        <v>118.15158475323261</v>
      </c>
      <c r="C82">
        <f t="shared" si="63"/>
        <v>157.27156180249386</v>
      </c>
      <c r="D82">
        <f t="shared" si="63"/>
        <v>9.622954044745029</v>
      </c>
      <c r="E82">
        <f t="shared" si="63"/>
        <v>9.8701058567434643</v>
      </c>
      <c r="F82">
        <f t="shared" si="63"/>
        <v>11.094185174399342</v>
      </c>
      <c r="G82">
        <f t="shared" si="63"/>
        <v>3.7011683577243559</v>
      </c>
      <c r="O82">
        <f t="shared" ref="O82:T82" si="64">O23^2*$M$29+O23*$N$29+$O$29</f>
        <v>106.7956737788665</v>
      </c>
      <c r="P82">
        <f t="shared" si="64"/>
        <v>160.23254281827695</v>
      </c>
      <c r="Q82">
        <f t="shared" si="64"/>
        <v>6.746516144544529</v>
      </c>
      <c r="R82">
        <f t="shared" si="64"/>
        <v>7.5307891011920276</v>
      </c>
      <c r="S82">
        <f t="shared" si="64"/>
        <v>8.3479334212964318</v>
      </c>
      <c r="T82">
        <f t="shared" si="64"/>
        <v>2.7731148440340689</v>
      </c>
      <c r="AB82">
        <f t="shared" ref="AB82:AG82" si="65">AB23^2*$M$29+AB23*$N$29+$O$29</f>
        <v>97.340232460719847</v>
      </c>
      <c r="AC82">
        <f t="shared" si="65"/>
        <v>152.77160504259899</v>
      </c>
      <c r="AD82">
        <f t="shared" si="65"/>
        <v>8.4704462863629715</v>
      </c>
      <c r="AE82">
        <f t="shared" si="65"/>
        <v>4.6098105456625262</v>
      </c>
      <c r="AF82">
        <f t="shared" si="65"/>
        <v>9.0630541261477333</v>
      </c>
      <c r="AG82">
        <f t="shared" si="65"/>
        <v>3.2806570696753852</v>
      </c>
    </row>
    <row r="85" spans="1:39" ht="13" x14ac:dyDescent="0.3">
      <c r="A85" s="102" t="s">
        <v>159</v>
      </c>
      <c r="O85" s="102" t="s">
        <v>162</v>
      </c>
      <c r="AB85" s="102" t="s">
        <v>163</v>
      </c>
    </row>
    <row r="86" spans="1:39" x14ac:dyDescent="0.25"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O86">
        <v>1</v>
      </c>
      <c r="P86">
        <v>2</v>
      </c>
      <c r="Q86">
        <v>3</v>
      </c>
      <c r="R86">
        <v>4</v>
      </c>
      <c r="S86">
        <v>5</v>
      </c>
      <c r="T86">
        <v>6</v>
      </c>
      <c r="U86">
        <v>7</v>
      </c>
      <c r="V86">
        <v>8</v>
      </c>
      <c r="W86">
        <v>9</v>
      </c>
      <c r="X86">
        <v>10</v>
      </c>
      <c r="Y86">
        <v>11</v>
      </c>
      <c r="Z86">
        <v>12</v>
      </c>
      <c r="AB86">
        <v>1</v>
      </c>
      <c r="AC86">
        <v>2</v>
      </c>
      <c r="AD86">
        <v>3</v>
      </c>
      <c r="AE86">
        <v>4</v>
      </c>
      <c r="AF86">
        <v>5</v>
      </c>
      <c r="AG86">
        <v>6</v>
      </c>
      <c r="AH86">
        <v>7</v>
      </c>
      <c r="AI86">
        <v>8</v>
      </c>
      <c r="AJ86">
        <v>9</v>
      </c>
      <c r="AK86">
        <v>10</v>
      </c>
      <c r="AL86">
        <v>11</v>
      </c>
      <c r="AM86">
        <v>12</v>
      </c>
    </row>
    <row r="87" spans="1:39" x14ac:dyDescent="0.25">
      <c r="A87" t="s">
        <v>25</v>
      </c>
      <c r="B87" s="103">
        <f>AVERAGE(B62,O62,AB62)</f>
        <v>30.329495500687774</v>
      </c>
      <c r="C87" s="103">
        <f t="shared" ref="C87:M87" si="66">AVERAGE(C62,P62,AC62)</f>
        <v>15.428999321354885</v>
      </c>
      <c r="D87" s="103">
        <f t="shared" si="66"/>
        <v>58.123948940910871</v>
      </c>
      <c r="E87" s="103">
        <f t="shared" si="66"/>
        <v>29.793866650172543</v>
      </c>
      <c r="F87" s="103">
        <f t="shared" si="66"/>
        <v>9.1846186290390985</v>
      </c>
      <c r="G87" s="103">
        <f t="shared" si="66"/>
        <v>21.57088527459905</v>
      </c>
      <c r="H87" s="103">
        <f t="shared" si="66"/>
        <v>9.8908929888770363</v>
      </c>
      <c r="I87" s="103">
        <f t="shared" si="66"/>
        <v>5.013939331524341</v>
      </c>
      <c r="J87" s="103">
        <f t="shared" si="66"/>
        <v>22.606795381413558</v>
      </c>
      <c r="K87" s="103">
        <f t="shared" si="66"/>
        <v>3.2856760038628656</v>
      </c>
      <c r="L87" s="103">
        <f t="shared" si="66"/>
        <v>7.869156548175293</v>
      </c>
      <c r="M87" s="103">
        <f t="shared" si="66"/>
        <v>74.101815031035301</v>
      </c>
      <c r="O87" s="103">
        <f>_xlfn.STDEV.S(B62,O62,AB62)</f>
        <v>8.262630012234478</v>
      </c>
      <c r="P87" s="103">
        <f t="shared" ref="P87:Z87" si="67">_xlfn.STDEV.S(C62,P62,AC62)</f>
        <v>7.8678640220170495</v>
      </c>
      <c r="Q87" s="103">
        <f t="shared" si="67"/>
        <v>12.030915457313174</v>
      </c>
      <c r="R87" s="103">
        <f t="shared" si="67"/>
        <v>11.901789859599718</v>
      </c>
      <c r="S87" s="103">
        <f t="shared" si="67"/>
        <v>3.9350719875167441</v>
      </c>
      <c r="T87" s="103">
        <f t="shared" si="67"/>
        <v>8.3007672915976052</v>
      </c>
      <c r="U87" s="103">
        <f t="shared" si="67"/>
        <v>4.8790282938944909</v>
      </c>
      <c r="V87" s="103">
        <f t="shared" si="67"/>
        <v>1.7366339873765515</v>
      </c>
      <c r="W87" s="103">
        <f t="shared" si="67"/>
        <v>5.9538717689971357</v>
      </c>
      <c r="X87" s="103">
        <f t="shared" si="67"/>
        <v>0.45209680505035865</v>
      </c>
      <c r="Y87" s="103">
        <f t="shared" si="67"/>
        <v>8.2250926583564254</v>
      </c>
      <c r="Z87" s="103">
        <f t="shared" si="67"/>
        <v>5.2593494015789828</v>
      </c>
      <c r="AB87" s="105">
        <f>O87/B87</f>
        <v>0.27242886424032697</v>
      </c>
      <c r="AC87" s="105">
        <f t="shared" ref="AC87:AM87" si="68">P87/C87</f>
        <v>0.50994000700533693</v>
      </c>
      <c r="AD87" s="105">
        <f t="shared" si="68"/>
        <v>0.20698723463445109</v>
      </c>
      <c r="AE87" s="105">
        <f t="shared" si="68"/>
        <v>0.3994711394578519</v>
      </c>
      <c r="AF87" s="105">
        <f t="shared" si="68"/>
        <v>0.42844152233770366</v>
      </c>
      <c r="AG87" s="105">
        <f t="shared" si="68"/>
        <v>0.38481347362095669</v>
      </c>
      <c r="AH87" s="105">
        <f t="shared" si="68"/>
        <v>0.49328491364543942</v>
      </c>
      <c r="AI87" s="105">
        <f t="shared" si="68"/>
        <v>0.34636118878777478</v>
      </c>
      <c r="AJ87" s="105">
        <f t="shared" si="68"/>
        <v>0.2633664643106462</v>
      </c>
      <c r="AK87" s="105">
        <f t="shared" si="68"/>
        <v>0.13759628293198803</v>
      </c>
      <c r="AL87" s="105">
        <f t="shared" si="68"/>
        <v>1.0452317993678328</v>
      </c>
      <c r="AM87" s="105">
        <f t="shared" si="68"/>
        <v>7.0974636712694064E-2</v>
      </c>
    </row>
    <row r="88" spans="1:39" x14ac:dyDescent="0.25">
      <c r="A88" t="s">
        <v>39</v>
      </c>
      <c r="B88" s="103">
        <f t="shared" ref="B88:B107" si="69">AVERAGE(B63,O63,AB63)</f>
        <v>3.4517283862056636</v>
      </c>
      <c r="C88" s="103">
        <f t="shared" ref="C88:C107" si="70">AVERAGE(C63,P63,AC63)</f>
        <v>3.557610567384065</v>
      </c>
      <c r="D88" s="103">
        <f t="shared" ref="D88:D107" si="71">AVERAGE(D63,Q63,AD63)</f>
        <v>3.8424714065677299</v>
      </c>
      <c r="E88" s="103">
        <f t="shared" ref="E88:E107" si="72">AVERAGE(E63,R63,AE63)</f>
        <v>19.841332317183401</v>
      </c>
      <c r="F88" s="103">
        <f t="shared" ref="F88:F107" si="73">AVERAGE(F63,S63,AF63)</f>
        <v>85.530991198950446</v>
      </c>
      <c r="G88" s="103">
        <f t="shared" ref="G88:G107" si="74">AVERAGE(G63,T63,AG63)</f>
        <v>4.1927287188173734</v>
      </c>
      <c r="H88" s="103">
        <f t="shared" ref="H88:H106" si="75">AVERAGE(H63,U63,AH63)</f>
        <v>3.3528842411555408</v>
      </c>
      <c r="I88" s="103">
        <f t="shared" ref="I88:I106" si="76">AVERAGE(I63,V63,AI63)</f>
        <v>3.4180939635230629</v>
      </c>
      <c r="J88" s="103">
        <f t="shared" ref="J88:J105" si="77">AVERAGE(J63,W63,AJ63)</f>
        <v>108.1249130928944</v>
      </c>
      <c r="K88" s="103">
        <f t="shared" ref="K88:K105" si="78">AVERAGE(K63,X63,AK63)</f>
        <v>148.76115184897608</v>
      </c>
      <c r="L88" s="103">
        <f t="shared" ref="L88:L105" si="79">AVERAGE(L63,Y63,AL63)</f>
        <v>40.321665472874862</v>
      </c>
      <c r="M88" s="103">
        <f t="shared" ref="M88:M105" si="80">AVERAGE(M63,Z63,AM63)</f>
        <v>40.212011262950135</v>
      </c>
      <c r="O88" s="103">
        <f t="shared" ref="O88:O106" si="81">_xlfn.STDEV.S(B63,O63,AB63)</f>
        <v>0.79141619117037443</v>
      </c>
      <c r="P88" s="103">
        <f t="shared" ref="P88:P106" si="82">_xlfn.STDEV.S(C63,P63,AC63)</f>
        <v>0.48867397436049664</v>
      </c>
      <c r="Q88" s="103">
        <f t="shared" ref="Q88:Q106" si="83">_xlfn.STDEV.S(D63,Q63,AD63)</f>
        <v>0.95459998126050261</v>
      </c>
      <c r="R88" s="103">
        <f t="shared" ref="R88:R106" si="84">_xlfn.STDEV.S(E63,R63,AE63)</f>
        <v>7.6975808024694929</v>
      </c>
      <c r="S88" s="103">
        <f t="shared" ref="S88:S106" si="85">_xlfn.STDEV.S(F63,S63,AF63)</f>
        <v>7.8048719707176089</v>
      </c>
      <c r="T88" s="103">
        <f t="shared" ref="T88:T106" si="86">_xlfn.STDEV.S(G63,T63,AG63)</f>
        <v>1.2144364764517173</v>
      </c>
      <c r="U88" s="103">
        <f t="shared" ref="U88:U106" si="87">_xlfn.STDEV.S(H63,U63,AH63)</f>
        <v>0.11109662382185237</v>
      </c>
      <c r="V88" s="103">
        <f t="shared" ref="V88:V106" si="88">_xlfn.STDEV.S(I63,V63,AI63)</f>
        <v>0.58944910142446116</v>
      </c>
      <c r="W88" s="103">
        <f t="shared" ref="W88:W105" si="89">_xlfn.STDEV.S(J63,W63,AJ63)</f>
        <v>16.365428268982036</v>
      </c>
      <c r="X88" s="103">
        <f t="shared" ref="X88:X105" si="90">_xlfn.STDEV.S(K63,X63,AK63)</f>
        <v>13.467753616952546</v>
      </c>
      <c r="Y88" s="103">
        <f t="shared" ref="Y88:Y105" si="91">_xlfn.STDEV.S(L63,Y63,AL63)</f>
        <v>5.9487381154029491</v>
      </c>
      <c r="Z88" s="103">
        <f t="shared" ref="Z88:Z105" si="92">_xlfn.STDEV.S(M63,Z63,AM63)</f>
        <v>8.5412731397776067</v>
      </c>
      <c r="AB88" s="105">
        <f t="shared" ref="AB88:AB107" si="93">O88/B88</f>
        <v>0.22928113183330284</v>
      </c>
      <c r="AC88" s="105">
        <f t="shared" ref="AC88:AC107" si="94">P88/C88</f>
        <v>0.13736016494908881</v>
      </c>
      <c r="AD88" s="105">
        <f t="shared" ref="AD88:AD107" si="95">Q88/D88</f>
        <v>0.24843385421915076</v>
      </c>
      <c r="AE88" s="105">
        <f t="shared" ref="AE88:AE107" si="96">R88/E88</f>
        <v>0.38795685085134501</v>
      </c>
      <c r="AF88" s="105">
        <f t="shared" ref="AF88:AF107" si="97">S88/F88</f>
        <v>9.1251976170403398E-2</v>
      </c>
      <c r="AG88" s="105">
        <f t="shared" ref="AG88:AG107" si="98">T88/G88</f>
        <v>0.28965300592933868</v>
      </c>
      <c r="AH88" s="105">
        <f t="shared" ref="AH88:AH106" si="99">U88/H88</f>
        <v>3.3134643438678314E-2</v>
      </c>
      <c r="AI88" s="105">
        <f t="shared" ref="AI88:AI106" si="100">V88/I88</f>
        <v>0.17244964817085082</v>
      </c>
      <c r="AJ88" s="105">
        <f t="shared" ref="AJ88:AJ105" si="101">W88/J88</f>
        <v>0.15135668368049321</v>
      </c>
      <c r="AK88" s="105">
        <f t="shared" ref="AK88:AK105" si="102">X88/K88</f>
        <v>9.0532732837570074E-2</v>
      </c>
      <c r="AL88" s="105">
        <f t="shared" ref="AL88:AL105" si="103">Y88/L88</f>
        <v>0.14753205368971617</v>
      </c>
      <c r="AM88" s="105">
        <f t="shared" ref="AM88:AM105" si="104">Z88/M88</f>
        <v>0.21240601679745427</v>
      </c>
    </row>
    <row r="89" spans="1:39" x14ac:dyDescent="0.25">
      <c r="A89" t="s">
        <v>52</v>
      </c>
      <c r="B89" s="103">
        <f t="shared" si="69"/>
        <v>106.52124636701204</v>
      </c>
      <c r="C89" s="103">
        <f t="shared" si="70"/>
        <v>67.693480783399465</v>
      </c>
      <c r="D89" s="103">
        <f t="shared" si="71"/>
        <v>12.307119870029661</v>
      </c>
      <c r="E89" s="103">
        <f t="shared" si="72"/>
        <v>101.58347603291064</v>
      </c>
      <c r="F89" s="103">
        <f t="shared" si="73"/>
        <v>37.147822565996648</v>
      </c>
      <c r="G89" s="103">
        <f t="shared" si="74"/>
        <v>7.5088838697535039</v>
      </c>
      <c r="H89" s="103">
        <f t="shared" si="75"/>
        <v>118.63173126277376</v>
      </c>
      <c r="I89" s="103">
        <f t="shared" si="76"/>
        <v>119.7425055196653</v>
      </c>
      <c r="J89" s="103">
        <f t="shared" si="77"/>
        <v>114.92106029104151</v>
      </c>
      <c r="K89" s="103">
        <f t="shared" si="78"/>
        <v>82.362732292485362</v>
      </c>
      <c r="L89" s="103">
        <f t="shared" si="79"/>
        <v>80.765539447048369</v>
      </c>
      <c r="M89" s="103">
        <f t="shared" si="80"/>
        <v>95.455093183218139</v>
      </c>
      <c r="O89" s="103">
        <f t="shared" si="81"/>
        <v>18.594115375710878</v>
      </c>
      <c r="P89" s="103">
        <f t="shared" si="82"/>
        <v>15.719368580684032</v>
      </c>
      <c r="Q89" s="103">
        <f t="shared" si="83"/>
        <v>4.8547001110813532</v>
      </c>
      <c r="R89" s="103">
        <f t="shared" si="84"/>
        <v>16.677897881946269</v>
      </c>
      <c r="S89" s="103">
        <f t="shared" si="85"/>
        <v>4.482207482690896</v>
      </c>
      <c r="T89" s="103">
        <f t="shared" si="86"/>
        <v>2.5819525297550086</v>
      </c>
      <c r="U89" s="103">
        <f t="shared" si="87"/>
        <v>10.35549632872217</v>
      </c>
      <c r="V89" s="103">
        <f t="shared" si="88"/>
        <v>5.3754283842426425</v>
      </c>
      <c r="W89" s="103">
        <f t="shared" si="89"/>
        <v>10.154422994522701</v>
      </c>
      <c r="X89" s="103">
        <f t="shared" si="90"/>
        <v>5.3035150965623066</v>
      </c>
      <c r="Y89" s="103">
        <f t="shared" si="91"/>
        <v>7.816182953512703</v>
      </c>
      <c r="Z89" s="103">
        <f t="shared" si="92"/>
        <v>11.427320171259655</v>
      </c>
      <c r="AB89" s="105">
        <f t="shared" si="93"/>
        <v>0.17455780898062401</v>
      </c>
      <c r="AC89" s="105">
        <f t="shared" si="94"/>
        <v>0.23221392073162395</v>
      </c>
      <c r="AD89" s="105">
        <f t="shared" si="95"/>
        <v>0.39446273070789983</v>
      </c>
      <c r="AE89" s="105">
        <f t="shared" si="96"/>
        <v>0.16417923990455913</v>
      </c>
      <c r="AF89" s="105">
        <f t="shared" si="97"/>
        <v>0.12065868664920608</v>
      </c>
      <c r="AG89" s="105">
        <f t="shared" si="98"/>
        <v>0.34385303788694327</v>
      </c>
      <c r="AH89" s="105">
        <f t="shared" si="99"/>
        <v>8.7291116959124157E-2</v>
      </c>
      <c r="AI89" s="105">
        <f t="shared" si="100"/>
        <v>4.4891564285497905E-2</v>
      </c>
      <c r="AJ89" s="105">
        <f t="shared" si="101"/>
        <v>8.8359983529618311E-2</v>
      </c>
      <c r="AK89" s="105">
        <f t="shared" si="102"/>
        <v>6.4392170450690484E-2</v>
      </c>
      <c r="AL89" s="105">
        <f t="shared" si="103"/>
        <v>9.6776211822830221E-2</v>
      </c>
      <c r="AM89" s="105">
        <f t="shared" si="104"/>
        <v>0.11971409581389085</v>
      </c>
    </row>
    <row r="90" spans="1:39" x14ac:dyDescent="0.25">
      <c r="A90" t="s">
        <v>65</v>
      </c>
      <c r="B90" s="103">
        <f t="shared" si="69"/>
        <v>56.121318846569999</v>
      </c>
      <c r="C90" s="103">
        <f t="shared" si="70"/>
        <v>23.179828046450211</v>
      </c>
      <c r="D90" s="103">
        <f t="shared" si="71"/>
        <v>27.265458782018658</v>
      </c>
      <c r="E90" s="103">
        <f t="shared" si="72"/>
        <v>3.0650839487458179</v>
      </c>
      <c r="F90" s="103">
        <f t="shared" si="73"/>
        <v>109.44654406777407</v>
      </c>
      <c r="G90" s="103">
        <f t="shared" si="74"/>
        <v>90.792477534783004</v>
      </c>
      <c r="H90" s="103">
        <f t="shared" si="75"/>
        <v>3.0947672692746266</v>
      </c>
      <c r="I90" s="103">
        <f t="shared" si="76"/>
        <v>3.1105214078506074</v>
      </c>
      <c r="J90" s="103">
        <f t="shared" si="77"/>
        <v>34.244663843825641</v>
      </c>
      <c r="K90" s="103">
        <f t="shared" si="78"/>
        <v>113.29415770645163</v>
      </c>
      <c r="L90" s="103">
        <f t="shared" si="79"/>
        <v>3.5480772047547284</v>
      </c>
      <c r="M90" s="103">
        <f t="shared" si="80"/>
        <v>3.4801341641854342</v>
      </c>
      <c r="O90" s="103">
        <f t="shared" si="81"/>
        <v>11.04141563008265</v>
      </c>
      <c r="P90" s="103">
        <f t="shared" si="82"/>
        <v>5.516503952666123</v>
      </c>
      <c r="Q90" s="103">
        <f t="shared" si="83"/>
        <v>1.7623535930935266</v>
      </c>
      <c r="R90" s="103">
        <f t="shared" si="84"/>
        <v>0.24188057092901277</v>
      </c>
      <c r="S90" s="103">
        <f t="shared" si="85"/>
        <v>11.114057999148031</v>
      </c>
      <c r="T90" s="103">
        <f t="shared" si="86"/>
        <v>12.401796171882713</v>
      </c>
      <c r="U90" s="103">
        <f t="shared" si="87"/>
        <v>7.2726534112522306E-2</v>
      </c>
      <c r="V90" s="103">
        <f t="shared" si="88"/>
        <v>0.24295716571349135</v>
      </c>
      <c r="W90" s="103">
        <f t="shared" si="89"/>
        <v>6.5018078267895953</v>
      </c>
      <c r="X90" s="103">
        <f t="shared" si="90"/>
        <v>16.241841470717212</v>
      </c>
      <c r="Y90" s="103">
        <f t="shared" si="91"/>
        <v>0.83065964339240661</v>
      </c>
      <c r="Z90" s="103">
        <f t="shared" si="92"/>
        <v>0.77429108707565575</v>
      </c>
      <c r="AB90" s="105">
        <f t="shared" si="93"/>
        <v>0.19674191300223648</v>
      </c>
      <c r="AC90" s="105">
        <f t="shared" si="94"/>
        <v>0.23798726813725987</v>
      </c>
      <c r="AD90" s="105">
        <f t="shared" si="95"/>
        <v>6.4636858201549283E-2</v>
      </c>
      <c r="AE90" s="105">
        <f t="shared" si="96"/>
        <v>7.8914827448033298E-2</v>
      </c>
      <c r="AF90" s="105">
        <f t="shared" si="97"/>
        <v>0.10154782038860653</v>
      </c>
      <c r="AG90" s="105">
        <f t="shared" si="98"/>
        <v>0.13659497470075679</v>
      </c>
      <c r="AH90" s="105">
        <f t="shared" si="99"/>
        <v>2.3499839498292374E-2</v>
      </c>
      <c r="AI90" s="105">
        <f t="shared" si="100"/>
        <v>7.8108179902023719E-2</v>
      </c>
      <c r="AJ90" s="105">
        <f t="shared" si="101"/>
        <v>0.18986338591149232</v>
      </c>
      <c r="AK90" s="105">
        <f t="shared" si="102"/>
        <v>0.1433599207542571</v>
      </c>
      <c r="AL90" s="105">
        <f t="shared" si="103"/>
        <v>0.23411543646210722</v>
      </c>
      <c r="AM90" s="105">
        <f t="shared" si="104"/>
        <v>0.22248886121805236</v>
      </c>
    </row>
    <row r="91" spans="1:39" x14ac:dyDescent="0.25">
      <c r="A91" t="s">
        <v>78</v>
      </c>
      <c r="B91" s="103">
        <f t="shared" si="69"/>
        <v>71.002035754953738</v>
      </c>
      <c r="C91" s="103">
        <f t="shared" si="70"/>
        <v>57.820598244783447</v>
      </c>
      <c r="D91" s="103">
        <f t="shared" si="71"/>
        <v>67.341939448374475</v>
      </c>
      <c r="E91" s="103">
        <f t="shared" si="72"/>
        <v>14.502298156494456</v>
      </c>
      <c r="F91" s="103">
        <f t="shared" si="73"/>
        <v>92.917126978074009</v>
      </c>
      <c r="G91" s="103">
        <f t="shared" si="74"/>
        <v>61.883057793778811</v>
      </c>
      <c r="H91" s="103">
        <f t="shared" si="75"/>
        <v>17.416108234591679</v>
      </c>
      <c r="I91" s="103">
        <f t="shared" si="76"/>
        <v>100.24722940974367</v>
      </c>
      <c r="J91" s="103">
        <f t="shared" si="77"/>
        <v>50.193862515927854</v>
      </c>
      <c r="K91" s="103">
        <f t="shared" si="78"/>
        <v>101.76214239812697</v>
      </c>
      <c r="L91" s="103">
        <f t="shared" si="79"/>
        <v>33.640281766490524</v>
      </c>
      <c r="M91" s="103">
        <f t="shared" si="80"/>
        <v>11.03219683152517</v>
      </c>
      <c r="O91" s="103">
        <f t="shared" si="81"/>
        <v>13.132980329865472</v>
      </c>
      <c r="P91" s="103">
        <f t="shared" si="82"/>
        <v>13.32855965863207</v>
      </c>
      <c r="Q91" s="103">
        <f t="shared" si="83"/>
        <v>3.7975909228166955</v>
      </c>
      <c r="R91" s="103">
        <f t="shared" si="84"/>
        <v>9.0147512051524767</v>
      </c>
      <c r="S91" s="103">
        <f t="shared" si="85"/>
        <v>8.9848850458406027</v>
      </c>
      <c r="T91" s="103">
        <f t="shared" si="86"/>
        <v>4.5793101392917137</v>
      </c>
      <c r="U91" s="103">
        <f t="shared" si="87"/>
        <v>1.0270960267553346</v>
      </c>
      <c r="V91" s="103">
        <f t="shared" si="88"/>
        <v>13.204761723800978</v>
      </c>
      <c r="W91" s="103">
        <f t="shared" si="89"/>
        <v>2.7107550672200089</v>
      </c>
      <c r="X91" s="103">
        <f t="shared" si="90"/>
        <v>4.3456563985812089</v>
      </c>
      <c r="Y91" s="103">
        <f t="shared" si="91"/>
        <v>4.4908556113270039</v>
      </c>
      <c r="Z91" s="103">
        <f t="shared" si="92"/>
        <v>8.6889208962301012</v>
      </c>
      <c r="AB91" s="105">
        <f t="shared" si="93"/>
        <v>0.18496625047753223</v>
      </c>
      <c r="AC91" s="105">
        <f t="shared" si="94"/>
        <v>0.23051576883043695</v>
      </c>
      <c r="AD91" s="105">
        <f t="shared" si="95"/>
        <v>5.6392657442365407E-2</v>
      </c>
      <c r="AE91" s="105">
        <f t="shared" si="96"/>
        <v>0.62160845873351922</v>
      </c>
      <c r="AF91" s="105">
        <f t="shared" si="97"/>
        <v>9.6697835351288883E-2</v>
      </c>
      <c r="AG91" s="105">
        <f t="shared" si="98"/>
        <v>7.399941603648548E-2</v>
      </c>
      <c r="AH91" s="105">
        <f t="shared" si="99"/>
        <v>5.8973911560524644E-2</v>
      </c>
      <c r="AI91" s="105">
        <f t="shared" si="100"/>
        <v>0.1317219618093258</v>
      </c>
      <c r="AJ91" s="105">
        <f t="shared" si="101"/>
        <v>5.4005707697027977E-2</v>
      </c>
      <c r="AK91" s="105">
        <f t="shared" si="102"/>
        <v>4.2704057679717196E-2</v>
      </c>
      <c r="AL91" s="105">
        <f t="shared" si="103"/>
        <v>0.13349637326166505</v>
      </c>
      <c r="AM91" s="105">
        <f t="shared" si="104"/>
        <v>0.78759661642375567</v>
      </c>
    </row>
    <row r="92" spans="1:39" x14ac:dyDescent="0.25">
      <c r="A92" t="s">
        <v>91</v>
      </c>
      <c r="B92" s="103">
        <f t="shared" si="69"/>
        <v>124.34193035873842</v>
      </c>
      <c r="C92" s="103">
        <f t="shared" si="70"/>
        <v>59.350479352485856</v>
      </c>
      <c r="D92" s="103">
        <f t="shared" si="71"/>
        <v>115.88132078447258</v>
      </c>
      <c r="E92" s="103">
        <f t="shared" si="72"/>
        <v>89.229090627880581</v>
      </c>
      <c r="F92" s="103">
        <f t="shared" si="73"/>
        <v>111.74476104427987</v>
      </c>
      <c r="G92" s="103">
        <f t="shared" si="74"/>
        <v>5.0905701092249087</v>
      </c>
      <c r="H92" s="103">
        <f t="shared" si="75"/>
        <v>53.482617140302011</v>
      </c>
      <c r="I92" s="103">
        <f t="shared" si="76"/>
        <v>92.825058019217195</v>
      </c>
      <c r="J92" s="103">
        <f t="shared" si="77"/>
        <v>4.6803367662737783</v>
      </c>
      <c r="K92" s="103">
        <f t="shared" si="78"/>
        <v>9.5749023119875378</v>
      </c>
      <c r="L92" s="103">
        <f t="shared" si="79"/>
        <v>3.9359575104355713</v>
      </c>
      <c r="M92" s="103">
        <f t="shared" si="80"/>
        <v>8.5233552663544661</v>
      </c>
      <c r="O92" s="103">
        <f t="shared" si="81"/>
        <v>10.489490894361762</v>
      </c>
      <c r="P92" s="103">
        <f t="shared" si="82"/>
        <v>9.10221342505716</v>
      </c>
      <c r="Q92" s="103">
        <f t="shared" si="83"/>
        <v>8.7243871237352781</v>
      </c>
      <c r="R92" s="103">
        <f t="shared" si="84"/>
        <v>9.3406462657759199</v>
      </c>
      <c r="S92" s="103">
        <f t="shared" si="85"/>
        <v>11.702617156764312</v>
      </c>
      <c r="T92" s="103">
        <f t="shared" si="86"/>
        <v>2.794704056749481</v>
      </c>
      <c r="U92" s="103">
        <f t="shared" si="87"/>
        <v>4.8137686609772015</v>
      </c>
      <c r="V92" s="103">
        <f t="shared" si="88"/>
        <v>6.5879430832719121</v>
      </c>
      <c r="W92" s="103">
        <f t="shared" si="89"/>
        <v>2.0441206666153535</v>
      </c>
      <c r="X92" s="103">
        <f t="shared" si="90"/>
        <v>6.0590118052221076</v>
      </c>
      <c r="Y92" s="103">
        <f t="shared" si="91"/>
        <v>0.20706282340809684</v>
      </c>
      <c r="Z92" s="103">
        <f t="shared" si="92"/>
        <v>4.6321353800873739</v>
      </c>
      <c r="AB92" s="105">
        <f t="shared" si="93"/>
        <v>8.4360045433576364E-2</v>
      </c>
      <c r="AC92" s="105">
        <f t="shared" si="94"/>
        <v>0.15336377270010912</v>
      </c>
      <c r="AD92" s="105">
        <f t="shared" si="95"/>
        <v>7.5287259971447404E-2</v>
      </c>
      <c r="AE92" s="105">
        <f t="shared" si="96"/>
        <v>0.10468162569010128</v>
      </c>
      <c r="AF92" s="105">
        <f t="shared" si="97"/>
        <v>0.10472631600265397</v>
      </c>
      <c r="AG92" s="105">
        <f t="shared" si="98"/>
        <v>0.5489962807279759</v>
      </c>
      <c r="AH92" s="105">
        <f t="shared" si="99"/>
        <v>9.0006228534948968E-2</v>
      </c>
      <c r="AI92" s="105">
        <f t="shared" si="100"/>
        <v>7.0971602106707402E-2</v>
      </c>
      <c r="AJ92" s="105">
        <f t="shared" si="101"/>
        <v>0.43674649254839149</v>
      </c>
      <c r="AK92" s="105">
        <f t="shared" si="102"/>
        <v>0.63280142269821138</v>
      </c>
      <c r="AL92" s="105">
        <f t="shared" si="103"/>
        <v>5.2607992555585875E-2</v>
      </c>
      <c r="AM92" s="105">
        <f t="shared" si="104"/>
        <v>0.5434638396891075</v>
      </c>
    </row>
    <row r="93" spans="1:39" x14ac:dyDescent="0.25">
      <c r="A93" t="s">
        <v>104</v>
      </c>
      <c r="B93" s="103">
        <f t="shared" si="69"/>
        <v>3.0820804809081039</v>
      </c>
      <c r="C93" s="103">
        <f t="shared" si="70"/>
        <v>19.995977930543006</v>
      </c>
      <c r="D93" s="103">
        <f t="shared" si="71"/>
        <v>61.444306627271224</v>
      </c>
      <c r="E93" s="103">
        <f t="shared" si="72"/>
        <v>36.734199585078841</v>
      </c>
      <c r="F93" s="103">
        <f t="shared" si="73"/>
        <v>3.5206869830425753</v>
      </c>
      <c r="G93" s="103">
        <f t="shared" si="74"/>
        <v>118.42052222407925</v>
      </c>
      <c r="H93" s="103">
        <f t="shared" si="75"/>
        <v>94.17858669977123</v>
      </c>
      <c r="I93" s="103">
        <f t="shared" si="76"/>
        <v>3.3095990565374223</v>
      </c>
      <c r="J93" s="103">
        <f t="shared" si="77"/>
        <v>62.926426263661597</v>
      </c>
      <c r="K93" s="103">
        <f t="shared" si="78"/>
        <v>109.45456952129297</v>
      </c>
      <c r="L93" s="103">
        <f t="shared" si="79"/>
        <v>56.070635482604473</v>
      </c>
      <c r="M93" s="103">
        <f t="shared" si="80"/>
        <v>45.992012934612525</v>
      </c>
      <c r="O93" s="103">
        <f t="shared" si="81"/>
        <v>0.59892679516919467</v>
      </c>
      <c r="P93" s="103">
        <f t="shared" si="82"/>
        <v>7.9824525095991019</v>
      </c>
      <c r="Q93" s="103">
        <f t="shared" si="83"/>
        <v>13.050552344048768</v>
      </c>
      <c r="R93" s="103">
        <f t="shared" si="84"/>
        <v>12.81195913629764</v>
      </c>
      <c r="S93" s="103">
        <f t="shared" si="85"/>
        <v>0.95161217716462465</v>
      </c>
      <c r="T93" s="103">
        <f t="shared" si="86"/>
        <v>11.949961778456705</v>
      </c>
      <c r="U93" s="103">
        <f t="shared" si="87"/>
        <v>3.1328051649051654</v>
      </c>
      <c r="V93" s="103">
        <f t="shared" si="88"/>
        <v>0.90050570249155171</v>
      </c>
      <c r="W93" s="103">
        <f t="shared" si="89"/>
        <v>15.267510270790991</v>
      </c>
      <c r="X93" s="103">
        <f t="shared" si="90"/>
        <v>14.341191081265324</v>
      </c>
      <c r="Y93" s="103">
        <f t="shared" si="91"/>
        <v>19.464989957503025</v>
      </c>
      <c r="Z93" s="103">
        <f t="shared" si="92"/>
        <v>11.482756720592448</v>
      </c>
      <c r="AB93" s="105">
        <f t="shared" si="93"/>
        <v>0.19432548853906856</v>
      </c>
      <c r="AC93" s="105">
        <f t="shared" si="94"/>
        <v>0.39920290657083818</v>
      </c>
      <c r="AD93" s="105">
        <f t="shared" si="95"/>
        <v>0.21239644582882244</v>
      </c>
      <c r="AE93" s="105">
        <f t="shared" si="96"/>
        <v>0.34877469173172793</v>
      </c>
      <c r="AF93" s="105">
        <f t="shared" si="97"/>
        <v>0.27029161687706815</v>
      </c>
      <c r="AG93" s="105">
        <f t="shared" si="98"/>
        <v>0.100911240332521</v>
      </c>
      <c r="AH93" s="105">
        <f t="shared" si="99"/>
        <v>3.3264516645297837E-2</v>
      </c>
      <c r="AI93" s="105">
        <f t="shared" si="100"/>
        <v>0.27208906187980403</v>
      </c>
      <c r="AJ93" s="105">
        <f t="shared" si="101"/>
        <v>0.24262477908438904</v>
      </c>
      <c r="AK93" s="105">
        <f t="shared" si="102"/>
        <v>0.1310241421987908</v>
      </c>
      <c r="AL93" s="105">
        <f t="shared" si="103"/>
        <v>0.34715122791040781</v>
      </c>
      <c r="AM93" s="105">
        <f t="shared" si="104"/>
        <v>0.2496684965043309</v>
      </c>
    </row>
    <row r="94" spans="1:39" x14ac:dyDescent="0.25">
      <c r="A94" t="s">
        <v>117</v>
      </c>
      <c r="B94" s="103">
        <f t="shared" si="69"/>
        <v>81.832761180431405</v>
      </c>
      <c r="C94" s="103">
        <f t="shared" si="70"/>
        <v>5.6520256238632767</v>
      </c>
      <c r="D94" s="103">
        <f t="shared" si="71"/>
        <v>101.44918064176402</v>
      </c>
      <c r="E94" s="103">
        <f t="shared" si="72"/>
        <v>21.876989195622134</v>
      </c>
      <c r="F94" s="103">
        <f t="shared" si="73"/>
        <v>64.104141454915649</v>
      </c>
      <c r="G94" s="103">
        <f t="shared" si="74"/>
        <v>110.67233727567397</v>
      </c>
      <c r="H94" s="103">
        <f t="shared" si="75"/>
        <v>120.45392017469284</v>
      </c>
      <c r="I94" s="103">
        <f t="shared" si="76"/>
        <v>18.391421604492791</v>
      </c>
      <c r="J94" s="103">
        <f t="shared" si="77"/>
        <v>120.25390026386675</v>
      </c>
      <c r="K94" s="103">
        <f t="shared" si="78"/>
        <v>123.15325503674013</v>
      </c>
      <c r="L94" s="103">
        <f t="shared" si="79"/>
        <v>101.58658021810153</v>
      </c>
      <c r="M94" s="103">
        <f t="shared" si="80"/>
        <v>4.2309246882982636</v>
      </c>
      <c r="O94" s="103">
        <f t="shared" si="81"/>
        <v>6.3602567045707703</v>
      </c>
      <c r="P94" s="103">
        <f t="shared" si="82"/>
        <v>2.0155212696753253</v>
      </c>
      <c r="Q94" s="103">
        <f t="shared" si="83"/>
        <v>18.304601943482616</v>
      </c>
      <c r="R94" s="103">
        <f t="shared" si="84"/>
        <v>9.9372148292045672</v>
      </c>
      <c r="S94" s="103">
        <f t="shared" si="85"/>
        <v>8.7681841643563203</v>
      </c>
      <c r="T94" s="103">
        <f t="shared" si="86"/>
        <v>6.1774873861625057</v>
      </c>
      <c r="U94" s="103">
        <f t="shared" si="87"/>
        <v>7.485943644341349</v>
      </c>
      <c r="V94" s="103">
        <f t="shared" si="88"/>
        <v>8.7827298658456474</v>
      </c>
      <c r="W94" s="103">
        <f t="shared" si="89"/>
        <v>11.785534173645438</v>
      </c>
      <c r="X94" s="103">
        <f t="shared" si="90"/>
        <v>3.2274884770822925</v>
      </c>
      <c r="Y94" s="103">
        <f t="shared" si="91"/>
        <v>5.1312440238511403</v>
      </c>
      <c r="Z94" s="103">
        <f t="shared" si="92"/>
        <v>2.4160022959845233</v>
      </c>
      <c r="AB94" s="105">
        <f t="shared" si="93"/>
        <v>7.7722621268359368E-2</v>
      </c>
      <c r="AC94" s="105">
        <f t="shared" si="94"/>
        <v>0.35660158035477463</v>
      </c>
      <c r="AD94" s="105">
        <f t="shared" si="95"/>
        <v>0.18043124476401226</v>
      </c>
      <c r="AE94" s="105">
        <f t="shared" si="96"/>
        <v>0.45423137253242923</v>
      </c>
      <c r="AF94" s="105">
        <f t="shared" si="97"/>
        <v>0.13678030725242568</v>
      </c>
      <c r="AG94" s="105">
        <f t="shared" si="98"/>
        <v>5.5817809022818313E-2</v>
      </c>
      <c r="AH94" s="105">
        <f t="shared" si="99"/>
        <v>6.2147779279284367E-2</v>
      </c>
      <c r="AI94" s="105">
        <f t="shared" si="100"/>
        <v>0.47754491494557105</v>
      </c>
      <c r="AJ94" s="105">
        <f t="shared" si="101"/>
        <v>9.8005421427372133E-2</v>
      </c>
      <c r="AK94" s="105">
        <f t="shared" si="102"/>
        <v>2.6207090312955515E-2</v>
      </c>
      <c r="AL94" s="105">
        <f t="shared" si="103"/>
        <v>5.0511042037586114E-2</v>
      </c>
      <c r="AM94" s="105">
        <f t="shared" si="104"/>
        <v>0.5710341057751781</v>
      </c>
    </row>
    <row r="95" spans="1:39" x14ac:dyDescent="0.25">
      <c r="A95" t="s">
        <v>25</v>
      </c>
      <c r="B95" s="103">
        <f t="shared" si="69"/>
        <v>65.364758118537409</v>
      </c>
      <c r="C95" s="103">
        <f t="shared" si="70"/>
        <v>102.06874244669046</v>
      </c>
      <c r="D95" s="103">
        <f t="shared" si="71"/>
        <v>109.4929638434959</v>
      </c>
      <c r="E95" s="103">
        <f t="shared" si="72"/>
        <v>2.9858683878614252</v>
      </c>
      <c r="F95" s="103">
        <f t="shared" si="73"/>
        <v>4.9912600606787692</v>
      </c>
      <c r="G95" s="103">
        <f t="shared" si="74"/>
        <v>7.6791470177162564</v>
      </c>
      <c r="H95" s="103">
        <f t="shared" si="75"/>
        <v>76.842773129390409</v>
      </c>
      <c r="I95" s="103">
        <f t="shared" si="76"/>
        <v>132.93864903970777</v>
      </c>
      <c r="J95" s="103">
        <f t="shared" si="77"/>
        <v>29.351647725896537</v>
      </c>
      <c r="K95" s="103">
        <f t="shared" si="78"/>
        <v>2.7618979049409611</v>
      </c>
      <c r="L95" s="103">
        <f t="shared" si="79"/>
        <v>102.81030579966851</v>
      </c>
      <c r="M95" s="103">
        <f t="shared" si="80"/>
        <v>2.8365482283574579</v>
      </c>
      <c r="O95" s="103">
        <f t="shared" si="81"/>
        <v>9.5733772847958161</v>
      </c>
      <c r="P95" s="103">
        <f t="shared" si="82"/>
        <v>5.9769943645635264</v>
      </c>
      <c r="Q95" s="103">
        <f t="shared" si="83"/>
        <v>6.1122428921018299</v>
      </c>
      <c r="R95" s="103">
        <f t="shared" si="84"/>
        <v>0.21331298027404677</v>
      </c>
      <c r="S95" s="103">
        <f t="shared" si="85"/>
        <v>1.509482896595044</v>
      </c>
      <c r="T95" s="103">
        <f t="shared" si="86"/>
        <v>2.7973376885030823</v>
      </c>
      <c r="U95" s="103">
        <f t="shared" si="87"/>
        <v>5.9867918958627975</v>
      </c>
      <c r="V95" s="103">
        <f t="shared" si="88"/>
        <v>4.7673243097198013</v>
      </c>
      <c r="W95" s="103">
        <f t="shared" si="89"/>
        <v>6.0450234865529122</v>
      </c>
      <c r="X95" s="103">
        <f t="shared" si="90"/>
        <v>2.1781033111148058E-2</v>
      </c>
      <c r="Y95" s="103">
        <f t="shared" si="91"/>
        <v>8.86855429937102</v>
      </c>
      <c r="Z95" s="103">
        <f t="shared" si="92"/>
        <v>0.28639220562553586</v>
      </c>
      <c r="AB95" s="105">
        <f t="shared" si="93"/>
        <v>0.14646083853679573</v>
      </c>
      <c r="AC95" s="105">
        <f t="shared" si="94"/>
        <v>5.8558518712868962E-2</v>
      </c>
      <c r="AD95" s="105">
        <f t="shared" si="95"/>
        <v>5.5823156827121627E-2</v>
      </c>
      <c r="AE95" s="105">
        <f t="shared" si="96"/>
        <v>7.1440851559712706E-2</v>
      </c>
      <c r="AF95" s="105">
        <f t="shared" si="97"/>
        <v>0.30242521492453894</v>
      </c>
      <c r="AG95" s="105">
        <f t="shared" si="98"/>
        <v>0.36427713677696949</v>
      </c>
      <c r="AH95" s="105">
        <f t="shared" si="99"/>
        <v>7.7909628349591684E-2</v>
      </c>
      <c r="AI95" s="105">
        <f t="shared" si="100"/>
        <v>3.5861085878011574E-2</v>
      </c>
      <c r="AJ95" s="105">
        <f t="shared" si="101"/>
        <v>0.20595175926765688</v>
      </c>
      <c r="AK95" s="105">
        <f t="shared" si="102"/>
        <v>7.8862557056082246E-3</v>
      </c>
      <c r="AL95" s="105">
        <f t="shared" si="103"/>
        <v>8.6261335674381531E-2</v>
      </c>
      <c r="AM95" s="105">
        <f t="shared" si="104"/>
        <v>0.10096504010135417</v>
      </c>
    </row>
    <row r="96" spans="1:39" x14ac:dyDescent="0.25">
      <c r="A96" t="s">
        <v>39</v>
      </c>
      <c r="B96" s="103">
        <f t="shared" si="69"/>
        <v>81.424974753478466</v>
      </c>
      <c r="C96" s="103">
        <f t="shared" si="70"/>
        <v>114.63439028141123</v>
      </c>
      <c r="D96" s="103">
        <f t="shared" si="71"/>
        <v>95.77643931931658</v>
      </c>
      <c r="E96" s="103">
        <f t="shared" si="72"/>
        <v>132.45515520877214</v>
      </c>
      <c r="F96" s="103">
        <f t="shared" si="73"/>
        <v>2.8185733588817925</v>
      </c>
      <c r="G96" s="103">
        <f t="shared" si="74"/>
        <v>120.37844696078308</v>
      </c>
      <c r="H96" s="103">
        <f t="shared" si="75"/>
        <v>111.74763843885479</v>
      </c>
      <c r="I96" s="103">
        <f t="shared" si="76"/>
        <v>3.2020691180915342</v>
      </c>
      <c r="J96" s="103">
        <f t="shared" si="77"/>
        <v>90.623664207715379</v>
      </c>
      <c r="K96" s="103">
        <f t="shared" si="78"/>
        <v>111.47583416212279</v>
      </c>
      <c r="L96" s="103">
        <f t="shared" si="79"/>
        <v>75.248021710746073</v>
      </c>
      <c r="M96" s="103">
        <f t="shared" si="80"/>
        <v>2.8990341952905205</v>
      </c>
      <c r="O96" s="103">
        <f t="shared" si="81"/>
        <v>11.931175548534405</v>
      </c>
      <c r="P96" s="103">
        <f t="shared" si="82"/>
        <v>9.3391487769446471</v>
      </c>
      <c r="Q96" s="103">
        <f t="shared" si="83"/>
        <v>9.3409758761452775</v>
      </c>
      <c r="R96" s="103">
        <f t="shared" si="84"/>
        <v>7.3644527787112883</v>
      </c>
      <c r="S96" s="103">
        <f t="shared" si="85"/>
        <v>0.26320060581410126</v>
      </c>
      <c r="T96" s="103">
        <f t="shared" si="86"/>
        <v>6.0113961327315018</v>
      </c>
      <c r="U96" s="103">
        <f t="shared" si="87"/>
        <v>12.211278509942103</v>
      </c>
      <c r="V96" s="103">
        <f t="shared" si="88"/>
        <v>0.72941778983053474</v>
      </c>
      <c r="W96" s="103">
        <f t="shared" si="89"/>
        <v>12.600451498412404</v>
      </c>
      <c r="X96" s="103">
        <f t="shared" si="90"/>
        <v>15.009143334988282</v>
      </c>
      <c r="Y96" s="103">
        <f t="shared" si="91"/>
        <v>9.0475916717406513</v>
      </c>
      <c r="Z96" s="103">
        <f t="shared" si="92"/>
        <v>0.38724763800206657</v>
      </c>
      <c r="AB96" s="105">
        <f t="shared" si="93"/>
        <v>0.14652968066194832</v>
      </c>
      <c r="AC96" s="105">
        <f t="shared" si="94"/>
        <v>8.1468996816909445E-2</v>
      </c>
      <c r="AD96" s="105">
        <f t="shared" si="95"/>
        <v>9.7528953284666028E-2</v>
      </c>
      <c r="AE96" s="105">
        <f t="shared" si="96"/>
        <v>5.5599593440539496E-2</v>
      </c>
      <c r="AF96" s="105">
        <f t="shared" si="97"/>
        <v>9.3380789605745917E-2</v>
      </c>
      <c r="AG96" s="105">
        <f t="shared" si="98"/>
        <v>4.9937478714025076E-2</v>
      </c>
      <c r="AH96" s="105">
        <f t="shared" si="99"/>
        <v>0.10927549503986857</v>
      </c>
      <c r="AI96" s="105">
        <f t="shared" si="100"/>
        <v>0.22779576671514049</v>
      </c>
      <c r="AJ96" s="105">
        <f t="shared" si="101"/>
        <v>0.1390415142509725</v>
      </c>
      <c r="AK96" s="105">
        <f t="shared" si="102"/>
        <v>0.1346403321204129</v>
      </c>
      <c r="AL96" s="105">
        <f t="shared" si="103"/>
        <v>0.12023693734460765</v>
      </c>
      <c r="AM96" s="105">
        <f t="shared" si="104"/>
        <v>0.13357815462513348</v>
      </c>
    </row>
    <row r="97" spans="1:39" x14ac:dyDescent="0.25">
      <c r="A97" t="s">
        <v>52</v>
      </c>
      <c r="B97" s="103">
        <f t="shared" si="69"/>
        <v>132.95201720044591</v>
      </c>
      <c r="C97" s="103">
        <f t="shared" si="70"/>
        <v>2.6591984773970885</v>
      </c>
      <c r="D97" s="103">
        <f t="shared" si="71"/>
        <v>23.277549445318755</v>
      </c>
      <c r="E97" s="103">
        <f t="shared" si="72"/>
        <v>63.24523389678037</v>
      </c>
      <c r="F97" s="103">
        <f t="shared" si="73"/>
        <v>2.793251144270537</v>
      </c>
      <c r="G97" s="103">
        <f t="shared" si="74"/>
        <v>3.7185594182626764</v>
      </c>
      <c r="H97" s="103">
        <f t="shared" si="75"/>
        <v>3.4712267219066462</v>
      </c>
      <c r="I97" s="103">
        <f t="shared" si="76"/>
        <v>31.773037882324086</v>
      </c>
      <c r="J97" s="103">
        <f t="shared" si="77"/>
        <v>2.826313570872562</v>
      </c>
      <c r="K97" s="103">
        <f t="shared" si="78"/>
        <v>2.6902503112473064</v>
      </c>
      <c r="L97" s="103">
        <f t="shared" si="79"/>
        <v>13.349981274575972</v>
      </c>
      <c r="M97" s="103">
        <f t="shared" si="80"/>
        <v>65.936289064992692</v>
      </c>
      <c r="O97" s="103">
        <f t="shared" si="81"/>
        <v>3.9639533378481109</v>
      </c>
      <c r="P97" s="103">
        <f t="shared" si="82"/>
        <v>1.3874782885209014E-2</v>
      </c>
      <c r="Q97" s="103">
        <f t="shared" si="83"/>
        <v>7.6945158236901987</v>
      </c>
      <c r="R97" s="103">
        <f t="shared" si="84"/>
        <v>15.627960909293973</v>
      </c>
      <c r="S97" s="103">
        <f t="shared" si="85"/>
        <v>0.18961392376081529</v>
      </c>
      <c r="T97" s="103">
        <f t="shared" si="86"/>
        <v>1.1027507857605734</v>
      </c>
      <c r="U97" s="103">
        <f t="shared" si="87"/>
        <v>0.4603783255377728</v>
      </c>
      <c r="V97" s="103">
        <f t="shared" si="88"/>
        <v>2.0632422768344094</v>
      </c>
      <c r="W97" s="103">
        <f t="shared" si="89"/>
        <v>0.15350780548654247</v>
      </c>
      <c r="X97" s="103">
        <f t="shared" si="90"/>
        <v>3.8808505088316063E-2</v>
      </c>
      <c r="Y97" s="103">
        <f t="shared" si="91"/>
        <v>5.1499091417292835</v>
      </c>
      <c r="Z97" s="103">
        <f t="shared" si="92"/>
        <v>19.530642196431586</v>
      </c>
      <c r="AB97" s="105">
        <f t="shared" si="93"/>
        <v>2.9814916849827355E-2</v>
      </c>
      <c r="AC97" s="105">
        <f t="shared" si="94"/>
        <v>5.2176559979043424E-3</v>
      </c>
      <c r="AD97" s="105">
        <f t="shared" si="95"/>
        <v>0.33055523485259353</v>
      </c>
      <c r="AE97" s="105">
        <f t="shared" si="96"/>
        <v>0.24710100582123939</v>
      </c>
      <c r="AF97" s="105">
        <f t="shared" si="97"/>
        <v>6.7882876965699168E-2</v>
      </c>
      <c r="AG97" s="105">
        <f t="shared" si="98"/>
        <v>0.29655322444081916</v>
      </c>
      <c r="AH97" s="105">
        <f t="shared" si="99"/>
        <v>0.13262698245330978</v>
      </c>
      <c r="AI97" s="105">
        <f t="shared" si="100"/>
        <v>6.4936890343187115E-2</v>
      </c>
      <c r="AJ97" s="105">
        <f t="shared" si="101"/>
        <v>5.4313791317624503E-2</v>
      </c>
      <c r="AK97" s="105">
        <f t="shared" si="102"/>
        <v>1.4425611225121615E-2</v>
      </c>
      <c r="AL97" s="105">
        <f t="shared" si="103"/>
        <v>0.38576152548894543</v>
      </c>
      <c r="AM97" s="105">
        <f t="shared" si="104"/>
        <v>0.29620475269969232</v>
      </c>
    </row>
    <row r="98" spans="1:39" x14ac:dyDescent="0.25">
      <c r="A98" t="s">
        <v>65</v>
      </c>
      <c r="B98" s="103">
        <f t="shared" si="69"/>
        <v>4.3064046664672162</v>
      </c>
      <c r="C98" s="103">
        <f t="shared" si="70"/>
        <v>7.5936866408666033</v>
      </c>
      <c r="D98" s="103">
        <f t="shared" si="71"/>
        <v>5.7589915300746384</v>
      </c>
      <c r="E98" s="103">
        <f t="shared" si="72"/>
        <v>2.7902964111529323</v>
      </c>
      <c r="F98" s="103">
        <f t="shared" si="73"/>
        <v>2.7895312081494033</v>
      </c>
      <c r="G98" s="103">
        <f t="shared" si="74"/>
        <v>29.289363299239579</v>
      </c>
      <c r="H98" s="103">
        <f t="shared" si="75"/>
        <v>141.56029636023248</v>
      </c>
      <c r="I98" s="103">
        <f t="shared" si="76"/>
        <v>142.59521968991621</v>
      </c>
      <c r="J98" s="103">
        <f t="shared" si="77"/>
        <v>90.360247465926236</v>
      </c>
      <c r="K98" s="103">
        <f t="shared" si="78"/>
        <v>2.7828980880555605</v>
      </c>
      <c r="L98" s="103">
        <f t="shared" si="79"/>
        <v>67.639255881991289</v>
      </c>
      <c r="M98" s="103">
        <f t="shared" si="80"/>
        <v>2.6678964076088127</v>
      </c>
      <c r="O98" s="103">
        <f t="shared" si="81"/>
        <v>0.79177455553227027</v>
      </c>
      <c r="P98" s="103">
        <f t="shared" si="82"/>
        <v>0.24764230474431193</v>
      </c>
      <c r="Q98" s="103">
        <f t="shared" si="83"/>
        <v>0.46503357674436774</v>
      </c>
      <c r="R98" s="103">
        <f t="shared" si="84"/>
        <v>8.9296768639921476E-2</v>
      </c>
      <c r="S98" s="103">
        <f t="shared" si="85"/>
        <v>0.13864663441901851</v>
      </c>
      <c r="T98" s="103">
        <f t="shared" si="86"/>
        <v>6.2381554677090545</v>
      </c>
      <c r="U98" s="103">
        <f t="shared" si="87"/>
        <v>3.768716401861183</v>
      </c>
      <c r="V98" s="103">
        <f t="shared" si="88"/>
        <v>2.0296300198319766</v>
      </c>
      <c r="W98" s="103">
        <f t="shared" si="89"/>
        <v>5.315705233836745</v>
      </c>
      <c r="X98" s="103">
        <f t="shared" si="90"/>
        <v>0.22154713307171683</v>
      </c>
      <c r="Y98" s="103">
        <f t="shared" si="91"/>
        <v>7.4187157553882805</v>
      </c>
      <c r="Z98" s="103">
        <f t="shared" si="92"/>
        <v>3.2922317316545997E-2</v>
      </c>
      <c r="AB98" s="105">
        <f t="shared" si="93"/>
        <v>0.18385976629126383</v>
      </c>
      <c r="AC98" s="105">
        <f t="shared" si="94"/>
        <v>3.2611604409850996E-2</v>
      </c>
      <c r="AD98" s="105">
        <f t="shared" si="95"/>
        <v>8.0749133648811033E-2</v>
      </c>
      <c r="AE98" s="105">
        <f t="shared" si="96"/>
        <v>3.200261029007475E-2</v>
      </c>
      <c r="AF98" s="105">
        <f t="shared" si="97"/>
        <v>4.9702485497911945E-2</v>
      </c>
      <c r="AG98" s="105">
        <f t="shared" si="98"/>
        <v>0.21298364884125057</v>
      </c>
      <c r="AH98" s="105">
        <f t="shared" si="99"/>
        <v>2.6622693641943387E-2</v>
      </c>
      <c r="AI98" s="105">
        <f t="shared" si="100"/>
        <v>1.4233506734977206E-2</v>
      </c>
      <c r="AJ98" s="105">
        <f t="shared" si="101"/>
        <v>5.8827918060331053E-2</v>
      </c>
      <c r="AK98" s="105">
        <f t="shared" si="102"/>
        <v>7.9610221453173688E-2</v>
      </c>
      <c r="AL98" s="105">
        <f t="shared" si="103"/>
        <v>0.10968062345824073</v>
      </c>
      <c r="AM98" s="105">
        <f t="shared" si="104"/>
        <v>1.2340178285278204E-2</v>
      </c>
    </row>
    <row r="99" spans="1:39" x14ac:dyDescent="0.25">
      <c r="A99" t="s">
        <v>78</v>
      </c>
      <c r="B99" s="103">
        <f t="shared" si="69"/>
        <v>2.7099136421815708</v>
      </c>
      <c r="C99" s="103">
        <f t="shared" si="70"/>
        <v>2.8992051997491521</v>
      </c>
      <c r="D99" s="103">
        <f t="shared" si="71"/>
        <v>2.9504502924188878</v>
      </c>
      <c r="E99" s="103">
        <f t="shared" si="72"/>
        <v>2.7509503495430558</v>
      </c>
      <c r="F99" s="103">
        <f t="shared" si="73"/>
        <v>2.9927296972798367</v>
      </c>
      <c r="G99" s="103">
        <f t="shared" si="74"/>
        <v>126.46135672589907</v>
      </c>
      <c r="H99" s="103">
        <f t="shared" si="75"/>
        <v>10.351386225920379</v>
      </c>
      <c r="I99" s="103">
        <f t="shared" si="76"/>
        <v>62.155791674085357</v>
      </c>
      <c r="J99" s="103">
        <f t="shared" si="77"/>
        <v>2.6685798368317442</v>
      </c>
      <c r="K99" s="103">
        <f t="shared" si="78"/>
        <v>68.284204109629684</v>
      </c>
      <c r="L99" s="103">
        <f t="shared" si="79"/>
        <v>4.9962833427574651</v>
      </c>
      <c r="M99" s="103">
        <f t="shared" si="80"/>
        <v>16.629840783239178</v>
      </c>
      <c r="O99" s="103">
        <f t="shared" si="81"/>
        <v>1.0031744073860208E-2</v>
      </c>
      <c r="P99" s="103">
        <f t="shared" si="82"/>
        <v>0.21832619109338006</v>
      </c>
      <c r="Q99" s="103">
        <f t="shared" si="83"/>
        <v>0.22488535731913303</v>
      </c>
      <c r="R99" s="103">
        <f t="shared" si="84"/>
        <v>7.3206540561195965E-2</v>
      </c>
      <c r="S99" s="103">
        <f t="shared" si="85"/>
        <v>0.16524626069102596</v>
      </c>
      <c r="T99" s="103">
        <f t="shared" si="86"/>
        <v>16.096244959250885</v>
      </c>
      <c r="U99" s="103">
        <f t="shared" si="87"/>
        <v>3.0027017832970082</v>
      </c>
      <c r="V99" s="103">
        <f t="shared" si="88"/>
        <v>20.423250206926376</v>
      </c>
      <c r="W99" s="103">
        <f t="shared" si="89"/>
        <v>1.7580526536764032E-2</v>
      </c>
      <c r="X99" s="103">
        <f t="shared" si="90"/>
        <v>22.269027398537066</v>
      </c>
      <c r="Y99" s="103">
        <f t="shared" si="91"/>
        <v>1.6951230524836844</v>
      </c>
      <c r="Z99" s="103">
        <f t="shared" si="92"/>
        <v>4.6793895074672589</v>
      </c>
      <c r="AB99" s="105">
        <f t="shared" si="93"/>
        <v>3.7018685458125224E-3</v>
      </c>
      <c r="AC99" s="105">
        <f t="shared" si="94"/>
        <v>7.5305532396351349E-2</v>
      </c>
      <c r="AD99" s="105">
        <f t="shared" si="95"/>
        <v>7.6220690074654249E-2</v>
      </c>
      <c r="AE99" s="105">
        <f t="shared" si="96"/>
        <v>2.6611363805005013E-2</v>
      </c>
      <c r="AF99" s="105">
        <f t="shared" si="97"/>
        <v>5.5215898997233941E-2</v>
      </c>
      <c r="AG99" s="105">
        <f t="shared" si="98"/>
        <v>0.12728192529310736</v>
      </c>
      <c r="AH99" s="105">
        <f t="shared" si="99"/>
        <v>0.29007726286727625</v>
      </c>
      <c r="AI99" s="105">
        <f t="shared" si="100"/>
        <v>0.3285816117348474</v>
      </c>
      <c r="AJ99" s="105">
        <f t="shared" si="101"/>
        <v>6.5879709852100241E-3</v>
      </c>
      <c r="AK99" s="105">
        <f t="shared" si="102"/>
        <v>0.32612267637745823</v>
      </c>
      <c r="AL99" s="105">
        <f t="shared" si="103"/>
        <v>0.33927680561610035</v>
      </c>
      <c r="AM99" s="105">
        <f t="shared" si="104"/>
        <v>0.28138510575419967</v>
      </c>
    </row>
    <row r="100" spans="1:39" x14ac:dyDescent="0.25">
      <c r="A100" t="s">
        <v>91</v>
      </c>
      <c r="B100" s="103">
        <f t="shared" si="69"/>
        <v>3.408268141218239</v>
      </c>
      <c r="C100" s="103">
        <f t="shared" si="70"/>
        <v>3.6278112614275719</v>
      </c>
      <c r="D100" s="103">
        <f t="shared" si="71"/>
        <v>22.296157724757791</v>
      </c>
      <c r="E100" s="103">
        <f t="shared" si="72"/>
        <v>5.6858101256556681</v>
      </c>
      <c r="F100" s="103">
        <f t="shared" si="73"/>
        <v>35.751314123347221</v>
      </c>
      <c r="G100" s="103">
        <f t="shared" si="74"/>
        <v>5.8110198492675238</v>
      </c>
      <c r="H100" s="103">
        <f t="shared" si="75"/>
        <v>2.7746763066319318</v>
      </c>
      <c r="I100" s="103">
        <f t="shared" si="76"/>
        <v>122.41951601502859</v>
      </c>
      <c r="J100" s="103">
        <f t="shared" si="77"/>
        <v>66.305012485986595</v>
      </c>
      <c r="K100" s="103">
        <f t="shared" si="78"/>
        <v>2.712413972563477</v>
      </c>
      <c r="L100" s="103">
        <f t="shared" si="79"/>
        <v>3.2436875137598329</v>
      </c>
      <c r="M100" s="103">
        <f t="shared" si="80"/>
        <v>125.66138650213522</v>
      </c>
      <c r="O100" s="103">
        <f t="shared" si="81"/>
        <v>0.20053017027833109</v>
      </c>
      <c r="P100" s="103">
        <f t="shared" si="82"/>
        <v>0.60216428958396695</v>
      </c>
      <c r="Q100" s="103">
        <f t="shared" si="83"/>
        <v>8.610171518006279</v>
      </c>
      <c r="R100" s="103">
        <f t="shared" si="84"/>
        <v>0.63755754957586996</v>
      </c>
      <c r="S100" s="103">
        <f t="shared" si="85"/>
        <v>3.0099104175195812</v>
      </c>
      <c r="T100" s="103">
        <f t="shared" si="86"/>
        <v>0.99544464063762861</v>
      </c>
      <c r="U100" s="103">
        <f t="shared" si="87"/>
        <v>0.1443819158347282</v>
      </c>
      <c r="V100" s="103">
        <f t="shared" si="88"/>
        <v>8.0646617764614152</v>
      </c>
      <c r="W100" s="103">
        <f t="shared" si="89"/>
        <v>7.5392408960950803</v>
      </c>
      <c r="X100" s="103">
        <f t="shared" si="90"/>
        <v>3.3976743804523007E-2</v>
      </c>
      <c r="Y100" s="103">
        <f t="shared" si="91"/>
        <v>0.44890293797993541</v>
      </c>
      <c r="Z100" s="103">
        <f t="shared" si="92"/>
        <v>6.5716081753806774</v>
      </c>
      <c r="AB100" s="105">
        <f t="shared" si="93"/>
        <v>5.8836383162814858E-2</v>
      </c>
      <c r="AC100" s="105">
        <f t="shared" si="94"/>
        <v>0.16598556159368957</v>
      </c>
      <c r="AD100" s="105">
        <f t="shared" si="95"/>
        <v>0.38617288343118833</v>
      </c>
      <c r="AE100" s="105">
        <f t="shared" si="96"/>
        <v>0.1121313472462025</v>
      </c>
      <c r="AF100" s="105">
        <f t="shared" si="97"/>
        <v>8.4190203670135133E-2</v>
      </c>
      <c r="AG100" s="105">
        <f t="shared" si="98"/>
        <v>0.17130291522977742</v>
      </c>
      <c r="AH100" s="105">
        <f t="shared" si="99"/>
        <v>5.2035588976498529E-2</v>
      </c>
      <c r="AI100" s="105">
        <f t="shared" si="100"/>
        <v>6.5877255841065185E-2</v>
      </c>
      <c r="AJ100" s="105">
        <f t="shared" si="101"/>
        <v>0.11370544418023421</v>
      </c>
      <c r="AK100" s="105">
        <f t="shared" si="102"/>
        <v>1.2526385775992705E-2</v>
      </c>
      <c r="AL100" s="105">
        <f t="shared" si="103"/>
        <v>0.13839278169542346</v>
      </c>
      <c r="AM100" s="105">
        <f t="shared" si="104"/>
        <v>5.2296161599880278E-2</v>
      </c>
    </row>
    <row r="101" spans="1:39" x14ac:dyDescent="0.25">
      <c r="A101" t="s">
        <v>104</v>
      </c>
      <c r="B101" s="103">
        <f t="shared" si="69"/>
        <v>3.4670420722924669</v>
      </c>
      <c r="C101" s="103">
        <f t="shared" si="70"/>
        <v>2.7482775597345608</v>
      </c>
      <c r="D101" s="103">
        <f t="shared" si="71"/>
        <v>2.6704644506902375</v>
      </c>
      <c r="E101" s="103">
        <f t="shared" si="72"/>
        <v>33.812312944642201</v>
      </c>
      <c r="F101" s="103">
        <f t="shared" si="73"/>
        <v>82.792560068470905</v>
      </c>
      <c r="G101" s="103">
        <f t="shared" si="74"/>
        <v>105.80892607760664</v>
      </c>
      <c r="H101" s="103">
        <f t="shared" si="75"/>
        <v>49.968764082192799</v>
      </c>
      <c r="I101" s="103">
        <f t="shared" si="76"/>
        <v>3.2313631726319727</v>
      </c>
      <c r="J101" s="103">
        <f t="shared" si="77"/>
        <v>2.6694029145976024</v>
      </c>
      <c r="K101" s="103">
        <f t="shared" si="78"/>
        <v>33.536495020522146</v>
      </c>
      <c r="L101" s="103">
        <f t="shared" si="79"/>
        <v>2.9213376546504435</v>
      </c>
      <c r="M101" s="103">
        <f t="shared" si="80"/>
        <v>2.9332441581432156</v>
      </c>
      <c r="O101" s="103">
        <f t="shared" si="81"/>
        <v>0.34494585219401086</v>
      </c>
      <c r="P101" s="103">
        <f t="shared" si="82"/>
        <v>8.4920267220266535E-2</v>
      </c>
      <c r="Q101" s="103">
        <f t="shared" si="83"/>
        <v>2.4443557809917148E-2</v>
      </c>
      <c r="R101" s="103">
        <f t="shared" si="84"/>
        <v>6.6041680513675205</v>
      </c>
      <c r="S101" s="103">
        <f t="shared" si="85"/>
        <v>5.5983442407964974</v>
      </c>
      <c r="T101" s="103">
        <f t="shared" si="86"/>
        <v>3.2683462443124385</v>
      </c>
      <c r="U101" s="103">
        <f t="shared" si="87"/>
        <v>6.1971754944335435</v>
      </c>
      <c r="V101" s="103">
        <f t="shared" si="88"/>
        <v>0.52062156191859621</v>
      </c>
      <c r="W101" s="103">
        <f t="shared" si="89"/>
        <v>2.3032753962258158E-2</v>
      </c>
      <c r="X101" s="103">
        <f t="shared" si="90"/>
        <v>8.0150977217599184</v>
      </c>
      <c r="Y101" s="103">
        <f t="shared" si="91"/>
        <v>0.34761688623316306</v>
      </c>
      <c r="Z101" s="103">
        <f t="shared" si="92"/>
        <v>0.22213132293541396</v>
      </c>
      <c r="AB101" s="105">
        <f t="shared" si="93"/>
        <v>9.949283712208512E-2</v>
      </c>
      <c r="AC101" s="105">
        <f t="shared" si="94"/>
        <v>3.0899450792178523E-2</v>
      </c>
      <c r="AD101" s="105">
        <f t="shared" si="95"/>
        <v>9.153298334901706E-3</v>
      </c>
      <c r="AE101" s="105">
        <f t="shared" si="96"/>
        <v>0.19531843509729485</v>
      </c>
      <c r="AF101" s="105">
        <f t="shared" si="97"/>
        <v>6.7618928997564123E-2</v>
      </c>
      <c r="AG101" s="105">
        <f t="shared" si="98"/>
        <v>3.0889135401631771E-2</v>
      </c>
      <c r="AH101" s="105">
        <f t="shared" si="99"/>
        <v>0.12402098807646936</v>
      </c>
      <c r="AI101" s="105">
        <f t="shared" si="100"/>
        <v>0.16111514989339484</v>
      </c>
      <c r="AJ101" s="105">
        <f t="shared" si="101"/>
        <v>8.6284291653027645E-3</v>
      </c>
      <c r="AK101" s="105">
        <f t="shared" si="102"/>
        <v>0.23899628499803577</v>
      </c>
      <c r="AL101" s="105">
        <f t="shared" si="103"/>
        <v>0.11899236833503166</v>
      </c>
      <c r="AM101" s="105">
        <f t="shared" si="104"/>
        <v>7.5728889570524593E-2</v>
      </c>
    </row>
    <row r="102" spans="1:39" x14ac:dyDescent="0.25">
      <c r="A102" t="s">
        <v>117</v>
      </c>
      <c r="B102" s="103">
        <f t="shared" si="69"/>
        <v>2.6958384601954797</v>
      </c>
      <c r="C102" s="103">
        <f t="shared" si="70"/>
        <v>2.8663155188656995</v>
      </c>
      <c r="D102" s="103">
        <f t="shared" si="71"/>
        <v>2.9298245851204001</v>
      </c>
      <c r="E102" s="103">
        <f t="shared" si="72"/>
        <v>95.551345934734869</v>
      </c>
      <c r="F102" s="103">
        <f t="shared" si="73"/>
        <v>99.085088273555982</v>
      </c>
      <c r="G102" s="103">
        <f t="shared" si="74"/>
        <v>3.2293676509599343</v>
      </c>
      <c r="H102" s="103">
        <f t="shared" si="75"/>
        <v>2.9637374090354549</v>
      </c>
      <c r="I102" s="103">
        <f t="shared" si="76"/>
        <v>2.7391665747618865</v>
      </c>
      <c r="J102" s="103">
        <f t="shared" si="77"/>
        <v>34.949173780010163</v>
      </c>
      <c r="K102" s="103">
        <f t="shared" si="78"/>
        <v>2.6956851769254704</v>
      </c>
      <c r="L102" s="103">
        <f t="shared" si="79"/>
        <v>134.53610654105802</v>
      </c>
      <c r="M102" s="103">
        <f t="shared" si="80"/>
        <v>81.214890886043619</v>
      </c>
      <c r="O102" s="103">
        <f t="shared" si="81"/>
        <v>4.7468407946885026E-2</v>
      </c>
      <c r="P102" s="103">
        <f t="shared" si="82"/>
        <v>0.21363684404085739</v>
      </c>
      <c r="Q102" s="103">
        <f t="shared" si="83"/>
        <v>0.2287982651072176</v>
      </c>
      <c r="R102" s="103">
        <f t="shared" si="84"/>
        <v>7.9459541776709504</v>
      </c>
      <c r="S102" s="103">
        <f t="shared" si="85"/>
        <v>3.851226395990146</v>
      </c>
      <c r="T102" s="103">
        <f t="shared" si="86"/>
        <v>0.32722809668160052</v>
      </c>
      <c r="U102" s="103">
        <f t="shared" si="87"/>
        <v>0.43090222511774573</v>
      </c>
      <c r="V102" s="103">
        <f t="shared" si="88"/>
        <v>0.16535901058500954</v>
      </c>
      <c r="W102" s="103">
        <f t="shared" si="89"/>
        <v>5.9694308245831964</v>
      </c>
      <c r="X102" s="103">
        <f t="shared" si="90"/>
        <v>7.6491233300020667E-2</v>
      </c>
      <c r="Y102" s="103">
        <f t="shared" si="91"/>
        <v>3.9523512204076146</v>
      </c>
      <c r="Z102" s="103">
        <f t="shared" si="92"/>
        <v>6.9749158008949896</v>
      </c>
      <c r="AB102" s="105">
        <f t="shared" si="93"/>
        <v>1.7608031285169443E-2</v>
      </c>
      <c r="AC102" s="105">
        <f t="shared" si="94"/>
        <v>7.4533610356127475E-2</v>
      </c>
      <c r="AD102" s="105">
        <f t="shared" si="95"/>
        <v>7.8092820392458823E-2</v>
      </c>
      <c r="AE102" s="105">
        <f t="shared" si="96"/>
        <v>8.315899791823271E-2</v>
      </c>
      <c r="AF102" s="105">
        <f t="shared" si="97"/>
        <v>3.8867870666447889E-2</v>
      </c>
      <c r="AG102" s="105">
        <f t="shared" si="98"/>
        <v>0.10132884578327013</v>
      </c>
      <c r="AH102" s="105">
        <f t="shared" si="99"/>
        <v>0.1453914991942496</v>
      </c>
      <c r="AI102" s="105">
        <f t="shared" si="100"/>
        <v>6.0368366096678172E-2</v>
      </c>
      <c r="AJ102" s="105">
        <f t="shared" si="101"/>
        <v>0.17080320302156971</v>
      </c>
      <c r="AK102" s="105">
        <f t="shared" si="102"/>
        <v>2.8375432693242678E-2</v>
      </c>
      <c r="AL102" s="105">
        <f t="shared" si="103"/>
        <v>2.9377624505592687E-2</v>
      </c>
      <c r="AM102" s="105">
        <f t="shared" si="104"/>
        <v>8.5882228305666469E-2</v>
      </c>
    </row>
    <row r="103" spans="1:39" x14ac:dyDescent="0.25">
      <c r="A103" t="s">
        <v>25</v>
      </c>
      <c r="B103" s="103">
        <f t="shared" si="69"/>
        <v>12.39623167965714</v>
      </c>
      <c r="C103" s="103">
        <f t="shared" si="70"/>
        <v>3.0119447148235374</v>
      </c>
      <c r="D103" s="103">
        <f t="shared" si="71"/>
        <v>6.1771774733144014</v>
      </c>
      <c r="E103" s="103">
        <f t="shared" si="72"/>
        <v>87.8878715262951</v>
      </c>
      <c r="F103" s="103">
        <f t="shared" si="73"/>
        <v>3.7619723257024305</v>
      </c>
      <c r="G103" s="103">
        <f t="shared" si="74"/>
        <v>67.541503552032054</v>
      </c>
      <c r="H103" s="103">
        <f t="shared" si="75"/>
        <v>43.373299426137464</v>
      </c>
      <c r="I103" s="103">
        <f t="shared" si="76"/>
        <v>4.1722070102696023</v>
      </c>
      <c r="J103" s="103">
        <f t="shared" si="77"/>
        <v>14.794867850081877</v>
      </c>
      <c r="K103" s="103">
        <f t="shared" si="78"/>
        <v>2.8616159179870144</v>
      </c>
      <c r="L103" s="103">
        <f t="shared" si="79"/>
        <v>52.669891605719762</v>
      </c>
      <c r="M103" s="103">
        <f t="shared" si="80"/>
        <v>108.13611239211156</v>
      </c>
      <c r="O103" s="103">
        <f t="shared" si="81"/>
        <v>6.9281779356152855</v>
      </c>
      <c r="P103" s="103">
        <f t="shared" si="82"/>
        <v>0.48339775778815697</v>
      </c>
      <c r="Q103" s="103">
        <f t="shared" si="83"/>
        <v>2.376837215680601</v>
      </c>
      <c r="R103" s="103">
        <f t="shared" si="84"/>
        <v>16.913763058655167</v>
      </c>
      <c r="S103" s="103">
        <f t="shared" si="85"/>
        <v>1.1512330249687812</v>
      </c>
      <c r="T103" s="103">
        <f t="shared" si="86"/>
        <v>15.901563661136718</v>
      </c>
      <c r="U103" s="103">
        <f t="shared" si="87"/>
        <v>15.402511010331896</v>
      </c>
      <c r="V103" s="103">
        <f t="shared" si="88"/>
        <v>1.1356110873534331</v>
      </c>
      <c r="W103" s="103">
        <f t="shared" si="89"/>
        <v>4.5658052157429569</v>
      </c>
      <c r="X103" s="103">
        <f t="shared" si="90"/>
        <v>0.37550151571056306</v>
      </c>
      <c r="Y103" s="103">
        <f t="shared" si="91"/>
        <v>8.2733955080193979</v>
      </c>
      <c r="Z103" s="103">
        <f t="shared" si="92"/>
        <v>4.7277480536475176</v>
      </c>
      <c r="AB103" s="105">
        <f t="shared" si="93"/>
        <v>0.55889387312636185</v>
      </c>
      <c r="AC103" s="105">
        <f t="shared" si="94"/>
        <v>0.16049356929065614</v>
      </c>
      <c r="AD103" s="105">
        <f t="shared" si="95"/>
        <v>0.38477722648387741</v>
      </c>
      <c r="AE103" s="105">
        <f t="shared" si="96"/>
        <v>0.19244706652834062</v>
      </c>
      <c r="AF103" s="105">
        <f t="shared" si="97"/>
        <v>0.30601847257178438</v>
      </c>
      <c r="AG103" s="105">
        <f t="shared" si="98"/>
        <v>0.23543396022989932</v>
      </c>
      <c r="AH103" s="105">
        <f t="shared" si="99"/>
        <v>0.35511504114556913</v>
      </c>
      <c r="AI103" s="105">
        <f t="shared" si="100"/>
        <v>0.27218474168664308</v>
      </c>
      <c r="AJ103" s="105">
        <f t="shared" si="101"/>
        <v>0.30860736723090698</v>
      </c>
      <c r="AK103" s="105">
        <f t="shared" si="102"/>
        <v>0.13122009608288285</v>
      </c>
      <c r="AL103" s="105">
        <f t="shared" si="103"/>
        <v>0.15708016963378252</v>
      </c>
      <c r="AM103" s="105">
        <f t="shared" si="104"/>
        <v>4.3720344194585668E-2</v>
      </c>
    </row>
    <row r="104" spans="1:39" x14ac:dyDescent="0.25">
      <c r="A104" t="s">
        <v>39</v>
      </c>
      <c r="B104" s="103">
        <f t="shared" si="69"/>
        <v>2.6979579469709734</v>
      </c>
      <c r="C104" s="103">
        <f t="shared" si="70"/>
        <v>2.6998589519517111</v>
      </c>
      <c r="D104" s="103">
        <f t="shared" si="71"/>
        <v>5.5330102732898085</v>
      </c>
      <c r="E104" s="103">
        <f t="shared" si="72"/>
        <v>102.27060588131741</v>
      </c>
      <c r="F104" s="103">
        <f t="shared" si="73"/>
        <v>105.63276810529239</v>
      </c>
      <c r="G104" s="103">
        <f t="shared" si="74"/>
        <v>87.128667530407597</v>
      </c>
      <c r="H104" s="103">
        <f t="shared" si="75"/>
        <v>91.502322295926987</v>
      </c>
      <c r="I104" s="103">
        <f t="shared" si="76"/>
        <v>8.7507957651966048</v>
      </c>
      <c r="J104" s="103">
        <f t="shared" si="77"/>
        <v>94.69616299255398</v>
      </c>
      <c r="K104" s="103">
        <f t="shared" si="78"/>
        <v>25.018426052469596</v>
      </c>
      <c r="L104" s="103">
        <f t="shared" si="79"/>
        <v>87.317587007203144</v>
      </c>
      <c r="M104" s="103">
        <f t="shared" si="80"/>
        <v>113.10840221084403</v>
      </c>
      <c r="O104" s="103">
        <f t="shared" si="81"/>
        <v>2.6715628823034531E-2</v>
      </c>
      <c r="P104" s="103">
        <f t="shared" si="82"/>
        <v>4.8330756339743375E-2</v>
      </c>
      <c r="Q104" s="103">
        <f t="shared" si="83"/>
        <v>4.9800276352001065</v>
      </c>
      <c r="R104" s="103">
        <f t="shared" si="84"/>
        <v>15.640687035392411</v>
      </c>
      <c r="S104" s="103">
        <f t="shared" si="85"/>
        <v>12.679608937555315</v>
      </c>
      <c r="T104" s="103">
        <f t="shared" si="86"/>
        <v>9.6959302086402825</v>
      </c>
      <c r="U104" s="103">
        <f t="shared" si="87"/>
        <v>5.4932099801136376</v>
      </c>
      <c r="V104" s="103">
        <f t="shared" si="88"/>
        <v>1.1501239867598338</v>
      </c>
      <c r="W104" s="103">
        <f t="shared" si="89"/>
        <v>6.6592396526094797</v>
      </c>
      <c r="X104" s="103">
        <f t="shared" si="90"/>
        <v>1.2248738048831782</v>
      </c>
      <c r="Y104" s="103">
        <f t="shared" si="91"/>
        <v>5.191197793329132</v>
      </c>
      <c r="Z104" s="103">
        <f t="shared" si="92"/>
        <v>8.299286554688095</v>
      </c>
      <c r="AB104" s="105">
        <f t="shared" si="93"/>
        <v>9.9021665082024198E-3</v>
      </c>
      <c r="AC104" s="105">
        <f t="shared" si="94"/>
        <v>1.790121528563756E-2</v>
      </c>
      <c r="AD104" s="105">
        <f t="shared" si="95"/>
        <v>0.90005754358361045</v>
      </c>
      <c r="AE104" s="105">
        <f t="shared" si="96"/>
        <v>0.15293433436331699</v>
      </c>
      <c r="AF104" s="105">
        <f t="shared" si="97"/>
        <v>0.12003480704885594</v>
      </c>
      <c r="AG104" s="105">
        <f t="shared" si="98"/>
        <v>0.11128289325963164</v>
      </c>
      <c r="AH104" s="105">
        <f t="shared" si="99"/>
        <v>6.0033558081160912E-2</v>
      </c>
      <c r="AI104" s="105">
        <f t="shared" si="100"/>
        <v>0.13143078842430211</v>
      </c>
      <c r="AJ104" s="105">
        <f t="shared" si="101"/>
        <v>7.0322169791959779E-2</v>
      </c>
      <c r="AK104" s="105">
        <f t="shared" si="102"/>
        <v>4.8958867448908504E-2</v>
      </c>
      <c r="AL104" s="105">
        <f t="shared" si="103"/>
        <v>5.9451915373026645E-2</v>
      </c>
      <c r="AM104" s="105">
        <f t="shared" si="104"/>
        <v>7.3374624629720192E-2</v>
      </c>
    </row>
    <row r="105" spans="1:39" x14ac:dyDescent="0.25">
      <c r="A105" t="s">
        <v>52</v>
      </c>
      <c r="B105" s="103">
        <f t="shared" si="69"/>
        <v>51.148825734039711</v>
      </c>
      <c r="C105" s="103">
        <f t="shared" si="70"/>
        <v>78.857601671096504</v>
      </c>
      <c r="D105" s="103">
        <f t="shared" si="71"/>
        <v>10.892111380268659</v>
      </c>
      <c r="E105" s="103">
        <f t="shared" si="72"/>
        <v>108.78744291547008</v>
      </c>
      <c r="F105" s="103">
        <f t="shared" si="73"/>
        <v>2.8666830030259973</v>
      </c>
      <c r="G105" s="103">
        <f t="shared" si="74"/>
        <v>54.775240579356101</v>
      </c>
      <c r="H105" s="103">
        <f t="shared" si="75"/>
        <v>107.49255170183925</v>
      </c>
      <c r="I105" s="103">
        <f t="shared" si="76"/>
        <v>54.197251069524384</v>
      </c>
      <c r="J105" s="103">
        <f t="shared" si="77"/>
        <v>105.24198920698115</v>
      </c>
      <c r="K105" s="103">
        <f t="shared" si="78"/>
        <v>2.6965971078507209</v>
      </c>
      <c r="L105" s="103">
        <f t="shared" si="79"/>
        <v>2.859981698566846</v>
      </c>
      <c r="M105" s="103">
        <f t="shared" si="80"/>
        <v>108.58070488776156</v>
      </c>
      <c r="O105" s="103">
        <f t="shared" si="81"/>
        <v>7.2648722613685823</v>
      </c>
      <c r="P105" s="103">
        <f t="shared" si="82"/>
        <v>11.089840466190315</v>
      </c>
      <c r="Q105" s="103">
        <f t="shared" si="83"/>
        <v>1.5756972444732593</v>
      </c>
      <c r="R105" s="103">
        <f t="shared" si="84"/>
        <v>15.235657304311417</v>
      </c>
      <c r="S105" s="103">
        <f t="shared" si="85"/>
        <v>0.24019111025330045</v>
      </c>
      <c r="T105" s="103">
        <f t="shared" si="86"/>
        <v>3.5092661194543902</v>
      </c>
      <c r="U105" s="103">
        <f t="shared" si="87"/>
        <v>5.2907401299443668</v>
      </c>
      <c r="V105" s="103">
        <f t="shared" si="88"/>
        <v>5.6527211891367717</v>
      </c>
      <c r="W105" s="103">
        <f t="shared" si="89"/>
        <v>8.9680550399978145</v>
      </c>
      <c r="X105" s="103">
        <f t="shared" si="90"/>
        <v>2.0637803283885328E-2</v>
      </c>
      <c r="Y105" s="103">
        <f t="shared" si="91"/>
        <v>0.1845567444787673</v>
      </c>
      <c r="Z105" s="103">
        <f t="shared" si="92"/>
        <v>3.9294287119155356</v>
      </c>
      <c r="AB105" s="105">
        <f t="shared" si="93"/>
        <v>0.14203399896498084</v>
      </c>
      <c r="AC105" s="105">
        <f t="shared" si="94"/>
        <v>0.14063121666373288</v>
      </c>
      <c r="AD105" s="105">
        <f t="shared" si="95"/>
        <v>0.14466407746506113</v>
      </c>
      <c r="AE105" s="105">
        <f t="shared" si="96"/>
        <v>0.14004977868769114</v>
      </c>
      <c r="AF105" s="105">
        <f t="shared" si="97"/>
        <v>8.3787119119819259E-2</v>
      </c>
      <c r="AG105" s="105">
        <f t="shared" si="98"/>
        <v>6.4066649134480944E-2</v>
      </c>
      <c r="AH105" s="105">
        <f t="shared" si="99"/>
        <v>4.921959750866943E-2</v>
      </c>
      <c r="AI105" s="105">
        <f t="shared" si="100"/>
        <v>0.10429903874433494</v>
      </c>
      <c r="AJ105" s="105">
        <f t="shared" si="101"/>
        <v>8.5213659562821398E-2</v>
      </c>
      <c r="AK105" s="105">
        <f t="shared" si="102"/>
        <v>7.653276503116313E-3</v>
      </c>
      <c r="AL105" s="105">
        <f t="shared" si="103"/>
        <v>6.4530743176171301E-2</v>
      </c>
      <c r="AM105" s="105">
        <f t="shared" si="104"/>
        <v>3.6189014576552381E-2</v>
      </c>
    </row>
    <row r="106" spans="1:39" x14ac:dyDescent="0.25">
      <c r="A106" t="s">
        <v>65</v>
      </c>
      <c r="B106" s="103">
        <f t="shared" si="69"/>
        <v>103.58057774741123</v>
      </c>
      <c r="C106" s="103">
        <f t="shared" si="70"/>
        <v>3.1605705480097015</v>
      </c>
      <c r="D106" s="103">
        <f t="shared" si="71"/>
        <v>8.5157515695992085</v>
      </c>
      <c r="E106" s="103">
        <f t="shared" si="72"/>
        <v>99.1192977943724</v>
      </c>
      <c r="F106" s="103">
        <f t="shared" si="73"/>
        <v>76.345109912235486</v>
      </c>
      <c r="G106" s="103">
        <f t="shared" si="74"/>
        <v>3.2960554885315028</v>
      </c>
      <c r="H106" s="103">
        <f t="shared" si="75"/>
        <v>22.464083808935925</v>
      </c>
      <c r="I106" s="103">
        <f t="shared" si="76"/>
        <v>110.73281911102013</v>
      </c>
      <c r="J106" s="103"/>
      <c r="K106" s="103"/>
      <c r="L106" s="103"/>
      <c r="M106" s="103"/>
      <c r="O106" s="103">
        <f t="shared" si="81"/>
        <v>10.185775241870303</v>
      </c>
      <c r="P106" s="103">
        <f t="shared" si="82"/>
        <v>0.70643112279634301</v>
      </c>
      <c r="Q106" s="103">
        <f t="shared" si="83"/>
        <v>2.6913330386923571</v>
      </c>
      <c r="R106" s="103">
        <f t="shared" si="84"/>
        <v>10.164797554850109</v>
      </c>
      <c r="S106" s="103">
        <f t="shared" si="85"/>
        <v>14.862473413721318</v>
      </c>
      <c r="T106" s="103">
        <f t="shared" si="86"/>
        <v>0.51003261326606253</v>
      </c>
      <c r="U106" s="103">
        <f t="shared" si="87"/>
        <v>16.920432434805431</v>
      </c>
      <c r="V106" s="103">
        <f t="shared" si="88"/>
        <v>8.4332544959504645</v>
      </c>
      <c r="W106" s="103"/>
      <c r="X106" s="103"/>
      <c r="Y106" s="103"/>
      <c r="Z106" s="103"/>
      <c r="AB106" s="105">
        <f t="shared" si="93"/>
        <v>9.8336729369371323E-2</v>
      </c>
      <c r="AC106" s="105">
        <f t="shared" si="94"/>
        <v>0.22351379665965759</v>
      </c>
      <c r="AD106" s="105">
        <f t="shared" si="95"/>
        <v>0.31604175118262917</v>
      </c>
      <c r="AE106" s="105">
        <f t="shared" si="96"/>
        <v>0.10255114575102675</v>
      </c>
      <c r="AF106" s="105">
        <f t="shared" si="97"/>
        <v>0.19467485777159615</v>
      </c>
      <c r="AG106" s="105">
        <f t="shared" si="98"/>
        <v>0.15474029943995216</v>
      </c>
      <c r="AH106" s="105">
        <f t="shared" si="99"/>
        <v>0.75322156820278152</v>
      </c>
      <c r="AI106" s="105">
        <f t="shared" si="100"/>
        <v>7.6158582104690467E-2</v>
      </c>
      <c r="AJ106" s="105"/>
      <c r="AK106" s="105"/>
      <c r="AL106" s="105"/>
      <c r="AM106" s="105"/>
    </row>
    <row r="107" spans="1:39" x14ac:dyDescent="0.25">
      <c r="A107" t="s">
        <v>78</v>
      </c>
      <c r="B107" s="103">
        <f t="shared" si="69"/>
        <v>107.42916366427299</v>
      </c>
      <c r="C107" s="103">
        <f t="shared" si="70"/>
        <v>156.75856988778995</v>
      </c>
      <c r="D107" s="103">
        <f t="shared" si="71"/>
        <v>8.2799721585508426</v>
      </c>
      <c r="E107" s="103">
        <f t="shared" si="72"/>
        <v>7.3369018345326724</v>
      </c>
      <c r="F107" s="103">
        <f t="shared" si="73"/>
        <v>9.5017242406145019</v>
      </c>
      <c r="G107" s="103">
        <f t="shared" si="74"/>
        <v>3.2516467571446035</v>
      </c>
      <c r="H107" s="103"/>
      <c r="I107" s="103"/>
      <c r="J107" s="103"/>
      <c r="K107" s="103"/>
      <c r="L107" s="103"/>
      <c r="M107" s="103"/>
      <c r="O107" s="103">
        <f t="shared" ref="O107" si="105">_xlfn.STDEV.S(B82,O82,AB82)</f>
        <v>10.420128508658294</v>
      </c>
      <c r="P107" s="103">
        <f t="shared" ref="P107" si="106">_xlfn.STDEV.S(C82,P82,AC82)</f>
        <v>3.7568296010796529</v>
      </c>
      <c r="Q107" s="103">
        <f t="shared" ref="Q107" si="107">_xlfn.STDEV.S(D82,Q82,AD82)</f>
        <v>1.4476477622169737</v>
      </c>
      <c r="R107" s="103">
        <f t="shared" ref="R107" si="108">_xlfn.STDEV.S(E82,R82,AE82)</f>
        <v>2.6355020193645302</v>
      </c>
      <c r="S107" s="103">
        <f t="shared" ref="S107" si="109">_xlfn.STDEV.S(F82,S82,AF82)</f>
        <v>1.4247098914691101</v>
      </c>
      <c r="T107" s="103">
        <f t="shared" ref="T107" si="110">_xlfn.STDEV.S(G82,T82,AG82)</f>
        <v>0.46470639089975047</v>
      </c>
      <c r="AB107" s="105">
        <f t="shared" si="93"/>
        <v>9.6995342356217637E-2</v>
      </c>
      <c r="AC107" s="105">
        <f t="shared" si="94"/>
        <v>2.396570473798559E-2</v>
      </c>
      <c r="AD107" s="105">
        <f t="shared" si="95"/>
        <v>0.17483727414734934</v>
      </c>
      <c r="AE107" s="105">
        <f t="shared" si="96"/>
        <v>0.35921184156505753</v>
      </c>
      <c r="AF107" s="105">
        <f t="shared" si="97"/>
        <v>0.14994224789004931</v>
      </c>
      <c r="AG107" s="105">
        <f t="shared" si="98"/>
        <v>0.1429141679915524</v>
      </c>
      <c r="AH107" s="105"/>
      <c r="AI107" s="105"/>
      <c r="AJ107" s="105"/>
      <c r="AK107" s="105"/>
      <c r="AL107" s="105"/>
      <c r="AM107" s="105"/>
    </row>
    <row r="108" spans="1:39" x14ac:dyDescent="0.25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</row>
    <row r="109" spans="1:39" x14ac:dyDescent="0.25">
      <c r="B109" s="108" t="s">
        <v>166</v>
      </c>
      <c r="C109" s="108" t="s">
        <v>165</v>
      </c>
      <c r="O109" s="102" t="s">
        <v>160</v>
      </c>
      <c r="AB109" s="102" t="s">
        <v>161</v>
      </c>
    </row>
    <row r="110" spans="1:39" x14ac:dyDescent="0.25">
      <c r="B110">
        <f>COUNTIF(B87:M106, "&lt;15")</f>
        <v>99</v>
      </c>
      <c r="C110">
        <f>COUNTIF(B87:M106, "&gt;15")</f>
        <v>137</v>
      </c>
      <c r="O110" s="103">
        <f>AVERAGE(O87:Z107)</f>
        <v>5.7116392225663626</v>
      </c>
      <c r="AB110" s="106">
        <f>AVERAGE(AB87:AM107)</f>
        <v>0.16961134692621385</v>
      </c>
    </row>
    <row r="111" spans="1:39" x14ac:dyDescent="0.25">
      <c r="B111" s="109">
        <f>B110/(B110+C110)</f>
        <v>0.41949152542372881</v>
      </c>
      <c r="C111" s="106">
        <f>1-B111</f>
        <v>0.58050847457627119</v>
      </c>
    </row>
  </sheetData>
  <conditionalFormatting sqref="B3:AM24">
    <cfRule type="cellIs" dxfId="1" priority="2" operator="greaterThan">
      <formula>1.78</formula>
    </cfRule>
  </conditionalFormatting>
  <conditionalFormatting sqref="B87:M108">
    <cfRule type="cellIs" dxfId="0" priority="1" operator="greaterThan">
      <formula>100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6" workbookViewId="0">
      <selection activeCell="C83" sqref="C83:N11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45666</v>
      </c>
    </row>
    <row r="8" spans="1:2" x14ac:dyDescent="0.25">
      <c r="A8" t="s">
        <v>9</v>
      </c>
      <c r="B8" s="2">
        <v>0.62267361111111108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219518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7" t="s">
        <v>33</v>
      </c>
      <c r="K24" s="7" t="s">
        <v>34</v>
      </c>
      <c r="L24" s="7" t="s">
        <v>35</v>
      </c>
      <c r="M24" s="7" t="s">
        <v>36</v>
      </c>
      <c r="N24" s="7" t="s">
        <v>37</v>
      </c>
      <c r="O24" s="8" t="s">
        <v>38</v>
      </c>
    </row>
    <row r="25" spans="1:15" x14ac:dyDescent="0.25">
      <c r="B25" s="6" t="s">
        <v>39</v>
      </c>
      <c r="C25" s="7" t="s">
        <v>40</v>
      </c>
      <c r="D25" s="7" t="s">
        <v>41</v>
      </c>
      <c r="E25" s="7" t="s">
        <v>42</v>
      </c>
      <c r="F25" s="7" t="s">
        <v>43</v>
      </c>
      <c r="G25" s="7" t="s">
        <v>44</v>
      </c>
      <c r="H25" s="7" t="s">
        <v>45</v>
      </c>
      <c r="I25" s="7" t="s">
        <v>46</v>
      </c>
      <c r="J25" s="7" t="s">
        <v>47</v>
      </c>
      <c r="K25" s="7" t="s">
        <v>48</v>
      </c>
      <c r="L25" s="7" t="s">
        <v>49</v>
      </c>
      <c r="M25" s="7" t="s">
        <v>50</v>
      </c>
      <c r="N25" s="7" t="s">
        <v>51</v>
      </c>
      <c r="O25" s="8" t="s">
        <v>38</v>
      </c>
    </row>
    <row r="26" spans="1:15" x14ac:dyDescent="0.25">
      <c r="B26" s="6" t="s">
        <v>52</v>
      </c>
      <c r="C26" s="7" t="s">
        <v>53</v>
      </c>
      <c r="D26" s="7" t="s">
        <v>54</v>
      </c>
      <c r="E26" s="7" t="s">
        <v>55</v>
      </c>
      <c r="F26" s="7" t="s">
        <v>56</v>
      </c>
      <c r="G26" s="7" t="s">
        <v>57</v>
      </c>
      <c r="H26" s="7" t="s">
        <v>58</v>
      </c>
      <c r="I26" s="7" t="s">
        <v>59</v>
      </c>
      <c r="J26" s="7" t="s">
        <v>60</v>
      </c>
      <c r="K26" s="7" t="s">
        <v>61</v>
      </c>
      <c r="L26" s="7" t="s">
        <v>62</v>
      </c>
      <c r="M26" s="7" t="s">
        <v>63</v>
      </c>
      <c r="N26" s="7" t="s">
        <v>64</v>
      </c>
      <c r="O26" s="8" t="s">
        <v>38</v>
      </c>
    </row>
    <row r="27" spans="1:15" x14ac:dyDescent="0.25">
      <c r="B27" s="6" t="s">
        <v>65</v>
      </c>
      <c r="C27" s="7" t="s">
        <v>66</v>
      </c>
      <c r="D27" s="7" t="s">
        <v>67</v>
      </c>
      <c r="E27" s="7" t="s">
        <v>68</v>
      </c>
      <c r="F27" s="7" t="s">
        <v>69</v>
      </c>
      <c r="G27" s="7" t="s">
        <v>70</v>
      </c>
      <c r="H27" s="7" t="s">
        <v>71</v>
      </c>
      <c r="I27" s="7" t="s">
        <v>72</v>
      </c>
      <c r="J27" s="7" t="s">
        <v>73</v>
      </c>
      <c r="K27" s="7" t="s">
        <v>74</v>
      </c>
      <c r="L27" s="7" t="s">
        <v>75</v>
      </c>
      <c r="M27" s="7" t="s">
        <v>76</v>
      </c>
      <c r="N27" s="7" t="s">
        <v>77</v>
      </c>
      <c r="O27" s="8" t="s">
        <v>38</v>
      </c>
    </row>
    <row r="28" spans="1:15" x14ac:dyDescent="0.25">
      <c r="B28" s="6" t="s">
        <v>78</v>
      </c>
      <c r="C28" s="7" t="s">
        <v>79</v>
      </c>
      <c r="D28" s="7" t="s">
        <v>80</v>
      </c>
      <c r="E28" s="7" t="s">
        <v>81</v>
      </c>
      <c r="F28" s="7" t="s">
        <v>82</v>
      </c>
      <c r="G28" s="7" t="s">
        <v>83</v>
      </c>
      <c r="H28" s="7" t="s">
        <v>84</v>
      </c>
      <c r="I28" s="7" t="s">
        <v>85</v>
      </c>
      <c r="J28" s="7" t="s">
        <v>86</v>
      </c>
      <c r="K28" s="7" t="s">
        <v>87</v>
      </c>
      <c r="L28" s="7" t="s">
        <v>88</v>
      </c>
      <c r="M28" s="7" t="s">
        <v>89</v>
      </c>
      <c r="N28" s="7" t="s">
        <v>90</v>
      </c>
      <c r="O28" s="8" t="s">
        <v>38</v>
      </c>
    </row>
    <row r="29" spans="1:15" x14ac:dyDescent="0.25">
      <c r="B29" s="6" t="s">
        <v>91</v>
      </c>
      <c r="C29" s="7" t="s">
        <v>92</v>
      </c>
      <c r="D29" s="7" t="s">
        <v>93</v>
      </c>
      <c r="E29" s="7" t="s">
        <v>94</v>
      </c>
      <c r="F29" s="7" t="s">
        <v>95</v>
      </c>
      <c r="G29" s="7" t="s">
        <v>96</v>
      </c>
      <c r="H29" s="7" t="s">
        <v>97</v>
      </c>
      <c r="I29" s="7" t="s">
        <v>98</v>
      </c>
      <c r="J29" s="7" t="s">
        <v>99</v>
      </c>
      <c r="K29" s="7" t="s">
        <v>100</v>
      </c>
      <c r="L29" s="7" t="s">
        <v>101</v>
      </c>
      <c r="M29" s="7" t="s">
        <v>102</v>
      </c>
      <c r="N29" s="7" t="s">
        <v>103</v>
      </c>
      <c r="O29" s="8" t="s">
        <v>38</v>
      </c>
    </row>
    <row r="30" spans="1:15" x14ac:dyDescent="0.25">
      <c r="B30" s="6" t="s">
        <v>104</v>
      </c>
      <c r="C30" s="7" t="s">
        <v>105</v>
      </c>
      <c r="D30" s="7" t="s">
        <v>106</v>
      </c>
      <c r="E30" s="7" t="s">
        <v>107</v>
      </c>
      <c r="F30" s="7" t="s">
        <v>108</v>
      </c>
      <c r="G30" s="7" t="s">
        <v>109</v>
      </c>
      <c r="H30" s="7" t="s">
        <v>110</v>
      </c>
      <c r="I30" s="7" t="s">
        <v>111</v>
      </c>
      <c r="J30" s="7" t="s">
        <v>112</v>
      </c>
      <c r="K30" s="7" t="s">
        <v>113</v>
      </c>
      <c r="L30" s="7" t="s">
        <v>114</v>
      </c>
      <c r="M30" s="7" t="s">
        <v>115</v>
      </c>
      <c r="N30" s="7" t="s">
        <v>116</v>
      </c>
      <c r="O30" s="8" t="s">
        <v>38</v>
      </c>
    </row>
    <row r="31" spans="1:15" x14ac:dyDescent="0.25">
      <c r="B31" s="6" t="s">
        <v>117</v>
      </c>
      <c r="C31" s="7" t="s">
        <v>118</v>
      </c>
      <c r="D31" s="7" t="s">
        <v>119</v>
      </c>
      <c r="E31" s="7" t="s">
        <v>120</v>
      </c>
      <c r="F31" s="7" t="s">
        <v>121</v>
      </c>
      <c r="G31" s="7" t="s">
        <v>122</v>
      </c>
      <c r="H31" s="7" t="s">
        <v>123</v>
      </c>
      <c r="I31" s="7" t="s">
        <v>124</v>
      </c>
      <c r="J31" s="7" t="s">
        <v>125</v>
      </c>
      <c r="K31" s="7" t="s">
        <v>126</v>
      </c>
      <c r="L31" s="7" t="s">
        <v>127</v>
      </c>
      <c r="M31" s="7" t="s">
        <v>128</v>
      </c>
      <c r="N31" s="7" t="s">
        <v>129</v>
      </c>
      <c r="O31" s="8" t="s">
        <v>38</v>
      </c>
    </row>
    <row r="33" spans="1:15" ht="13" x14ac:dyDescent="0.25">
      <c r="A33" s="3" t="s">
        <v>130</v>
      </c>
      <c r="B33" s="4"/>
    </row>
    <row r="34" spans="1:15" x14ac:dyDescent="0.25">
      <c r="A34" t="s">
        <v>131</v>
      </c>
      <c r="B34">
        <v>18.8</v>
      </c>
    </row>
    <row r="35" spans="1:15" x14ac:dyDescent="0.25">
      <c r="A35" t="s">
        <v>131</v>
      </c>
      <c r="B35">
        <v>18.8</v>
      </c>
    </row>
    <row r="36" spans="1:15" x14ac:dyDescent="0.25">
      <c r="A36" t="s">
        <v>131</v>
      </c>
      <c r="B36">
        <v>18.8</v>
      </c>
    </row>
    <row r="37" spans="1:15" x14ac:dyDescent="0.25">
      <c r="A37" t="s">
        <v>131</v>
      </c>
      <c r="B37">
        <v>18.8</v>
      </c>
    </row>
    <row r="38" spans="1:15" x14ac:dyDescent="0.25">
      <c r="A38" t="s">
        <v>131</v>
      </c>
      <c r="B38">
        <v>18.8</v>
      </c>
    </row>
    <row r="40" spans="1:15" x14ac:dyDescent="0.25">
      <c r="B40" s="5"/>
      <c r="C40" s="6">
        <v>1</v>
      </c>
      <c r="D40" s="6">
        <v>2</v>
      </c>
      <c r="E40" s="6">
        <v>3</v>
      </c>
      <c r="F40" s="6">
        <v>4</v>
      </c>
      <c r="G40" s="6">
        <v>5</v>
      </c>
      <c r="H40" s="6">
        <v>6</v>
      </c>
      <c r="I40" s="6">
        <v>7</v>
      </c>
      <c r="J40" s="6">
        <v>8</v>
      </c>
      <c r="K40" s="6">
        <v>9</v>
      </c>
      <c r="L40" s="6">
        <v>10</v>
      </c>
      <c r="M40" s="6">
        <v>11</v>
      </c>
      <c r="N40" s="6">
        <v>12</v>
      </c>
    </row>
    <row r="41" spans="1:15" x14ac:dyDescent="0.25">
      <c r="B41" s="111" t="s">
        <v>25</v>
      </c>
      <c r="C41" s="9">
        <v>0.41699999999999998</v>
      </c>
      <c r="D41" s="10">
        <v>0.40500000000000003</v>
      </c>
      <c r="E41" s="11">
        <v>0.42199999999999999</v>
      </c>
      <c r="F41" s="11">
        <v>0.42299999999999999</v>
      </c>
      <c r="G41" s="12">
        <v>0.39400000000000002</v>
      </c>
      <c r="H41" s="11">
        <v>0.42199999999999999</v>
      </c>
      <c r="I41" s="11">
        <v>0.42699999999999999</v>
      </c>
      <c r="J41" s="10">
        <v>0.40699999999999997</v>
      </c>
      <c r="K41" s="11">
        <v>0.42399999999999999</v>
      </c>
      <c r="L41" s="10">
        <v>0.41099999999999998</v>
      </c>
      <c r="M41" s="13">
        <v>0.48699999999999999</v>
      </c>
      <c r="N41" s="14">
        <v>0.48</v>
      </c>
      <c r="O41" s="8">
        <v>370</v>
      </c>
    </row>
    <row r="42" spans="1:15" x14ac:dyDescent="0.25">
      <c r="B42" s="112"/>
      <c r="C42" s="15">
        <v>0.432</v>
      </c>
      <c r="D42" s="16">
        <v>0.42599999999999999</v>
      </c>
      <c r="E42" s="17">
        <v>0.44500000000000001</v>
      </c>
      <c r="F42" s="17">
        <v>0.44500000000000001</v>
      </c>
      <c r="G42" s="18">
        <v>0.41399999999999998</v>
      </c>
      <c r="H42" s="19">
        <v>0.439</v>
      </c>
      <c r="I42" s="17">
        <v>0.44700000000000001</v>
      </c>
      <c r="J42" s="16">
        <v>0.42699999999999999</v>
      </c>
      <c r="K42" s="17">
        <v>0.44500000000000001</v>
      </c>
      <c r="L42" s="15">
        <v>0.43099999999999999</v>
      </c>
      <c r="M42" s="20">
        <v>0.503</v>
      </c>
      <c r="N42" s="20">
        <v>0.497</v>
      </c>
      <c r="O42" s="8">
        <v>380</v>
      </c>
    </row>
    <row r="43" spans="1:15" x14ac:dyDescent="0.25">
      <c r="B43" s="112"/>
      <c r="C43" s="21">
        <v>0.58899999999999997</v>
      </c>
      <c r="D43" s="17">
        <v>0.58099999999999996</v>
      </c>
      <c r="E43" s="22">
        <v>0.61299999999999999</v>
      </c>
      <c r="F43" s="22">
        <v>0.60699999999999998</v>
      </c>
      <c r="G43" s="16">
        <v>0.55900000000000005</v>
      </c>
      <c r="H43" s="17">
        <v>0.58299999999999996</v>
      </c>
      <c r="I43" s="21">
        <v>0.59</v>
      </c>
      <c r="J43" s="19">
        <v>0.57299999999999995</v>
      </c>
      <c r="K43" s="23">
        <v>0.6</v>
      </c>
      <c r="L43" s="15">
        <v>0.56699999999999995</v>
      </c>
      <c r="M43" s="24">
        <v>0.63500000000000001</v>
      </c>
      <c r="N43" s="25">
        <v>0.65100000000000002</v>
      </c>
      <c r="O43" s="8">
        <v>440</v>
      </c>
    </row>
    <row r="44" spans="1:15" x14ac:dyDescent="0.25">
      <c r="B44" s="112"/>
      <c r="C44" s="19">
        <v>0.435</v>
      </c>
      <c r="D44" s="15">
        <v>0.433</v>
      </c>
      <c r="E44" s="21">
        <v>0.44500000000000001</v>
      </c>
      <c r="F44" s="21">
        <v>0.44600000000000001</v>
      </c>
      <c r="G44" s="26">
        <v>0.42299999999999999</v>
      </c>
      <c r="H44" s="15">
        <v>0.432</v>
      </c>
      <c r="I44" s="21">
        <v>0.44600000000000001</v>
      </c>
      <c r="J44" s="19">
        <v>0.438</v>
      </c>
      <c r="K44" s="21">
        <v>0.44400000000000001</v>
      </c>
      <c r="L44" s="17">
        <v>0.44</v>
      </c>
      <c r="M44" s="20">
        <v>0.47799999999999998</v>
      </c>
      <c r="N44" s="25">
        <v>0.47199999999999998</v>
      </c>
      <c r="O44" s="8">
        <v>480</v>
      </c>
    </row>
    <row r="45" spans="1:15" x14ac:dyDescent="0.25">
      <c r="B45" s="113"/>
      <c r="C45" s="27">
        <v>0.29299999999999998</v>
      </c>
      <c r="D45" s="28">
        <v>0.311</v>
      </c>
      <c r="E45" s="29">
        <v>0.26700000000000002</v>
      </c>
      <c r="F45" s="27">
        <v>0.29199999999999998</v>
      </c>
      <c r="G45" s="30">
        <v>0.32900000000000001</v>
      </c>
      <c r="H45" s="28">
        <v>0.3</v>
      </c>
      <c r="I45" s="31">
        <v>0.34699999999999998</v>
      </c>
      <c r="J45" s="32">
        <v>0.36299999999999999</v>
      </c>
      <c r="K45" s="28">
        <v>0.309</v>
      </c>
      <c r="L45" s="33">
        <v>0.38800000000000001</v>
      </c>
      <c r="M45" s="31">
        <v>0.35499999999999998</v>
      </c>
      <c r="N45" s="34">
        <v>0.28100000000000003</v>
      </c>
      <c r="O45" s="8">
        <v>540</v>
      </c>
    </row>
    <row r="46" spans="1:15" x14ac:dyDescent="0.25">
      <c r="B46" s="111" t="s">
        <v>39</v>
      </c>
      <c r="C46" s="35">
        <v>0.42799999999999999</v>
      </c>
      <c r="D46" s="11">
        <v>0.42</v>
      </c>
      <c r="E46" s="36">
        <v>0.437</v>
      </c>
      <c r="F46" s="10">
        <v>0.40899999999999997</v>
      </c>
      <c r="G46" s="35">
        <v>0.433</v>
      </c>
      <c r="H46" s="37">
        <v>0.40200000000000002</v>
      </c>
      <c r="I46" s="9">
        <v>0.41499999999999998</v>
      </c>
      <c r="J46" s="37">
        <v>0.40500000000000003</v>
      </c>
      <c r="K46" s="38">
        <v>0.45200000000000001</v>
      </c>
      <c r="L46" s="39">
        <v>0.44800000000000001</v>
      </c>
      <c r="M46" s="9">
        <v>0.41699999999999998</v>
      </c>
      <c r="N46" s="35">
        <v>0.42899999999999999</v>
      </c>
      <c r="O46" s="8">
        <v>370</v>
      </c>
    </row>
    <row r="47" spans="1:15" x14ac:dyDescent="0.25">
      <c r="B47" s="112"/>
      <c r="C47" s="19">
        <v>0.439</v>
      </c>
      <c r="D47" s="19">
        <v>0.438</v>
      </c>
      <c r="E47" s="21">
        <v>0.45400000000000001</v>
      </c>
      <c r="F47" s="16">
        <v>0.42899999999999999</v>
      </c>
      <c r="G47" s="21">
        <v>0.45300000000000001</v>
      </c>
      <c r="H47" s="26">
        <v>0.42099999999999999</v>
      </c>
      <c r="I47" s="15">
        <v>0.42899999999999999</v>
      </c>
      <c r="J47" s="16">
        <v>0.42299999999999999</v>
      </c>
      <c r="K47" s="40">
        <v>0.47099999999999997</v>
      </c>
      <c r="L47" s="22">
        <v>0.46800000000000003</v>
      </c>
      <c r="M47" s="19">
        <v>0.436</v>
      </c>
      <c r="N47" s="17">
        <v>0.44700000000000001</v>
      </c>
      <c r="O47" s="8">
        <v>380</v>
      </c>
    </row>
    <row r="48" spans="1:15" x14ac:dyDescent="0.25">
      <c r="B48" s="112"/>
      <c r="C48" s="15">
        <v>0.56899999999999995</v>
      </c>
      <c r="D48" s="15">
        <v>0.56699999999999995</v>
      </c>
      <c r="E48" s="17">
        <v>0.57999999999999996</v>
      </c>
      <c r="F48" s="17">
        <v>0.58099999999999996</v>
      </c>
      <c r="G48" s="22">
        <v>0.61499999999999999</v>
      </c>
      <c r="H48" s="16">
        <v>0.55700000000000005</v>
      </c>
      <c r="I48" s="16">
        <v>0.55500000000000005</v>
      </c>
      <c r="J48" s="16">
        <v>0.55400000000000005</v>
      </c>
      <c r="K48" s="40">
        <v>0.622</v>
      </c>
      <c r="L48" s="41">
        <v>0.63</v>
      </c>
      <c r="M48" s="21">
        <v>0.59</v>
      </c>
      <c r="N48" s="23">
        <v>0.6</v>
      </c>
      <c r="O48" s="8">
        <v>440</v>
      </c>
    </row>
    <row r="49" spans="2:15" x14ac:dyDescent="0.25">
      <c r="B49" s="112"/>
      <c r="C49" s="17">
        <v>0.441</v>
      </c>
      <c r="D49" s="17">
        <v>0.441</v>
      </c>
      <c r="E49" s="23">
        <v>0.45100000000000001</v>
      </c>
      <c r="F49" s="15">
        <v>0.432</v>
      </c>
      <c r="G49" s="21">
        <v>0.44400000000000001</v>
      </c>
      <c r="H49" s="15">
        <v>0.43099999999999999</v>
      </c>
      <c r="I49" s="15">
        <v>0.434</v>
      </c>
      <c r="J49" s="15">
        <v>0.43</v>
      </c>
      <c r="K49" s="21">
        <v>0.44600000000000001</v>
      </c>
      <c r="L49" s="23">
        <v>0.44800000000000001</v>
      </c>
      <c r="M49" s="15">
        <v>0.432</v>
      </c>
      <c r="N49" s="17">
        <v>0.441</v>
      </c>
      <c r="O49" s="8">
        <v>480</v>
      </c>
    </row>
    <row r="50" spans="2:15" x14ac:dyDescent="0.25">
      <c r="B50" s="113"/>
      <c r="C50" s="33">
        <v>0.38300000000000001</v>
      </c>
      <c r="D50" s="33">
        <v>0.38600000000000001</v>
      </c>
      <c r="E50" s="33">
        <v>0.38900000000000001</v>
      </c>
      <c r="F50" s="28">
        <v>0.30299999999999999</v>
      </c>
      <c r="G50" s="42">
        <v>0.25</v>
      </c>
      <c r="H50" s="32">
        <v>0.36699999999999999</v>
      </c>
      <c r="I50" s="33">
        <v>0.39</v>
      </c>
      <c r="J50" s="43">
        <v>0.376</v>
      </c>
      <c r="K50" s="44">
        <v>0.23899999999999999</v>
      </c>
      <c r="L50" s="44">
        <v>0.22800000000000001</v>
      </c>
      <c r="M50" s="34">
        <v>0.27600000000000002</v>
      </c>
      <c r="N50" s="34">
        <v>0.28000000000000003</v>
      </c>
      <c r="O50" s="8">
        <v>540</v>
      </c>
    </row>
    <row r="51" spans="2:15" x14ac:dyDescent="0.25">
      <c r="B51" s="111" t="s">
        <v>52</v>
      </c>
      <c r="C51" s="36">
        <v>0.438</v>
      </c>
      <c r="D51" s="45">
        <v>0.45800000000000002</v>
      </c>
      <c r="E51" s="9">
        <v>0.41399999999999998</v>
      </c>
      <c r="F51" s="39">
        <v>0.442</v>
      </c>
      <c r="G51" s="11">
        <v>0.42199999999999999</v>
      </c>
      <c r="H51" s="37">
        <v>0.40400000000000003</v>
      </c>
      <c r="I51" s="45">
        <v>0.45600000000000002</v>
      </c>
      <c r="J51" s="46">
        <v>0.46600000000000003</v>
      </c>
      <c r="K51" s="46">
        <v>0.46300000000000002</v>
      </c>
      <c r="L51" s="36">
        <v>0.434</v>
      </c>
      <c r="M51" s="35">
        <v>0.42799999999999999</v>
      </c>
      <c r="N51" s="38">
        <v>0.45300000000000001</v>
      </c>
      <c r="O51" s="8">
        <v>370</v>
      </c>
    </row>
    <row r="52" spans="2:15" x14ac:dyDescent="0.25">
      <c r="B52" s="112"/>
      <c r="C52" s="21">
        <v>0.45</v>
      </c>
      <c r="D52" s="40">
        <v>0.47399999999999998</v>
      </c>
      <c r="E52" s="15">
        <v>0.43099999999999999</v>
      </c>
      <c r="F52" s="23">
        <v>0.46100000000000002</v>
      </c>
      <c r="G52" s="19">
        <v>0.44</v>
      </c>
      <c r="H52" s="16">
        <v>0.42399999999999999</v>
      </c>
      <c r="I52" s="40">
        <v>0.47599999999999998</v>
      </c>
      <c r="J52" s="24">
        <v>0.48599999999999999</v>
      </c>
      <c r="K52" s="24">
        <v>0.48299999999999998</v>
      </c>
      <c r="L52" s="21">
        <v>0.45500000000000002</v>
      </c>
      <c r="M52" s="17">
        <v>0.44700000000000001</v>
      </c>
      <c r="N52" s="40">
        <v>0.47099999999999997</v>
      </c>
      <c r="O52" s="8">
        <v>380</v>
      </c>
    </row>
    <row r="53" spans="2:15" x14ac:dyDescent="0.25">
      <c r="B53" s="112"/>
      <c r="C53" s="22">
        <v>0.61099999999999999</v>
      </c>
      <c r="D53" s="40">
        <v>0.621</v>
      </c>
      <c r="E53" s="15">
        <v>0.56799999999999995</v>
      </c>
      <c r="F53" s="40">
        <v>0.61799999999999999</v>
      </c>
      <c r="G53" s="21">
        <v>0.59299999999999997</v>
      </c>
      <c r="H53" s="15">
        <v>0.56799999999999995</v>
      </c>
      <c r="I53" s="24">
        <v>0.63600000000000001</v>
      </c>
      <c r="J53" s="24">
        <v>0.64100000000000001</v>
      </c>
      <c r="K53" s="25">
        <v>0.64500000000000002</v>
      </c>
      <c r="L53" s="40">
        <v>0.61499999999999999</v>
      </c>
      <c r="M53" s="22">
        <v>0.61099999999999999</v>
      </c>
      <c r="N53" s="24">
        <v>0.63700000000000001</v>
      </c>
      <c r="O53" s="8">
        <v>440</v>
      </c>
    </row>
    <row r="54" spans="2:15" x14ac:dyDescent="0.25">
      <c r="B54" s="112"/>
      <c r="C54" s="19">
        <v>0.437</v>
      </c>
      <c r="D54" s="23">
        <v>0.44800000000000001</v>
      </c>
      <c r="E54" s="16">
        <v>0.42799999999999999</v>
      </c>
      <c r="F54" s="21">
        <v>0.44400000000000001</v>
      </c>
      <c r="G54" s="19">
        <v>0.436</v>
      </c>
      <c r="H54" s="15">
        <v>0.432</v>
      </c>
      <c r="I54" s="22">
        <v>0.45500000000000002</v>
      </c>
      <c r="J54" s="40">
        <v>0.45900000000000002</v>
      </c>
      <c r="K54" s="40">
        <v>0.46</v>
      </c>
      <c r="L54" s="21">
        <v>0.443</v>
      </c>
      <c r="M54" s="17">
        <v>0.44</v>
      </c>
      <c r="N54" s="40">
        <v>0.45600000000000002</v>
      </c>
      <c r="O54" s="8">
        <v>480</v>
      </c>
    </row>
    <row r="55" spans="2:15" x14ac:dyDescent="0.25">
      <c r="B55" s="113"/>
      <c r="C55" s="44">
        <v>0.23699999999999999</v>
      </c>
      <c r="D55" s="47">
        <v>0.25900000000000001</v>
      </c>
      <c r="E55" s="48">
        <v>0.32</v>
      </c>
      <c r="F55" s="42">
        <v>0.245</v>
      </c>
      <c r="G55" s="34">
        <v>0.28399999999999997</v>
      </c>
      <c r="H55" s="49">
        <v>0.34399999999999997</v>
      </c>
      <c r="I55" s="42">
        <v>0.247</v>
      </c>
      <c r="J55" s="42">
        <v>0.245</v>
      </c>
      <c r="K55" s="42">
        <v>0.247</v>
      </c>
      <c r="L55" s="47">
        <v>0.253</v>
      </c>
      <c r="M55" s="47">
        <v>0.254</v>
      </c>
      <c r="N55" s="42">
        <v>0.251</v>
      </c>
      <c r="O55" s="8">
        <v>540</v>
      </c>
    </row>
    <row r="56" spans="2:15" x14ac:dyDescent="0.25">
      <c r="B56" s="111" t="s">
        <v>65</v>
      </c>
      <c r="C56" s="36">
        <v>0.437</v>
      </c>
      <c r="D56" s="9">
        <v>0.41499999999999998</v>
      </c>
      <c r="E56" s="10">
        <v>0.40500000000000003</v>
      </c>
      <c r="F56" s="12">
        <v>0.39700000000000002</v>
      </c>
      <c r="G56" s="45">
        <v>0.45900000000000002</v>
      </c>
      <c r="H56" s="39">
        <v>0.44400000000000001</v>
      </c>
      <c r="I56" s="12">
        <v>0.39100000000000001</v>
      </c>
      <c r="J56" s="12">
        <v>0.39100000000000001</v>
      </c>
      <c r="K56" s="37">
        <v>0.40400000000000003</v>
      </c>
      <c r="L56" s="38">
        <v>0.45100000000000001</v>
      </c>
      <c r="M56" s="37">
        <v>0.40300000000000002</v>
      </c>
      <c r="N56" s="9">
        <v>0.41399999999999998</v>
      </c>
      <c r="O56" s="8">
        <v>370</v>
      </c>
    </row>
    <row r="57" spans="2:15" x14ac:dyDescent="0.25">
      <c r="B57" s="112"/>
      <c r="C57" s="21">
        <v>0.45</v>
      </c>
      <c r="D57" s="15">
        <v>0.43</v>
      </c>
      <c r="E57" s="16">
        <v>0.42299999999999999</v>
      </c>
      <c r="F57" s="18">
        <v>0.41299999999999998</v>
      </c>
      <c r="G57" s="41">
        <v>0.47899999999999998</v>
      </c>
      <c r="H57" s="23">
        <v>0.46300000000000002</v>
      </c>
      <c r="I57" s="18">
        <v>0.40899999999999997</v>
      </c>
      <c r="J57" s="18">
        <v>0.41</v>
      </c>
      <c r="K57" s="16">
        <v>0.42399999999999999</v>
      </c>
      <c r="L57" s="40">
        <v>0.47</v>
      </c>
      <c r="M57" s="26">
        <v>0.41799999999999998</v>
      </c>
      <c r="N57" s="15">
        <v>0.43</v>
      </c>
      <c r="O57" s="8">
        <v>380</v>
      </c>
    </row>
    <row r="58" spans="2:15" x14ac:dyDescent="0.25">
      <c r="B58" s="112"/>
      <c r="C58" s="22">
        <v>0.61</v>
      </c>
      <c r="D58" s="17">
        <v>0.57899999999999996</v>
      </c>
      <c r="E58" s="19">
        <v>0.57399999999999995</v>
      </c>
      <c r="F58" s="18">
        <v>0.53400000000000003</v>
      </c>
      <c r="G58" s="24">
        <v>0.63900000000000001</v>
      </c>
      <c r="H58" s="40">
        <v>0.622</v>
      </c>
      <c r="I58" s="18">
        <v>0.54300000000000004</v>
      </c>
      <c r="J58" s="18">
        <v>0.54</v>
      </c>
      <c r="K58" s="17">
        <v>0.57999999999999996</v>
      </c>
      <c r="L58" s="41">
        <v>0.63</v>
      </c>
      <c r="M58" s="16">
        <v>0.55200000000000005</v>
      </c>
      <c r="N58" s="15">
        <v>0.56200000000000006</v>
      </c>
      <c r="O58" s="8">
        <v>440</v>
      </c>
    </row>
    <row r="59" spans="2:15" x14ac:dyDescent="0.25">
      <c r="B59" s="112"/>
      <c r="C59" s="21">
        <v>0.443</v>
      </c>
      <c r="D59" s="15">
        <v>0.43</v>
      </c>
      <c r="E59" s="16">
        <v>0.42699999999999999</v>
      </c>
      <c r="F59" s="18">
        <v>0.41599999999999998</v>
      </c>
      <c r="G59" s="40">
        <v>0.45900000000000002</v>
      </c>
      <c r="H59" s="23">
        <v>0.45</v>
      </c>
      <c r="I59" s="26">
        <v>0.42499999999999999</v>
      </c>
      <c r="J59" s="26">
        <v>0.42499999999999999</v>
      </c>
      <c r="K59" s="16">
        <v>0.42899999999999999</v>
      </c>
      <c r="L59" s="22">
        <v>0.45300000000000001</v>
      </c>
      <c r="M59" s="16">
        <v>0.42699999999999999</v>
      </c>
      <c r="N59" s="19">
        <v>0.436</v>
      </c>
      <c r="O59" s="8">
        <v>480</v>
      </c>
    </row>
    <row r="60" spans="2:15" x14ac:dyDescent="0.25">
      <c r="B60" s="113"/>
      <c r="C60" s="29">
        <v>0.26400000000000001</v>
      </c>
      <c r="D60" s="28">
        <v>0.3</v>
      </c>
      <c r="E60" s="27">
        <v>0.29799999999999999</v>
      </c>
      <c r="F60" s="43">
        <v>0.373</v>
      </c>
      <c r="G60" s="47">
        <v>0.252</v>
      </c>
      <c r="H60" s="47">
        <v>0.25900000000000001</v>
      </c>
      <c r="I60" s="33">
        <v>0.38700000000000001</v>
      </c>
      <c r="J60" s="33">
        <v>0.39100000000000001</v>
      </c>
      <c r="K60" s="27">
        <v>0.29299999999999998</v>
      </c>
      <c r="L60" s="47">
        <v>0.252</v>
      </c>
      <c r="M60" s="32">
        <v>0.37</v>
      </c>
      <c r="N60" s="43">
        <v>0.379</v>
      </c>
      <c r="O60" s="8">
        <v>540</v>
      </c>
    </row>
    <row r="61" spans="2:15" x14ac:dyDescent="0.25">
      <c r="B61" s="111" t="s">
        <v>78</v>
      </c>
      <c r="C61" s="36">
        <v>0.434</v>
      </c>
      <c r="D61" s="35">
        <v>0.43099999999999999</v>
      </c>
      <c r="E61" s="35">
        <v>0.43099999999999999</v>
      </c>
      <c r="F61" s="46">
        <v>0.46899999999999997</v>
      </c>
      <c r="G61" s="39">
        <v>0.441</v>
      </c>
      <c r="H61" s="11">
        <v>0.42199999999999999</v>
      </c>
      <c r="I61" s="13">
        <v>0.49</v>
      </c>
      <c r="J61" s="9">
        <v>0.41799999999999998</v>
      </c>
      <c r="K61" s="39">
        <v>0.44700000000000001</v>
      </c>
      <c r="L61" s="35">
        <v>0.433</v>
      </c>
      <c r="M61" s="39">
        <v>0.44400000000000001</v>
      </c>
      <c r="N61" s="39">
        <v>0.44600000000000001</v>
      </c>
      <c r="O61" s="8">
        <v>370</v>
      </c>
    </row>
    <row r="62" spans="2:15" x14ac:dyDescent="0.25">
      <c r="B62" s="112"/>
      <c r="C62" s="17">
        <v>0.44700000000000001</v>
      </c>
      <c r="D62" s="17">
        <v>0.44400000000000001</v>
      </c>
      <c r="E62" s="17">
        <v>0.44800000000000001</v>
      </c>
      <c r="F62" s="24">
        <v>0.48399999999999999</v>
      </c>
      <c r="G62" s="23">
        <v>0.46</v>
      </c>
      <c r="H62" s="19">
        <v>0.442</v>
      </c>
      <c r="I62" s="20">
        <v>0.503</v>
      </c>
      <c r="J62" s="19">
        <v>0.438</v>
      </c>
      <c r="K62" s="23">
        <v>0.46200000000000002</v>
      </c>
      <c r="L62" s="21">
        <v>0.45200000000000001</v>
      </c>
      <c r="M62" s="23">
        <v>0.45700000000000002</v>
      </c>
      <c r="N62" s="23">
        <v>0.45900000000000002</v>
      </c>
      <c r="O62" s="8">
        <v>380</v>
      </c>
    </row>
    <row r="63" spans="2:15" x14ac:dyDescent="0.25">
      <c r="B63" s="112"/>
      <c r="C63" s="23">
        <v>0.60399999999999998</v>
      </c>
      <c r="D63" s="23">
        <v>0.59699999999999998</v>
      </c>
      <c r="E63" s="23">
        <v>0.59899999999999998</v>
      </c>
      <c r="F63" s="22">
        <v>0.61399999999999999</v>
      </c>
      <c r="G63" s="40">
        <v>0.61599999999999999</v>
      </c>
      <c r="H63" s="23">
        <v>0.59899999999999998</v>
      </c>
      <c r="I63" s="41">
        <v>0.626</v>
      </c>
      <c r="J63" s="23">
        <v>0.60099999999999998</v>
      </c>
      <c r="K63" s="23">
        <v>0.60299999999999998</v>
      </c>
      <c r="L63" s="40">
        <v>0.61599999999999999</v>
      </c>
      <c r="M63" s="23">
        <v>0.60099999999999998</v>
      </c>
      <c r="N63" s="21">
        <v>0.59299999999999997</v>
      </c>
      <c r="O63" s="8">
        <v>440</v>
      </c>
    </row>
    <row r="64" spans="2:15" x14ac:dyDescent="0.25">
      <c r="B64" s="112"/>
      <c r="C64" s="19">
        <v>0.435</v>
      </c>
      <c r="D64" s="15">
        <v>0.434</v>
      </c>
      <c r="E64" s="19">
        <v>0.437</v>
      </c>
      <c r="F64" s="41">
        <v>0.46200000000000002</v>
      </c>
      <c r="G64" s="21">
        <v>0.44400000000000001</v>
      </c>
      <c r="H64" s="19">
        <v>0.436</v>
      </c>
      <c r="I64" s="25">
        <v>0.47299999999999998</v>
      </c>
      <c r="J64" s="15">
        <v>0.432</v>
      </c>
      <c r="K64" s="17">
        <v>0.443</v>
      </c>
      <c r="L64" s="17">
        <v>0.443</v>
      </c>
      <c r="M64" s="21">
        <v>0.44400000000000001</v>
      </c>
      <c r="N64" s="21">
        <v>0.44400000000000001</v>
      </c>
      <c r="O64" s="8">
        <v>480</v>
      </c>
    </row>
    <row r="65" spans="2:15" x14ac:dyDescent="0.25">
      <c r="B65" s="113"/>
      <c r="C65" s="42">
        <v>0.251</v>
      </c>
      <c r="D65" s="47">
        <v>0.25800000000000001</v>
      </c>
      <c r="E65" s="47">
        <v>0.25900000000000001</v>
      </c>
      <c r="F65" s="30">
        <v>0.33400000000000002</v>
      </c>
      <c r="G65" s="42">
        <v>0.25</v>
      </c>
      <c r="H65" s="47">
        <v>0.26200000000000001</v>
      </c>
      <c r="I65" s="31">
        <v>0.34899999999999998</v>
      </c>
      <c r="J65" s="42">
        <v>0.245</v>
      </c>
      <c r="K65" s="34">
        <v>0.28299999999999997</v>
      </c>
      <c r="L65" s="42">
        <v>0.24299999999999999</v>
      </c>
      <c r="M65" s="27">
        <v>0.29699999999999999</v>
      </c>
      <c r="N65" s="48">
        <v>0.32200000000000001</v>
      </c>
      <c r="O65" s="8">
        <v>540</v>
      </c>
    </row>
    <row r="66" spans="2:15" x14ac:dyDescent="0.25">
      <c r="B66" s="111" t="s">
        <v>91</v>
      </c>
      <c r="C66" s="45">
        <v>0.45900000000000002</v>
      </c>
      <c r="D66" s="9">
        <v>0.41399999999999998</v>
      </c>
      <c r="E66" s="50">
        <v>0.47599999999999998</v>
      </c>
      <c r="F66" s="38">
        <v>0.44900000000000001</v>
      </c>
      <c r="G66" s="46">
        <v>0.46800000000000003</v>
      </c>
      <c r="H66" s="45">
        <v>0.46</v>
      </c>
      <c r="I66" s="39">
        <v>0.442</v>
      </c>
      <c r="J66" s="9">
        <v>0.41899999999999998</v>
      </c>
      <c r="K66" s="45">
        <v>0.45800000000000002</v>
      </c>
      <c r="L66" s="10">
        <v>0.40799999999999997</v>
      </c>
      <c r="M66" s="11">
        <v>0.42399999999999999</v>
      </c>
      <c r="N66" s="35">
        <v>0.42899999999999999</v>
      </c>
      <c r="O66" s="8">
        <v>370</v>
      </c>
    </row>
    <row r="67" spans="2:15" x14ac:dyDescent="0.25">
      <c r="B67" s="112"/>
      <c r="C67" s="40">
        <v>0.47099999999999997</v>
      </c>
      <c r="D67" s="15">
        <v>0.42899999999999999</v>
      </c>
      <c r="E67" s="25">
        <v>0.49</v>
      </c>
      <c r="F67" s="22">
        <v>0.46899999999999997</v>
      </c>
      <c r="G67" s="24">
        <v>0.48899999999999999</v>
      </c>
      <c r="H67" s="40">
        <v>0.47499999999999998</v>
      </c>
      <c r="I67" s="23">
        <v>0.46200000000000002</v>
      </c>
      <c r="J67" s="19">
        <v>0.44</v>
      </c>
      <c r="K67" s="22">
        <v>0.46899999999999997</v>
      </c>
      <c r="L67" s="16">
        <v>0.42299999999999999</v>
      </c>
      <c r="M67" s="15">
        <v>0.436</v>
      </c>
      <c r="N67" s="17">
        <v>0.443</v>
      </c>
      <c r="O67" s="8">
        <v>380</v>
      </c>
    </row>
    <row r="68" spans="2:15" x14ac:dyDescent="0.25">
      <c r="B68" s="112"/>
      <c r="C68" s="41">
        <v>0.626</v>
      </c>
      <c r="D68" s="21">
        <v>0.59</v>
      </c>
      <c r="E68" s="20">
        <v>0.65100000000000002</v>
      </c>
      <c r="F68" s="41">
        <v>0.63</v>
      </c>
      <c r="G68" s="20">
        <v>0.65100000000000002</v>
      </c>
      <c r="H68" s="23">
        <v>0.60199999999999998</v>
      </c>
      <c r="I68" s="40">
        <v>0.61499999999999999</v>
      </c>
      <c r="J68" s="22">
        <v>0.60799999999999998</v>
      </c>
      <c r="K68" s="21">
        <v>0.58899999999999997</v>
      </c>
      <c r="L68" s="15">
        <v>0.56699999999999995</v>
      </c>
      <c r="M68" s="15">
        <v>0.56499999999999995</v>
      </c>
      <c r="N68" s="17">
        <v>0.58499999999999996</v>
      </c>
      <c r="O68" s="8">
        <v>440</v>
      </c>
    </row>
    <row r="69" spans="2:15" x14ac:dyDescent="0.25">
      <c r="B69" s="112"/>
      <c r="C69" s="21">
        <v>0.44700000000000001</v>
      </c>
      <c r="D69" s="16">
        <v>0.42699999999999999</v>
      </c>
      <c r="E69" s="24">
        <v>0.46700000000000003</v>
      </c>
      <c r="F69" s="22">
        <v>0.45600000000000002</v>
      </c>
      <c r="G69" s="24">
        <v>0.46899999999999997</v>
      </c>
      <c r="H69" s="41">
        <v>0.46100000000000002</v>
      </c>
      <c r="I69" s="23">
        <v>0.45100000000000001</v>
      </c>
      <c r="J69" s="19">
        <v>0.438</v>
      </c>
      <c r="K69" s="22">
        <v>0.45400000000000001</v>
      </c>
      <c r="L69" s="16">
        <v>0.42699999999999999</v>
      </c>
      <c r="M69" s="17">
        <v>0.439</v>
      </c>
      <c r="N69" s="21">
        <v>0.443</v>
      </c>
      <c r="O69" s="8">
        <v>480</v>
      </c>
    </row>
    <row r="70" spans="2:15" x14ac:dyDescent="0.25">
      <c r="B70" s="113"/>
      <c r="C70" s="44">
        <v>0.23599999999999999</v>
      </c>
      <c r="D70" s="47">
        <v>0.25900000000000001</v>
      </c>
      <c r="E70" s="47">
        <v>0.253</v>
      </c>
      <c r="F70" s="29">
        <v>0.26400000000000001</v>
      </c>
      <c r="G70" s="47">
        <v>0.25900000000000001</v>
      </c>
      <c r="H70" s="43">
        <v>0.374</v>
      </c>
      <c r="I70" s="34">
        <v>0.28499999999999998</v>
      </c>
      <c r="J70" s="42">
        <v>0.25</v>
      </c>
      <c r="K70" s="43">
        <v>0.376</v>
      </c>
      <c r="L70" s="48">
        <v>0.32100000000000001</v>
      </c>
      <c r="M70" s="33">
        <v>0.38300000000000001</v>
      </c>
      <c r="N70" s="49">
        <v>0.33900000000000002</v>
      </c>
      <c r="O70" s="8">
        <v>540</v>
      </c>
    </row>
    <row r="71" spans="2:15" x14ac:dyDescent="0.25">
      <c r="B71" s="111" t="s">
        <v>104</v>
      </c>
      <c r="C71" s="10">
        <v>0.41099999999999998</v>
      </c>
      <c r="D71" s="35">
        <v>0.432</v>
      </c>
      <c r="E71" s="46">
        <v>0.46800000000000003</v>
      </c>
      <c r="F71" s="46">
        <v>0.46899999999999997</v>
      </c>
      <c r="G71" s="10">
        <v>0.41199999999999998</v>
      </c>
      <c r="H71" s="45">
        <v>0.45800000000000002</v>
      </c>
      <c r="I71" s="39">
        <v>0.44600000000000001</v>
      </c>
      <c r="J71" s="37">
        <v>0.40300000000000002</v>
      </c>
      <c r="K71" s="11">
        <v>0.42299999999999999</v>
      </c>
      <c r="L71" s="45">
        <v>0.45800000000000002</v>
      </c>
      <c r="M71" s="10">
        <v>0.41199999999999998</v>
      </c>
      <c r="N71" s="13">
        <v>0.48499999999999999</v>
      </c>
      <c r="O71" s="8">
        <v>370</v>
      </c>
    </row>
    <row r="72" spans="2:15" x14ac:dyDescent="0.25">
      <c r="B72" s="112"/>
      <c r="C72" s="26">
        <v>0.42</v>
      </c>
      <c r="D72" s="17">
        <v>0.44600000000000001</v>
      </c>
      <c r="E72" s="41">
        <v>0.48199999999999998</v>
      </c>
      <c r="F72" s="24">
        <v>0.48599999999999999</v>
      </c>
      <c r="G72" s="15">
        <v>0.432</v>
      </c>
      <c r="H72" s="41">
        <v>0.47899999999999998</v>
      </c>
      <c r="I72" s="22">
        <v>0.46899999999999997</v>
      </c>
      <c r="J72" s="26">
        <v>0.41599999999999998</v>
      </c>
      <c r="K72" s="19">
        <v>0.441</v>
      </c>
      <c r="L72" s="40">
        <v>0.47399999999999998</v>
      </c>
      <c r="M72" s="16">
        <v>0.42699999999999999</v>
      </c>
      <c r="N72" s="20">
        <v>0.497</v>
      </c>
      <c r="O72" s="8">
        <v>380</v>
      </c>
    </row>
    <row r="73" spans="2:15" x14ac:dyDescent="0.25">
      <c r="B73" s="112"/>
      <c r="C73" s="26">
        <v>0.54400000000000004</v>
      </c>
      <c r="D73" s="21">
        <v>0.59199999999999997</v>
      </c>
      <c r="E73" s="41">
        <v>0.63</v>
      </c>
      <c r="F73" s="24">
        <v>0.63500000000000001</v>
      </c>
      <c r="G73" s="19">
        <v>0.57099999999999995</v>
      </c>
      <c r="H73" s="24">
        <v>0.64200000000000002</v>
      </c>
      <c r="I73" s="24">
        <v>0.63400000000000001</v>
      </c>
      <c r="J73" s="26">
        <v>0.54800000000000004</v>
      </c>
      <c r="K73" s="21">
        <v>0.59499999999999997</v>
      </c>
      <c r="L73" s="41">
        <v>0.628</v>
      </c>
      <c r="M73" s="21">
        <v>0.58799999999999997</v>
      </c>
      <c r="N73" s="24">
        <v>0.64</v>
      </c>
      <c r="O73" s="8">
        <v>440</v>
      </c>
    </row>
    <row r="74" spans="2:15" x14ac:dyDescent="0.25">
      <c r="B74" s="112"/>
      <c r="C74" s="16">
        <v>0.42799999999999999</v>
      </c>
      <c r="D74" s="17">
        <v>0.442</v>
      </c>
      <c r="E74" s="40">
        <v>0.45700000000000002</v>
      </c>
      <c r="F74" s="24">
        <v>0.46600000000000003</v>
      </c>
      <c r="G74" s="17">
        <v>0.442</v>
      </c>
      <c r="H74" s="40">
        <v>0.45900000000000002</v>
      </c>
      <c r="I74" s="40">
        <v>0.45600000000000002</v>
      </c>
      <c r="J74" s="16">
        <v>0.42599999999999999</v>
      </c>
      <c r="K74" s="16">
        <v>0.42899999999999999</v>
      </c>
      <c r="L74" s="22">
        <v>0.45300000000000001</v>
      </c>
      <c r="M74" s="26">
        <v>0.42399999999999999</v>
      </c>
      <c r="N74" s="24">
        <v>0.46800000000000003</v>
      </c>
      <c r="O74" s="8">
        <v>480</v>
      </c>
    </row>
    <row r="75" spans="2:15" x14ac:dyDescent="0.25">
      <c r="B75" s="113"/>
      <c r="C75" s="33">
        <v>0.39500000000000002</v>
      </c>
      <c r="D75" s="48">
        <v>0.312</v>
      </c>
      <c r="E75" s="29">
        <v>0.26800000000000002</v>
      </c>
      <c r="F75" s="28">
        <v>0.30099999999999999</v>
      </c>
      <c r="G75" s="43">
        <v>0.38200000000000001</v>
      </c>
      <c r="H75" s="42">
        <v>0.248</v>
      </c>
      <c r="I75" s="47">
        <v>0.25700000000000001</v>
      </c>
      <c r="J75" s="32">
        <v>0.37</v>
      </c>
      <c r="K75" s="42">
        <v>0.248</v>
      </c>
      <c r="L75" s="47">
        <v>0.253</v>
      </c>
      <c r="M75" s="42">
        <v>0.249</v>
      </c>
      <c r="N75" s="27">
        <v>0.28699999999999998</v>
      </c>
      <c r="O75" s="8">
        <v>540</v>
      </c>
    </row>
    <row r="76" spans="2:15" x14ac:dyDescent="0.25">
      <c r="B76" s="111" t="s">
        <v>117</v>
      </c>
      <c r="C76" s="45">
        <v>0.45800000000000002</v>
      </c>
      <c r="D76" s="11">
        <v>0.42299999999999999</v>
      </c>
      <c r="E76" s="46">
        <v>0.47</v>
      </c>
      <c r="F76" s="36">
        <v>0.437</v>
      </c>
      <c r="G76" s="36">
        <v>0.44</v>
      </c>
      <c r="H76" s="45">
        <v>0.45800000000000002</v>
      </c>
      <c r="I76" s="45">
        <v>0.45900000000000002</v>
      </c>
      <c r="J76" s="35">
        <v>0.42899999999999999</v>
      </c>
      <c r="K76" s="14">
        <v>0.48</v>
      </c>
      <c r="L76" s="13">
        <v>0.49099999999999999</v>
      </c>
      <c r="M76" s="50">
        <v>0.47499999999999998</v>
      </c>
      <c r="N76" s="35">
        <v>0.42699999999999999</v>
      </c>
      <c r="O76" s="8">
        <v>370</v>
      </c>
    </row>
    <row r="77" spans="2:15" x14ac:dyDescent="0.25">
      <c r="B77" s="112"/>
      <c r="C77" s="40">
        <v>0.47299999999999998</v>
      </c>
      <c r="D77" s="15">
        <v>0.433</v>
      </c>
      <c r="E77" s="24">
        <v>0.48299999999999998</v>
      </c>
      <c r="F77" s="21">
        <v>0.45300000000000001</v>
      </c>
      <c r="G77" s="23">
        <v>0.45800000000000002</v>
      </c>
      <c r="H77" s="40">
        <v>0.47299999999999998</v>
      </c>
      <c r="I77" s="40">
        <v>0.47599999999999998</v>
      </c>
      <c r="J77" s="17">
        <v>0.44900000000000001</v>
      </c>
      <c r="K77" s="20">
        <v>0.497</v>
      </c>
      <c r="L77" s="20">
        <v>0.499</v>
      </c>
      <c r="M77" s="24">
        <v>0.48699999999999999</v>
      </c>
      <c r="N77" s="19">
        <v>0.44</v>
      </c>
      <c r="O77" s="8">
        <v>380</v>
      </c>
    </row>
    <row r="78" spans="2:15" x14ac:dyDescent="0.25">
      <c r="B78" s="112"/>
      <c r="C78" s="25">
        <v>0.64300000000000002</v>
      </c>
      <c r="D78" s="15">
        <v>0.56299999999999994</v>
      </c>
      <c r="E78" s="24">
        <v>0.64100000000000001</v>
      </c>
      <c r="F78" s="23">
        <v>0.60499999999999998</v>
      </c>
      <c r="G78" s="41">
        <v>0.625</v>
      </c>
      <c r="H78" s="41">
        <v>0.63100000000000001</v>
      </c>
      <c r="I78" s="25">
        <v>0.64300000000000002</v>
      </c>
      <c r="J78" s="23">
        <v>0.60399999999999998</v>
      </c>
      <c r="K78" s="20">
        <v>0.66</v>
      </c>
      <c r="L78" s="25">
        <v>0.64300000000000002</v>
      </c>
      <c r="M78" s="24">
        <v>0.64100000000000001</v>
      </c>
      <c r="N78" s="17">
        <v>0.58199999999999996</v>
      </c>
      <c r="O78" s="8">
        <v>440</v>
      </c>
    </row>
    <row r="79" spans="2:15" x14ac:dyDescent="0.25">
      <c r="B79" s="112"/>
      <c r="C79" s="41">
        <v>0.46300000000000002</v>
      </c>
      <c r="D79" s="15">
        <v>0.432</v>
      </c>
      <c r="E79" s="40">
        <v>0.46</v>
      </c>
      <c r="F79" s="23">
        <v>0.45</v>
      </c>
      <c r="G79" s="22">
        <v>0.45300000000000001</v>
      </c>
      <c r="H79" s="22">
        <v>0.45200000000000001</v>
      </c>
      <c r="I79" s="40">
        <v>0.45900000000000002</v>
      </c>
      <c r="J79" s="23">
        <v>0.45</v>
      </c>
      <c r="K79" s="25">
        <v>0.47199999999999998</v>
      </c>
      <c r="L79" s="40">
        <v>0.46</v>
      </c>
      <c r="M79" s="40">
        <v>0.46100000000000002</v>
      </c>
      <c r="N79" s="21">
        <v>0.44600000000000001</v>
      </c>
      <c r="O79" s="8">
        <v>480</v>
      </c>
    </row>
    <row r="80" spans="2:15" x14ac:dyDescent="0.25">
      <c r="B80" s="113"/>
      <c r="C80" s="29">
        <v>0.26400000000000001</v>
      </c>
      <c r="D80" s="31">
        <v>0.35299999999999998</v>
      </c>
      <c r="E80" s="42">
        <v>0.249</v>
      </c>
      <c r="F80" s="48">
        <v>0.315</v>
      </c>
      <c r="G80" s="29">
        <v>0.27</v>
      </c>
      <c r="H80" s="42">
        <v>0.247</v>
      </c>
      <c r="I80" s="42">
        <v>0.246</v>
      </c>
      <c r="J80" s="48">
        <v>0.32200000000000001</v>
      </c>
      <c r="K80" s="47">
        <v>0.25600000000000001</v>
      </c>
      <c r="L80" s="42">
        <v>0.24399999999999999</v>
      </c>
      <c r="M80" s="47">
        <v>0.255</v>
      </c>
      <c r="N80" s="32">
        <v>0.36799999999999999</v>
      </c>
      <c r="O80" s="8">
        <v>540</v>
      </c>
    </row>
    <row r="83" spans="3:14" x14ac:dyDescent="0.25">
      <c r="C83">
        <f>C44/C45</f>
        <v>1.4846416382252561</v>
      </c>
      <c r="D83">
        <f t="shared" ref="D83:N83" si="0">D44/D45</f>
        <v>1.392282958199357</v>
      </c>
      <c r="E83">
        <f t="shared" si="0"/>
        <v>1.6666666666666665</v>
      </c>
      <c r="F83">
        <f t="shared" si="0"/>
        <v>1.5273972602739727</v>
      </c>
      <c r="G83">
        <f t="shared" si="0"/>
        <v>1.2857142857142856</v>
      </c>
      <c r="H83">
        <f t="shared" si="0"/>
        <v>1.44</v>
      </c>
      <c r="I83">
        <f t="shared" si="0"/>
        <v>1.2853025936599425</v>
      </c>
      <c r="J83">
        <f t="shared" si="0"/>
        <v>1.2066115702479339</v>
      </c>
      <c r="K83">
        <f t="shared" si="0"/>
        <v>1.4368932038834952</v>
      </c>
      <c r="L83">
        <f t="shared" si="0"/>
        <v>1.134020618556701</v>
      </c>
      <c r="M83">
        <f t="shared" si="0"/>
        <v>1.3464788732394366</v>
      </c>
      <c r="N83">
        <f t="shared" si="0"/>
        <v>1.6797153024911029</v>
      </c>
    </row>
    <row r="84" spans="3:14" x14ac:dyDescent="0.25">
      <c r="C84">
        <f t="shared" ref="C84:N84" si="1">C45/C46</f>
        <v>0.68457943925233644</v>
      </c>
      <c r="D84">
        <f t="shared" si="1"/>
        <v>0.74047619047619051</v>
      </c>
      <c r="E84">
        <f t="shared" si="1"/>
        <v>0.61098398169336388</v>
      </c>
      <c r="F84">
        <f t="shared" si="1"/>
        <v>0.71393643031784837</v>
      </c>
      <c r="G84">
        <f t="shared" si="1"/>
        <v>0.75981524249422638</v>
      </c>
      <c r="H84">
        <f t="shared" si="1"/>
        <v>0.74626865671641784</v>
      </c>
      <c r="I84">
        <f t="shared" si="1"/>
        <v>0.83614457831325295</v>
      </c>
      <c r="J84">
        <f t="shared" si="1"/>
        <v>0.89629629629629626</v>
      </c>
      <c r="K84">
        <f t="shared" si="1"/>
        <v>0.6836283185840708</v>
      </c>
      <c r="L84">
        <f t="shared" si="1"/>
        <v>0.8660714285714286</v>
      </c>
      <c r="M84">
        <f t="shared" si="1"/>
        <v>0.85131894484412474</v>
      </c>
      <c r="N84">
        <f t="shared" si="1"/>
        <v>0.65501165501165504</v>
      </c>
    </row>
    <row r="85" spans="3:14" x14ac:dyDescent="0.25">
      <c r="C85">
        <f t="shared" ref="C85:N85" si="2">C46/C47</f>
        <v>0.97494305239179957</v>
      </c>
      <c r="D85">
        <f t="shared" si="2"/>
        <v>0.95890410958904104</v>
      </c>
      <c r="E85">
        <f t="shared" si="2"/>
        <v>0.96255506607929509</v>
      </c>
      <c r="F85">
        <f t="shared" si="2"/>
        <v>0.95337995337995329</v>
      </c>
      <c r="G85">
        <f t="shared" si="2"/>
        <v>0.95584988962472406</v>
      </c>
      <c r="H85">
        <f t="shared" si="2"/>
        <v>0.9548693586698338</v>
      </c>
      <c r="I85">
        <f t="shared" si="2"/>
        <v>0.96736596736596736</v>
      </c>
      <c r="J85">
        <f t="shared" si="2"/>
        <v>0.95744680851063835</v>
      </c>
      <c r="K85">
        <f t="shared" si="2"/>
        <v>0.95966029723991519</v>
      </c>
      <c r="L85">
        <f t="shared" si="2"/>
        <v>0.95726495726495719</v>
      </c>
      <c r="M85">
        <f t="shared" si="2"/>
        <v>0.95642201834862384</v>
      </c>
      <c r="N85">
        <f t="shared" si="2"/>
        <v>0.95973154362416102</v>
      </c>
    </row>
    <row r="86" spans="3:14" x14ac:dyDescent="0.25">
      <c r="C86">
        <f t="shared" ref="C86:N86" si="3">C47/C48</f>
        <v>0.77152899824253085</v>
      </c>
      <c r="D86">
        <f t="shared" si="3"/>
        <v>0.77248677248677255</v>
      </c>
      <c r="E86">
        <f t="shared" si="3"/>
        <v>0.78275862068965529</v>
      </c>
      <c r="F86">
        <f t="shared" si="3"/>
        <v>0.73838209982788294</v>
      </c>
      <c r="G86">
        <f t="shared" si="3"/>
        <v>0.73658536585365852</v>
      </c>
      <c r="H86">
        <f t="shared" si="3"/>
        <v>0.75583482944344693</v>
      </c>
      <c r="I86">
        <f t="shared" si="3"/>
        <v>0.77297297297297285</v>
      </c>
      <c r="J86">
        <f t="shared" si="3"/>
        <v>0.76353790613718397</v>
      </c>
      <c r="K86">
        <f t="shared" si="3"/>
        <v>0.75723472668810288</v>
      </c>
      <c r="L86">
        <f t="shared" si="3"/>
        <v>0.74285714285714288</v>
      </c>
      <c r="M86">
        <f t="shared" si="3"/>
        <v>0.73898305084745763</v>
      </c>
      <c r="N86">
        <f t="shared" si="3"/>
        <v>0.745</v>
      </c>
    </row>
    <row r="87" spans="3:14" x14ac:dyDescent="0.25">
      <c r="C87">
        <f t="shared" ref="C87:N87" si="4">C48/C49</f>
        <v>1.2902494331065759</v>
      </c>
      <c r="D87">
        <f t="shared" si="4"/>
        <v>1.2857142857142856</v>
      </c>
      <c r="E87">
        <f t="shared" si="4"/>
        <v>1.286031042128603</v>
      </c>
      <c r="F87">
        <f t="shared" si="4"/>
        <v>1.3449074074074074</v>
      </c>
      <c r="G87">
        <f t="shared" si="4"/>
        <v>1.3851351351351351</v>
      </c>
      <c r="H87">
        <f t="shared" si="4"/>
        <v>1.2923433874709978</v>
      </c>
      <c r="I87">
        <f t="shared" si="4"/>
        <v>1.2788018433179724</v>
      </c>
      <c r="J87">
        <f t="shared" si="4"/>
        <v>1.2883720930232558</v>
      </c>
      <c r="K87">
        <f t="shared" si="4"/>
        <v>1.3946188340807175</v>
      </c>
      <c r="L87">
        <f t="shared" si="4"/>
        <v>1.40625</v>
      </c>
      <c r="M87">
        <f t="shared" si="4"/>
        <v>1.3657407407407407</v>
      </c>
      <c r="N87">
        <f t="shared" si="4"/>
        <v>1.3605442176870748</v>
      </c>
    </row>
    <row r="88" spans="3:14" x14ac:dyDescent="0.25">
      <c r="C88">
        <f t="shared" ref="C88:N88" si="5">C49/C50</f>
        <v>1.1514360313315928</v>
      </c>
      <c r="D88">
        <f t="shared" si="5"/>
        <v>1.1424870466321244</v>
      </c>
      <c r="E88">
        <f t="shared" si="5"/>
        <v>1.1593830334190232</v>
      </c>
      <c r="F88">
        <f t="shared" si="5"/>
        <v>1.4257425742574257</v>
      </c>
      <c r="G88">
        <f t="shared" si="5"/>
        <v>1.776</v>
      </c>
      <c r="H88">
        <f t="shared" si="5"/>
        <v>1.1743869209809263</v>
      </c>
      <c r="I88">
        <f t="shared" si="5"/>
        <v>1.1128205128205129</v>
      </c>
      <c r="J88">
        <f t="shared" si="5"/>
        <v>1.1436170212765957</v>
      </c>
      <c r="K88">
        <f t="shared" si="5"/>
        <v>1.8661087866108788</v>
      </c>
      <c r="L88">
        <f t="shared" si="5"/>
        <v>1.9649122807017543</v>
      </c>
      <c r="M88">
        <f t="shared" si="5"/>
        <v>1.5652173913043477</v>
      </c>
      <c r="N88">
        <f t="shared" si="5"/>
        <v>1.575</v>
      </c>
    </row>
    <row r="89" spans="3:14" x14ac:dyDescent="0.25">
      <c r="C89">
        <f t="shared" ref="C89:N89" si="6">C50/C51</f>
        <v>0.87442922374429222</v>
      </c>
      <c r="D89">
        <f t="shared" si="6"/>
        <v>0.84279475982532748</v>
      </c>
      <c r="E89">
        <f t="shared" si="6"/>
        <v>0.93961352657004837</v>
      </c>
      <c r="F89">
        <f t="shared" si="6"/>
        <v>0.68552036199095023</v>
      </c>
      <c r="G89">
        <f t="shared" si="6"/>
        <v>0.59241706161137442</v>
      </c>
      <c r="H89">
        <f t="shared" si="6"/>
        <v>0.90841584158415833</v>
      </c>
      <c r="I89">
        <f t="shared" si="6"/>
        <v>0.85526315789473684</v>
      </c>
      <c r="J89">
        <f t="shared" si="6"/>
        <v>0.80686695278969955</v>
      </c>
      <c r="K89">
        <f t="shared" si="6"/>
        <v>0.51619870410367164</v>
      </c>
      <c r="L89">
        <f t="shared" si="6"/>
        <v>0.52534562211981572</v>
      </c>
      <c r="M89">
        <f t="shared" si="6"/>
        <v>0.64485981308411222</v>
      </c>
      <c r="N89">
        <f t="shared" si="6"/>
        <v>0.61810154525386318</v>
      </c>
    </row>
    <row r="90" spans="3:14" x14ac:dyDescent="0.25">
      <c r="C90">
        <f t="shared" ref="C90:N90" si="7">C51/C52</f>
        <v>0.97333333333333327</v>
      </c>
      <c r="D90">
        <f t="shared" si="7"/>
        <v>0.9662447257383967</v>
      </c>
      <c r="E90">
        <f t="shared" si="7"/>
        <v>0.96055684454756374</v>
      </c>
      <c r="F90">
        <f t="shared" si="7"/>
        <v>0.95878524945770061</v>
      </c>
      <c r="G90">
        <f t="shared" si="7"/>
        <v>0.95909090909090911</v>
      </c>
      <c r="H90">
        <f t="shared" si="7"/>
        <v>0.9528301886792454</v>
      </c>
      <c r="I90">
        <f t="shared" si="7"/>
        <v>0.95798319327731096</v>
      </c>
      <c r="J90">
        <f t="shared" si="7"/>
        <v>0.95884773662551448</v>
      </c>
      <c r="K90">
        <f t="shared" si="7"/>
        <v>0.95859213250517605</v>
      </c>
      <c r="L90">
        <f t="shared" si="7"/>
        <v>0.95384615384615379</v>
      </c>
      <c r="M90">
        <f t="shared" si="7"/>
        <v>0.9574944071588366</v>
      </c>
      <c r="N90">
        <f t="shared" si="7"/>
        <v>0.96178343949044598</v>
      </c>
    </row>
    <row r="91" spans="3:14" x14ac:dyDescent="0.25">
      <c r="C91">
        <f t="shared" ref="C91:N91" si="8">C52/C53</f>
        <v>0.73649754500818332</v>
      </c>
      <c r="D91">
        <f t="shared" si="8"/>
        <v>0.76328502415458932</v>
      </c>
      <c r="E91">
        <f t="shared" si="8"/>
        <v>0.75880281690140849</v>
      </c>
      <c r="F91">
        <f t="shared" si="8"/>
        <v>0.74595469255663438</v>
      </c>
      <c r="G91">
        <f t="shared" si="8"/>
        <v>0.74198988195615523</v>
      </c>
      <c r="H91">
        <f t="shared" si="8"/>
        <v>0.74647887323943662</v>
      </c>
      <c r="I91">
        <f t="shared" si="8"/>
        <v>0.74842767295597479</v>
      </c>
      <c r="J91">
        <f t="shared" si="8"/>
        <v>0.75819032761310445</v>
      </c>
      <c r="K91">
        <f t="shared" si="8"/>
        <v>0.74883720930232556</v>
      </c>
      <c r="L91">
        <f t="shared" si="8"/>
        <v>0.73983739837398377</v>
      </c>
      <c r="M91">
        <f t="shared" si="8"/>
        <v>0.73158756137479541</v>
      </c>
      <c r="N91">
        <f t="shared" si="8"/>
        <v>0.73940345368916793</v>
      </c>
    </row>
    <row r="92" spans="3:14" x14ac:dyDescent="0.25">
      <c r="C92">
        <f t="shared" ref="C92:N92" si="9">C53/C54</f>
        <v>1.3981693363844394</v>
      </c>
      <c r="D92">
        <f t="shared" si="9"/>
        <v>1.3861607142857142</v>
      </c>
      <c r="E92">
        <f t="shared" si="9"/>
        <v>1.3271028037383177</v>
      </c>
      <c r="F92">
        <f t="shared" si="9"/>
        <v>1.3918918918918919</v>
      </c>
      <c r="G92">
        <f t="shared" si="9"/>
        <v>1.3600917431192661</v>
      </c>
      <c r="H92">
        <f t="shared" si="9"/>
        <v>1.3148148148148147</v>
      </c>
      <c r="I92">
        <f t="shared" si="9"/>
        <v>1.3978021978021977</v>
      </c>
      <c r="J92">
        <f t="shared" si="9"/>
        <v>1.3965141612200436</v>
      </c>
      <c r="K92">
        <f t="shared" si="9"/>
        <v>1.4021739130434783</v>
      </c>
      <c r="L92">
        <f t="shared" si="9"/>
        <v>1.3882618510158014</v>
      </c>
      <c r="M92">
        <f t="shared" si="9"/>
        <v>1.3886363636363637</v>
      </c>
      <c r="N92">
        <f t="shared" si="9"/>
        <v>1.3969298245614035</v>
      </c>
    </row>
    <row r="93" spans="3:14" x14ac:dyDescent="0.25">
      <c r="C93">
        <f t="shared" ref="C93:N93" si="10">C54/C55</f>
        <v>1.8438818565400845</v>
      </c>
      <c r="D93">
        <f t="shared" si="10"/>
        <v>1.7297297297297296</v>
      </c>
      <c r="E93">
        <f t="shared" si="10"/>
        <v>1.3374999999999999</v>
      </c>
      <c r="F93">
        <f t="shared" si="10"/>
        <v>1.8122448979591836</v>
      </c>
      <c r="G93">
        <f t="shared" si="10"/>
        <v>1.535211267605634</v>
      </c>
      <c r="H93">
        <f t="shared" si="10"/>
        <v>1.2558139534883721</v>
      </c>
      <c r="I93">
        <f t="shared" si="10"/>
        <v>1.8421052631578949</v>
      </c>
      <c r="J93">
        <f t="shared" si="10"/>
        <v>1.8734693877551021</v>
      </c>
      <c r="K93">
        <f t="shared" si="10"/>
        <v>1.8623481781376519</v>
      </c>
      <c r="L93">
        <f t="shared" si="10"/>
        <v>1.7509881422924902</v>
      </c>
      <c r="M93">
        <f t="shared" si="10"/>
        <v>1.7322834645669292</v>
      </c>
      <c r="N93">
        <f t="shared" si="10"/>
        <v>1.8167330677290838</v>
      </c>
    </row>
    <row r="94" spans="3:14" x14ac:dyDescent="0.25">
      <c r="C94">
        <f t="shared" ref="C94:N94" si="11">C55/C56</f>
        <v>0.54233409610983974</v>
      </c>
      <c r="D94">
        <f t="shared" si="11"/>
        <v>0.62409638554216873</v>
      </c>
      <c r="E94">
        <f t="shared" si="11"/>
        <v>0.79012345679012341</v>
      </c>
      <c r="F94">
        <f t="shared" si="11"/>
        <v>0.61712846347607053</v>
      </c>
      <c r="G94">
        <f t="shared" si="11"/>
        <v>0.61873638344226567</v>
      </c>
      <c r="H94">
        <f t="shared" si="11"/>
        <v>0.77477477477477474</v>
      </c>
      <c r="I94">
        <f t="shared" si="11"/>
        <v>0.63171355498721227</v>
      </c>
      <c r="J94">
        <f t="shared" si="11"/>
        <v>0.62659846547314579</v>
      </c>
      <c r="K94">
        <f t="shared" si="11"/>
        <v>0.61138613861386137</v>
      </c>
      <c r="L94">
        <f t="shared" si="11"/>
        <v>0.5609756097560975</v>
      </c>
      <c r="M94">
        <f t="shared" si="11"/>
        <v>0.63027295285359797</v>
      </c>
      <c r="N94">
        <f t="shared" si="11"/>
        <v>0.606280193236715</v>
      </c>
    </row>
    <row r="95" spans="3:14" x14ac:dyDescent="0.25">
      <c r="C95">
        <f t="shared" ref="C95:N95" si="12">C56/C57</f>
        <v>0.97111111111111104</v>
      </c>
      <c r="D95">
        <f t="shared" si="12"/>
        <v>0.96511627906976738</v>
      </c>
      <c r="E95">
        <f t="shared" si="12"/>
        <v>0.95744680851063835</v>
      </c>
      <c r="F95">
        <f t="shared" si="12"/>
        <v>0.96125907990314785</v>
      </c>
      <c r="G95">
        <f t="shared" si="12"/>
        <v>0.9582463465553237</v>
      </c>
      <c r="H95">
        <f t="shared" si="12"/>
        <v>0.95896328293736499</v>
      </c>
      <c r="I95">
        <f t="shared" si="12"/>
        <v>0.95599022004889989</v>
      </c>
      <c r="J95">
        <f t="shared" si="12"/>
        <v>0.95365853658536592</v>
      </c>
      <c r="K95">
        <f t="shared" si="12"/>
        <v>0.9528301886792454</v>
      </c>
      <c r="L95">
        <f t="shared" si="12"/>
        <v>0.95957446808510649</v>
      </c>
      <c r="M95">
        <f t="shared" si="12"/>
        <v>0.96411483253588526</v>
      </c>
      <c r="N95">
        <f t="shared" si="12"/>
        <v>0.96279069767441861</v>
      </c>
    </row>
    <row r="96" spans="3:14" x14ac:dyDescent="0.25">
      <c r="C96">
        <f t="shared" ref="C96:N96" si="13">C57/C58</f>
        <v>0.73770491803278693</v>
      </c>
      <c r="D96">
        <f t="shared" si="13"/>
        <v>0.7426597582037997</v>
      </c>
      <c r="E96">
        <f t="shared" si="13"/>
        <v>0.73693379790940772</v>
      </c>
      <c r="F96">
        <f t="shared" si="13"/>
        <v>0.77340823970037442</v>
      </c>
      <c r="G96">
        <f t="shared" si="13"/>
        <v>0.74960876369327067</v>
      </c>
      <c r="H96">
        <f t="shared" si="13"/>
        <v>0.74437299035369775</v>
      </c>
      <c r="I96">
        <f t="shared" si="13"/>
        <v>0.75322283609576413</v>
      </c>
      <c r="J96">
        <f t="shared" si="13"/>
        <v>0.75925925925925919</v>
      </c>
      <c r="K96">
        <f t="shared" si="13"/>
        <v>0.73103448275862071</v>
      </c>
      <c r="L96">
        <f t="shared" si="13"/>
        <v>0.74603174603174593</v>
      </c>
      <c r="M96">
        <f t="shared" si="13"/>
        <v>0.75724637681159412</v>
      </c>
      <c r="N96">
        <f t="shared" si="13"/>
        <v>0.76512455516014222</v>
      </c>
    </row>
    <row r="97" spans="3:14" x14ac:dyDescent="0.25">
      <c r="C97">
        <f t="shared" ref="C97:N97" si="14">C58/C59</f>
        <v>1.3769751693002257</v>
      </c>
      <c r="D97">
        <f t="shared" si="14"/>
        <v>1.3465116279069766</v>
      </c>
      <c r="E97">
        <f t="shared" si="14"/>
        <v>1.3442622950819672</v>
      </c>
      <c r="F97">
        <f t="shared" si="14"/>
        <v>1.2836538461538463</v>
      </c>
      <c r="G97">
        <f t="shared" si="14"/>
        <v>1.392156862745098</v>
      </c>
      <c r="H97">
        <f t="shared" si="14"/>
        <v>1.3822222222222222</v>
      </c>
      <c r="I97">
        <f t="shared" si="14"/>
        <v>1.2776470588235296</v>
      </c>
      <c r="J97">
        <f t="shared" si="14"/>
        <v>1.2705882352941178</v>
      </c>
      <c r="K97">
        <f t="shared" si="14"/>
        <v>1.3519813519813519</v>
      </c>
      <c r="L97">
        <f t="shared" si="14"/>
        <v>1.3907284768211921</v>
      </c>
      <c r="M97">
        <f t="shared" si="14"/>
        <v>1.2927400468384076</v>
      </c>
      <c r="N97">
        <f t="shared" si="14"/>
        <v>1.2889908256880735</v>
      </c>
    </row>
    <row r="98" spans="3:14" x14ac:dyDescent="0.25">
      <c r="C98">
        <f t="shared" ref="C98:N98" si="15">C59/C60</f>
        <v>1.678030303030303</v>
      </c>
      <c r="D98">
        <f t="shared" si="15"/>
        <v>1.4333333333333333</v>
      </c>
      <c r="E98">
        <f t="shared" si="15"/>
        <v>1.4328859060402686</v>
      </c>
      <c r="F98">
        <f t="shared" si="15"/>
        <v>1.1152815013404824</v>
      </c>
      <c r="G98">
        <f t="shared" si="15"/>
        <v>1.8214285714285714</v>
      </c>
      <c r="H98">
        <f t="shared" si="15"/>
        <v>1.7374517374517375</v>
      </c>
      <c r="I98">
        <f t="shared" si="15"/>
        <v>1.0981912144702841</v>
      </c>
      <c r="J98">
        <f t="shared" si="15"/>
        <v>1.0869565217391304</v>
      </c>
      <c r="K98">
        <f t="shared" si="15"/>
        <v>1.4641638225255973</v>
      </c>
      <c r="L98">
        <f t="shared" si="15"/>
        <v>1.7976190476190477</v>
      </c>
      <c r="M98">
        <f t="shared" si="15"/>
        <v>1.154054054054054</v>
      </c>
      <c r="N98">
        <f t="shared" si="15"/>
        <v>1.1503957783641161</v>
      </c>
    </row>
    <row r="99" spans="3:14" x14ac:dyDescent="0.25">
      <c r="C99">
        <f t="shared" ref="C99:N99" si="16">C60/C61</f>
        <v>0.60829493087557607</v>
      </c>
      <c r="D99">
        <f t="shared" si="16"/>
        <v>0.69605568445475641</v>
      </c>
      <c r="E99">
        <f t="shared" si="16"/>
        <v>0.691415313225058</v>
      </c>
      <c r="F99">
        <f t="shared" si="16"/>
        <v>0.79530916844349686</v>
      </c>
      <c r="G99">
        <f t="shared" si="16"/>
        <v>0.5714285714285714</v>
      </c>
      <c r="H99">
        <f t="shared" si="16"/>
        <v>0.61374407582938395</v>
      </c>
      <c r="I99">
        <f t="shared" si="16"/>
        <v>0.78979591836734697</v>
      </c>
      <c r="J99">
        <f t="shared" si="16"/>
        <v>0.93540669856459335</v>
      </c>
      <c r="K99">
        <f t="shared" si="16"/>
        <v>0.65548098434004465</v>
      </c>
      <c r="L99">
        <f t="shared" si="16"/>
        <v>0.58198614318706698</v>
      </c>
      <c r="M99">
        <f t="shared" si="16"/>
        <v>0.83333333333333326</v>
      </c>
      <c r="N99">
        <f t="shared" si="16"/>
        <v>0.84977578475336324</v>
      </c>
    </row>
    <row r="100" spans="3:14" x14ac:dyDescent="0.25">
      <c r="C100">
        <f t="shared" ref="C100:N100" si="17">C61/C62</f>
        <v>0.970917225950783</v>
      </c>
      <c r="D100">
        <f t="shared" si="17"/>
        <v>0.97072072072072069</v>
      </c>
      <c r="E100">
        <f t="shared" si="17"/>
        <v>0.9620535714285714</v>
      </c>
      <c r="F100">
        <f t="shared" si="17"/>
        <v>0.96900826446280985</v>
      </c>
      <c r="G100">
        <f t="shared" si="17"/>
        <v>0.95869565217391306</v>
      </c>
      <c r="H100">
        <f t="shared" si="17"/>
        <v>0.9547511312217194</v>
      </c>
      <c r="I100">
        <f t="shared" si="17"/>
        <v>0.97415506958250497</v>
      </c>
      <c r="J100">
        <f t="shared" si="17"/>
        <v>0.954337899543379</v>
      </c>
      <c r="K100">
        <f t="shared" si="17"/>
        <v>0.96753246753246747</v>
      </c>
      <c r="L100">
        <f t="shared" si="17"/>
        <v>0.95796460176991149</v>
      </c>
      <c r="M100">
        <f t="shared" si="17"/>
        <v>0.97155361050328226</v>
      </c>
      <c r="N100">
        <f t="shared" si="17"/>
        <v>0.97167755991285398</v>
      </c>
    </row>
    <row r="101" spans="3:14" x14ac:dyDescent="0.25">
      <c r="C101">
        <f t="shared" ref="C101:N101" si="18">C62/C63</f>
        <v>0.74006622516556297</v>
      </c>
      <c r="D101">
        <f t="shared" si="18"/>
        <v>0.74371859296482412</v>
      </c>
      <c r="E101">
        <f t="shared" si="18"/>
        <v>0.74791318864774625</v>
      </c>
      <c r="F101">
        <f t="shared" si="18"/>
        <v>0.78827361563517917</v>
      </c>
      <c r="G101">
        <f t="shared" si="18"/>
        <v>0.74675324675324684</v>
      </c>
      <c r="H101">
        <f t="shared" si="18"/>
        <v>0.73789649415692826</v>
      </c>
      <c r="I101">
        <f t="shared" si="18"/>
        <v>0.80351437699680517</v>
      </c>
      <c r="J101">
        <f t="shared" si="18"/>
        <v>0.72878535773710484</v>
      </c>
      <c r="K101">
        <f t="shared" si="18"/>
        <v>0.76616915422885579</v>
      </c>
      <c r="L101">
        <f t="shared" si="18"/>
        <v>0.73376623376623384</v>
      </c>
      <c r="M101">
        <f t="shared" si="18"/>
        <v>0.76039933444259578</v>
      </c>
      <c r="N101">
        <f t="shared" si="18"/>
        <v>0.77403035413153465</v>
      </c>
    </row>
    <row r="102" spans="3:14" x14ac:dyDescent="0.25">
      <c r="C102">
        <f t="shared" ref="C102:N102" si="19">C63/C64</f>
        <v>1.3885057471264368</v>
      </c>
      <c r="D102">
        <f t="shared" si="19"/>
        <v>1.3755760368663594</v>
      </c>
      <c r="E102">
        <f t="shared" si="19"/>
        <v>1.3707093821510297</v>
      </c>
      <c r="F102">
        <f t="shared" si="19"/>
        <v>1.329004329004329</v>
      </c>
      <c r="G102">
        <f t="shared" si="19"/>
        <v>1.3873873873873874</v>
      </c>
      <c r="H102">
        <f t="shared" si="19"/>
        <v>1.3738532110091743</v>
      </c>
      <c r="I102">
        <f t="shared" si="19"/>
        <v>1.3234672304439747</v>
      </c>
      <c r="J102">
        <f t="shared" si="19"/>
        <v>1.3912037037037037</v>
      </c>
      <c r="K102">
        <f t="shared" si="19"/>
        <v>1.3611738148984198</v>
      </c>
      <c r="L102">
        <f t="shared" si="19"/>
        <v>1.3905191873589164</v>
      </c>
      <c r="M102">
        <f t="shared" si="19"/>
        <v>1.3536036036036034</v>
      </c>
      <c r="N102">
        <f t="shared" si="19"/>
        <v>1.3355855855855856</v>
      </c>
    </row>
    <row r="103" spans="3:14" x14ac:dyDescent="0.25">
      <c r="C103">
        <f t="shared" ref="C103:N103" si="20">C64/C65</f>
        <v>1.7330677290836654</v>
      </c>
      <c r="D103">
        <f t="shared" si="20"/>
        <v>1.6821705426356588</v>
      </c>
      <c r="E103">
        <f t="shared" si="20"/>
        <v>1.6872586872586872</v>
      </c>
      <c r="F103">
        <f t="shared" si="20"/>
        <v>1.3832335329341316</v>
      </c>
      <c r="G103">
        <f t="shared" si="20"/>
        <v>1.776</v>
      </c>
      <c r="H103">
        <f t="shared" si="20"/>
        <v>1.66412213740458</v>
      </c>
      <c r="I103">
        <f t="shared" si="20"/>
        <v>1.3553008595988538</v>
      </c>
      <c r="J103">
        <f t="shared" si="20"/>
        <v>1.763265306122449</v>
      </c>
      <c r="K103">
        <f t="shared" si="20"/>
        <v>1.5653710247349826</v>
      </c>
      <c r="L103">
        <f t="shared" si="20"/>
        <v>1.823045267489712</v>
      </c>
      <c r="M103">
        <f t="shared" si="20"/>
        <v>1.494949494949495</v>
      </c>
      <c r="N103">
        <f t="shared" si="20"/>
        <v>1.3788819875776397</v>
      </c>
    </row>
    <row r="104" spans="3:14" x14ac:dyDescent="0.25">
      <c r="C104">
        <f t="shared" ref="C104:N104" si="21">C65/C66</f>
        <v>0.54684095860566451</v>
      </c>
      <c r="D104">
        <f t="shared" si="21"/>
        <v>0.62318840579710155</v>
      </c>
      <c r="E104">
        <f t="shared" si="21"/>
        <v>0.54411764705882359</v>
      </c>
      <c r="F104">
        <f t="shared" si="21"/>
        <v>0.74387527839643652</v>
      </c>
      <c r="G104">
        <f t="shared" si="21"/>
        <v>0.53418803418803418</v>
      </c>
      <c r="H104">
        <f t="shared" si="21"/>
        <v>0.56956521739130439</v>
      </c>
      <c r="I104">
        <f t="shared" si="21"/>
        <v>0.78959276018099545</v>
      </c>
      <c r="J104">
        <f t="shared" si="21"/>
        <v>0.58472553699284013</v>
      </c>
      <c r="K104">
        <f t="shared" si="21"/>
        <v>0.61790393013100431</v>
      </c>
      <c r="L104">
        <f t="shared" si="21"/>
        <v>0.59558823529411764</v>
      </c>
      <c r="M104">
        <f t="shared" si="21"/>
        <v>0.70047169811320753</v>
      </c>
      <c r="N104">
        <f t="shared" si="21"/>
        <v>0.75058275058275059</v>
      </c>
    </row>
    <row r="105" spans="3:14" x14ac:dyDescent="0.25">
      <c r="C105">
        <f t="shared" ref="C105:N105" si="22">C66/C67</f>
        <v>0.97452229299363069</v>
      </c>
      <c r="D105">
        <f t="shared" si="22"/>
        <v>0.965034965034965</v>
      </c>
      <c r="E105">
        <f t="shared" si="22"/>
        <v>0.97142857142857142</v>
      </c>
      <c r="F105">
        <f t="shared" si="22"/>
        <v>0.95735607675906187</v>
      </c>
      <c r="G105">
        <f t="shared" si="22"/>
        <v>0.95705521472392641</v>
      </c>
      <c r="H105">
        <f t="shared" si="22"/>
        <v>0.96842105263157907</v>
      </c>
      <c r="I105">
        <f t="shared" si="22"/>
        <v>0.95670995670995662</v>
      </c>
      <c r="J105">
        <f t="shared" si="22"/>
        <v>0.95227272727272727</v>
      </c>
      <c r="K105">
        <f t="shared" si="22"/>
        <v>0.97654584221748408</v>
      </c>
      <c r="L105">
        <f t="shared" si="22"/>
        <v>0.96453900709219853</v>
      </c>
      <c r="M105">
        <f t="shared" si="22"/>
        <v>0.97247706422018343</v>
      </c>
      <c r="N105">
        <f t="shared" si="22"/>
        <v>0.96839729119638829</v>
      </c>
    </row>
    <row r="106" spans="3:14" x14ac:dyDescent="0.25">
      <c r="C106">
        <f t="shared" ref="C106:N106" si="23">C67/C68</f>
        <v>0.75239616613418525</v>
      </c>
      <c r="D106">
        <f t="shared" si="23"/>
        <v>0.72711864406779658</v>
      </c>
      <c r="E106">
        <f t="shared" si="23"/>
        <v>0.75268817204301075</v>
      </c>
      <c r="F106">
        <f t="shared" si="23"/>
        <v>0.74444444444444435</v>
      </c>
      <c r="G106">
        <f t="shared" si="23"/>
        <v>0.75115207373271886</v>
      </c>
      <c r="H106">
        <f t="shared" si="23"/>
        <v>0.78903654485049834</v>
      </c>
      <c r="I106">
        <f t="shared" si="23"/>
        <v>0.75121951219512195</v>
      </c>
      <c r="J106">
        <f t="shared" si="23"/>
        <v>0.72368421052631582</v>
      </c>
      <c r="K106">
        <f t="shared" si="23"/>
        <v>0.79626485568760608</v>
      </c>
      <c r="L106">
        <f t="shared" si="23"/>
        <v>0.74603174603174605</v>
      </c>
      <c r="M106">
        <f t="shared" si="23"/>
        <v>0.77168141592920358</v>
      </c>
      <c r="N106">
        <f t="shared" si="23"/>
        <v>0.75726495726495735</v>
      </c>
    </row>
    <row r="107" spans="3:14" x14ac:dyDescent="0.25">
      <c r="C107">
        <f t="shared" ref="C107:N107" si="24">C68/C69</f>
        <v>1.4004474272930649</v>
      </c>
      <c r="D107">
        <f t="shared" si="24"/>
        <v>1.3817330210772834</v>
      </c>
      <c r="E107">
        <f t="shared" si="24"/>
        <v>1.3940042826552461</v>
      </c>
      <c r="F107">
        <f t="shared" si="24"/>
        <v>1.381578947368421</v>
      </c>
      <c r="G107">
        <f t="shared" si="24"/>
        <v>1.3880597014925375</v>
      </c>
      <c r="H107">
        <f t="shared" si="24"/>
        <v>1.3058568329718003</v>
      </c>
      <c r="I107">
        <f t="shared" si="24"/>
        <v>1.3636363636363635</v>
      </c>
      <c r="J107">
        <f t="shared" si="24"/>
        <v>1.3881278538812785</v>
      </c>
      <c r="K107">
        <f t="shared" si="24"/>
        <v>1.2973568281938326</v>
      </c>
      <c r="L107">
        <f t="shared" si="24"/>
        <v>1.3278688524590163</v>
      </c>
      <c r="M107">
        <f t="shared" si="24"/>
        <v>1.2870159453302961</v>
      </c>
      <c r="N107">
        <f t="shared" si="24"/>
        <v>1.3205417607223475</v>
      </c>
    </row>
    <row r="108" spans="3:14" x14ac:dyDescent="0.25">
      <c r="C108">
        <f t="shared" ref="C108:N108" si="25">C69/C70</f>
        <v>1.8940677966101696</v>
      </c>
      <c r="D108">
        <f t="shared" si="25"/>
        <v>1.6486486486486485</v>
      </c>
      <c r="E108">
        <f t="shared" si="25"/>
        <v>1.8458498023715415</v>
      </c>
      <c r="F108">
        <f t="shared" si="25"/>
        <v>1.7272727272727273</v>
      </c>
      <c r="G108">
        <f t="shared" si="25"/>
        <v>1.8108108108108107</v>
      </c>
      <c r="H108">
        <f t="shared" si="25"/>
        <v>1.232620320855615</v>
      </c>
      <c r="I108">
        <f t="shared" si="25"/>
        <v>1.5824561403508774</v>
      </c>
      <c r="J108">
        <f t="shared" si="25"/>
        <v>1.752</v>
      </c>
      <c r="K108">
        <f t="shared" si="25"/>
        <v>1.2074468085106382</v>
      </c>
      <c r="L108">
        <f t="shared" si="25"/>
        <v>1.3302180685358256</v>
      </c>
      <c r="M108">
        <f t="shared" si="25"/>
        <v>1.1462140992167102</v>
      </c>
      <c r="N108">
        <f t="shared" si="25"/>
        <v>1.3067846607669615</v>
      </c>
    </row>
    <row r="109" spans="3:14" x14ac:dyDescent="0.25">
      <c r="C109">
        <f>C70/C71</f>
        <v>0.57420924574209242</v>
      </c>
      <c r="D109">
        <f t="shared" ref="D109:N109" si="26">D70/D71</f>
        <v>0.59953703703703709</v>
      </c>
      <c r="E109">
        <f t="shared" si="26"/>
        <v>0.54059829059829057</v>
      </c>
      <c r="F109">
        <f t="shared" si="26"/>
        <v>0.56289978678038388</v>
      </c>
      <c r="G109">
        <f t="shared" si="26"/>
        <v>0.62864077669902918</v>
      </c>
      <c r="H109">
        <f t="shared" si="26"/>
        <v>0.81659388646288211</v>
      </c>
      <c r="I109">
        <f t="shared" si="26"/>
        <v>0.63901345291479816</v>
      </c>
      <c r="J109">
        <f t="shared" si="26"/>
        <v>0.6203473945409429</v>
      </c>
      <c r="K109">
        <f t="shared" si="26"/>
        <v>0.88888888888888895</v>
      </c>
      <c r="L109">
        <f t="shared" si="26"/>
        <v>0.70087336244541487</v>
      </c>
      <c r="M109">
        <f t="shared" si="26"/>
        <v>0.92961165048543692</v>
      </c>
      <c r="N109">
        <f t="shared" si="26"/>
        <v>0.69896907216494852</v>
      </c>
    </row>
    <row r="110" spans="3:14" x14ac:dyDescent="0.25">
      <c r="C110">
        <f t="shared" ref="C110:N110" si="27">C71/C72</f>
        <v>0.97857142857142854</v>
      </c>
      <c r="D110">
        <f t="shared" si="27"/>
        <v>0.96860986547085204</v>
      </c>
      <c r="E110">
        <f t="shared" si="27"/>
        <v>0.97095435684647313</v>
      </c>
      <c r="F110">
        <f t="shared" si="27"/>
        <v>0.96502057613168724</v>
      </c>
      <c r="G110">
        <f t="shared" si="27"/>
        <v>0.95370370370370361</v>
      </c>
      <c r="H110">
        <f t="shared" si="27"/>
        <v>0.9561586638830899</v>
      </c>
      <c r="I110">
        <f t="shared" si="27"/>
        <v>0.95095948827292121</v>
      </c>
      <c r="J110">
        <f t="shared" si="27"/>
        <v>0.96875000000000011</v>
      </c>
      <c r="K110">
        <f t="shared" si="27"/>
        <v>0.95918367346938771</v>
      </c>
      <c r="L110">
        <f t="shared" si="27"/>
        <v>0.9662447257383967</v>
      </c>
      <c r="M110">
        <f t="shared" si="27"/>
        <v>0.96487119437939106</v>
      </c>
      <c r="N110">
        <f t="shared" si="27"/>
        <v>0.9758551307847082</v>
      </c>
    </row>
    <row r="111" spans="3:14" x14ac:dyDescent="0.25">
      <c r="C111">
        <f t="shared" ref="C111:N111" si="28">C72/C73</f>
        <v>0.77205882352941169</v>
      </c>
      <c r="D111">
        <f t="shared" si="28"/>
        <v>0.7533783783783784</v>
      </c>
      <c r="E111">
        <f t="shared" si="28"/>
        <v>0.76507936507936503</v>
      </c>
      <c r="F111">
        <f t="shared" si="28"/>
        <v>0.76535433070866143</v>
      </c>
      <c r="G111">
        <f t="shared" si="28"/>
        <v>0.75656742556917689</v>
      </c>
      <c r="H111">
        <f t="shared" si="28"/>
        <v>0.74610591900311518</v>
      </c>
      <c r="I111">
        <f t="shared" si="28"/>
        <v>0.73974763406940058</v>
      </c>
      <c r="J111">
        <f t="shared" si="28"/>
        <v>0.75912408759124084</v>
      </c>
      <c r="K111">
        <f t="shared" si="28"/>
        <v>0.74117647058823533</v>
      </c>
      <c r="L111">
        <f t="shared" si="28"/>
        <v>0.75477707006369421</v>
      </c>
      <c r="M111">
        <f t="shared" si="28"/>
        <v>0.72619047619047616</v>
      </c>
      <c r="N111">
        <f t="shared" si="28"/>
        <v>0.77656249999999993</v>
      </c>
    </row>
    <row r="112" spans="3:14" x14ac:dyDescent="0.25">
      <c r="C112">
        <f t="shared" ref="C112:N112" si="29">C73/C74</f>
        <v>1.2710280373831777</v>
      </c>
      <c r="D112">
        <f t="shared" si="29"/>
        <v>1.339366515837104</v>
      </c>
      <c r="E112">
        <f t="shared" si="29"/>
        <v>1.3785557986870898</v>
      </c>
      <c r="F112">
        <f t="shared" si="29"/>
        <v>1.3626609442060085</v>
      </c>
      <c r="G112">
        <f t="shared" si="29"/>
        <v>1.2918552036199094</v>
      </c>
      <c r="H112">
        <f t="shared" si="29"/>
        <v>1.3986928104575163</v>
      </c>
      <c r="I112">
        <f t="shared" si="29"/>
        <v>1.3903508771929824</v>
      </c>
      <c r="J112">
        <f t="shared" si="29"/>
        <v>1.2863849765258217</v>
      </c>
      <c r="K112">
        <f t="shared" si="29"/>
        <v>1.3869463869463869</v>
      </c>
      <c r="L112">
        <f t="shared" si="29"/>
        <v>1.3863134657836644</v>
      </c>
      <c r="M112">
        <f t="shared" si="29"/>
        <v>1.3867924528301887</v>
      </c>
      <c r="N112">
        <f t="shared" si="29"/>
        <v>1.3675213675213675</v>
      </c>
    </row>
    <row r="113" spans="3:14" x14ac:dyDescent="0.25">
      <c r="C113">
        <f t="shared" ref="C113:N113" si="30">C74/C75</f>
        <v>1.0835443037974684</v>
      </c>
      <c r="D113">
        <f t="shared" si="30"/>
        <v>1.4166666666666667</v>
      </c>
      <c r="E113">
        <f t="shared" si="30"/>
        <v>1.7052238805970148</v>
      </c>
      <c r="F113">
        <f t="shared" si="30"/>
        <v>1.5481727574750832</v>
      </c>
      <c r="G113">
        <f t="shared" si="30"/>
        <v>1.1570680628272252</v>
      </c>
      <c r="H113">
        <f t="shared" si="30"/>
        <v>1.8508064516129032</v>
      </c>
      <c r="I113">
        <f t="shared" si="30"/>
        <v>1.7743190661478598</v>
      </c>
      <c r="J113">
        <f t="shared" si="30"/>
        <v>1.1513513513513514</v>
      </c>
      <c r="K113">
        <f t="shared" si="30"/>
        <v>1.7298387096774193</v>
      </c>
      <c r="L113">
        <f t="shared" si="30"/>
        <v>1.790513833992095</v>
      </c>
      <c r="M113">
        <f t="shared" si="30"/>
        <v>1.7028112449799195</v>
      </c>
      <c r="N113">
        <f t="shared" si="30"/>
        <v>1.6306620209059235</v>
      </c>
    </row>
    <row r="114" spans="3:14" x14ac:dyDescent="0.25">
      <c r="C114">
        <f t="shared" ref="C114:N114" si="31">C75/C76</f>
        <v>0.86244541484716153</v>
      </c>
      <c r="D114">
        <f t="shared" si="31"/>
        <v>0.73758865248226957</v>
      </c>
      <c r="E114">
        <f t="shared" si="31"/>
        <v>0.57021276595744685</v>
      </c>
      <c r="F114">
        <f t="shared" si="31"/>
        <v>0.68878718535469108</v>
      </c>
      <c r="G114">
        <f t="shared" si="31"/>
        <v>0.86818181818181817</v>
      </c>
      <c r="H114">
        <f t="shared" si="31"/>
        <v>0.54148471615720517</v>
      </c>
      <c r="I114">
        <f t="shared" si="31"/>
        <v>0.55991285403050106</v>
      </c>
      <c r="J114">
        <f t="shared" si="31"/>
        <v>0.86247086247086246</v>
      </c>
      <c r="K114">
        <f t="shared" si="31"/>
        <v>0.51666666666666672</v>
      </c>
      <c r="L114">
        <f t="shared" si="31"/>
        <v>0.51527494908350302</v>
      </c>
      <c r="M114">
        <f t="shared" si="31"/>
        <v>0.52421052631578946</v>
      </c>
      <c r="N114">
        <f t="shared" si="31"/>
        <v>0.67213114754098358</v>
      </c>
    </row>
    <row r="115" spans="3:14" x14ac:dyDescent="0.25">
      <c r="C115">
        <f>C76/C77</f>
        <v>0.9682875264270614</v>
      </c>
      <c r="D115">
        <f t="shared" ref="D115:N115" si="32">D76/D77</f>
        <v>0.97690531177829099</v>
      </c>
      <c r="E115">
        <f t="shared" si="32"/>
        <v>0.97308488612836441</v>
      </c>
      <c r="F115">
        <f t="shared" si="32"/>
        <v>0.96467991169977918</v>
      </c>
      <c r="G115">
        <f t="shared" si="32"/>
        <v>0.9606986899563319</v>
      </c>
      <c r="H115">
        <f t="shared" si="32"/>
        <v>0.9682875264270614</v>
      </c>
      <c r="I115">
        <f t="shared" si="32"/>
        <v>0.96428571428571441</v>
      </c>
      <c r="J115">
        <f t="shared" si="32"/>
        <v>0.95545657015590202</v>
      </c>
      <c r="K115">
        <f t="shared" si="32"/>
        <v>0.96579476861167002</v>
      </c>
      <c r="L115">
        <f t="shared" si="32"/>
        <v>0.98396793587174347</v>
      </c>
      <c r="M115">
        <f t="shared" si="32"/>
        <v>0.97535934291581106</v>
      </c>
      <c r="N115">
        <f t="shared" si="32"/>
        <v>0.97045454545454546</v>
      </c>
    </row>
    <row r="116" spans="3:14" x14ac:dyDescent="0.25">
      <c r="C116">
        <f t="shared" ref="C116:N116" si="33">C77/C78</f>
        <v>0.73561430793157068</v>
      </c>
      <c r="D116">
        <f t="shared" si="33"/>
        <v>0.76909413854351694</v>
      </c>
      <c r="E116">
        <f t="shared" si="33"/>
        <v>0.75351014040561615</v>
      </c>
      <c r="F116">
        <f t="shared" si="33"/>
        <v>0.74876033057851243</v>
      </c>
      <c r="G116">
        <f t="shared" si="33"/>
        <v>0.73280000000000001</v>
      </c>
      <c r="H116">
        <f t="shared" si="33"/>
        <v>0.74960380348652922</v>
      </c>
      <c r="I116">
        <f t="shared" si="33"/>
        <v>0.74027993779160184</v>
      </c>
      <c r="J116">
        <f t="shared" si="33"/>
        <v>0.74337748344370869</v>
      </c>
      <c r="K116">
        <f t="shared" si="33"/>
        <v>0.75303030303030294</v>
      </c>
      <c r="L116">
        <f t="shared" si="33"/>
        <v>0.77604976671850701</v>
      </c>
      <c r="M116">
        <f t="shared" si="33"/>
        <v>0.75975039001560063</v>
      </c>
      <c r="N116">
        <f t="shared" si="33"/>
        <v>0.75601374570446744</v>
      </c>
    </row>
    <row r="117" spans="3:14" x14ac:dyDescent="0.25">
      <c r="C117">
        <f t="shared" ref="C117:N117" si="34">C78/C79</f>
        <v>1.388768898488121</v>
      </c>
      <c r="D117">
        <f t="shared" si="34"/>
        <v>1.3032407407407407</v>
      </c>
      <c r="E117">
        <f t="shared" si="34"/>
        <v>1.3934782608695653</v>
      </c>
      <c r="F117">
        <f t="shared" si="34"/>
        <v>1.3444444444444443</v>
      </c>
      <c r="G117">
        <f t="shared" si="34"/>
        <v>1.379690949227373</v>
      </c>
      <c r="H117">
        <f t="shared" si="34"/>
        <v>1.3960176991150441</v>
      </c>
      <c r="I117">
        <f t="shared" si="34"/>
        <v>1.4008714596949892</v>
      </c>
      <c r="J117">
        <f t="shared" si="34"/>
        <v>1.3422222222222222</v>
      </c>
      <c r="K117">
        <f t="shared" si="34"/>
        <v>1.3983050847457628</v>
      </c>
      <c r="L117">
        <f t="shared" si="34"/>
        <v>1.3978260869565218</v>
      </c>
      <c r="M117">
        <f t="shared" si="34"/>
        <v>1.3904555314533622</v>
      </c>
      <c r="N117">
        <f t="shared" si="34"/>
        <v>1.304932735426009</v>
      </c>
    </row>
    <row r="118" spans="3:14" x14ac:dyDescent="0.25">
      <c r="C118">
        <f t="shared" ref="C118:N118" si="35">C79/C80</f>
        <v>1.7537878787878789</v>
      </c>
      <c r="D118">
        <f t="shared" si="35"/>
        <v>1.2237960339943343</v>
      </c>
      <c r="E118">
        <f t="shared" si="35"/>
        <v>1.8473895582329318</v>
      </c>
      <c r="F118">
        <f t="shared" si="35"/>
        <v>1.4285714285714286</v>
      </c>
      <c r="G118">
        <f t="shared" si="35"/>
        <v>1.6777777777777778</v>
      </c>
      <c r="H118">
        <f t="shared" si="35"/>
        <v>1.8299595141700407</v>
      </c>
      <c r="I118">
        <f t="shared" si="35"/>
        <v>1.8658536585365855</v>
      </c>
      <c r="J118">
        <f t="shared" si="35"/>
        <v>1.3975155279503106</v>
      </c>
      <c r="K118">
        <f t="shared" si="35"/>
        <v>1.8437499999999998</v>
      </c>
      <c r="L118">
        <f t="shared" si="35"/>
        <v>1.8852459016393444</v>
      </c>
      <c r="M118">
        <f t="shared" si="35"/>
        <v>1.807843137254902</v>
      </c>
      <c r="N118">
        <f t="shared" si="35"/>
        <v>1.2119565217391304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5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132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0.63027777777777783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18.899999999999999</v>
      </c>
    </row>
    <row r="35" spans="1:15" x14ac:dyDescent="0.25">
      <c r="A35" s="51" t="s">
        <v>131</v>
      </c>
      <c r="B35" s="51">
        <v>18.899999999999999</v>
      </c>
    </row>
    <row r="36" spans="1:15" x14ac:dyDescent="0.25">
      <c r="A36" s="51" t="s">
        <v>131</v>
      </c>
      <c r="B36" s="51">
        <v>18.899999999999999</v>
      </c>
    </row>
    <row r="37" spans="1:15" x14ac:dyDescent="0.25">
      <c r="A37" s="51" t="s">
        <v>131</v>
      </c>
      <c r="B37" s="51">
        <v>18.899999999999999</v>
      </c>
    </row>
    <row r="38" spans="1:15" x14ac:dyDescent="0.25">
      <c r="A38" s="51" t="s">
        <v>131</v>
      </c>
      <c r="B38" s="51">
        <v>18.899999999999999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0">
        <v>0.42</v>
      </c>
      <c r="D41" s="61">
        <v>0.40899999999999997</v>
      </c>
      <c r="E41" s="62">
        <v>0.40500000000000003</v>
      </c>
      <c r="F41" s="62">
        <v>0.40300000000000002</v>
      </c>
      <c r="G41" s="63">
        <v>0.39200000000000002</v>
      </c>
      <c r="H41" s="64">
        <v>0.42699999999999999</v>
      </c>
      <c r="I41" s="60">
        <v>0.41899999999999998</v>
      </c>
      <c r="J41" s="62">
        <v>0.40300000000000002</v>
      </c>
      <c r="K41" s="61">
        <v>0.41199999999999998</v>
      </c>
      <c r="L41" s="65">
        <v>0.4</v>
      </c>
      <c r="M41" s="66">
        <v>0.43099999999999999</v>
      </c>
      <c r="N41" s="67">
        <v>0.45300000000000001</v>
      </c>
      <c r="O41" s="59">
        <v>370</v>
      </c>
    </row>
    <row r="42" spans="1:15" x14ac:dyDescent="0.25">
      <c r="B42" s="115"/>
      <c r="C42" s="68">
        <v>0.44</v>
      </c>
      <c r="D42" s="69">
        <v>0.42899999999999999</v>
      </c>
      <c r="E42" s="70">
        <v>0.42699999999999999</v>
      </c>
      <c r="F42" s="70">
        <v>0.42299999999999999</v>
      </c>
      <c r="G42" s="71">
        <v>0.41199999999999998</v>
      </c>
      <c r="H42" s="72">
        <v>0.44400000000000001</v>
      </c>
      <c r="I42" s="68">
        <v>0.436</v>
      </c>
      <c r="J42" s="70">
        <v>0.42299999999999999</v>
      </c>
      <c r="K42" s="69">
        <v>0.432</v>
      </c>
      <c r="L42" s="73">
        <v>0.41899999999999998</v>
      </c>
      <c r="M42" s="74">
        <v>0.44900000000000001</v>
      </c>
      <c r="N42" s="75">
        <v>0.47199999999999998</v>
      </c>
      <c r="O42" s="59">
        <v>380</v>
      </c>
    </row>
    <row r="43" spans="1:15" x14ac:dyDescent="0.25">
      <c r="B43" s="115"/>
      <c r="C43" s="74">
        <v>0.59499999999999997</v>
      </c>
      <c r="D43" s="69">
        <v>0.56999999999999995</v>
      </c>
      <c r="E43" s="68">
        <v>0.58299999999999996</v>
      </c>
      <c r="F43" s="70">
        <v>0.56699999999999995</v>
      </c>
      <c r="G43" s="71">
        <v>0.54800000000000004</v>
      </c>
      <c r="H43" s="69">
        <v>0.57399999999999995</v>
      </c>
      <c r="I43" s="69">
        <v>0.57299999999999995</v>
      </c>
      <c r="J43" s="70">
        <v>0.55900000000000005</v>
      </c>
      <c r="K43" s="68">
        <v>0.57999999999999996</v>
      </c>
      <c r="L43" s="71">
        <v>0.54800000000000004</v>
      </c>
      <c r="M43" s="69">
        <v>0.56899999999999995</v>
      </c>
      <c r="N43" s="75">
        <v>0.63100000000000001</v>
      </c>
      <c r="O43" s="59">
        <v>440</v>
      </c>
    </row>
    <row r="44" spans="1:15" x14ac:dyDescent="0.25">
      <c r="B44" s="115"/>
      <c r="C44" s="68">
        <v>0.441</v>
      </c>
      <c r="D44" s="70">
        <v>0.42899999999999999</v>
      </c>
      <c r="E44" s="71">
        <v>0.42299999999999999</v>
      </c>
      <c r="F44" s="71">
        <v>0.42</v>
      </c>
      <c r="G44" s="76">
        <v>0.41499999999999998</v>
      </c>
      <c r="H44" s="70">
        <v>0.43</v>
      </c>
      <c r="I44" s="69">
        <v>0.433</v>
      </c>
      <c r="J44" s="70">
        <v>0.432</v>
      </c>
      <c r="K44" s="70">
        <v>0.432</v>
      </c>
      <c r="L44" s="70">
        <v>0.42899999999999999</v>
      </c>
      <c r="M44" s="72">
        <v>0.44400000000000001</v>
      </c>
      <c r="N44" s="77">
        <v>0.45600000000000002</v>
      </c>
      <c r="O44" s="59">
        <v>480</v>
      </c>
    </row>
    <row r="45" spans="1:15" x14ac:dyDescent="0.25">
      <c r="B45" s="116"/>
      <c r="C45" s="78">
        <v>0.29499999999999998</v>
      </c>
      <c r="D45" s="79">
        <v>0.31900000000000001</v>
      </c>
      <c r="E45" s="80">
        <v>0.25600000000000001</v>
      </c>
      <c r="F45" s="78">
        <v>0.28699999999999998</v>
      </c>
      <c r="G45" s="81">
        <v>0.32600000000000001</v>
      </c>
      <c r="H45" s="82">
        <v>0.30499999999999999</v>
      </c>
      <c r="I45" s="81">
        <v>0.33200000000000002</v>
      </c>
      <c r="J45" s="83">
        <v>0.36899999999999999</v>
      </c>
      <c r="K45" s="82">
        <v>0.307</v>
      </c>
      <c r="L45" s="84">
        <v>0.39</v>
      </c>
      <c r="M45" s="84">
        <v>0.39500000000000002</v>
      </c>
      <c r="N45" s="85">
        <v>0.26400000000000001</v>
      </c>
      <c r="O45" s="59">
        <v>540</v>
      </c>
    </row>
    <row r="46" spans="1:15" x14ac:dyDescent="0.25">
      <c r="B46" s="114" t="s">
        <v>39</v>
      </c>
      <c r="C46" s="66">
        <v>0.432</v>
      </c>
      <c r="D46" s="64">
        <v>0.42199999999999999</v>
      </c>
      <c r="E46" s="66">
        <v>0.434</v>
      </c>
      <c r="F46" s="66">
        <v>0.43</v>
      </c>
      <c r="G46" s="86">
        <v>0.44600000000000001</v>
      </c>
      <c r="H46" s="64">
        <v>0.42499999999999999</v>
      </c>
      <c r="I46" s="61">
        <v>0.40799999999999997</v>
      </c>
      <c r="J46" s="60">
        <v>0.41499999999999998</v>
      </c>
      <c r="K46" s="86">
        <v>0.44800000000000001</v>
      </c>
      <c r="L46" s="67">
        <v>0.44900000000000001</v>
      </c>
      <c r="M46" s="61">
        <v>0.41399999999999998</v>
      </c>
      <c r="N46" s="87">
        <v>0.437</v>
      </c>
      <c r="O46" s="59">
        <v>370</v>
      </c>
    </row>
    <row r="47" spans="1:15" x14ac:dyDescent="0.25">
      <c r="B47" s="115"/>
      <c r="C47" s="72">
        <v>0.44400000000000001</v>
      </c>
      <c r="D47" s="72">
        <v>0.443</v>
      </c>
      <c r="E47" s="88">
        <v>0.45500000000000002</v>
      </c>
      <c r="F47" s="74">
        <v>0.45200000000000001</v>
      </c>
      <c r="G47" s="75">
        <v>0.46899999999999997</v>
      </c>
      <c r="H47" s="72">
        <v>0.44500000000000001</v>
      </c>
      <c r="I47" s="69">
        <v>0.42899999999999999</v>
      </c>
      <c r="J47" s="68">
        <v>0.438</v>
      </c>
      <c r="K47" s="75">
        <v>0.46899999999999997</v>
      </c>
      <c r="L47" s="89">
        <v>0.47499999999999998</v>
      </c>
      <c r="M47" s="68">
        <v>0.438</v>
      </c>
      <c r="N47" s="88">
        <v>0.45600000000000002</v>
      </c>
      <c r="O47" s="59">
        <v>380</v>
      </c>
    </row>
    <row r="48" spans="1:15" x14ac:dyDescent="0.25">
      <c r="B48" s="115"/>
      <c r="C48" s="68">
        <v>0.58099999999999996</v>
      </c>
      <c r="D48" s="68">
        <v>0.58199999999999996</v>
      </c>
      <c r="E48" s="72">
        <v>0.58899999999999997</v>
      </c>
      <c r="F48" s="88">
        <v>0.61</v>
      </c>
      <c r="G48" s="89">
        <v>0.63600000000000001</v>
      </c>
      <c r="H48" s="68">
        <v>0.57999999999999996</v>
      </c>
      <c r="I48" s="70">
        <v>0.56699999999999995</v>
      </c>
      <c r="J48" s="68">
        <v>0.57999999999999996</v>
      </c>
      <c r="K48" s="89">
        <v>0.63700000000000001</v>
      </c>
      <c r="L48" s="90">
        <v>0.65900000000000003</v>
      </c>
      <c r="M48" s="88">
        <v>0.60499999999999998</v>
      </c>
      <c r="N48" s="75">
        <v>0.625</v>
      </c>
      <c r="O48" s="59">
        <v>440</v>
      </c>
    </row>
    <row r="49" spans="2:15" x14ac:dyDescent="0.25">
      <c r="B49" s="115"/>
      <c r="C49" s="77">
        <v>0.45600000000000002</v>
      </c>
      <c r="D49" s="88">
        <v>0.45400000000000001</v>
      </c>
      <c r="E49" s="77">
        <v>0.45900000000000002</v>
      </c>
      <c r="F49" s="77">
        <v>0.45700000000000002</v>
      </c>
      <c r="G49" s="75">
        <v>0.46100000000000002</v>
      </c>
      <c r="H49" s="74">
        <v>0.45100000000000001</v>
      </c>
      <c r="I49" s="72">
        <v>0.44400000000000001</v>
      </c>
      <c r="J49" s="77">
        <v>0.45600000000000002</v>
      </c>
      <c r="K49" s="77">
        <v>0.46</v>
      </c>
      <c r="L49" s="91">
        <v>0.47199999999999998</v>
      </c>
      <c r="M49" s="72">
        <v>0.44700000000000001</v>
      </c>
      <c r="N49" s="75">
        <v>0.46100000000000002</v>
      </c>
      <c r="O49" s="59">
        <v>480</v>
      </c>
    </row>
    <row r="50" spans="2:15" x14ac:dyDescent="0.25">
      <c r="B50" s="116"/>
      <c r="C50" s="92">
        <v>0.41199999999999998</v>
      </c>
      <c r="D50" s="92">
        <v>0.40400000000000003</v>
      </c>
      <c r="E50" s="92">
        <v>0.40100000000000002</v>
      </c>
      <c r="F50" s="81">
        <v>0.32900000000000001</v>
      </c>
      <c r="G50" s="85">
        <v>0.26900000000000002</v>
      </c>
      <c r="H50" s="84">
        <v>0.39</v>
      </c>
      <c r="I50" s="84">
        <v>0.39900000000000002</v>
      </c>
      <c r="J50" s="92">
        <v>0.41199999999999998</v>
      </c>
      <c r="K50" s="85">
        <v>0.26</v>
      </c>
      <c r="L50" s="93">
        <v>0.24199999999999999</v>
      </c>
      <c r="M50" s="82">
        <v>0.29799999999999999</v>
      </c>
      <c r="N50" s="82">
        <v>0.30299999999999999</v>
      </c>
      <c r="O50" s="59">
        <v>540</v>
      </c>
    </row>
    <row r="51" spans="2:15" x14ac:dyDescent="0.25">
      <c r="B51" s="114" t="s">
        <v>52</v>
      </c>
      <c r="C51" s="86">
        <v>0.44400000000000001</v>
      </c>
      <c r="D51" s="87">
        <v>0.44</v>
      </c>
      <c r="E51" s="60">
        <v>0.41699999999999998</v>
      </c>
      <c r="F51" s="87">
        <v>0.44</v>
      </c>
      <c r="G51" s="60">
        <v>0.42</v>
      </c>
      <c r="H51" s="65">
        <v>0.4</v>
      </c>
      <c r="I51" s="94">
        <v>0.46800000000000003</v>
      </c>
      <c r="J51" s="67">
        <v>0.45400000000000001</v>
      </c>
      <c r="K51" s="67">
        <v>0.45300000000000001</v>
      </c>
      <c r="L51" s="60">
        <v>0.41599999999999998</v>
      </c>
      <c r="M51" s="60">
        <v>0.41799999999999998</v>
      </c>
      <c r="N51" s="86">
        <v>0.44500000000000001</v>
      </c>
      <c r="O51" s="59">
        <v>370</v>
      </c>
    </row>
    <row r="52" spans="2:15" x14ac:dyDescent="0.25">
      <c r="B52" s="115"/>
      <c r="C52" s="88">
        <v>0.45900000000000002</v>
      </c>
      <c r="D52" s="88">
        <v>0.45700000000000002</v>
      </c>
      <c r="E52" s="68">
        <v>0.436</v>
      </c>
      <c r="F52" s="77">
        <v>0.46200000000000002</v>
      </c>
      <c r="G52" s="72">
        <v>0.442</v>
      </c>
      <c r="H52" s="70">
        <v>0.42099999999999999</v>
      </c>
      <c r="I52" s="90">
        <v>0.48799999999999999</v>
      </c>
      <c r="J52" s="89">
        <v>0.47499999999999998</v>
      </c>
      <c r="K52" s="89">
        <v>0.47499999999999998</v>
      </c>
      <c r="L52" s="68">
        <v>0.438</v>
      </c>
      <c r="M52" s="72">
        <v>0.442</v>
      </c>
      <c r="N52" s="77">
        <v>0.46400000000000002</v>
      </c>
      <c r="O52" s="59">
        <v>380</v>
      </c>
    </row>
    <row r="53" spans="2:15" x14ac:dyDescent="0.25">
      <c r="B53" s="115"/>
      <c r="C53" s="75">
        <v>0.627</v>
      </c>
      <c r="D53" s="88">
        <v>0.60799999999999998</v>
      </c>
      <c r="E53" s="68">
        <v>0.57699999999999996</v>
      </c>
      <c r="F53" s="75">
        <v>0.63</v>
      </c>
      <c r="G53" s="74">
        <v>0.60199999999999998</v>
      </c>
      <c r="H53" s="69">
        <v>0.57099999999999995</v>
      </c>
      <c r="I53" s="90">
        <v>0.65</v>
      </c>
      <c r="J53" s="91">
        <v>0.64400000000000002</v>
      </c>
      <c r="K53" s="91">
        <v>0.64100000000000001</v>
      </c>
      <c r="L53" s="88">
        <v>0.61</v>
      </c>
      <c r="M53" s="77">
        <v>0.62</v>
      </c>
      <c r="N53" s="89">
        <v>0.63500000000000001</v>
      </c>
      <c r="O53" s="59">
        <v>440</v>
      </c>
    </row>
    <row r="54" spans="2:15" x14ac:dyDescent="0.25">
      <c r="B54" s="115"/>
      <c r="C54" s="88">
        <v>0.45200000000000001</v>
      </c>
      <c r="D54" s="72">
        <v>0.44600000000000001</v>
      </c>
      <c r="E54" s="69">
        <v>0.437</v>
      </c>
      <c r="F54" s="88">
        <v>0.45400000000000001</v>
      </c>
      <c r="G54" s="72">
        <v>0.44400000000000001</v>
      </c>
      <c r="H54" s="69">
        <v>0.436</v>
      </c>
      <c r="I54" s="89">
        <v>0.46500000000000002</v>
      </c>
      <c r="J54" s="75">
        <v>0.46100000000000002</v>
      </c>
      <c r="K54" s="75">
        <v>0.46</v>
      </c>
      <c r="L54" s="68">
        <v>0.44</v>
      </c>
      <c r="M54" s="74">
        <v>0.44800000000000001</v>
      </c>
      <c r="N54" s="77">
        <v>0.45900000000000002</v>
      </c>
      <c r="O54" s="59">
        <v>480</v>
      </c>
    </row>
    <row r="55" spans="2:15" x14ac:dyDescent="0.25">
      <c r="B55" s="116"/>
      <c r="C55" s="80">
        <v>0.25700000000000001</v>
      </c>
      <c r="D55" s="95">
        <v>0.28199999999999997</v>
      </c>
      <c r="E55" s="96">
        <v>0.33500000000000002</v>
      </c>
      <c r="F55" s="85">
        <v>0.25900000000000001</v>
      </c>
      <c r="G55" s="82">
        <v>0.29699999999999999</v>
      </c>
      <c r="H55" s="97">
        <v>0.35399999999999998</v>
      </c>
      <c r="I55" s="80">
        <v>0.247</v>
      </c>
      <c r="J55" s="80">
        <v>0.246</v>
      </c>
      <c r="K55" s="80">
        <v>0.251</v>
      </c>
      <c r="L55" s="80">
        <v>0.25700000000000001</v>
      </c>
      <c r="M55" s="85">
        <v>0.26400000000000001</v>
      </c>
      <c r="N55" s="85">
        <v>0.26400000000000001</v>
      </c>
      <c r="O55" s="59">
        <v>540</v>
      </c>
    </row>
    <row r="56" spans="2:15" x14ac:dyDescent="0.25">
      <c r="B56" s="114" t="s">
        <v>65</v>
      </c>
      <c r="C56" s="64">
        <v>0.42699999999999999</v>
      </c>
      <c r="D56" s="66">
        <v>0.434</v>
      </c>
      <c r="E56" s="64">
        <v>0.42799999999999999</v>
      </c>
      <c r="F56" s="61">
        <v>0.40799999999999997</v>
      </c>
      <c r="G56" s="86">
        <v>0.442</v>
      </c>
      <c r="H56" s="87">
        <v>0.438</v>
      </c>
      <c r="I56" s="98">
        <v>0.38100000000000001</v>
      </c>
      <c r="J56" s="65">
        <v>0.39600000000000002</v>
      </c>
      <c r="K56" s="61">
        <v>0.41</v>
      </c>
      <c r="L56" s="94">
        <v>0.46400000000000002</v>
      </c>
      <c r="M56" s="62">
        <v>0.40400000000000003</v>
      </c>
      <c r="N56" s="64">
        <v>0.42599999999999999</v>
      </c>
      <c r="O56" s="59">
        <v>370</v>
      </c>
    </row>
    <row r="57" spans="2:15" x14ac:dyDescent="0.25">
      <c r="B57" s="115"/>
      <c r="C57" s="72">
        <v>0.44500000000000001</v>
      </c>
      <c r="D57" s="74">
        <v>0.45100000000000001</v>
      </c>
      <c r="E57" s="74">
        <v>0.44900000000000001</v>
      </c>
      <c r="F57" s="70">
        <v>0.42699999999999999</v>
      </c>
      <c r="G57" s="77">
        <v>0.46600000000000003</v>
      </c>
      <c r="H57" s="77">
        <v>0.46100000000000002</v>
      </c>
      <c r="I57" s="76">
        <v>0.40100000000000002</v>
      </c>
      <c r="J57" s="73">
        <v>0.42</v>
      </c>
      <c r="K57" s="68">
        <v>0.437</v>
      </c>
      <c r="L57" s="91">
        <v>0.48599999999999999</v>
      </c>
      <c r="M57" s="70">
        <v>0.42299999999999999</v>
      </c>
      <c r="N57" s="72">
        <v>0.44500000000000001</v>
      </c>
      <c r="O57" s="59">
        <v>380</v>
      </c>
    </row>
    <row r="58" spans="2:15" x14ac:dyDescent="0.25">
      <c r="B58" s="115"/>
      <c r="C58" s="77">
        <v>0.62</v>
      </c>
      <c r="D58" s="88">
        <v>0.60399999999999998</v>
      </c>
      <c r="E58" s="88">
        <v>0.60599999999999998</v>
      </c>
      <c r="F58" s="70">
        <v>0.55900000000000005</v>
      </c>
      <c r="G58" s="89">
        <v>0.63900000000000001</v>
      </c>
      <c r="H58" s="75">
        <v>0.628</v>
      </c>
      <c r="I58" s="76">
        <v>0.53500000000000003</v>
      </c>
      <c r="J58" s="69">
        <v>0.56899999999999995</v>
      </c>
      <c r="K58" s="88">
        <v>0.61</v>
      </c>
      <c r="L58" s="90">
        <v>0.65900000000000003</v>
      </c>
      <c r="M58" s="70">
        <v>0.56499999999999995</v>
      </c>
      <c r="N58" s="68">
        <v>0.57699999999999996</v>
      </c>
      <c r="O58" s="59">
        <v>440</v>
      </c>
    </row>
    <row r="59" spans="2:15" x14ac:dyDescent="0.25">
      <c r="B59" s="115"/>
      <c r="C59" s="88">
        <v>0.45400000000000001</v>
      </c>
      <c r="D59" s="88">
        <v>0.45100000000000001</v>
      </c>
      <c r="E59" s="74">
        <v>0.45</v>
      </c>
      <c r="F59" s="68">
        <v>0.439</v>
      </c>
      <c r="G59" s="77">
        <v>0.45800000000000002</v>
      </c>
      <c r="H59" s="88">
        <v>0.45200000000000001</v>
      </c>
      <c r="I59" s="76">
        <v>0.41799999999999998</v>
      </c>
      <c r="J59" s="72">
        <v>0.44400000000000001</v>
      </c>
      <c r="K59" s="74">
        <v>0.44900000000000001</v>
      </c>
      <c r="L59" s="91">
        <v>0.47199999999999998</v>
      </c>
      <c r="M59" s="72">
        <v>0.44400000000000001</v>
      </c>
      <c r="N59" s="88">
        <v>0.45300000000000001</v>
      </c>
      <c r="O59" s="59">
        <v>480</v>
      </c>
    </row>
    <row r="60" spans="2:15" x14ac:dyDescent="0.25">
      <c r="B60" s="116"/>
      <c r="C60" s="78">
        <v>0.28699999999999998</v>
      </c>
      <c r="D60" s="79">
        <v>0.318</v>
      </c>
      <c r="E60" s="79">
        <v>0.311</v>
      </c>
      <c r="F60" s="92">
        <v>0.40300000000000002</v>
      </c>
      <c r="G60" s="80">
        <v>0.251</v>
      </c>
      <c r="H60" s="85">
        <v>0.25800000000000001</v>
      </c>
      <c r="I60" s="99">
        <v>0.379</v>
      </c>
      <c r="J60" s="84">
        <v>0.39800000000000002</v>
      </c>
      <c r="K60" s="78">
        <v>0.29299999999999998</v>
      </c>
      <c r="L60" s="80">
        <v>0.253</v>
      </c>
      <c r="M60" s="92">
        <v>0.41099999999999998</v>
      </c>
      <c r="N60" s="92">
        <v>0.40600000000000003</v>
      </c>
      <c r="O60" s="59">
        <v>540</v>
      </c>
    </row>
    <row r="61" spans="2:15" x14ac:dyDescent="0.25">
      <c r="B61" s="114" t="s">
        <v>78</v>
      </c>
      <c r="C61" s="64">
        <v>0.42199999999999999</v>
      </c>
      <c r="D61" s="66">
        <v>0.43099999999999999</v>
      </c>
      <c r="E61" s="86">
        <v>0.442</v>
      </c>
      <c r="F61" s="67">
        <v>0.45</v>
      </c>
      <c r="G61" s="86">
        <v>0.443</v>
      </c>
      <c r="H61" s="66">
        <v>0.43099999999999999</v>
      </c>
      <c r="I61" s="100">
        <v>0.47499999999999998</v>
      </c>
      <c r="J61" s="60">
        <v>0.41899999999999998</v>
      </c>
      <c r="K61" s="67">
        <v>0.44900000000000001</v>
      </c>
      <c r="L61" s="64">
        <v>0.42399999999999999</v>
      </c>
      <c r="M61" s="86">
        <v>0.44600000000000001</v>
      </c>
      <c r="N61" s="87">
        <v>0.436</v>
      </c>
      <c r="O61" s="59">
        <v>370</v>
      </c>
    </row>
    <row r="62" spans="2:15" x14ac:dyDescent="0.25">
      <c r="B62" s="115"/>
      <c r="C62" s="68">
        <v>0.44</v>
      </c>
      <c r="D62" s="74">
        <v>0.44900000000000001</v>
      </c>
      <c r="E62" s="77">
        <v>0.46300000000000002</v>
      </c>
      <c r="F62" s="75">
        <v>0.46899999999999997</v>
      </c>
      <c r="G62" s="77">
        <v>0.46500000000000002</v>
      </c>
      <c r="H62" s="74">
        <v>0.45200000000000001</v>
      </c>
      <c r="I62" s="90">
        <v>0.49399999999999999</v>
      </c>
      <c r="J62" s="72">
        <v>0.44400000000000001</v>
      </c>
      <c r="K62" s="75">
        <v>0.46800000000000003</v>
      </c>
      <c r="L62" s="74">
        <v>0.44700000000000001</v>
      </c>
      <c r="M62" s="77">
        <v>0.46200000000000002</v>
      </c>
      <c r="N62" s="74">
        <v>0.45300000000000001</v>
      </c>
      <c r="O62" s="59">
        <v>380</v>
      </c>
    </row>
    <row r="63" spans="2:15" x14ac:dyDescent="0.25">
      <c r="B63" s="115"/>
      <c r="C63" s="77">
        <v>0.61399999999999999</v>
      </c>
      <c r="D63" s="88">
        <v>0.61199999999999999</v>
      </c>
      <c r="E63" s="75">
        <v>0.63100000000000001</v>
      </c>
      <c r="F63" s="88">
        <v>0.61</v>
      </c>
      <c r="G63" s="75">
        <v>0.63</v>
      </c>
      <c r="H63" s="77">
        <v>0.61799999999999999</v>
      </c>
      <c r="I63" s="89">
        <v>0.63500000000000001</v>
      </c>
      <c r="J63" s="77">
        <v>0.621</v>
      </c>
      <c r="K63" s="77">
        <v>0.61899999999999999</v>
      </c>
      <c r="L63" s="75">
        <v>0.625</v>
      </c>
      <c r="M63" s="88">
        <v>0.61199999999999999</v>
      </c>
      <c r="N63" s="72">
        <v>0.59399999999999997</v>
      </c>
      <c r="O63" s="59">
        <v>440</v>
      </c>
    </row>
    <row r="64" spans="2:15" x14ac:dyDescent="0.25">
      <c r="B64" s="115"/>
      <c r="C64" s="72">
        <v>0.443</v>
      </c>
      <c r="D64" s="72">
        <v>0.44500000000000001</v>
      </c>
      <c r="E64" s="77">
        <v>0.45900000000000002</v>
      </c>
      <c r="F64" s="77">
        <v>0.46</v>
      </c>
      <c r="G64" s="88">
        <v>0.45500000000000002</v>
      </c>
      <c r="H64" s="74">
        <v>0.45</v>
      </c>
      <c r="I64" s="90">
        <v>0.47799999999999998</v>
      </c>
      <c r="J64" s="72">
        <v>0.44400000000000001</v>
      </c>
      <c r="K64" s="88">
        <v>0.45300000000000001</v>
      </c>
      <c r="L64" s="74">
        <v>0.44800000000000001</v>
      </c>
      <c r="M64" s="88">
        <v>0.45300000000000001</v>
      </c>
      <c r="N64" s="88">
        <v>0.45300000000000001</v>
      </c>
      <c r="O64" s="59">
        <v>480</v>
      </c>
    </row>
    <row r="65" spans="2:15" x14ac:dyDescent="0.25">
      <c r="B65" s="116"/>
      <c r="C65" s="85">
        <v>0.25900000000000001</v>
      </c>
      <c r="D65" s="95">
        <v>0.27200000000000002</v>
      </c>
      <c r="E65" s="95">
        <v>0.27800000000000002</v>
      </c>
      <c r="F65" s="96">
        <v>0.34</v>
      </c>
      <c r="G65" s="85">
        <v>0.26</v>
      </c>
      <c r="H65" s="95">
        <v>0.27800000000000002</v>
      </c>
      <c r="I65" s="97">
        <v>0.35399999999999998</v>
      </c>
      <c r="J65" s="80">
        <v>0.246</v>
      </c>
      <c r="K65" s="78">
        <v>0.28399999999999997</v>
      </c>
      <c r="L65" s="80">
        <v>0.249</v>
      </c>
      <c r="M65" s="82">
        <v>0.30199999999999999</v>
      </c>
      <c r="N65" s="83">
        <v>0.36699999999999999</v>
      </c>
      <c r="O65" s="59">
        <v>540</v>
      </c>
    </row>
    <row r="66" spans="2:15" x14ac:dyDescent="0.25">
      <c r="B66" s="114" t="s">
        <v>91</v>
      </c>
      <c r="C66" s="86">
        <v>0.44500000000000001</v>
      </c>
      <c r="D66" s="60">
        <v>0.41699999999999998</v>
      </c>
      <c r="E66" s="86">
        <v>0.44500000000000001</v>
      </c>
      <c r="F66" s="86">
        <v>0.44400000000000001</v>
      </c>
      <c r="G66" s="86">
        <v>0.44600000000000001</v>
      </c>
      <c r="H66" s="101">
        <v>0.46</v>
      </c>
      <c r="I66" s="87">
        <v>0.435</v>
      </c>
      <c r="J66" s="60">
        <v>0.41499999999999998</v>
      </c>
      <c r="K66" s="101">
        <v>0.45600000000000002</v>
      </c>
      <c r="L66" s="61">
        <v>0.40899999999999997</v>
      </c>
      <c r="M66" s="86">
        <v>0.44500000000000001</v>
      </c>
      <c r="N66" s="61">
        <v>0.41199999999999998</v>
      </c>
      <c r="O66" s="59">
        <v>370</v>
      </c>
    </row>
    <row r="67" spans="2:15" x14ac:dyDescent="0.25">
      <c r="B67" s="115"/>
      <c r="C67" s="77">
        <v>0.46200000000000002</v>
      </c>
      <c r="D67" s="68">
        <v>0.434</v>
      </c>
      <c r="E67" s="77">
        <v>0.46300000000000002</v>
      </c>
      <c r="F67" s="77">
        <v>0.46600000000000003</v>
      </c>
      <c r="G67" s="75">
        <v>0.46899999999999997</v>
      </c>
      <c r="H67" s="89">
        <v>0.47699999999999998</v>
      </c>
      <c r="I67" s="88">
        <v>0.45900000000000002</v>
      </c>
      <c r="J67" s="68">
        <v>0.44</v>
      </c>
      <c r="K67" s="75">
        <v>0.47</v>
      </c>
      <c r="L67" s="70">
        <v>0.42699999999999999</v>
      </c>
      <c r="M67" s="88">
        <v>0.45800000000000002</v>
      </c>
      <c r="N67" s="69">
        <v>0.42799999999999999</v>
      </c>
      <c r="O67" s="59">
        <v>380</v>
      </c>
    </row>
    <row r="68" spans="2:15" x14ac:dyDescent="0.25">
      <c r="B68" s="115"/>
      <c r="C68" s="89">
        <v>0.63200000000000001</v>
      </c>
      <c r="D68" s="74">
        <v>0.59699999999999998</v>
      </c>
      <c r="E68" s="89">
        <v>0.63300000000000001</v>
      </c>
      <c r="F68" s="89">
        <v>0.63100000000000001</v>
      </c>
      <c r="G68" s="89">
        <v>0.63800000000000001</v>
      </c>
      <c r="H68" s="88">
        <v>0.60399999999999998</v>
      </c>
      <c r="I68" s="75">
        <v>0.623</v>
      </c>
      <c r="J68" s="77">
        <v>0.61399999999999999</v>
      </c>
      <c r="K68" s="74">
        <v>0.59499999999999997</v>
      </c>
      <c r="L68" s="69">
        <v>0.57199999999999995</v>
      </c>
      <c r="M68" s="68">
        <v>0.57799999999999996</v>
      </c>
      <c r="N68" s="70">
        <v>0.56599999999999995</v>
      </c>
      <c r="O68" s="59">
        <v>440</v>
      </c>
    </row>
    <row r="69" spans="2:15" x14ac:dyDescent="0.25">
      <c r="B69" s="115"/>
      <c r="C69" s="88">
        <v>0.45200000000000001</v>
      </c>
      <c r="D69" s="70">
        <v>0.433</v>
      </c>
      <c r="E69" s="88">
        <v>0.45200000000000001</v>
      </c>
      <c r="F69" s="88">
        <v>0.45300000000000001</v>
      </c>
      <c r="G69" s="88">
        <v>0.45500000000000002</v>
      </c>
      <c r="H69" s="91">
        <v>0.47</v>
      </c>
      <c r="I69" s="88">
        <v>0.45300000000000001</v>
      </c>
      <c r="J69" s="68">
        <v>0.439</v>
      </c>
      <c r="K69" s="75">
        <v>0.46100000000000002</v>
      </c>
      <c r="L69" s="69">
        <v>0.436</v>
      </c>
      <c r="M69" s="74">
        <v>0.45</v>
      </c>
      <c r="N69" s="69">
        <v>0.434</v>
      </c>
      <c r="O69" s="59">
        <v>480</v>
      </c>
    </row>
    <row r="70" spans="2:15" x14ac:dyDescent="0.25">
      <c r="B70" s="116"/>
      <c r="C70" s="93">
        <v>0.24199999999999999</v>
      </c>
      <c r="D70" s="85">
        <v>0.26</v>
      </c>
      <c r="E70" s="93">
        <v>0.24299999999999999</v>
      </c>
      <c r="F70" s="80">
        <v>0.251</v>
      </c>
      <c r="G70" s="80">
        <v>0.245</v>
      </c>
      <c r="H70" s="92">
        <v>0.40899999999999997</v>
      </c>
      <c r="I70" s="95">
        <v>0.27800000000000002</v>
      </c>
      <c r="J70" s="80">
        <v>0.245</v>
      </c>
      <c r="K70" s="84">
        <v>0.39800000000000002</v>
      </c>
      <c r="L70" s="97">
        <v>0.34899999999999998</v>
      </c>
      <c r="M70" s="84">
        <v>0.39700000000000002</v>
      </c>
      <c r="N70" s="97">
        <v>0.35699999999999998</v>
      </c>
      <c r="O70" s="59">
        <v>540</v>
      </c>
    </row>
    <row r="71" spans="2:15" x14ac:dyDescent="0.25">
      <c r="B71" s="114" t="s">
        <v>104</v>
      </c>
      <c r="C71" s="63">
        <v>0.39100000000000001</v>
      </c>
      <c r="D71" s="65">
        <v>0.4</v>
      </c>
      <c r="E71" s="64">
        <v>0.42499999999999999</v>
      </c>
      <c r="F71" s="66">
        <v>0.433</v>
      </c>
      <c r="G71" s="98">
        <v>0.38400000000000001</v>
      </c>
      <c r="H71" s="86">
        <v>0.443</v>
      </c>
      <c r="I71" s="60">
        <v>0.41699999999999998</v>
      </c>
      <c r="J71" s="63">
        <v>0.38800000000000001</v>
      </c>
      <c r="K71" s="61">
        <v>0.41</v>
      </c>
      <c r="L71" s="67">
        <v>0.44800000000000001</v>
      </c>
      <c r="M71" s="65">
        <v>0.40100000000000002</v>
      </c>
      <c r="N71" s="62">
        <v>0.40500000000000003</v>
      </c>
      <c r="O71" s="59">
        <v>370</v>
      </c>
    </row>
    <row r="72" spans="2:15" x14ac:dyDescent="0.25">
      <c r="B72" s="115"/>
      <c r="C72" s="76">
        <v>0.40400000000000003</v>
      </c>
      <c r="D72" s="73">
        <v>0.41899999999999998</v>
      </c>
      <c r="E72" s="72">
        <v>0.44400000000000001</v>
      </c>
      <c r="F72" s="74">
        <v>0.45300000000000001</v>
      </c>
      <c r="G72" s="76">
        <v>0.40400000000000003</v>
      </c>
      <c r="H72" s="77">
        <v>0.46500000000000002</v>
      </c>
      <c r="I72" s="72">
        <v>0.441</v>
      </c>
      <c r="J72" s="71">
        <v>0.40799999999999997</v>
      </c>
      <c r="K72" s="69">
        <v>0.433</v>
      </c>
      <c r="L72" s="75">
        <v>0.46800000000000003</v>
      </c>
      <c r="M72" s="73">
        <v>0.42</v>
      </c>
      <c r="N72" s="70">
        <v>0.42399999999999999</v>
      </c>
      <c r="O72" s="59">
        <v>380</v>
      </c>
    </row>
    <row r="73" spans="2:15" x14ac:dyDescent="0.25">
      <c r="B73" s="115"/>
      <c r="C73" s="71">
        <v>0.54100000000000004</v>
      </c>
      <c r="D73" s="68">
        <v>0.57999999999999996</v>
      </c>
      <c r="E73" s="88">
        <v>0.60599999999999998</v>
      </c>
      <c r="F73" s="77">
        <v>0.61299999999999999</v>
      </c>
      <c r="G73" s="76">
        <v>0.53500000000000003</v>
      </c>
      <c r="H73" s="75">
        <v>0.63</v>
      </c>
      <c r="I73" s="88">
        <v>0.60899999999999999</v>
      </c>
      <c r="J73" s="71">
        <v>0.54100000000000004</v>
      </c>
      <c r="K73" s="74">
        <v>0.59699999999999998</v>
      </c>
      <c r="L73" s="89">
        <v>0.63800000000000001</v>
      </c>
      <c r="M73" s="68">
        <v>0.58399999999999996</v>
      </c>
      <c r="N73" s="72">
        <v>0.58899999999999997</v>
      </c>
      <c r="O73" s="59">
        <v>440</v>
      </c>
    </row>
    <row r="74" spans="2:15" x14ac:dyDescent="0.25">
      <c r="B74" s="115"/>
      <c r="C74" s="73">
        <v>0.42599999999999999</v>
      </c>
      <c r="D74" s="70">
        <v>0.432</v>
      </c>
      <c r="E74" s="68">
        <v>0.441</v>
      </c>
      <c r="F74" s="74">
        <v>0.45</v>
      </c>
      <c r="G74" s="71">
        <v>0.42199999999999999</v>
      </c>
      <c r="H74" s="74">
        <v>0.45</v>
      </c>
      <c r="I74" s="69">
        <v>0.437</v>
      </c>
      <c r="J74" s="73">
        <v>0.42599999999999999</v>
      </c>
      <c r="K74" s="69">
        <v>0.434</v>
      </c>
      <c r="L74" s="77">
        <v>0.45700000000000002</v>
      </c>
      <c r="M74" s="71">
        <v>0.42299999999999999</v>
      </c>
      <c r="N74" s="70">
        <v>0.432</v>
      </c>
      <c r="O74" s="59">
        <v>480</v>
      </c>
    </row>
    <row r="75" spans="2:15" x14ac:dyDescent="0.25">
      <c r="B75" s="116"/>
      <c r="C75" s="92">
        <v>0.40200000000000002</v>
      </c>
      <c r="D75" s="82">
        <v>0.307</v>
      </c>
      <c r="E75" s="85">
        <v>0.26900000000000002</v>
      </c>
      <c r="F75" s="78">
        <v>0.29099999999999998</v>
      </c>
      <c r="G75" s="84">
        <v>0.39800000000000002</v>
      </c>
      <c r="H75" s="93">
        <v>0.24199999999999999</v>
      </c>
      <c r="I75" s="93">
        <v>0.24399999999999999</v>
      </c>
      <c r="J75" s="84">
        <v>0.39900000000000002</v>
      </c>
      <c r="K75" s="85">
        <v>0.26800000000000002</v>
      </c>
      <c r="L75" s="80">
        <v>0.247</v>
      </c>
      <c r="M75" s="85">
        <v>0.26</v>
      </c>
      <c r="N75" s="78">
        <v>0.28399999999999997</v>
      </c>
      <c r="O75" s="59">
        <v>540</v>
      </c>
    </row>
    <row r="76" spans="2:15" x14ac:dyDescent="0.25">
      <c r="B76" s="114" t="s">
        <v>117</v>
      </c>
      <c r="C76" s="60">
        <v>0.41699999999999998</v>
      </c>
      <c r="D76" s="98">
        <v>0.38700000000000001</v>
      </c>
      <c r="E76" s="66">
        <v>0.42899999999999999</v>
      </c>
      <c r="F76" s="98">
        <v>0.38400000000000001</v>
      </c>
      <c r="G76" s="62">
        <v>0.40200000000000002</v>
      </c>
      <c r="H76" s="60">
        <v>0.41699999999999998</v>
      </c>
      <c r="I76" s="64">
        <v>0.42199999999999999</v>
      </c>
      <c r="J76" s="98">
        <v>0.38500000000000001</v>
      </c>
      <c r="K76" s="86">
        <v>0.44600000000000001</v>
      </c>
      <c r="L76" s="86">
        <v>0.44800000000000001</v>
      </c>
      <c r="M76" s="87">
        <v>0.435</v>
      </c>
      <c r="N76" s="63">
        <v>0.38700000000000001</v>
      </c>
      <c r="O76" s="59">
        <v>370</v>
      </c>
    </row>
    <row r="77" spans="2:15" x14ac:dyDescent="0.25">
      <c r="B77" s="115"/>
      <c r="C77" s="68">
        <v>0.434</v>
      </c>
      <c r="D77" s="76">
        <v>0.40200000000000002</v>
      </c>
      <c r="E77" s="74">
        <v>0.44800000000000001</v>
      </c>
      <c r="F77" s="76">
        <v>0.40200000000000002</v>
      </c>
      <c r="G77" s="70">
        <v>0.42099999999999999</v>
      </c>
      <c r="H77" s="68">
        <v>0.438</v>
      </c>
      <c r="I77" s="68">
        <v>0.44</v>
      </c>
      <c r="J77" s="71">
        <v>0.40699999999999997</v>
      </c>
      <c r="K77" s="77">
        <v>0.46500000000000002</v>
      </c>
      <c r="L77" s="77">
        <v>0.46300000000000002</v>
      </c>
      <c r="M77" s="74">
        <v>0.45200000000000001</v>
      </c>
      <c r="N77" s="76">
        <v>0.4</v>
      </c>
      <c r="O77" s="59">
        <v>380</v>
      </c>
    </row>
    <row r="78" spans="2:15" x14ac:dyDescent="0.25">
      <c r="B78" s="115"/>
      <c r="C78" s="88">
        <v>0.60599999999999998</v>
      </c>
      <c r="D78" s="71">
        <v>0.54500000000000004</v>
      </c>
      <c r="E78" s="77">
        <v>0.622</v>
      </c>
      <c r="F78" s="70">
        <v>0.56399999999999995</v>
      </c>
      <c r="G78" s="72">
        <v>0.59199999999999997</v>
      </c>
      <c r="H78" s="77">
        <v>0.61399999999999999</v>
      </c>
      <c r="I78" s="88">
        <v>0.60899999999999999</v>
      </c>
      <c r="J78" s="69">
        <v>0.57199999999999995</v>
      </c>
      <c r="K78" s="75">
        <v>0.629</v>
      </c>
      <c r="L78" s="75">
        <v>0.623</v>
      </c>
      <c r="M78" s="77">
        <v>0.61699999999999999</v>
      </c>
      <c r="N78" s="76">
        <v>0.53</v>
      </c>
      <c r="O78" s="59">
        <v>440</v>
      </c>
    </row>
    <row r="79" spans="2:15" x14ac:dyDescent="0.25">
      <c r="B79" s="115"/>
      <c r="C79" s="69">
        <v>0.436</v>
      </c>
      <c r="D79" s="76">
        <v>0.41799999999999998</v>
      </c>
      <c r="E79" s="72">
        <v>0.44400000000000001</v>
      </c>
      <c r="F79" s="76">
        <v>0.41699999999999998</v>
      </c>
      <c r="G79" s="73">
        <v>0.42699999999999999</v>
      </c>
      <c r="H79" s="69">
        <v>0.437</v>
      </c>
      <c r="I79" s="69">
        <v>0.434</v>
      </c>
      <c r="J79" s="73">
        <v>0.42499999999999999</v>
      </c>
      <c r="K79" s="74">
        <v>0.44900000000000001</v>
      </c>
      <c r="L79" s="72">
        <v>0.44400000000000001</v>
      </c>
      <c r="M79" s="72">
        <v>0.442</v>
      </c>
      <c r="N79" s="76">
        <v>0.41799999999999998</v>
      </c>
      <c r="O79" s="59">
        <v>480</v>
      </c>
    </row>
    <row r="80" spans="2:15" x14ac:dyDescent="0.25">
      <c r="B80" s="116"/>
      <c r="C80" s="80">
        <v>0.249</v>
      </c>
      <c r="D80" s="97">
        <v>0.35299999999999998</v>
      </c>
      <c r="E80" s="93">
        <v>0.23799999999999999</v>
      </c>
      <c r="F80" s="78">
        <v>0.28899999999999998</v>
      </c>
      <c r="G80" s="80">
        <v>0.254</v>
      </c>
      <c r="H80" s="93">
        <v>0.23300000000000001</v>
      </c>
      <c r="I80" s="93">
        <v>0.23100000000000001</v>
      </c>
      <c r="J80" s="82">
        <v>0.30199999999999999</v>
      </c>
      <c r="K80" s="93">
        <v>0.23799999999999999</v>
      </c>
      <c r="L80" s="93">
        <v>0.23400000000000001</v>
      </c>
      <c r="M80" s="80">
        <v>0.245</v>
      </c>
      <c r="N80" s="84">
        <v>0.39800000000000002</v>
      </c>
      <c r="O80" s="59">
        <v>540</v>
      </c>
    </row>
    <row r="83" spans="3:14" x14ac:dyDescent="0.25">
      <c r="C83" s="51">
        <f>C44/C45</f>
        <v>1.4949152542372883</v>
      </c>
      <c r="D83" s="51">
        <f t="shared" ref="D83:N83" si="0">D44/D45</f>
        <v>1.3448275862068966</v>
      </c>
      <c r="E83" s="51">
        <f t="shared" si="0"/>
        <v>1.65234375</v>
      </c>
      <c r="F83" s="51">
        <f t="shared" si="0"/>
        <v>1.4634146341463414</v>
      </c>
      <c r="G83" s="51">
        <f t="shared" si="0"/>
        <v>1.2730061349693251</v>
      </c>
      <c r="H83" s="51">
        <f t="shared" si="0"/>
        <v>1.4098360655737705</v>
      </c>
      <c r="I83" s="51">
        <f t="shared" si="0"/>
        <v>1.3042168674698795</v>
      </c>
      <c r="J83" s="51">
        <f t="shared" si="0"/>
        <v>1.1707317073170731</v>
      </c>
      <c r="K83" s="51">
        <f t="shared" si="0"/>
        <v>1.4071661237785016</v>
      </c>
      <c r="L83" s="51">
        <f t="shared" si="0"/>
        <v>1.0999999999999999</v>
      </c>
      <c r="M83" s="51">
        <f t="shared" si="0"/>
        <v>1.1240506329113924</v>
      </c>
      <c r="N83" s="51">
        <f t="shared" si="0"/>
        <v>1.7272727272727273</v>
      </c>
    </row>
    <row r="84" spans="3:14" x14ac:dyDescent="0.25">
      <c r="C84" s="51">
        <f t="shared" ref="C84:N84" si="1">C45/C46</f>
        <v>0.68287037037037035</v>
      </c>
      <c r="D84" s="51">
        <f t="shared" si="1"/>
        <v>0.75592417061611383</v>
      </c>
      <c r="E84" s="51">
        <f t="shared" si="1"/>
        <v>0.58986175115207373</v>
      </c>
      <c r="F84" s="51">
        <f t="shared" si="1"/>
        <v>0.66744186046511622</v>
      </c>
      <c r="G84" s="51">
        <f t="shared" si="1"/>
        <v>0.73094170403587444</v>
      </c>
      <c r="H84" s="51">
        <f t="shared" si="1"/>
        <v>0.71764705882352942</v>
      </c>
      <c r="I84" s="51">
        <f t="shared" si="1"/>
        <v>0.81372549019607854</v>
      </c>
      <c r="J84" s="51">
        <f t="shared" si="1"/>
        <v>0.88915662650602412</v>
      </c>
      <c r="K84" s="51">
        <f t="shared" si="1"/>
        <v>0.6852678571428571</v>
      </c>
      <c r="L84" s="51">
        <f t="shared" si="1"/>
        <v>0.86859688195991092</v>
      </c>
      <c r="M84" s="51">
        <f t="shared" si="1"/>
        <v>0.95410628019323684</v>
      </c>
      <c r="N84" s="51">
        <f t="shared" si="1"/>
        <v>0.60411899313501149</v>
      </c>
    </row>
    <row r="85" spans="3:14" x14ac:dyDescent="0.25">
      <c r="C85" s="51">
        <f t="shared" ref="C85:N85" si="2">C46/C47</f>
        <v>0.97297297297297292</v>
      </c>
      <c r="D85" s="51">
        <f t="shared" si="2"/>
        <v>0.95259593679458232</v>
      </c>
      <c r="E85" s="51">
        <f t="shared" si="2"/>
        <v>0.95384615384615379</v>
      </c>
      <c r="F85" s="51">
        <f t="shared" si="2"/>
        <v>0.95132743362831851</v>
      </c>
      <c r="G85" s="51">
        <f t="shared" si="2"/>
        <v>0.95095948827292121</v>
      </c>
      <c r="H85" s="51">
        <f t="shared" si="2"/>
        <v>0.9550561797752809</v>
      </c>
      <c r="I85" s="51">
        <f t="shared" si="2"/>
        <v>0.95104895104895104</v>
      </c>
      <c r="J85" s="51">
        <f t="shared" si="2"/>
        <v>0.94748858447488582</v>
      </c>
      <c r="K85" s="51">
        <f t="shared" si="2"/>
        <v>0.95522388059701502</v>
      </c>
      <c r="L85" s="51">
        <f t="shared" si="2"/>
        <v>0.94526315789473692</v>
      </c>
      <c r="M85" s="51">
        <f t="shared" si="2"/>
        <v>0.9452054794520548</v>
      </c>
      <c r="N85" s="51">
        <f t="shared" si="2"/>
        <v>0.95833333333333326</v>
      </c>
    </row>
    <row r="86" spans="3:14" x14ac:dyDescent="0.25">
      <c r="C86" s="51">
        <f t="shared" ref="C86:N86" si="3">C47/C48</f>
        <v>0.76419965576592086</v>
      </c>
      <c r="D86" s="51">
        <f t="shared" si="3"/>
        <v>0.76116838487972516</v>
      </c>
      <c r="E86" s="51">
        <f t="shared" si="3"/>
        <v>0.7724957555178269</v>
      </c>
      <c r="F86" s="51">
        <f t="shared" si="3"/>
        <v>0.74098360655737705</v>
      </c>
      <c r="G86" s="51">
        <f t="shared" si="3"/>
        <v>0.73742138364779863</v>
      </c>
      <c r="H86" s="51">
        <f t="shared" si="3"/>
        <v>0.76724137931034486</v>
      </c>
      <c r="I86" s="51">
        <f t="shared" si="3"/>
        <v>0.75661375661375663</v>
      </c>
      <c r="J86" s="51">
        <f t="shared" si="3"/>
        <v>0.75517241379310351</v>
      </c>
      <c r="K86" s="51">
        <f t="shared" si="3"/>
        <v>0.7362637362637362</v>
      </c>
      <c r="L86" s="51">
        <f t="shared" si="3"/>
        <v>0.72078907435508344</v>
      </c>
      <c r="M86" s="51">
        <f t="shared" si="3"/>
        <v>0.72396694214876034</v>
      </c>
      <c r="N86" s="51">
        <f t="shared" si="3"/>
        <v>0.72960000000000003</v>
      </c>
    </row>
    <row r="87" spans="3:14" x14ac:dyDescent="0.25">
      <c r="C87" s="51">
        <f t="shared" ref="C87:N87" si="4">C48/C49</f>
        <v>1.2741228070175437</v>
      </c>
      <c r="D87" s="51">
        <f t="shared" si="4"/>
        <v>1.2819383259911894</v>
      </c>
      <c r="E87" s="51">
        <f t="shared" si="4"/>
        <v>1.2832244008714595</v>
      </c>
      <c r="F87" s="51">
        <f t="shared" si="4"/>
        <v>1.334792122538293</v>
      </c>
      <c r="G87" s="51">
        <f t="shared" si="4"/>
        <v>1.3796095444685466</v>
      </c>
      <c r="H87" s="51">
        <f t="shared" si="4"/>
        <v>1.286031042128603</v>
      </c>
      <c r="I87" s="51">
        <f t="shared" si="4"/>
        <v>1.277027027027027</v>
      </c>
      <c r="J87" s="51">
        <f t="shared" si="4"/>
        <v>1.2719298245614035</v>
      </c>
      <c r="K87" s="51">
        <f t="shared" si="4"/>
        <v>1.3847826086956521</v>
      </c>
      <c r="L87" s="51">
        <f t="shared" si="4"/>
        <v>1.3961864406779663</v>
      </c>
      <c r="M87" s="51">
        <f t="shared" si="4"/>
        <v>1.3534675615212528</v>
      </c>
      <c r="N87" s="51">
        <f t="shared" si="4"/>
        <v>1.3557483731019522</v>
      </c>
    </row>
    <row r="88" spans="3:14" x14ac:dyDescent="0.25">
      <c r="C88" s="51">
        <f t="shared" ref="C88:N88" si="5">C49/C50</f>
        <v>1.1067961165048545</v>
      </c>
      <c r="D88" s="51">
        <f t="shared" si="5"/>
        <v>1.1237623762376237</v>
      </c>
      <c r="E88" s="51">
        <f t="shared" si="5"/>
        <v>1.1446384039900248</v>
      </c>
      <c r="F88" s="51">
        <f t="shared" si="5"/>
        <v>1.3890577507598785</v>
      </c>
      <c r="G88" s="51">
        <f t="shared" si="5"/>
        <v>1.7137546468401488</v>
      </c>
      <c r="H88" s="51">
        <f t="shared" si="5"/>
        <v>1.1564102564102563</v>
      </c>
      <c r="I88" s="51">
        <f t="shared" si="5"/>
        <v>1.112781954887218</v>
      </c>
      <c r="J88" s="51">
        <f t="shared" si="5"/>
        <v>1.1067961165048545</v>
      </c>
      <c r="K88" s="51">
        <f t="shared" si="5"/>
        <v>1.7692307692307692</v>
      </c>
      <c r="L88" s="51">
        <f t="shared" si="5"/>
        <v>1.9504132231404958</v>
      </c>
      <c r="M88" s="51">
        <f t="shared" si="5"/>
        <v>1.5</v>
      </c>
      <c r="N88" s="51">
        <f t="shared" si="5"/>
        <v>1.5214521452145215</v>
      </c>
    </row>
    <row r="89" spans="3:14" x14ac:dyDescent="0.25">
      <c r="C89" s="51">
        <f t="shared" ref="C89:N89" si="6">C50/C51</f>
        <v>0.92792792792792789</v>
      </c>
      <c r="D89" s="51">
        <f t="shared" si="6"/>
        <v>0.91818181818181821</v>
      </c>
      <c r="E89" s="51">
        <f t="shared" si="6"/>
        <v>0.96163069544364521</v>
      </c>
      <c r="F89" s="51">
        <f t="shared" si="6"/>
        <v>0.7477272727272728</v>
      </c>
      <c r="G89" s="51">
        <f t="shared" si="6"/>
        <v>0.64047619047619053</v>
      </c>
      <c r="H89" s="51">
        <f t="shared" si="6"/>
        <v>0.97499999999999998</v>
      </c>
      <c r="I89" s="51">
        <f t="shared" si="6"/>
        <v>0.85256410256410253</v>
      </c>
      <c r="J89" s="51">
        <f t="shared" si="6"/>
        <v>0.90748898678414092</v>
      </c>
      <c r="K89" s="51">
        <f t="shared" si="6"/>
        <v>0.57395143487858724</v>
      </c>
      <c r="L89" s="51">
        <f t="shared" si="6"/>
        <v>0.58173076923076927</v>
      </c>
      <c r="M89" s="51">
        <f t="shared" si="6"/>
        <v>0.71291866028708128</v>
      </c>
      <c r="N89" s="51">
        <f t="shared" si="6"/>
        <v>0.68089887640449431</v>
      </c>
    </row>
    <row r="90" spans="3:14" x14ac:dyDescent="0.25">
      <c r="C90" s="51">
        <f t="shared" ref="C90:N90" si="7">C51/C52</f>
        <v>0.9673202614379085</v>
      </c>
      <c r="D90" s="51">
        <f t="shared" si="7"/>
        <v>0.96280087527352298</v>
      </c>
      <c r="E90" s="51">
        <f t="shared" si="7"/>
        <v>0.95642201834862384</v>
      </c>
      <c r="F90" s="51">
        <f t="shared" si="7"/>
        <v>0.95238095238095233</v>
      </c>
      <c r="G90" s="51">
        <f t="shared" si="7"/>
        <v>0.95022624434389136</v>
      </c>
      <c r="H90" s="51">
        <f t="shared" si="7"/>
        <v>0.95011876484560576</v>
      </c>
      <c r="I90" s="51">
        <f t="shared" si="7"/>
        <v>0.95901639344262302</v>
      </c>
      <c r="J90" s="51">
        <f t="shared" si="7"/>
        <v>0.95578947368421063</v>
      </c>
      <c r="K90" s="51">
        <f t="shared" si="7"/>
        <v>0.95368421052631591</v>
      </c>
      <c r="L90" s="51">
        <f t="shared" si="7"/>
        <v>0.94977168949771684</v>
      </c>
      <c r="M90" s="51">
        <f t="shared" si="7"/>
        <v>0.94570135746606332</v>
      </c>
      <c r="N90" s="51">
        <f t="shared" si="7"/>
        <v>0.95905172413793105</v>
      </c>
    </row>
    <row r="91" spans="3:14" x14ac:dyDescent="0.25">
      <c r="C91" s="51">
        <f t="shared" ref="C91:N91" si="8">C52/C53</f>
        <v>0.73205741626794263</v>
      </c>
      <c r="D91" s="51">
        <f t="shared" si="8"/>
        <v>0.75164473684210531</v>
      </c>
      <c r="E91" s="51">
        <f t="shared" si="8"/>
        <v>0.75563258232235708</v>
      </c>
      <c r="F91" s="51">
        <f t="shared" si="8"/>
        <v>0.73333333333333339</v>
      </c>
      <c r="G91" s="51">
        <f t="shared" si="8"/>
        <v>0.73421926910299007</v>
      </c>
      <c r="H91" s="51">
        <f t="shared" si="8"/>
        <v>0.73730297723292471</v>
      </c>
      <c r="I91" s="51">
        <f t="shared" si="8"/>
        <v>0.75076923076923074</v>
      </c>
      <c r="J91" s="51">
        <f t="shared" si="8"/>
        <v>0.73757763975155277</v>
      </c>
      <c r="K91" s="51">
        <f t="shared" si="8"/>
        <v>0.7410296411856474</v>
      </c>
      <c r="L91" s="51">
        <f t="shared" si="8"/>
        <v>0.71803278688524597</v>
      </c>
      <c r="M91" s="51">
        <f t="shared" si="8"/>
        <v>0.7129032258064516</v>
      </c>
      <c r="N91" s="51">
        <f t="shared" si="8"/>
        <v>0.73070866141732282</v>
      </c>
    </row>
    <row r="92" spans="3:14" x14ac:dyDescent="0.25">
      <c r="C92" s="51">
        <f t="shared" ref="C92:N92" si="9">C53/C54</f>
        <v>1.3871681415929202</v>
      </c>
      <c r="D92" s="51">
        <f t="shared" si="9"/>
        <v>1.3632286995515694</v>
      </c>
      <c r="E92" s="51">
        <f t="shared" si="9"/>
        <v>1.320366132723112</v>
      </c>
      <c r="F92" s="51">
        <f t="shared" si="9"/>
        <v>1.3876651982378854</v>
      </c>
      <c r="G92" s="51">
        <f t="shared" si="9"/>
        <v>1.3558558558558558</v>
      </c>
      <c r="H92" s="51">
        <f t="shared" si="9"/>
        <v>1.3096330275229358</v>
      </c>
      <c r="I92" s="51">
        <f t="shared" si="9"/>
        <v>1.3978494623655913</v>
      </c>
      <c r="J92" s="51">
        <f t="shared" si="9"/>
        <v>1.3969631236442517</v>
      </c>
      <c r="K92" s="51">
        <f t="shared" si="9"/>
        <v>1.3934782608695653</v>
      </c>
      <c r="L92" s="51">
        <f t="shared" si="9"/>
        <v>1.3863636363636362</v>
      </c>
      <c r="M92" s="51">
        <f t="shared" si="9"/>
        <v>1.3839285714285714</v>
      </c>
      <c r="N92" s="51">
        <f t="shared" si="9"/>
        <v>1.383442265795207</v>
      </c>
    </row>
    <row r="93" spans="3:14" x14ac:dyDescent="0.25">
      <c r="C93" s="51">
        <f t="shared" ref="C93:N93" si="10">C54/C55</f>
        <v>1.7587548638132295</v>
      </c>
      <c r="D93" s="51">
        <f t="shared" si="10"/>
        <v>1.5815602836879434</v>
      </c>
      <c r="E93" s="51">
        <f t="shared" si="10"/>
        <v>1.3044776119402983</v>
      </c>
      <c r="F93" s="51">
        <f t="shared" si="10"/>
        <v>1.7528957528957529</v>
      </c>
      <c r="G93" s="51">
        <f t="shared" si="10"/>
        <v>1.494949494949495</v>
      </c>
      <c r="H93" s="51">
        <f t="shared" si="10"/>
        <v>1.231638418079096</v>
      </c>
      <c r="I93" s="51">
        <f t="shared" si="10"/>
        <v>1.882591093117409</v>
      </c>
      <c r="J93" s="51">
        <f t="shared" si="10"/>
        <v>1.8739837398373984</v>
      </c>
      <c r="K93" s="51">
        <f t="shared" si="10"/>
        <v>1.8326693227091635</v>
      </c>
      <c r="L93" s="51">
        <f t="shared" si="10"/>
        <v>1.7120622568093384</v>
      </c>
      <c r="M93" s="51">
        <f t="shared" si="10"/>
        <v>1.696969696969697</v>
      </c>
      <c r="N93" s="51">
        <f t="shared" si="10"/>
        <v>1.7386363636363635</v>
      </c>
    </row>
    <row r="94" spans="3:14" x14ac:dyDescent="0.25">
      <c r="C94" s="51">
        <f t="shared" ref="C94:N94" si="11">C55/C56</f>
        <v>0.60187353629976581</v>
      </c>
      <c r="D94" s="51">
        <f t="shared" si="11"/>
        <v>0.64976958525345618</v>
      </c>
      <c r="E94" s="51">
        <f t="shared" si="11"/>
        <v>0.78271028037383183</v>
      </c>
      <c r="F94" s="51">
        <f t="shared" si="11"/>
        <v>0.63480392156862753</v>
      </c>
      <c r="G94" s="51">
        <f t="shared" si="11"/>
        <v>0.67194570135746601</v>
      </c>
      <c r="H94" s="51">
        <f t="shared" si="11"/>
        <v>0.80821917808219179</v>
      </c>
      <c r="I94" s="51">
        <f t="shared" si="11"/>
        <v>0.64829396325459321</v>
      </c>
      <c r="J94" s="51">
        <f t="shared" si="11"/>
        <v>0.62121212121212122</v>
      </c>
      <c r="K94" s="51">
        <f t="shared" si="11"/>
        <v>0.6121951219512195</v>
      </c>
      <c r="L94" s="51">
        <f t="shared" si="11"/>
        <v>0.55387931034482762</v>
      </c>
      <c r="M94" s="51">
        <f t="shared" si="11"/>
        <v>0.65346534653465349</v>
      </c>
      <c r="N94" s="51">
        <f t="shared" si="11"/>
        <v>0.61971830985915499</v>
      </c>
    </row>
    <row r="95" spans="3:14" x14ac:dyDescent="0.25">
      <c r="C95" s="51">
        <f t="shared" ref="C95:N95" si="12">C56/C57</f>
        <v>0.95955056179775278</v>
      </c>
      <c r="D95" s="51">
        <f t="shared" si="12"/>
        <v>0.96230598669623058</v>
      </c>
      <c r="E95" s="51">
        <f t="shared" si="12"/>
        <v>0.95322939866369705</v>
      </c>
      <c r="F95" s="51">
        <f t="shared" si="12"/>
        <v>0.95550351288056201</v>
      </c>
      <c r="G95" s="51">
        <f t="shared" si="12"/>
        <v>0.94849785407725318</v>
      </c>
      <c r="H95" s="51">
        <f t="shared" si="12"/>
        <v>0.95010845986984815</v>
      </c>
      <c r="I95" s="51">
        <f t="shared" si="12"/>
        <v>0.95012468827930174</v>
      </c>
      <c r="J95" s="51">
        <f t="shared" si="12"/>
        <v>0.94285714285714295</v>
      </c>
      <c r="K95" s="51">
        <f t="shared" si="12"/>
        <v>0.93821510297482835</v>
      </c>
      <c r="L95" s="51">
        <f t="shared" si="12"/>
        <v>0.95473251028806594</v>
      </c>
      <c r="M95" s="51">
        <f t="shared" si="12"/>
        <v>0.95508274231678492</v>
      </c>
      <c r="N95" s="51">
        <f t="shared" si="12"/>
        <v>0.95730337078651684</v>
      </c>
    </row>
    <row r="96" spans="3:14" x14ac:dyDescent="0.25">
      <c r="C96" s="51">
        <f t="shared" ref="C96:N96" si="13">C57/C58</f>
        <v>0.717741935483871</v>
      </c>
      <c r="D96" s="51">
        <f t="shared" si="13"/>
        <v>0.7466887417218544</v>
      </c>
      <c r="E96" s="51">
        <f t="shared" si="13"/>
        <v>0.74092409240924095</v>
      </c>
      <c r="F96" s="51">
        <f t="shared" si="13"/>
        <v>0.76386404293381027</v>
      </c>
      <c r="G96" s="51">
        <f t="shared" si="13"/>
        <v>0.72926447574334896</v>
      </c>
      <c r="H96" s="51">
        <f t="shared" si="13"/>
        <v>0.73407643312101911</v>
      </c>
      <c r="I96" s="51">
        <f t="shared" si="13"/>
        <v>0.74953271028037383</v>
      </c>
      <c r="J96" s="51">
        <f t="shared" si="13"/>
        <v>0.73813708260105448</v>
      </c>
      <c r="K96" s="51">
        <f t="shared" si="13"/>
        <v>0.71639344262295079</v>
      </c>
      <c r="L96" s="51">
        <f t="shared" si="13"/>
        <v>0.7374810318664643</v>
      </c>
      <c r="M96" s="51">
        <f t="shared" si="13"/>
        <v>0.74867256637168145</v>
      </c>
      <c r="N96" s="51">
        <f t="shared" si="13"/>
        <v>0.77123050259965342</v>
      </c>
    </row>
    <row r="97" spans="3:14" x14ac:dyDescent="0.25">
      <c r="C97" s="51">
        <f t="shared" ref="C97:N97" si="14">C58/C59</f>
        <v>1.3656387665198237</v>
      </c>
      <c r="D97" s="51">
        <f t="shared" si="14"/>
        <v>1.3392461197339245</v>
      </c>
      <c r="E97" s="51">
        <f t="shared" si="14"/>
        <v>1.3466666666666667</v>
      </c>
      <c r="F97" s="51">
        <f t="shared" si="14"/>
        <v>1.273348519362187</v>
      </c>
      <c r="G97" s="51">
        <f t="shared" si="14"/>
        <v>1.3951965065502183</v>
      </c>
      <c r="H97" s="51">
        <f t="shared" si="14"/>
        <v>1.3893805309734513</v>
      </c>
      <c r="I97" s="51">
        <f t="shared" si="14"/>
        <v>1.2799043062200959</v>
      </c>
      <c r="J97" s="51">
        <f t="shared" si="14"/>
        <v>1.2815315315315314</v>
      </c>
      <c r="K97" s="51">
        <f t="shared" si="14"/>
        <v>1.3585746102449887</v>
      </c>
      <c r="L97" s="51">
        <f t="shared" si="14"/>
        <v>1.3961864406779663</v>
      </c>
      <c r="M97" s="51">
        <f t="shared" si="14"/>
        <v>1.2725225225225223</v>
      </c>
      <c r="N97" s="51">
        <f t="shared" si="14"/>
        <v>1.2737306843267107</v>
      </c>
    </row>
    <row r="98" spans="3:14" x14ac:dyDescent="0.25">
      <c r="C98" s="51">
        <f t="shared" ref="C98:N98" si="15">C59/C60</f>
        <v>1.5818815331010454</v>
      </c>
      <c r="D98" s="51">
        <f t="shared" si="15"/>
        <v>1.4182389937106918</v>
      </c>
      <c r="E98" s="51">
        <f t="shared" si="15"/>
        <v>1.4469453376205788</v>
      </c>
      <c r="F98" s="51">
        <f t="shared" si="15"/>
        <v>1.0893300248138957</v>
      </c>
      <c r="G98" s="51">
        <f t="shared" si="15"/>
        <v>1.8247011952191237</v>
      </c>
      <c r="H98" s="51">
        <f t="shared" si="15"/>
        <v>1.751937984496124</v>
      </c>
      <c r="I98" s="51">
        <f t="shared" si="15"/>
        <v>1.1029023746701847</v>
      </c>
      <c r="J98" s="51">
        <f t="shared" si="15"/>
        <v>1.1155778894472361</v>
      </c>
      <c r="K98" s="51">
        <f t="shared" si="15"/>
        <v>1.5324232081911264</v>
      </c>
      <c r="L98" s="51">
        <f t="shared" si="15"/>
        <v>1.8656126482213438</v>
      </c>
      <c r="M98" s="51">
        <f t="shared" si="15"/>
        <v>1.0802919708029197</v>
      </c>
      <c r="N98" s="51">
        <f t="shared" si="15"/>
        <v>1.1157635467980296</v>
      </c>
    </row>
    <row r="99" spans="3:14" x14ac:dyDescent="0.25">
      <c r="C99" s="51">
        <f t="shared" ref="C99:N99" si="16">C60/C61</f>
        <v>0.68009478672985779</v>
      </c>
      <c r="D99" s="51">
        <f t="shared" si="16"/>
        <v>0.73781902552204182</v>
      </c>
      <c r="E99" s="51">
        <f t="shared" si="16"/>
        <v>0.70361990950226239</v>
      </c>
      <c r="F99" s="51">
        <f t="shared" si="16"/>
        <v>0.89555555555555555</v>
      </c>
      <c r="G99" s="51">
        <f t="shared" si="16"/>
        <v>0.56659142212189617</v>
      </c>
      <c r="H99" s="51">
        <f t="shared" si="16"/>
        <v>0.59860788863109049</v>
      </c>
      <c r="I99" s="51">
        <f t="shared" si="16"/>
        <v>0.79789473684210532</v>
      </c>
      <c r="J99" s="51">
        <f t="shared" si="16"/>
        <v>0.94988066825775663</v>
      </c>
      <c r="K99" s="51">
        <f t="shared" si="16"/>
        <v>0.65256124721603559</v>
      </c>
      <c r="L99" s="51">
        <f t="shared" si="16"/>
        <v>0.59669811320754718</v>
      </c>
      <c r="M99" s="51">
        <f t="shared" si="16"/>
        <v>0.92152466367712993</v>
      </c>
      <c r="N99" s="51">
        <f t="shared" si="16"/>
        <v>0.9311926605504588</v>
      </c>
    </row>
    <row r="100" spans="3:14" x14ac:dyDescent="0.25">
      <c r="C100" s="51">
        <f t="shared" ref="C100:N100" si="17">C61/C62</f>
        <v>0.95909090909090911</v>
      </c>
      <c r="D100" s="51">
        <f t="shared" si="17"/>
        <v>0.95991091314031174</v>
      </c>
      <c r="E100" s="51">
        <f t="shared" si="17"/>
        <v>0.95464362850971918</v>
      </c>
      <c r="F100" s="51">
        <f t="shared" si="17"/>
        <v>0.95948827292110883</v>
      </c>
      <c r="G100" s="51">
        <f t="shared" si="17"/>
        <v>0.95268817204301071</v>
      </c>
      <c r="H100" s="51">
        <f t="shared" si="17"/>
        <v>0.95353982300884954</v>
      </c>
      <c r="I100" s="51">
        <f t="shared" si="17"/>
        <v>0.96153846153846145</v>
      </c>
      <c r="J100" s="51">
        <f t="shared" si="17"/>
        <v>0.9436936936936936</v>
      </c>
      <c r="K100" s="51">
        <f t="shared" si="17"/>
        <v>0.95940170940170932</v>
      </c>
      <c r="L100" s="51">
        <f t="shared" si="17"/>
        <v>0.94854586129753915</v>
      </c>
      <c r="M100" s="51">
        <f t="shared" si="17"/>
        <v>0.96536796536796532</v>
      </c>
      <c r="N100" s="51">
        <f t="shared" si="17"/>
        <v>0.96247240618101537</v>
      </c>
    </row>
    <row r="101" spans="3:14" x14ac:dyDescent="0.25">
      <c r="C101" s="51">
        <f t="shared" ref="C101:N101" si="18">C62/C63</f>
        <v>0.71661237785016285</v>
      </c>
      <c r="D101" s="51">
        <f t="shared" si="18"/>
        <v>0.73366013071895431</v>
      </c>
      <c r="E101" s="51">
        <f t="shared" si="18"/>
        <v>0.73375594294770208</v>
      </c>
      <c r="F101" s="51">
        <f t="shared" si="18"/>
        <v>0.76885245901639343</v>
      </c>
      <c r="G101" s="51">
        <f t="shared" si="18"/>
        <v>0.73809523809523814</v>
      </c>
      <c r="H101" s="51">
        <f t="shared" si="18"/>
        <v>0.73139158576051788</v>
      </c>
      <c r="I101" s="51">
        <f t="shared" si="18"/>
        <v>0.77795275590551183</v>
      </c>
      <c r="J101" s="51">
        <f t="shared" si="18"/>
        <v>0.71497584541062809</v>
      </c>
      <c r="K101" s="51">
        <f t="shared" si="18"/>
        <v>0.75605815831987078</v>
      </c>
      <c r="L101" s="51">
        <f t="shared" si="18"/>
        <v>0.71520000000000006</v>
      </c>
      <c r="M101" s="51">
        <f t="shared" si="18"/>
        <v>0.75490196078431382</v>
      </c>
      <c r="N101" s="51">
        <f t="shared" si="18"/>
        <v>0.76262626262626265</v>
      </c>
    </row>
    <row r="102" spans="3:14" x14ac:dyDescent="0.25">
      <c r="C102" s="51">
        <f t="shared" ref="C102:N102" si="19">C63/C64</f>
        <v>1.3860045146726863</v>
      </c>
      <c r="D102" s="51">
        <f t="shared" si="19"/>
        <v>1.3752808988764045</v>
      </c>
      <c r="E102" s="51">
        <f t="shared" si="19"/>
        <v>1.3747276688453158</v>
      </c>
      <c r="F102" s="51">
        <f t="shared" si="19"/>
        <v>1.326086956521739</v>
      </c>
      <c r="G102" s="51">
        <f t="shared" si="19"/>
        <v>1.3846153846153846</v>
      </c>
      <c r="H102" s="51">
        <f t="shared" si="19"/>
        <v>1.3733333333333333</v>
      </c>
      <c r="I102" s="51">
        <f t="shared" si="19"/>
        <v>1.3284518828451883</v>
      </c>
      <c r="J102" s="51">
        <f t="shared" si="19"/>
        <v>1.3986486486486487</v>
      </c>
      <c r="K102" s="51">
        <f t="shared" si="19"/>
        <v>1.3664459161147902</v>
      </c>
      <c r="L102" s="51">
        <f t="shared" si="19"/>
        <v>1.3950892857142856</v>
      </c>
      <c r="M102" s="51">
        <f t="shared" si="19"/>
        <v>1.3509933774834437</v>
      </c>
      <c r="N102" s="51">
        <f t="shared" si="19"/>
        <v>1.3112582781456952</v>
      </c>
    </row>
    <row r="103" spans="3:14" x14ac:dyDescent="0.25">
      <c r="C103" s="51">
        <f t="shared" ref="C103:N103" si="20">C64/C65</f>
        <v>1.7104247104247103</v>
      </c>
      <c r="D103" s="51">
        <f t="shared" si="20"/>
        <v>1.6360294117647058</v>
      </c>
      <c r="E103" s="51">
        <f t="shared" si="20"/>
        <v>1.6510791366906474</v>
      </c>
      <c r="F103" s="51">
        <f t="shared" si="20"/>
        <v>1.3529411764705881</v>
      </c>
      <c r="G103" s="51">
        <f t="shared" si="20"/>
        <v>1.75</v>
      </c>
      <c r="H103" s="51">
        <f t="shared" si="20"/>
        <v>1.6187050359712229</v>
      </c>
      <c r="I103" s="51">
        <f t="shared" si="20"/>
        <v>1.3502824858757063</v>
      </c>
      <c r="J103" s="51">
        <f t="shared" si="20"/>
        <v>1.8048780487804879</v>
      </c>
      <c r="K103" s="51">
        <f t="shared" si="20"/>
        <v>1.5950704225352115</v>
      </c>
      <c r="L103" s="51">
        <f t="shared" si="20"/>
        <v>1.7991967871485943</v>
      </c>
      <c r="M103" s="51">
        <f t="shared" si="20"/>
        <v>1.5</v>
      </c>
      <c r="N103" s="51">
        <f t="shared" si="20"/>
        <v>1.23433242506812</v>
      </c>
    </row>
    <row r="104" spans="3:14" x14ac:dyDescent="0.25">
      <c r="C104" s="51">
        <f t="shared" ref="C104:N104" si="21">C65/C66</f>
        <v>0.58202247191011236</v>
      </c>
      <c r="D104" s="51">
        <f t="shared" si="21"/>
        <v>0.65227817745803363</v>
      </c>
      <c r="E104" s="51">
        <f t="shared" si="21"/>
        <v>0.62471910112359552</v>
      </c>
      <c r="F104" s="51">
        <f t="shared" si="21"/>
        <v>0.76576576576576583</v>
      </c>
      <c r="G104" s="51">
        <f t="shared" si="21"/>
        <v>0.5829596412556054</v>
      </c>
      <c r="H104" s="51">
        <f t="shared" si="21"/>
        <v>0.60434782608695659</v>
      </c>
      <c r="I104" s="51">
        <f t="shared" si="21"/>
        <v>0.81379310344827582</v>
      </c>
      <c r="J104" s="51">
        <f t="shared" si="21"/>
        <v>0.59277108433734937</v>
      </c>
      <c r="K104" s="51">
        <f t="shared" si="21"/>
        <v>0.62280701754385959</v>
      </c>
      <c r="L104" s="51">
        <f t="shared" si="21"/>
        <v>0.60880195599022013</v>
      </c>
      <c r="M104" s="51">
        <f t="shared" si="21"/>
        <v>0.67865168539325837</v>
      </c>
      <c r="N104" s="51">
        <f t="shared" si="21"/>
        <v>0.89077669902912626</v>
      </c>
    </row>
    <row r="105" spans="3:14" x14ac:dyDescent="0.25">
      <c r="C105" s="51">
        <f t="shared" ref="C105:N105" si="22">C66/C67</f>
        <v>0.96320346320346317</v>
      </c>
      <c r="D105" s="51">
        <f t="shared" si="22"/>
        <v>0.96082949308755761</v>
      </c>
      <c r="E105" s="51">
        <f t="shared" si="22"/>
        <v>0.9611231101511879</v>
      </c>
      <c r="F105" s="51">
        <f t="shared" si="22"/>
        <v>0.95278969957081538</v>
      </c>
      <c r="G105" s="51">
        <f t="shared" si="22"/>
        <v>0.95095948827292121</v>
      </c>
      <c r="H105" s="51">
        <f t="shared" si="22"/>
        <v>0.96436058700209648</v>
      </c>
      <c r="I105" s="51">
        <f t="shared" si="22"/>
        <v>0.94771241830065356</v>
      </c>
      <c r="J105" s="51">
        <f t="shared" si="22"/>
        <v>0.94318181818181812</v>
      </c>
      <c r="K105" s="51">
        <f t="shared" si="22"/>
        <v>0.97021276595744688</v>
      </c>
      <c r="L105" s="51">
        <f t="shared" si="22"/>
        <v>0.95784543325526927</v>
      </c>
      <c r="M105" s="51">
        <f t="shared" si="22"/>
        <v>0.97161572052401746</v>
      </c>
      <c r="N105" s="51">
        <f t="shared" si="22"/>
        <v>0.96261682242990654</v>
      </c>
    </row>
    <row r="106" spans="3:14" x14ac:dyDescent="0.25">
      <c r="C106" s="51">
        <f t="shared" ref="C106:N106" si="23">C67/C68</f>
        <v>0.73101265822784811</v>
      </c>
      <c r="D106" s="51">
        <f t="shared" si="23"/>
        <v>0.72696817420435511</v>
      </c>
      <c r="E106" s="51">
        <f t="shared" si="23"/>
        <v>0.73143759873617697</v>
      </c>
      <c r="F106" s="51">
        <f t="shared" si="23"/>
        <v>0.73851030110935023</v>
      </c>
      <c r="G106" s="51">
        <f t="shared" si="23"/>
        <v>0.73510971786833845</v>
      </c>
      <c r="H106" s="51">
        <f t="shared" si="23"/>
        <v>0.78973509933774833</v>
      </c>
      <c r="I106" s="51">
        <f t="shared" si="23"/>
        <v>0.73675762439807391</v>
      </c>
      <c r="J106" s="51">
        <f t="shared" si="23"/>
        <v>0.71661237785016285</v>
      </c>
      <c r="K106" s="51">
        <f t="shared" si="23"/>
        <v>0.78991596638655459</v>
      </c>
      <c r="L106" s="51">
        <f t="shared" si="23"/>
        <v>0.74650349650349657</v>
      </c>
      <c r="M106" s="51">
        <f t="shared" si="23"/>
        <v>0.79238754325259519</v>
      </c>
      <c r="N106" s="51">
        <f t="shared" si="23"/>
        <v>0.75618374558303891</v>
      </c>
    </row>
    <row r="107" spans="3:14" x14ac:dyDescent="0.25">
      <c r="C107" s="51">
        <f t="shared" ref="C107:N107" si="24">C68/C69</f>
        <v>1.3982300884955752</v>
      </c>
      <c r="D107" s="51">
        <f t="shared" si="24"/>
        <v>1.3787528868360277</v>
      </c>
      <c r="E107" s="51">
        <f t="shared" si="24"/>
        <v>1.4004424778761062</v>
      </c>
      <c r="F107" s="51">
        <f t="shared" si="24"/>
        <v>1.3929359823399559</v>
      </c>
      <c r="G107" s="51">
        <f t="shared" si="24"/>
        <v>1.4021978021978021</v>
      </c>
      <c r="H107" s="51">
        <f t="shared" si="24"/>
        <v>1.2851063829787235</v>
      </c>
      <c r="I107" s="51">
        <f t="shared" si="24"/>
        <v>1.3752759381898454</v>
      </c>
      <c r="J107" s="51">
        <f t="shared" si="24"/>
        <v>1.398633257403189</v>
      </c>
      <c r="K107" s="51">
        <f t="shared" si="24"/>
        <v>1.2906724511930585</v>
      </c>
      <c r="L107" s="51">
        <f t="shared" si="24"/>
        <v>1.3119266055045871</v>
      </c>
      <c r="M107" s="51">
        <f t="shared" si="24"/>
        <v>1.2844444444444443</v>
      </c>
      <c r="N107" s="51">
        <f t="shared" si="24"/>
        <v>1.3041474654377878</v>
      </c>
    </row>
    <row r="108" spans="3:14" x14ac:dyDescent="0.25">
      <c r="C108" s="51">
        <f t="shared" ref="C108:N108" si="25">C69/C70</f>
        <v>1.8677685950413225</v>
      </c>
      <c r="D108" s="51">
        <f t="shared" si="25"/>
        <v>1.6653846153846152</v>
      </c>
      <c r="E108" s="51">
        <f t="shared" si="25"/>
        <v>1.8600823045267492</v>
      </c>
      <c r="F108" s="51">
        <f t="shared" si="25"/>
        <v>1.8047808764940239</v>
      </c>
      <c r="G108" s="51">
        <f t="shared" si="25"/>
        <v>1.8571428571428572</v>
      </c>
      <c r="H108" s="51">
        <f t="shared" si="25"/>
        <v>1.1491442542787287</v>
      </c>
      <c r="I108" s="51">
        <f t="shared" si="25"/>
        <v>1.6294964028776977</v>
      </c>
      <c r="J108" s="51">
        <f t="shared" si="25"/>
        <v>1.7918367346938775</v>
      </c>
      <c r="K108" s="51">
        <f t="shared" si="25"/>
        <v>1.1582914572864322</v>
      </c>
      <c r="L108" s="51">
        <f t="shared" si="25"/>
        <v>1.2492836676217767</v>
      </c>
      <c r="M108" s="51">
        <f t="shared" si="25"/>
        <v>1.1335012594458438</v>
      </c>
      <c r="N108" s="51">
        <f t="shared" si="25"/>
        <v>1.215686274509804</v>
      </c>
    </row>
    <row r="109" spans="3:14" x14ac:dyDescent="0.25">
      <c r="C109" s="51">
        <f t="shared" ref="C109:N109" si="26">C70/C71</f>
        <v>0.61892583120204603</v>
      </c>
      <c r="D109" s="51">
        <f t="shared" si="26"/>
        <v>0.65</v>
      </c>
      <c r="E109" s="51">
        <f t="shared" si="26"/>
        <v>0.57176470588235295</v>
      </c>
      <c r="F109" s="51">
        <f t="shared" si="26"/>
        <v>0.57967667436489612</v>
      </c>
      <c r="G109" s="51">
        <f t="shared" si="26"/>
        <v>0.63802083333333326</v>
      </c>
      <c r="H109" s="51">
        <f t="shared" si="26"/>
        <v>0.9232505643340857</v>
      </c>
      <c r="I109" s="51">
        <f t="shared" si="26"/>
        <v>0.66666666666666674</v>
      </c>
      <c r="J109" s="51">
        <f t="shared" si="26"/>
        <v>0.63144329896907214</v>
      </c>
      <c r="K109" s="51">
        <f t="shared" si="26"/>
        <v>0.97073170731707326</v>
      </c>
      <c r="L109" s="51">
        <f t="shared" si="26"/>
        <v>0.7790178571428571</v>
      </c>
      <c r="M109" s="51">
        <f t="shared" si="26"/>
        <v>0.9900249376558603</v>
      </c>
      <c r="N109" s="51">
        <f t="shared" si="26"/>
        <v>0.88148148148148142</v>
      </c>
    </row>
    <row r="110" spans="3:14" x14ac:dyDescent="0.25">
      <c r="C110" s="51">
        <f t="shared" ref="C110:N110" si="27">C71/C72</f>
        <v>0.96782178217821779</v>
      </c>
      <c r="D110" s="51">
        <f t="shared" si="27"/>
        <v>0.95465393794749409</v>
      </c>
      <c r="E110" s="51">
        <f t="shared" si="27"/>
        <v>0.9572072072072072</v>
      </c>
      <c r="F110" s="51">
        <f t="shared" si="27"/>
        <v>0.95584988962472406</v>
      </c>
      <c r="G110" s="51">
        <f t="shared" si="27"/>
        <v>0.95049504950495045</v>
      </c>
      <c r="H110" s="51">
        <f t="shared" si="27"/>
        <v>0.95268817204301071</v>
      </c>
      <c r="I110" s="51">
        <f t="shared" si="27"/>
        <v>0.94557823129251695</v>
      </c>
      <c r="J110" s="51">
        <f t="shared" si="27"/>
        <v>0.95098039215686281</v>
      </c>
      <c r="K110" s="51">
        <f t="shared" si="27"/>
        <v>0.94688221709006926</v>
      </c>
      <c r="L110" s="51">
        <f t="shared" si="27"/>
        <v>0.95726495726495719</v>
      </c>
      <c r="M110" s="51">
        <f t="shared" si="27"/>
        <v>0.95476190476190481</v>
      </c>
      <c r="N110" s="51">
        <f t="shared" si="27"/>
        <v>0.95518867924528306</v>
      </c>
    </row>
    <row r="111" spans="3:14" x14ac:dyDescent="0.25">
      <c r="C111" s="51">
        <f t="shared" ref="C111:N111" si="28">C72/C73</f>
        <v>0.74676524953789281</v>
      </c>
      <c r="D111" s="51">
        <f t="shared" si="28"/>
        <v>0.72241379310344833</v>
      </c>
      <c r="E111" s="51">
        <f t="shared" si="28"/>
        <v>0.73267326732673266</v>
      </c>
      <c r="F111" s="51">
        <f t="shared" si="28"/>
        <v>0.73898858075040785</v>
      </c>
      <c r="G111" s="51">
        <f t="shared" si="28"/>
        <v>0.7551401869158878</v>
      </c>
      <c r="H111" s="51">
        <f t="shared" si="28"/>
        <v>0.73809523809523814</v>
      </c>
      <c r="I111" s="51">
        <f t="shared" si="28"/>
        <v>0.72413793103448276</v>
      </c>
      <c r="J111" s="51">
        <f t="shared" si="28"/>
        <v>0.75415896487985201</v>
      </c>
      <c r="K111" s="51">
        <f t="shared" si="28"/>
        <v>0.72529313232830828</v>
      </c>
      <c r="L111" s="51">
        <f t="shared" si="28"/>
        <v>0.73354231974921635</v>
      </c>
      <c r="M111" s="51">
        <f t="shared" si="28"/>
        <v>0.71917808219178081</v>
      </c>
      <c r="N111" s="51">
        <f t="shared" si="28"/>
        <v>0.71986417657045842</v>
      </c>
    </row>
    <row r="112" spans="3:14" x14ac:dyDescent="0.25">
      <c r="C112" s="51">
        <f t="shared" ref="C112:N112" si="29">C73/C74</f>
        <v>1.2699530516431925</v>
      </c>
      <c r="D112" s="51">
        <f t="shared" si="29"/>
        <v>1.3425925925925926</v>
      </c>
      <c r="E112" s="51">
        <f t="shared" si="29"/>
        <v>1.3741496598639455</v>
      </c>
      <c r="F112" s="51">
        <f t="shared" si="29"/>
        <v>1.3622222222222222</v>
      </c>
      <c r="G112" s="51">
        <f t="shared" si="29"/>
        <v>1.2677725118483414</v>
      </c>
      <c r="H112" s="51">
        <f t="shared" si="29"/>
        <v>1.4</v>
      </c>
      <c r="I112" s="51">
        <f t="shared" si="29"/>
        <v>1.3935926773455378</v>
      </c>
      <c r="J112" s="51">
        <f t="shared" si="29"/>
        <v>1.2699530516431925</v>
      </c>
      <c r="K112" s="51">
        <f t="shared" si="29"/>
        <v>1.3755760368663594</v>
      </c>
      <c r="L112" s="51">
        <f t="shared" si="29"/>
        <v>1.3960612691466083</v>
      </c>
      <c r="M112" s="51">
        <f t="shared" si="29"/>
        <v>1.3806146572104019</v>
      </c>
      <c r="N112" s="51">
        <f t="shared" si="29"/>
        <v>1.3634259259259258</v>
      </c>
    </row>
    <row r="113" spans="3:14" x14ac:dyDescent="0.25">
      <c r="C113" s="51">
        <f t="shared" ref="C113:N113" si="30">C74/C75</f>
        <v>1.0597014925373134</v>
      </c>
      <c r="D113" s="51">
        <f t="shared" si="30"/>
        <v>1.4071661237785016</v>
      </c>
      <c r="E113" s="51">
        <f t="shared" si="30"/>
        <v>1.6394052044609664</v>
      </c>
      <c r="F113" s="51">
        <f t="shared" si="30"/>
        <v>1.5463917525773196</v>
      </c>
      <c r="G113" s="51">
        <f t="shared" si="30"/>
        <v>1.0603015075376883</v>
      </c>
      <c r="H113" s="51">
        <f t="shared" si="30"/>
        <v>1.859504132231405</v>
      </c>
      <c r="I113" s="51">
        <f t="shared" si="30"/>
        <v>1.790983606557377</v>
      </c>
      <c r="J113" s="51">
        <f t="shared" si="30"/>
        <v>1.0676691729323307</v>
      </c>
      <c r="K113" s="51">
        <f t="shared" si="30"/>
        <v>1.6194029850746268</v>
      </c>
      <c r="L113" s="51">
        <f t="shared" si="30"/>
        <v>1.8502024291497976</v>
      </c>
      <c r="M113" s="51">
        <f t="shared" si="30"/>
        <v>1.6269230769230769</v>
      </c>
      <c r="N113" s="51">
        <f t="shared" si="30"/>
        <v>1.5211267605633805</v>
      </c>
    </row>
    <row r="114" spans="3:14" x14ac:dyDescent="0.25">
      <c r="C114" s="51">
        <f t="shared" ref="C114:N114" si="31">C75/C76</f>
        <v>0.96402877697841738</v>
      </c>
      <c r="D114" s="51">
        <f t="shared" si="31"/>
        <v>0.79328165374676995</v>
      </c>
      <c r="E114" s="51">
        <f t="shared" si="31"/>
        <v>0.62703962703962712</v>
      </c>
      <c r="F114" s="51">
        <f t="shared" si="31"/>
        <v>0.75781249999999989</v>
      </c>
      <c r="G114" s="51">
        <f t="shared" si="31"/>
        <v>0.99004975124378114</v>
      </c>
      <c r="H114" s="51">
        <f t="shared" si="31"/>
        <v>0.58033573141486816</v>
      </c>
      <c r="I114" s="51">
        <f t="shared" si="31"/>
        <v>0.5781990521327014</v>
      </c>
      <c r="J114" s="51">
        <f t="shared" si="31"/>
        <v>1.0363636363636364</v>
      </c>
      <c r="K114" s="51">
        <f t="shared" si="31"/>
        <v>0.60089686098654715</v>
      </c>
      <c r="L114" s="51">
        <f t="shared" si="31"/>
        <v>0.5513392857142857</v>
      </c>
      <c r="M114" s="51">
        <f t="shared" si="31"/>
        <v>0.5977011494252874</v>
      </c>
      <c r="N114" s="51">
        <f t="shared" si="31"/>
        <v>0.73385012919896631</v>
      </c>
    </row>
    <row r="115" spans="3:14" x14ac:dyDescent="0.25">
      <c r="C115" s="51">
        <f t="shared" ref="C115:N115" si="32">C76/C77</f>
        <v>0.96082949308755761</v>
      </c>
      <c r="D115" s="51">
        <f t="shared" si="32"/>
        <v>0.96268656716417911</v>
      </c>
      <c r="E115" s="51">
        <f t="shared" si="32"/>
        <v>0.9575892857142857</v>
      </c>
      <c r="F115" s="51">
        <f t="shared" si="32"/>
        <v>0.95522388059701491</v>
      </c>
      <c r="G115" s="51">
        <f t="shared" si="32"/>
        <v>0.9548693586698338</v>
      </c>
      <c r="H115" s="51">
        <f t="shared" si="32"/>
        <v>0.95205479452054786</v>
      </c>
      <c r="I115" s="51">
        <f t="shared" si="32"/>
        <v>0.95909090909090911</v>
      </c>
      <c r="J115" s="51">
        <f t="shared" si="32"/>
        <v>0.94594594594594605</v>
      </c>
      <c r="K115" s="51">
        <f t="shared" si="32"/>
        <v>0.95913978494623653</v>
      </c>
      <c r="L115" s="51">
        <f t="shared" si="32"/>
        <v>0.96760259179265651</v>
      </c>
      <c r="M115" s="51">
        <f t="shared" si="32"/>
        <v>0.96238938053097345</v>
      </c>
      <c r="N115" s="51">
        <f t="shared" si="32"/>
        <v>0.96750000000000003</v>
      </c>
    </row>
    <row r="116" spans="3:14" x14ac:dyDescent="0.25">
      <c r="C116" s="51">
        <f t="shared" ref="C116:N116" si="33">C77/C78</f>
        <v>0.71617161716171618</v>
      </c>
      <c r="D116" s="51">
        <f t="shared" si="33"/>
        <v>0.73761467889908261</v>
      </c>
      <c r="E116" s="51">
        <f t="shared" si="33"/>
        <v>0.72025723472668812</v>
      </c>
      <c r="F116" s="51">
        <f t="shared" si="33"/>
        <v>0.7127659574468086</v>
      </c>
      <c r="G116" s="51">
        <f t="shared" si="33"/>
        <v>0.71114864864864868</v>
      </c>
      <c r="H116" s="51">
        <f t="shared" si="33"/>
        <v>0.71335504885993484</v>
      </c>
      <c r="I116" s="51">
        <f t="shared" si="33"/>
        <v>0.72249589490968802</v>
      </c>
      <c r="J116" s="51">
        <f t="shared" si="33"/>
        <v>0.71153846153846156</v>
      </c>
      <c r="K116" s="51">
        <f t="shared" si="33"/>
        <v>0.73926868044515104</v>
      </c>
      <c r="L116" s="51">
        <f t="shared" si="33"/>
        <v>0.7431781701444623</v>
      </c>
      <c r="M116" s="51">
        <f t="shared" si="33"/>
        <v>0.73257698541329019</v>
      </c>
      <c r="N116" s="51">
        <f t="shared" si="33"/>
        <v>0.75471698113207553</v>
      </c>
    </row>
    <row r="117" spans="3:14" x14ac:dyDescent="0.25">
      <c r="C117" s="51">
        <f t="shared" ref="C117:N117" si="34">C78/C79</f>
        <v>1.3899082568807339</v>
      </c>
      <c r="D117" s="51">
        <f t="shared" si="34"/>
        <v>1.3038277511961724</v>
      </c>
      <c r="E117" s="51">
        <f t="shared" si="34"/>
        <v>1.4009009009009008</v>
      </c>
      <c r="F117" s="51">
        <f t="shared" si="34"/>
        <v>1.3525179856115108</v>
      </c>
      <c r="G117" s="51">
        <f t="shared" si="34"/>
        <v>1.3864168618266979</v>
      </c>
      <c r="H117" s="51">
        <f t="shared" si="34"/>
        <v>1.4050343249427917</v>
      </c>
      <c r="I117" s="51">
        <f t="shared" si="34"/>
        <v>1.403225806451613</v>
      </c>
      <c r="J117" s="51">
        <f t="shared" si="34"/>
        <v>1.3458823529411763</v>
      </c>
      <c r="K117" s="51">
        <f t="shared" si="34"/>
        <v>1.4008908685968819</v>
      </c>
      <c r="L117" s="51">
        <f t="shared" si="34"/>
        <v>1.4031531531531531</v>
      </c>
      <c r="M117" s="51">
        <f t="shared" si="34"/>
        <v>1.3959276018099547</v>
      </c>
      <c r="N117" s="51">
        <f t="shared" si="34"/>
        <v>1.2679425837320575</v>
      </c>
    </row>
    <row r="118" spans="3:14" x14ac:dyDescent="0.25">
      <c r="C118" s="51">
        <f t="shared" ref="C118:N118" si="35">C79/C80</f>
        <v>1.751004016064257</v>
      </c>
      <c r="D118" s="51">
        <f t="shared" si="35"/>
        <v>1.1841359773371105</v>
      </c>
      <c r="E118" s="51">
        <f t="shared" si="35"/>
        <v>1.865546218487395</v>
      </c>
      <c r="F118" s="51">
        <f t="shared" si="35"/>
        <v>1.4429065743944638</v>
      </c>
      <c r="G118" s="51">
        <f t="shared" si="35"/>
        <v>1.6811023622047243</v>
      </c>
      <c r="H118" s="51">
        <f t="shared" si="35"/>
        <v>1.8755364806866952</v>
      </c>
      <c r="I118" s="51">
        <f t="shared" si="35"/>
        <v>1.8787878787878787</v>
      </c>
      <c r="J118" s="51">
        <f t="shared" si="35"/>
        <v>1.4072847682119205</v>
      </c>
      <c r="K118" s="51">
        <f t="shared" si="35"/>
        <v>1.8865546218487397</v>
      </c>
      <c r="L118" s="51">
        <f t="shared" si="35"/>
        <v>1.8974358974358974</v>
      </c>
      <c r="M118" s="51">
        <f t="shared" si="35"/>
        <v>1.8040816326530613</v>
      </c>
      <c r="N118" s="51">
        <f t="shared" si="35"/>
        <v>1.050251256281407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3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133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0.63671296296296298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19.100000000000001</v>
      </c>
    </row>
    <row r="35" spans="1:15" x14ac:dyDescent="0.25">
      <c r="A35" s="51" t="s">
        <v>131</v>
      </c>
      <c r="B35" s="51">
        <v>19.100000000000001</v>
      </c>
    </row>
    <row r="36" spans="1:15" x14ac:dyDescent="0.25">
      <c r="A36" s="51" t="s">
        <v>131</v>
      </c>
      <c r="B36" s="51">
        <v>19.100000000000001</v>
      </c>
    </row>
    <row r="37" spans="1:15" x14ac:dyDescent="0.25">
      <c r="A37" s="51" t="s">
        <v>131</v>
      </c>
      <c r="B37" s="51">
        <v>19.100000000000001</v>
      </c>
    </row>
    <row r="38" spans="1:15" x14ac:dyDescent="0.25">
      <c r="A38" s="51" t="s">
        <v>131</v>
      </c>
      <c r="B38" s="51">
        <v>19.100000000000001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6">
        <v>0.38900000000000001</v>
      </c>
      <c r="D41" s="87">
        <v>0.39400000000000002</v>
      </c>
      <c r="E41" s="60">
        <v>0.38</v>
      </c>
      <c r="F41" s="87">
        <v>0.39600000000000002</v>
      </c>
      <c r="G41" s="66">
        <v>0.39100000000000001</v>
      </c>
      <c r="H41" s="64">
        <v>0.38500000000000001</v>
      </c>
      <c r="I41" s="86">
        <v>0.40200000000000002</v>
      </c>
      <c r="J41" s="66">
        <v>0.38900000000000001</v>
      </c>
      <c r="K41" s="87">
        <v>0.39300000000000002</v>
      </c>
      <c r="L41" s="64">
        <v>0.38200000000000001</v>
      </c>
      <c r="M41" s="100">
        <v>0.42499999999999999</v>
      </c>
      <c r="N41" s="100">
        <v>0.43</v>
      </c>
      <c r="O41" s="59">
        <v>370</v>
      </c>
    </row>
    <row r="42" spans="1:15" x14ac:dyDescent="0.25">
      <c r="B42" s="115"/>
      <c r="C42" s="74">
        <v>0.40600000000000003</v>
      </c>
      <c r="D42" s="88">
        <v>0.41099999999999998</v>
      </c>
      <c r="E42" s="72">
        <v>0.40100000000000002</v>
      </c>
      <c r="F42" s="88">
        <v>0.41399999999999998</v>
      </c>
      <c r="G42" s="88">
        <v>0.41099999999999998</v>
      </c>
      <c r="H42" s="74">
        <v>0.40600000000000003</v>
      </c>
      <c r="I42" s="77">
        <v>0.41899999999999998</v>
      </c>
      <c r="J42" s="74">
        <v>0.40799999999999997</v>
      </c>
      <c r="K42" s="88">
        <v>0.41299999999999998</v>
      </c>
      <c r="L42" s="72">
        <v>0.40100000000000002</v>
      </c>
      <c r="M42" s="91">
        <v>0.441</v>
      </c>
      <c r="N42" s="90">
        <v>0.44700000000000001</v>
      </c>
      <c r="O42" s="59">
        <v>380</v>
      </c>
    </row>
    <row r="43" spans="1:15" x14ac:dyDescent="0.25">
      <c r="B43" s="115"/>
      <c r="C43" s="88">
        <v>0.56100000000000005</v>
      </c>
      <c r="D43" s="74">
        <v>0.55200000000000005</v>
      </c>
      <c r="E43" s="77">
        <v>0.56899999999999995</v>
      </c>
      <c r="F43" s="88">
        <v>0.56100000000000005</v>
      </c>
      <c r="G43" s="74">
        <v>0.55000000000000004</v>
      </c>
      <c r="H43" s="88">
        <v>0.55900000000000005</v>
      </c>
      <c r="I43" s="74">
        <v>0.55200000000000005</v>
      </c>
      <c r="J43" s="72">
        <v>0.53900000000000003</v>
      </c>
      <c r="K43" s="88">
        <v>0.56000000000000005</v>
      </c>
      <c r="L43" s="69">
        <v>0.52400000000000002</v>
      </c>
      <c r="M43" s="74">
        <v>0.55700000000000005</v>
      </c>
      <c r="N43" s="91">
        <v>0.60299999999999998</v>
      </c>
      <c r="O43" s="59">
        <v>440</v>
      </c>
    </row>
    <row r="44" spans="1:15" x14ac:dyDescent="0.25">
      <c r="B44" s="115"/>
      <c r="C44" s="88">
        <v>0.41799999999999998</v>
      </c>
      <c r="D44" s="77">
        <v>0.42299999999999999</v>
      </c>
      <c r="E44" s="74">
        <v>0.41499999999999998</v>
      </c>
      <c r="F44" s="77">
        <v>0.42099999999999999</v>
      </c>
      <c r="G44" s="75">
        <v>0.42599999999999999</v>
      </c>
      <c r="H44" s="77">
        <v>0.42299999999999999</v>
      </c>
      <c r="I44" s="75">
        <v>0.42699999999999999</v>
      </c>
      <c r="J44" s="77">
        <v>0.42</v>
      </c>
      <c r="K44" s="88">
        <v>0.42</v>
      </c>
      <c r="L44" s="88">
        <v>0.41699999999999998</v>
      </c>
      <c r="M44" s="90">
        <v>0.44</v>
      </c>
      <c r="N44" s="91">
        <v>0.435</v>
      </c>
      <c r="O44" s="59">
        <v>480</v>
      </c>
    </row>
    <row r="45" spans="1:15" x14ac:dyDescent="0.25">
      <c r="B45" s="116"/>
      <c r="C45" s="79">
        <v>0.30299999999999999</v>
      </c>
      <c r="D45" s="97">
        <v>0.35</v>
      </c>
      <c r="E45" s="78">
        <v>0.26800000000000002</v>
      </c>
      <c r="F45" s="81">
        <v>0.313</v>
      </c>
      <c r="G45" s="83">
        <v>0.36699999999999999</v>
      </c>
      <c r="H45" s="96">
        <v>0.32800000000000001</v>
      </c>
      <c r="I45" s="83">
        <v>0.371</v>
      </c>
      <c r="J45" s="99">
        <v>0.378</v>
      </c>
      <c r="K45" s="81">
        <v>0.315</v>
      </c>
      <c r="L45" s="92">
        <v>0.41499999999999998</v>
      </c>
      <c r="M45" s="92">
        <v>0.41099999999999998</v>
      </c>
      <c r="N45" s="95">
        <v>0.25600000000000001</v>
      </c>
      <c r="O45" s="59">
        <v>540</v>
      </c>
    </row>
    <row r="46" spans="1:15" x14ac:dyDescent="0.25">
      <c r="B46" s="114" t="s">
        <v>39</v>
      </c>
      <c r="C46" s="86">
        <v>0.4</v>
      </c>
      <c r="D46" s="61">
        <v>0.36899999999999999</v>
      </c>
      <c r="E46" s="62">
        <v>0.36399999999999999</v>
      </c>
      <c r="F46" s="62">
        <v>0.36199999999999999</v>
      </c>
      <c r="G46" s="61">
        <v>0.36899999999999999</v>
      </c>
      <c r="H46" s="98">
        <v>0.34300000000000003</v>
      </c>
      <c r="I46" s="62">
        <v>0.36399999999999999</v>
      </c>
      <c r="J46" s="63">
        <v>0.35199999999999998</v>
      </c>
      <c r="K46" s="87">
        <v>0.39800000000000002</v>
      </c>
      <c r="L46" s="66">
        <v>0.39</v>
      </c>
      <c r="M46" s="63">
        <v>0.35299999999999998</v>
      </c>
      <c r="N46" s="62">
        <v>0.36599999999999999</v>
      </c>
      <c r="O46" s="59">
        <v>370</v>
      </c>
    </row>
    <row r="47" spans="1:15" x14ac:dyDescent="0.25">
      <c r="B47" s="115"/>
      <c r="C47" s="74">
        <v>0.40899999999999997</v>
      </c>
      <c r="D47" s="70">
        <v>0.38400000000000001</v>
      </c>
      <c r="E47" s="70">
        <v>0.38300000000000001</v>
      </c>
      <c r="F47" s="70">
        <v>0.38</v>
      </c>
      <c r="G47" s="68">
        <v>0.39200000000000002</v>
      </c>
      <c r="H47" s="76">
        <v>0.35899999999999999</v>
      </c>
      <c r="I47" s="73">
        <v>0.378</v>
      </c>
      <c r="J47" s="76">
        <v>0.36499999999999999</v>
      </c>
      <c r="K47" s="88">
        <v>0.41699999999999998</v>
      </c>
      <c r="L47" s="74">
        <v>0.40899999999999997</v>
      </c>
      <c r="M47" s="73">
        <v>0.374</v>
      </c>
      <c r="N47" s="70">
        <v>0.38400000000000001</v>
      </c>
      <c r="O47" s="59">
        <v>380</v>
      </c>
    </row>
    <row r="48" spans="1:15" x14ac:dyDescent="0.25">
      <c r="B48" s="115"/>
      <c r="C48" s="68">
        <v>0.53400000000000003</v>
      </c>
      <c r="D48" s="73">
        <v>0.504</v>
      </c>
      <c r="E48" s="70">
        <v>0.51400000000000001</v>
      </c>
      <c r="F48" s="68">
        <v>0.52900000000000003</v>
      </c>
      <c r="G48" s="77">
        <v>0.56999999999999995</v>
      </c>
      <c r="H48" s="76">
        <v>0.48099999999999998</v>
      </c>
      <c r="I48" s="71">
        <v>0.498</v>
      </c>
      <c r="J48" s="76">
        <v>0.47899999999999998</v>
      </c>
      <c r="K48" s="75">
        <v>0.58499999999999996</v>
      </c>
      <c r="L48" s="77">
        <v>0.57399999999999995</v>
      </c>
      <c r="M48" s="72">
        <v>0.54200000000000004</v>
      </c>
      <c r="N48" s="72">
        <v>0.54500000000000004</v>
      </c>
      <c r="O48" s="59">
        <v>440</v>
      </c>
    </row>
    <row r="49" spans="2:15" x14ac:dyDescent="0.25">
      <c r="B49" s="115"/>
      <c r="C49" s="75">
        <v>0.42599999999999999</v>
      </c>
      <c r="D49" s="68">
        <v>0.40400000000000003</v>
      </c>
      <c r="E49" s="72">
        <v>0.40899999999999997</v>
      </c>
      <c r="F49" s="69">
        <v>0.4</v>
      </c>
      <c r="G49" s="72">
        <v>0.40799999999999997</v>
      </c>
      <c r="H49" s="76">
        <v>0.38200000000000001</v>
      </c>
      <c r="I49" s="69">
        <v>0.39900000000000002</v>
      </c>
      <c r="J49" s="76">
        <v>0.38100000000000001</v>
      </c>
      <c r="K49" s="88">
        <v>0.41699999999999998</v>
      </c>
      <c r="L49" s="68">
        <v>0.40400000000000003</v>
      </c>
      <c r="M49" s="70">
        <v>0.39700000000000002</v>
      </c>
      <c r="N49" s="69">
        <v>0.40200000000000002</v>
      </c>
      <c r="O49" s="59">
        <v>480</v>
      </c>
    </row>
    <row r="50" spans="2:15" x14ac:dyDescent="0.25">
      <c r="B50" s="116"/>
      <c r="C50" s="92">
        <v>0.41899999999999998</v>
      </c>
      <c r="D50" s="84">
        <v>0.40400000000000003</v>
      </c>
      <c r="E50" s="84">
        <v>0.4</v>
      </c>
      <c r="F50" s="81">
        <v>0.313</v>
      </c>
      <c r="G50" s="85">
        <v>0.23100000000000001</v>
      </c>
      <c r="H50" s="99">
        <v>0.376</v>
      </c>
      <c r="I50" s="92">
        <v>0.40699999999999997</v>
      </c>
      <c r="J50" s="99">
        <v>0.379</v>
      </c>
      <c r="K50" s="80">
        <v>0.221</v>
      </c>
      <c r="L50" s="93">
        <v>0.19900000000000001</v>
      </c>
      <c r="M50" s="78">
        <v>0.26400000000000001</v>
      </c>
      <c r="N50" s="78">
        <v>0.27400000000000002</v>
      </c>
      <c r="O50" s="59">
        <v>540</v>
      </c>
    </row>
    <row r="51" spans="2:15" x14ac:dyDescent="0.25">
      <c r="B51" s="114" t="s">
        <v>52</v>
      </c>
      <c r="C51" s="87">
        <v>0.39500000000000002</v>
      </c>
      <c r="D51" s="87">
        <v>0.39400000000000002</v>
      </c>
      <c r="E51" s="65">
        <v>0.36</v>
      </c>
      <c r="F51" s="64">
        <v>0.38500000000000001</v>
      </c>
      <c r="G51" s="60">
        <v>0.377</v>
      </c>
      <c r="H51" s="62">
        <v>0.36499999999999999</v>
      </c>
      <c r="I51" s="94">
        <v>0.41899999999999998</v>
      </c>
      <c r="J51" s="86">
        <v>0.40400000000000003</v>
      </c>
      <c r="K51" s="87">
        <v>0.39400000000000002</v>
      </c>
      <c r="L51" s="66">
        <v>0.38800000000000001</v>
      </c>
      <c r="M51" s="61">
        <v>0.36899999999999999</v>
      </c>
      <c r="N51" s="87">
        <v>0.39600000000000002</v>
      </c>
      <c r="O51" s="59">
        <v>370</v>
      </c>
    </row>
    <row r="52" spans="2:15" x14ac:dyDescent="0.25">
      <c r="B52" s="115"/>
      <c r="C52" s="74">
        <v>0.41</v>
      </c>
      <c r="D52" s="88">
        <v>0.41199999999999998</v>
      </c>
      <c r="E52" s="70">
        <v>0.38100000000000001</v>
      </c>
      <c r="F52" s="74">
        <v>0.40699999999999997</v>
      </c>
      <c r="G52" s="72">
        <v>0.4</v>
      </c>
      <c r="H52" s="69">
        <v>0.38700000000000001</v>
      </c>
      <c r="I52" s="91">
        <v>0.44</v>
      </c>
      <c r="J52" s="75">
        <v>0.42699999999999999</v>
      </c>
      <c r="K52" s="77">
        <v>0.41899999999999998</v>
      </c>
      <c r="L52" s="88">
        <v>0.41099999999999998</v>
      </c>
      <c r="M52" s="69">
        <v>0.39100000000000001</v>
      </c>
      <c r="N52" s="88">
        <v>0.41399999999999998</v>
      </c>
      <c r="O52" s="59">
        <v>380</v>
      </c>
    </row>
    <row r="53" spans="2:15" x14ac:dyDescent="0.25">
      <c r="B53" s="115"/>
      <c r="C53" s="89">
        <v>0.58899999999999997</v>
      </c>
      <c r="D53" s="75">
        <v>0.58099999999999996</v>
      </c>
      <c r="E53" s="68">
        <v>0.53400000000000003</v>
      </c>
      <c r="F53" s="75">
        <v>0.58399999999999996</v>
      </c>
      <c r="G53" s="88">
        <v>0.56599999999999995</v>
      </c>
      <c r="H53" s="68">
        <v>0.53500000000000003</v>
      </c>
      <c r="I53" s="90">
        <v>0.61199999999999999</v>
      </c>
      <c r="J53" s="91">
        <v>0.60299999999999998</v>
      </c>
      <c r="K53" s="91">
        <v>0.59899999999999998</v>
      </c>
      <c r="L53" s="75">
        <v>0.58399999999999996</v>
      </c>
      <c r="M53" s="88">
        <v>0.56799999999999995</v>
      </c>
      <c r="N53" s="75">
        <v>0.58599999999999997</v>
      </c>
      <c r="O53" s="59">
        <v>440</v>
      </c>
    </row>
    <row r="54" spans="2:15" x14ac:dyDescent="0.25">
      <c r="B54" s="115"/>
      <c r="C54" s="88">
        <v>0.41799999999999998</v>
      </c>
      <c r="D54" s="88">
        <v>0.41899999999999998</v>
      </c>
      <c r="E54" s="72">
        <v>0.40699999999999997</v>
      </c>
      <c r="F54" s="74">
        <v>0.41399999999999998</v>
      </c>
      <c r="G54" s="88">
        <v>0.41699999999999998</v>
      </c>
      <c r="H54" s="74">
        <v>0.41199999999999998</v>
      </c>
      <c r="I54" s="91">
        <v>0.435</v>
      </c>
      <c r="J54" s="75">
        <v>0.42899999999999999</v>
      </c>
      <c r="K54" s="75">
        <v>0.42499999999999999</v>
      </c>
      <c r="L54" s="88">
        <v>0.41899999999999998</v>
      </c>
      <c r="M54" s="68">
        <v>0.40600000000000003</v>
      </c>
      <c r="N54" s="88">
        <v>0.41899999999999998</v>
      </c>
      <c r="O54" s="59">
        <v>480</v>
      </c>
    </row>
    <row r="55" spans="2:15" x14ac:dyDescent="0.25">
      <c r="B55" s="116"/>
      <c r="C55" s="80">
        <v>0.22</v>
      </c>
      <c r="D55" s="95">
        <v>0.247</v>
      </c>
      <c r="E55" s="96">
        <v>0.33600000000000002</v>
      </c>
      <c r="F55" s="80">
        <v>0.22</v>
      </c>
      <c r="G55" s="82">
        <v>0.28199999999999997</v>
      </c>
      <c r="H55" s="97">
        <v>0.35499999999999998</v>
      </c>
      <c r="I55" s="80">
        <v>0.22700000000000001</v>
      </c>
      <c r="J55" s="80">
        <v>0.22500000000000001</v>
      </c>
      <c r="K55" s="80">
        <v>0.223</v>
      </c>
      <c r="L55" s="85">
        <v>0.23899999999999999</v>
      </c>
      <c r="M55" s="80">
        <v>0.23</v>
      </c>
      <c r="N55" s="80">
        <v>0.23</v>
      </c>
      <c r="O55" s="59">
        <v>540</v>
      </c>
    </row>
    <row r="56" spans="2:15" x14ac:dyDescent="0.25">
      <c r="B56" s="114" t="s">
        <v>65</v>
      </c>
      <c r="C56" s="87">
        <v>0.39600000000000002</v>
      </c>
      <c r="D56" s="64">
        <v>0.38100000000000001</v>
      </c>
      <c r="E56" s="65">
        <v>0.36099999999999999</v>
      </c>
      <c r="F56" s="65">
        <v>0.35699999999999998</v>
      </c>
      <c r="G56" s="87">
        <v>0.39500000000000002</v>
      </c>
      <c r="H56" s="86">
        <v>0.40200000000000002</v>
      </c>
      <c r="I56" s="62">
        <v>0.36599999999999999</v>
      </c>
      <c r="J56" s="61">
        <v>0.36799999999999999</v>
      </c>
      <c r="K56" s="60">
        <v>0.376</v>
      </c>
      <c r="L56" s="100">
        <v>0.42799999999999999</v>
      </c>
      <c r="M56" s="65">
        <v>0.35699999999999998</v>
      </c>
      <c r="N56" s="65">
        <v>0.36099999999999999</v>
      </c>
      <c r="O56" s="59">
        <v>370</v>
      </c>
    </row>
    <row r="57" spans="2:15" x14ac:dyDescent="0.25">
      <c r="B57" s="115"/>
      <c r="C57" s="88">
        <v>0.41299999999999998</v>
      </c>
      <c r="D57" s="72">
        <v>0.39900000000000002</v>
      </c>
      <c r="E57" s="70">
        <v>0.38400000000000001</v>
      </c>
      <c r="F57" s="73">
        <v>0.377</v>
      </c>
      <c r="G57" s="77">
        <v>0.42099999999999999</v>
      </c>
      <c r="H57" s="75">
        <v>0.42799999999999999</v>
      </c>
      <c r="I57" s="69">
        <v>0.38700000000000001</v>
      </c>
      <c r="J57" s="69">
        <v>0.38900000000000001</v>
      </c>
      <c r="K57" s="72">
        <v>0.4</v>
      </c>
      <c r="L57" s="90">
        <v>0.45</v>
      </c>
      <c r="M57" s="73">
        <v>0.374</v>
      </c>
      <c r="N57" s="70">
        <v>0.38</v>
      </c>
      <c r="O57" s="59">
        <v>380</v>
      </c>
    </row>
    <row r="58" spans="2:15" x14ac:dyDescent="0.25">
      <c r="B58" s="115"/>
      <c r="C58" s="75">
        <v>0.58399999999999996</v>
      </c>
      <c r="D58" s="74">
        <v>0.55600000000000005</v>
      </c>
      <c r="E58" s="74">
        <v>0.55000000000000004</v>
      </c>
      <c r="F58" s="70">
        <v>0.51200000000000001</v>
      </c>
      <c r="G58" s="91">
        <v>0.60299999999999998</v>
      </c>
      <c r="H58" s="91">
        <v>0.60499999999999998</v>
      </c>
      <c r="I58" s="69">
        <v>0.52</v>
      </c>
      <c r="J58" s="69">
        <v>0.52100000000000002</v>
      </c>
      <c r="K58" s="88">
        <v>0.56599999999999995</v>
      </c>
      <c r="L58" s="90">
        <v>0.61799999999999999</v>
      </c>
      <c r="M58" s="73">
        <v>0.504</v>
      </c>
      <c r="N58" s="70">
        <v>0.51400000000000001</v>
      </c>
      <c r="O58" s="59">
        <v>440</v>
      </c>
    </row>
    <row r="59" spans="2:15" x14ac:dyDescent="0.25">
      <c r="B59" s="115"/>
      <c r="C59" s="75">
        <v>0.42599999999999999</v>
      </c>
      <c r="D59" s="88">
        <v>0.41599999999999998</v>
      </c>
      <c r="E59" s="68">
        <v>0.40600000000000003</v>
      </c>
      <c r="F59" s="72">
        <v>0.40799999999999997</v>
      </c>
      <c r="G59" s="75">
        <v>0.42799999999999999</v>
      </c>
      <c r="H59" s="89">
        <v>0.432</v>
      </c>
      <c r="I59" s="74">
        <v>0.41499999999999998</v>
      </c>
      <c r="J59" s="88">
        <v>0.41699999999999998</v>
      </c>
      <c r="K59" s="88">
        <v>0.41799999999999998</v>
      </c>
      <c r="L59" s="90">
        <v>0.439</v>
      </c>
      <c r="M59" s="68">
        <v>0.40400000000000003</v>
      </c>
      <c r="N59" s="68">
        <v>0.40699999999999997</v>
      </c>
      <c r="O59" s="59">
        <v>480</v>
      </c>
    </row>
    <row r="60" spans="2:15" x14ac:dyDescent="0.25">
      <c r="B60" s="116"/>
      <c r="C60" s="78">
        <v>0.27</v>
      </c>
      <c r="D60" s="79">
        <v>0.31</v>
      </c>
      <c r="E60" s="82">
        <v>0.28599999999999998</v>
      </c>
      <c r="F60" s="84">
        <v>0.40500000000000003</v>
      </c>
      <c r="G60" s="80">
        <v>0.22600000000000001</v>
      </c>
      <c r="H60" s="85">
        <v>0.23599999999999999</v>
      </c>
      <c r="I60" s="92">
        <v>0.41699999999999998</v>
      </c>
      <c r="J60" s="92">
        <v>0.41799999999999998</v>
      </c>
      <c r="K60" s="82">
        <v>0.28799999999999998</v>
      </c>
      <c r="L60" s="80">
        <v>0.22900000000000001</v>
      </c>
      <c r="M60" s="92">
        <v>0.41099999999999998</v>
      </c>
      <c r="N60" s="84">
        <v>0.39800000000000002</v>
      </c>
      <c r="O60" s="59">
        <v>540</v>
      </c>
    </row>
    <row r="61" spans="2:15" x14ac:dyDescent="0.25">
      <c r="B61" s="114" t="s">
        <v>78</v>
      </c>
      <c r="C61" s="66">
        <v>0.38800000000000001</v>
      </c>
      <c r="D61" s="62">
        <v>0.36399999999999999</v>
      </c>
      <c r="E61" s="65">
        <v>0.35699999999999998</v>
      </c>
      <c r="F61" s="66">
        <v>0.38800000000000001</v>
      </c>
      <c r="G61" s="66">
        <v>0.38800000000000001</v>
      </c>
      <c r="H61" s="60">
        <v>0.378</v>
      </c>
      <c r="I61" s="67">
        <v>0.41</v>
      </c>
      <c r="J61" s="66">
        <v>0.39</v>
      </c>
      <c r="K61" s="86">
        <v>0.40100000000000002</v>
      </c>
      <c r="L61" s="62">
        <v>0.36699999999999999</v>
      </c>
      <c r="M61" s="87">
        <v>0.39500000000000002</v>
      </c>
      <c r="N61" s="62">
        <v>0.36599999999999999</v>
      </c>
      <c r="O61" s="59">
        <v>370</v>
      </c>
    </row>
    <row r="62" spans="2:15" x14ac:dyDescent="0.25">
      <c r="B62" s="115"/>
      <c r="C62" s="74">
        <v>0.40600000000000003</v>
      </c>
      <c r="D62" s="69">
        <v>0.38500000000000001</v>
      </c>
      <c r="E62" s="70">
        <v>0.38200000000000001</v>
      </c>
      <c r="F62" s="74">
        <v>0.40799999999999997</v>
      </c>
      <c r="G62" s="88">
        <v>0.41699999999999998</v>
      </c>
      <c r="H62" s="72">
        <v>0.40400000000000003</v>
      </c>
      <c r="I62" s="89">
        <v>0.433</v>
      </c>
      <c r="J62" s="88">
        <v>0.41699999999999998</v>
      </c>
      <c r="K62" s="75">
        <v>0.42499999999999999</v>
      </c>
      <c r="L62" s="68">
        <v>0.39400000000000002</v>
      </c>
      <c r="M62" s="88">
        <v>0.41399999999999998</v>
      </c>
      <c r="N62" s="69">
        <v>0.38600000000000001</v>
      </c>
      <c r="O62" s="59">
        <v>380</v>
      </c>
    </row>
    <row r="63" spans="2:15" x14ac:dyDescent="0.25">
      <c r="B63" s="115"/>
      <c r="C63" s="75">
        <v>0.58299999999999996</v>
      </c>
      <c r="D63" s="88">
        <v>0.56499999999999995</v>
      </c>
      <c r="E63" s="77">
        <v>0.56899999999999995</v>
      </c>
      <c r="F63" s="74">
        <v>0.55700000000000005</v>
      </c>
      <c r="G63" s="90">
        <v>0.61299999999999999</v>
      </c>
      <c r="H63" s="75">
        <v>0.58399999999999996</v>
      </c>
      <c r="I63" s="89">
        <v>0.58799999999999997</v>
      </c>
      <c r="J63" s="91">
        <v>0.60299999999999998</v>
      </c>
      <c r="K63" s="89">
        <v>0.59399999999999997</v>
      </c>
      <c r="L63" s="75">
        <v>0.58299999999999996</v>
      </c>
      <c r="M63" s="77">
        <v>0.57799999999999996</v>
      </c>
      <c r="N63" s="68">
        <v>0.53200000000000003</v>
      </c>
      <c r="O63" s="59">
        <v>440</v>
      </c>
    </row>
    <row r="64" spans="2:15" x14ac:dyDescent="0.25">
      <c r="B64" s="115"/>
      <c r="C64" s="77">
        <v>0.42299999999999999</v>
      </c>
      <c r="D64" s="72">
        <v>0.41199999999999998</v>
      </c>
      <c r="E64" s="72">
        <v>0.41</v>
      </c>
      <c r="F64" s="89">
        <v>0.432</v>
      </c>
      <c r="G64" s="90">
        <v>0.439</v>
      </c>
      <c r="H64" s="77">
        <v>0.42199999999999999</v>
      </c>
      <c r="I64" s="90">
        <v>0.442</v>
      </c>
      <c r="J64" s="89">
        <v>0.42899999999999999</v>
      </c>
      <c r="K64" s="89">
        <v>0.433</v>
      </c>
      <c r="L64" s="74">
        <v>0.41399999999999998</v>
      </c>
      <c r="M64" s="75">
        <v>0.42699999999999999</v>
      </c>
      <c r="N64" s="72">
        <v>0.41099999999999998</v>
      </c>
      <c r="O64" s="59">
        <v>480</v>
      </c>
    </row>
    <row r="65" spans="2:15" x14ac:dyDescent="0.25">
      <c r="B65" s="116"/>
      <c r="C65" s="95">
        <v>0.26200000000000001</v>
      </c>
      <c r="D65" s="78">
        <v>0.26700000000000002</v>
      </c>
      <c r="E65" s="85">
        <v>0.245</v>
      </c>
      <c r="F65" s="99">
        <v>0.376</v>
      </c>
      <c r="G65" s="85">
        <v>0.24099999999999999</v>
      </c>
      <c r="H65" s="95">
        <v>0.25600000000000001</v>
      </c>
      <c r="I65" s="96">
        <v>0.33100000000000002</v>
      </c>
      <c r="J65" s="80">
        <v>0.23</v>
      </c>
      <c r="K65" s="78">
        <v>0.27300000000000002</v>
      </c>
      <c r="L65" s="80">
        <v>0.22600000000000001</v>
      </c>
      <c r="M65" s="79">
        <v>0.29599999999999999</v>
      </c>
      <c r="N65" s="83">
        <v>0.36</v>
      </c>
      <c r="O65" s="59">
        <v>540</v>
      </c>
    </row>
    <row r="66" spans="2:15" x14ac:dyDescent="0.25">
      <c r="B66" s="114" t="s">
        <v>91</v>
      </c>
      <c r="C66" s="66">
        <v>0.39100000000000001</v>
      </c>
      <c r="D66" s="60">
        <v>0.377</v>
      </c>
      <c r="E66" s="87">
        <v>0.39800000000000002</v>
      </c>
      <c r="F66" s="66">
        <v>0.38700000000000001</v>
      </c>
      <c r="G66" s="66">
        <v>0.38900000000000001</v>
      </c>
      <c r="H66" s="101">
        <v>0.41299999999999998</v>
      </c>
      <c r="I66" s="66">
        <v>0.38900000000000001</v>
      </c>
      <c r="J66" s="64">
        <v>0.38500000000000001</v>
      </c>
      <c r="K66" s="86">
        <v>0.40400000000000003</v>
      </c>
      <c r="L66" s="61">
        <v>0.36899999999999999</v>
      </c>
      <c r="M66" s="62">
        <v>0.36299999999999999</v>
      </c>
      <c r="N66" s="61">
        <v>0.372</v>
      </c>
      <c r="O66" s="59">
        <v>370</v>
      </c>
    </row>
    <row r="67" spans="2:15" x14ac:dyDescent="0.25">
      <c r="B67" s="115"/>
      <c r="C67" s="74">
        <v>0.40899999999999997</v>
      </c>
      <c r="D67" s="68">
        <v>0.39600000000000002</v>
      </c>
      <c r="E67" s="77">
        <v>0.41899999999999998</v>
      </c>
      <c r="F67" s="88">
        <v>0.41099999999999998</v>
      </c>
      <c r="G67" s="88">
        <v>0.41599999999999998</v>
      </c>
      <c r="H67" s="89">
        <v>0.432</v>
      </c>
      <c r="I67" s="88">
        <v>0.41399999999999998</v>
      </c>
      <c r="J67" s="88">
        <v>0.41099999999999998</v>
      </c>
      <c r="K67" s="77">
        <v>0.42</v>
      </c>
      <c r="L67" s="69">
        <v>0.38800000000000001</v>
      </c>
      <c r="M67" s="70">
        <v>0.379</v>
      </c>
      <c r="N67" s="69">
        <v>0.38900000000000001</v>
      </c>
      <c r="O67" s="59">
        <v>380</v>
      </c>
    </row>
    <row r="68" spans="2:15" x14ac:dyDescent="0.25">
      <c r="B68" s="115"/>
      <c r="C68" s="89">
        <v>0.59299999999999997</v>
      </c>
      <c r="D68" s="77">
        <v>0.57099999999999995</v>
      </c>
      <c r="E68" s="91">
        <v>0.60099999999999998</v>
      </c>
      <c r="F68" s="89">
        <v>0.59</v>
      </c>
      <c r="G68" s="91">
        <v>0.59899999999999998</v>
      </c>
      <c r="H68" s="88">
        <v>0.55900000000000005</v>
      </c>
      <c r="I68" s="75">
        <v>0.58299999999999996</v>
      </c>
      <c r="J68" s="89">
        <v>0.59</v>
      </c>
      <c r="K68" s="74">
        <v>0.54900000000000004</v>
      </c>
      <c r="L68" s="68">
        <v>0.53100000000000003</v>
      </c>
      <c r="M68" s="73">
        <v>0.504</v>
      </c>
      <c r="N68" s="68">
        <v>0.53400000000000003</v>
      </c>
      <c r="O68" s="59">
        <v>440</v>
      </c>
    </row>
    <row r="69" spans="2:15" x14ac:dyDescent="0.25">
      <c r="B69" s="115"/>
      <c r="C69" s="88">
        <v>0.41899999999999998</v>
      </c>
      <c r="D69" s="74">
        <v>0.41599999999999998</v>
      </c>
      <c r="E69" s="75">
        <v>0.42499999999999999</v>
      </c>
      <c r="F69" s="77">
        <v>0.42299999999999999</v>
      </c>
      <c r="G69" s="75">
        <v>0.42499999999999999</v>
      </c>
      <c r="H69" s="90">
        <v>0.439</v>
      </c>
      <c r="I69" s="77">
        <v>0.42399999999999999</v>
      </c>
      <c r="J69" s="77">
        <v>0.42199999999999999</v>
      </c>
      <c r="K69" s="89">
        <v>0.432</v>
      </c>
      <c r="L69" s="72">
        <v>0.41099999999999998</v>
      </c>
      <c r="M69" s="68">
        <v>0.40400000000000003</v>
      </c>
      <c r="N69" s="72">
        <v>0.41099999999999998</v>
      </c>
      <c r="O69" s="59">
        <v>480</v>
      </c>
    </row>
    <row r="70" spans="2:15" x14ac:dyDescent="0.25">
      <c r="B70" s="116"/>
      <c r="C70" s="80">
        <v>0.216</v>
      </c>
      <c r="D70" s="78">
        <v>0.26400000000000001</v>
      </c>
      <c r="E70" s="80">
        <v>0.223</v>
      </c>
      <c r="F70" s="85">
        <v>0.23899999999999999</v>
      </c>
      <c r="G70" s="80">
        <v>0.224</v>
      </c>
      <c r="H70" s="84">
        <v>0.40600000000000003</v>
      </c>
      <c r="I70" s="78">
        <v>0.26700000000000002</v>
      </c>
      <c r="J70" s="85">
        <v>0.23400000000000001</v>
      </c>
      <c r="K70" s="84">
        <v>0.40500000000000003</v>
      </c>
      <c r="L70" s="83">
        <v>0.36399999999999999</v>
      </c>
      <c r="M70" s="92">
        <v>0.41799999999999998</v>
      </c>
      <c r="N70" s="97">
        <v>0.35399999999999998</v>
      </c>
      <c r="O70" s="59">
        <v>540</v>
      </c>
    </row>
    <row r="71" spans="2:15" x14ac:dyDescent="0.25">
      <c r="B71" s="114" t="s">
        <v>104</v>
      </c>
      <c r="C71" s="61">
        <v>0.37</v>
      </c>
      <c r="D71" s="62">
        <v>0.36199999999999999</v>
      </c>
      <c r="E71" s="64">
        <v>0.38300000000000001</v>
      </c>
      <c r="F71" s="66">
        <v>0.38900000000000001</v>
      </c>
      <c r="G71" s="65">
        <v>0.35799999999999998</v>
      </c>
      <c r="H71" s="86">
        <v>0.40100000000000002</v>
      </c>
      <c r="I71" s="60">
        <v>0.379</v>
      </c>
      <c r="J71" s="62">
        <v>0.36099999999999999</v>
      </c>
      <c r="K71" s="60">
        <v>0.376</v>
      </c>
      <c r="L71" s="87">
        <v>0.39500000000000002</v>
      </c>
      <c r="M71" s="62">
        <v>0.36599999999999999</v>
      </c>
      <c r="N71" s="61">
        <v>0.36899999999999999</v>
      </c>
      <c r="O71" s="59">
        <v>370</v>
      </c>
    </row>
    <row r="72" spans="2:15" x14ac:dyDescent="0.25">
      <c r="B72" s="115"/>
      <c r="C72" s="70">
        <v>0.38100000000000001</v>
      </c>
      <c r="D72" s="70">
        <v>0.38100000000000001</v>
      </c>
      <c r="E72" s="72">
        <v>0.40300000000000002</v>
      </c>
      <c r="F72" s="74">
        <v>0.41</v>
      </c>
      <c r="G72" s="70">
        <v>0.379</v>
      </c>
      <c r="H72" s="75">
        <v>0.42699999999999999</v>
      </c>
      <c r="I72" s="74">
        <v>0.40699999999999997</v>
      </c>
      <c r="J72" s="70">
        <v>0.38400000000000001</v>
      </c>
      <c r="K72" s="72">
        <v>0.40100000000000002</v>
      </c>
      <c r="L72" s="77">
        <v>0.41799999999999998</v>
      </c>
      <c r="M72" s="69">
        <v>0.38800000000000001</v>
      </c>
      <c r="N72" s="69">
        <v>0.39100000000000001</v>
      </c>
      <c r="O72" s="59">
        <v>380</v>
      </c>
    </row>
    <row r="73" spans="2:15" x14ac:dyDescent="0.25">
      <c r="B73" s="115"/>
      <c r="C73" s="70">
        <v>0.51</v>
      </c>
      <c r="D73" s="72">
        <v>0.53900000000000003</v>
      </c>
      <c r="E73" s="77">
        <v>0.57299999999999995</v>
      </c>
      <c r="F73" s="88">
        <v>0.56699999999999995</v>
      </c>
      <c r="G73" s="70">
        <v>0.51300000000000001</v>
      </c>
      <c r="H73" s="91">
        <v>0.60499999999999998</v>
      </c>
      <c r="I73" s="89">
        <v>0.59099999999999997</v>
      </c>
      <c r="J73" s="69">
        <v>0.52200000000000002</v>
      </c>
      <c r="K73" s="77">
        <v>0.57599999999999996</v>
      </c>
      <c r="L73" s="91">
        <v>0.60199999999999998</v>
      </c>
      <c r="M73" s="74">
        <v>0.55700000000000005</v>
      </c>
      <c r="N73" s="88">
        <v>0.56399999999999995</v>
      </c>
      <c r="O73" s="59">
        <v>440</v>
      </c>
    </row>
    <row r="74" spans="2:15" x14ac:dyDescent="0.25">
      <c r="B74" s="115"/>
      <c r="C74" s="72">
        <v>0.40899999999999997</v>
      </c>
      <c r="D74" s="72">
        <v>0.40799999999999997</v>
      </c>
      <c r="E74" s="88">
        <v>0.41699999999999998</v>
      </c>
      <c r="F74" s="77">
        <v>0.42099999999999999</v>
      </c>
      <c r="G74" s="72">
        <v>0.40899999999999997</v>
      </c>
      <c r="H74" s="75">
        <v>0.42799999999999999</v>
      </c>
      <c r="I74" s="77">
        <v>0.42099999999999999</v>
      </c>
      <c r="J74" s="74">
        <v>0.41499999999999998</v>
      </c>
      <c r="K74" s="88">
        <v>0.41799999999999998</v>
      </c>
      <c r="L74" s="75">
        <v>0.42699999999999999</v>
      </c>
      <c r="M74" s="68">
        <v>0.40600000000000003</v>
      </c>
      <c r="N74" s="74">
        <v>0.41199999999999998</v>
      </c>
      <c r="O74" s="59">
        <v>480</v>
      </c>
    </row>
    <row r="75" spans="2:15" x14ac:dyDescent="0.25">
      <c r="B75" s="116"/>
      <c r="C75" s="92">
        <v>0.42199999999999999</v>
      </c>
      <c r="D75" s="81">
        <v>0.32100000000000001</v>
      </c>
      <c r="E75" s="78">
        <v>0.26500000000000001</v>
      </c>
      <c r="F75" s="79">
        <v>0.30299999999999999</v>
      </c>
      <c r="G75" s="92">
        <v>0.41499999999999998</v>
      </c>
      <c r="H75" s="80">
        <v>0.222</v>
      </c>
      <c r="I75" s="85">
        <v>0.23400000000000001</v>
      </c>
      <c r="J75" s="92">
        <v>0.41</v>
      </c>
      <c r="K75" s="78">
        <v>0.26300000000000001</v>
      </c>
      <c r="L75" s="80">
        <v>0.22500000000000001</v>
      </c>
      <c r="M75" s="78">
        <v>0.27200000000000002</v>
      </c>
      <c r="N75" s="78">
        <v>0.27200000000000002</v>
      </c>
      <c r="O75" s="59">
        <v>540</v>
      </c>
    </row>
    <row r="76" spans="2:15" x14ac:dyDescent="0.25">
      <c r="B76" s="114" t="s">
        <v>117</v>
      </c>
      <c r="C76" s="61">
        <v>0.371</v>
      </c>
      <c r="D76" s="60">
        <v>0.375</v>
      </c>
      <c r="E76" s="86">
        <v>0.40400000000000003</v>
      </c>
      <c r="F76" s="65">
        <v>0.35899999999999999</v>
      </c>
      <c r="G76" s="61">
        <v>0.37</v>
      </c>
      <c r="H76" s="64">
        <v>0.38100000000000001</v>
      </c>
      <c r="I76" s="60">
        <v>0.378</v>
      </c>
      <c r="J76" s="60">
        <v>0.374</v>
      </c>
      <c r="K76" s="86">
        <v>0.39900000000000002</v>
      </c>
      <c r="L76" s="101">
        <v>0.41599999999999998</v>
      </c>
      <c r="M76" s="64">
        <v>0.38500000000000001</v>
      </c>
      <c r="N76" s="61">
        <v>0.36799999999999999</v>
      </c>
      <c r="O76" s="59">
        <v>370</v>
      </c>
    </row>
    <row r="77" spans="2:15" x14ac:dyDescent="0.25">
      <c r="B77" s="115"/>
      <c r="C77" s="69">
        <v>0.39</v>
      </c>
      <c r="D77" s="69">
        <v>0.39100000000000001</v>
      </c>
      <c r="E77" s="75">
        <v>0.42399999999999999</v>
      </c>
      <c r="F77" s="70">
        <v>0.38</v>
      </c>
      <c r="G77" s="69">
        <v>0.39100000000000001</v>
      </c>
      <c r="H77" s="74">
        <v>0.40500000000000003</v>
      </c>
      <c r="I77" s="72">
        <v>0.4</v>
      </c>
      <c r="J77" s="68">
        <v>0.39600000000000002</v>
      </c>
      <c r="K77" s="77">
        <v>0.42099999999999999</v>
      </c>
      <c r="L77" s="91">
        <v>0.437</v>
      </c>
      <c r="M77" s="74">
        <v>0.40600000000000003</v>
      </c>
      <c r="N77" s="70">
        <v>0.38200000000000001</v>
      </c>
      <c r="O77" s="59">
        <v>380</v>
      </c>
    </row>
    <row r="78" spans="2:15" x14ac:dyDescent="0.25">
      <c r="B78" s="115"/>
      <c r="C78" s="77">
        <v>0.56999999999999995</v>
      </c>
      <c r="D78" s="68">
        <v>0.53500000000000003</v>
      </c>
      <c r="E78" s="91">
        <v>0.59899999999999998</v>
      </c>
      <c r="F78" s="72">
        <v>0.54200000000000004</v>
      </c>
      <c r="G78" s="77">
        <v>0.56899999999999995</v>
      </c>
      <c r="H78" s="89">
        <v>0.58899999999999997</v>
      </c>
      <c r="I78" s="75">
        <v>0.58599999999999997</v>
      </c>
      <c r="J78" s="72">
        <v>0.54800000000000004</v>
      </c>
      <c r="K78" s="91">
        <v>0.60199999999999998</v>
      </c>
      <c r="L78" s="90">
        <v>0.61199999999999999</v>
      </c>
      <c r="M78" s="75">
        <v>0.58199999999999996</v>
      </c>
      <c r="N78" s="70">
        <v>0.50900000000000001</v>
      </c>
      <c r="O78" s="59">
        <v>440</v>
      </c>
    </row>
    <row r="79" spans="2:15" x14ac:dyDescent="0.25">
      <c r="B79" s="115"/>
      <c r="C79" s="72">
        <v>0.40899999999999997</v>
      </c>
      <c r="D79" s="74">
        <v>0.41399999999999998</v>
      </c>
      <c r="E79" s="89">
        <v>0.43099999999999999</v>
      </c>
      <c r="F79" s="72">
        <v>0.40899999999999997</v>
      </c>
      <c r="G79" s="74">
        <v>0.41199999999999998</v>
      </c>
      <c r="H79" s="88">
        <v>0.41799999999999998</v>
      </c>
      <c r="I79" s="74">
        <v>0.41399999999999998</v>
      </c>
      <c r="J79" s="88">
        <v>0.41699999999999998</v>
      </c>
      <c r="K79" s="75">
        <v>0.42599999999999999</v>
      </c>
      <c r="L79" s="91">
        <v>0.435</v>
      </c>
      <c r="M79" s="74">
        <v>0.41399999999999998</v>
      </c>
      <c r="N79" s="68">
        <v>0.40600000000000003</v>
      </c>
      <c r="O79" s="59">
        <v>480</v>
      </c>
    </row>
    <row r="80" spans="2:15" x14ac:dyDescent="0.25">
      <c r="B80" s="116"/>
      <c r="C80" s="85">
        <v>0.24</v>
      </c>
      <c r="D80" s="83">
        <v>0.36699999999999999</v>
      </c>
      <c r="E80" s="95">
        <v>0.249</v>
      </c>
      <c r="F80" s="81">
        <v>0.32300000000000001</v>
      </c>
      <c r="G80" s="95">
        <v>0.25700000000000001</v>
      </c>
      <c r="H80" s="80">
        <v>0.22600000000000001</v>
      </c>
      <c r="I80" s="80">
        <v>0.216</v>
      </c>
      <c r="J80" s="96">
        <v>0.33800000000000002</v>
      </c>
      <c r="K80" s="80">
        <v>0.221</v>
      </c>
      <c r="L80" s="80">
        <v>0.22800000000000001</v>
      </c>
      <c r="M80" s="80">
        <v>0.22500000000000001</v>
      </c>
      <c r="N80" s="84">
        <v>0.40500000000000003</v>
      </c>
      <c r="O80" s="59">
        <v>540</v>
      </c>
    </row>
    <row r="83" spans="3:14" x14ac:dyDescent="0.25">
      <c r="C83" s="51">
        <f>C44/C45</f>
        <v>1.3795379537953796</v>
      </c>
      <c r="D83" s="51">
        <f t="shared" ref="D83:N83" si="0">D44/D45</f>
        <v>1.2085714285714286</v>
      </c>
      <c r="E83" s="51">
        <f t="shared" si="0"/>
        <v>1.5485074626865669</v>
      </c>
      <c r="F83" s="51">
        <f t="shared" si="0"/>
        <v>1.3450479233226837</v>
      </c>
      <c r="G83" s="51">
        <f t="shared" si="0"/>
        <v>1.1607629427792916</v>
      </c>
      <c r="H83" s="51">
        <f t="shared" si="0"/>
        <v>1.2896341463414633</v>
      </c>
      <c r="I83" s="51">
        <f t="shared" si="0"/>
        <v>1.1509433962264151</v>
      </c>
      <c r="J83" s="51">
        <f t="shared" si="0"/>
        <v>1.1111111111111112</v>
      </c>
      <c r="K83" s="51">
        <f t="shared" si="0"/>
        <v>1.3333333333333333</v>
      </c>
      <c r="L83" s="51">
        <f t="shared" si="0"/>
        <v>1.0048192771084337</v>
      </c>
      <c r="M83" s="51">
        <f t="shared" si="0"/>
        <v>1.0705596107055961</v>
      </c>
      <c r="N83" s="51">
        <f t="shared" si="0"/>
        <v>1.69921875</v>
      </c>
    </row>
    <row r="84" spans="3:14" x14ac:dyDescent="0.25">
      <c r="C84" s="51">
        <f t="shared" ref="C84:N84" si="1">C45/C46</f>
        <v>0.75749999999999995</v>
      </c>
      <c r="D84" s="51">
        <f t="shared" si="1"/>
        <v>0.94850948509485089</v>
      </c>
      <c r="E84" s="51">
        <f t="shared" si="1"/>
        <v>0.73626373626373631</v>
      </c>
      <c r="F84" s="51">
        <f t="shared" si="1"/>
        <v>0.86464088397790062</v>
      </c>
      <c r="G84" s="51">
        <f t="shared" si="1"/>
        <v>0.99457994579945797</v>
      </c>
      <c r="H84" s="51">
        <f t="shared" si="1"/>
        <v>0.95626822157434399</v>
      </c>
      <c r="I84" s="51">
        <f t="shared" si="1"/>
        <v>1.0192307692307692</v>
      </c>
      <c r="J84" s="51">
        <f t="shared" si="1"/>
        <v>1.0738636363636365</v>
      </c>
      <c r="K84" s="51">
        <f t="shared" si="1"/>
        <v>0.79145728643216073</v>
      </c>
      <c r="L84" s="51">
        <f t="shared" si="1"/>
        <v>1.0641025641025641</v>
      </c>
      <c r="M84" s="51">
        <f t="shared" si="1"/>
        <v>1.1643059490084986</v>
      </c>
      <c r="N84" s="51">
        <f t="shared" si="1"/>
        <v>0.69945355191256831</v>
      </c>
    </row>
    <row r="85" spans="3:14" x14ac:dyDescent="0.25">
      <c r="C85" s="51">
        <f t="shared" ref="C85:N85" si="2">C46/C47</f>
        <v>0.97799511002444994</v>
      </c>
      <c r="D85" s="51">
        <f t="shared" si="2"/>
        <v>0.9609375</v>
      </c>
      <c r="E85" s="51">
        <f t="shared" si="2"/>
        <v>0.95039164490861616</v>
      </c>
      <c r="F85" s="51">
        <f t="shared" si="2"/>
        <v>0.95263157894736838</v>
      </c>
      <c r="G85" s="51">
        <f t="shared" si="2"/>
        <v>0.94132653061224481</v>
      </c>
      <c r="H85" s="51">
        <f t="shared" si="2"/>
        <v>0.95543175487465193</v>
      </c>
      <c r="I85" s="51">
        <f t="shared" si="2"/>
        <v>0.96296296296296291</v>
      </c>
      <c r="J85" s="51">
        <f t="shared" si="2"/>
        <v>0.96438356164383554</v>
      </c>
      <c r="K85" s="51">
        <f t="shared" si="2"/>
        <v>0.9544364508393286</v>
      </c>
      <c r="L85" s="51">
        <f t="shared" si="2"/>
        <v>0.95354523227383869</v>
      </c>
      <c r="M85" s="51">
        <f t="shared" si="2"/>
        <v>0.94385026737967914</v>
      </c>
      <c r="N85" s="51">
        <f t="shared" si="2"/>
        <v>0.953125</v>
      </c>
    </row>
    <row r="86" spans="3:14" x14ac:dyDescent="0.25">
      <c r="C86" s="51">
        <f t="shared" ref="C86:N86" si="3">C47/C48</f>
        <v>0.76591760299625455</v>
      </c>
      <c r="D86" s="51">
        <f t="shared" si="3"/>
        <v>0.76190476190476186</v>
      </c>
      <c r="E86" s="51">
        <f t="shared" si="3"/>
        <v>0.74513618677042803</v>
      </c>
      <c r="F86" s="51">
        <f t="shared" si="3"/>
        <v>0.71833648393194705</v>
      </c>
      <c r="G86" s="51">
        <f t="shared" si="3"/>
        <v>0.68771929824561417</v>
      </c>
      <c r="H86" s="51">
        <f t="shared" si="3"/>
        <v>0.74636174636174635</v>
      </c>
      <c r="I86" s="51">
        <f t="shared" si="3"/>
        <v>0.75903614457831325</v>
      </c>
      <c r="J86" s="51">
        <f t="shared" si="3"/>
        <v>0.76200417536534448</v>
      </c>
      <c r="K86" s="51">
        <f t="shared" si="3"/>
        <v>0.71282051282051284</v>
      </c>
      <c r="L86" s="51">
        <f t="shared" si="3"/>
        <v>0.71254355400696867</v>
      </c>
      <c r="M86" s="51">
        <f t="shared" si="3"/>
        <v>0.69003690036900367</v>
      </c>
      <c r="N86" s="51">
        <f t="shared" si="3"/>
        <v>0.70458715596330268</v>
      </c>
    </row>
    <row r="87" spans="3:14" x14ac:dyDescent="0.25">
      <c r="C87" s="51">
        <f t="shared" ref="C87:N87" si="4">C48/C49</f>
        <v>1.2535211267605635</v>
      </c>
      <c r="D87" s="51">
        <f t="shared" si="4"/>
        <v>1.2475247524752475</v>
      </c>
      <c r="E87" s="51">
        <f t="shared" si="4"/>
        <v>1.2567237163814182</v>
      </c>
      <c r="F87" s="51">
        <f t="shared" si="4"/>
        <v>1.3225</v>
      </c>
      <c r="G87" s="51">
        <f t="shared" si="4"/>
        <v>1.3970588235294117</v>
      </c>
      <c r="H87" s="51">
        <f t="shared" si="4"/>
        <v>1.2591623036649213</v>
      </c>
      <c r="I87" s="51">
        <f t="shared" si="4"/>
        <v>1.2481203007518795</v>
      </c>
      <c r="J87" s="51">
        <f t="shared" si="4"/>
        <v>1.2572178477690288</v>
      </c>
      <c r="K87" s="51">
        <f t="shared" si="4"/>
        <v>1.4028776978417266</v>
      </c>
      <c r="L87" s="51">
        <f t="shared" si="4"/>
        <v>1.4207920792079205</v>
      </c>
      <c r="M87" s="51">
        <f t="shared" si="4"/>
        <v>1.3652392947103276</v>
      </c>
      <c r="N87" s="51">
        <f t="shared" si="4"/>
        <v>1.355721393034826</v>
      </c>
    </row>
    <row r="88" spans="3:14" x14ac:dyDescent="0.25">
      <c r="C88" s="51">
        <f t="shared" ref="C88:N88" si="5">C49/C50</f>
        <v>1.0167064439140812</v>
      </c>
      <c r="D88" s="51">
        <f t="shared" si="5"/>
        <v>1</v>
      </c>
      <c r="E88" s="51">
        <f t="shared" si="5"/>
        <v>1.0225</v>
      </c>
      <c r="F88" s="51">
        <f t="shared" si="5"/>
        <v>1.2779552715654954</v>
      </c>
      <c r="G88" s="51">
        <f t="shared" si="5"/>
        <v>1.7662337662337659</v>
      </c>
      <c r="H88" s="51">
        <f t="shared" si="5"/>
        <v>1.0159574468085106</v>
      </c>
      <c r="I88" s="51">
        <f t="shared" si="5"/>
        <v>0.98034398034398051</v>
      </c>
      <c r="J88" s="51">
        <f t="shared" si="5"/>
        <v>1.0052770448548813</v>
      </c>
      <c r="K88" s="51">
        <f t="shared" si="5"/>
        <v>1.8868778280542986</v>
      </c>
      <c r="L88" s="51">
        <f t="shared" si="5"/>
        <v>2.0301507537688441</v>
      </c>
      <c r="M88" s="51">
        <f t="shared" si="5"/>
        <v>1.5037878787878789</v>
      </c>
      <c r="N88" s="51">
        <f t="shared" si="5"/>
        <v>1.4671532846715327</v>
      </c>
    </row>
    <row r="89" spans="3:14" x14ac:dyDescent="0.25">
      <c r="C89" s="51">
        <f t="shared" ref="C89:N89" si="6">C50/C51</f>
        <v>1.060759493670886</v>
      </c>
      <c r="D89" s="51">
        <f t="shared" si="6"/>
        <v>1.0253807106598984</v>
      </c>
      <c r="E89" s="51">
        <f t="shared" si="6"/>
        <v>1.1111111111111112</v>
      </c>
      <c r="F89" s="51">
        <f t="shared" si="6"/>
        <v>0.81298701298701292</v>
      </c>
      <c r="G89" s="51">
        <f t="shared" si="6"/>
        <v>0.61273209549071617</v>
      </c>
      <c r="H89" s="51">
        <f t="shared" si="6"/>
        <v>1.0301369863013699</v>
      </c>
      <c r="I89" s="51">
        <f t="shared" si="6"/>
        <v>0.97136038186157514</v>
      </c>
      <c r="J89" s="51">
        <f t="shared" si="6"/>
        <v>0.93811881188118806</v>
      </c>
      <c r="K89" s="51">
        <f t="shared" si="6"/>
        <v>0.56091370558375631</v>
      </c>
      <c r="L89" s="51">
        <f t="shared" si="6"/>
        <v>0.5128865979381444</v>
      </c>
      <c r="M89" s="51">
        <f t="shared" si="6"/>
        <v>0.71544715447154472</v>
      </c>
      <c r="N89" s="51">
        <f t="shared" si="6"/>
        <v>0.69191919191919193</v>
      </c>
    </row>
    <row r="90" spans="3:14" x14ac:dyDescent="0.25">
      <c r="C90" s="51">
        <f t="shared" ref="C90:N90" si="7">C51/C52</f>
        <v>0.96341463414634154</v>
      </c>
      <c r="D90" s="51">
        <f t="shared" si="7"/>
        <v>0.95631067961165062</v>
      </c>
      <c r="E90" s="51">
        <f t="shared" si="7"/>
        <v>0.94488188976377951</v>
      </c>
      <c r="F90" s="51">
        <f t="shared" si="7"/>
        <v>0.94594594594594605</v>
      </c>
      <c r="G90" s="51">
        <f t="shared" si="7"/>
        <v>0.9425</v>
      </c>
      <c r="H90" s="51">
        <f t="shared" si="7"/>
        <v>0.94315245478036169</v>
      </c>
      <c r="I90" s="51">
        <f t="shared" si="7"/>
        <v>0.95227272727272727</v>
      </c>
      <c r="J90" s="51">
        <f t="shared" si="7"/>
        <v>0.94613583138173307</v>
      </c>
      <c r="K90" s="51">
        <f t="shared" si="7"/>
        <v>0.94033412887828172</v>
      </c>
      <c r="L90" s="51">
        <f t="shared" si="7"/>
        <v>0.94403892944038936</v>
      </c>
      <c r="M90" s="51">
        <f t="shared" si="7"/>
        <v>0.94373401534526846</v>
      </c>
      <c r="N90" s="51">
        <f t="shared" si="7"/>
        <v>0.95652173913043492</v>
      </c>
    </row>
    <row r="91" spans="3:14" x14ac:dyDescent="0.25">
      <c r="C91" s="51">
        <f t="shared" ref="C91:N91" si="8">C52/C53</f>
        <v>0.69609507640067914</v>
      </c>
      <c r="D91" s="51">
        <f t="shared" si="8"/>
        <v>0.7091222030981067</v>
      </c>
      <c r="E91" s="51">
        <f t="shared" si="8"/>
        <v>0.7134831460674157</v>
      </c>
      <c r="F91" s="51">
        <f t="shared" si="8"/>
        <v>0.69691780821917804</v>
      </c>
      <c r="G91" s="51">
        <f t="shared" si="8"/>
        <v>0.70671378091872805</v>
      </c>
      <c r="H91" s="51">
        <f t="shared" si="8"/>
        <v>0.72336448598130842</v>
      </c>
      <c r="I91" s="51">
        <f t="shared" si="8"/>
        <v>0.71895424836601307</v>
      </c>
      <c r="J91" s="51">
        <f t="shared" si="8"/>
        <v>0.70812603648424544</v>
      </c>
      <c r="K91" s="51">
        <f t="shared" si="8"/>
        <v>0.69949916527545908</v>
      </c>
      <c r="L91" s="51">
        <f t="shared" si="8"/>
        <v>0.70376712328767121</v>
      </c>
      <c r="M91" s="51">
        <f t="shared" si="8"/>
        <v>0.68838028169014098</v>
      </c>
      <c r="N91" s="51">
        <f t="shared" si="8"/>
        <v>0.70648464163822522</v>
      </c>
    </row>
    <row r="92" spans="3:14" x14ac:dyDescent="0.25">
      <c r="C92" s="51">
        <f t="shared" ref="C92:N92" si="9">C53/C54</f>
        <v>1.4090909090909092</v>
      </c>
      <c r="D92" s="51">
        <f t="shared" si="9"/>
        <v>1.3866348448687351</v>
      </c>
      <c r="E92" s="51">
        <f t="shared" si="9"/>
        <v>1.3120393120393121</v>
      </c>
      <c r="F92" s="51">
        <f t="shared" si="9"/>
        <v>1.4106280193236715</v>
      </c>
      <c r="G92" s="51">
        <f t="shared" si="9"/>
        <v>1.3573141486810552</v>
      </c>
      <c r="H92" s="51">
        <f t="shared" si="9"/>
        <v>1.2985436893203886</v>
      </c>
      <c r="I92" s="51">
        <f t="shared" si="9"/>
        <v>1.4068965517241379</v>
      </c>
      <c r="J92" s="51">
        <f t="shared" si="9"/>
        <v>1.4055944055944056</v>
      </c>
      <c r="K92" s="51">
        <f t="shared" si="9"/>
        <v>1.4094117647058824</v>
      </c>
      <c r="L92" s="51">
        <f t="shared" si="9"/>
        <v>1.3937947494033414</v>
      </c>
      <c r="M92" s="51">
        <f t="shared" si="9"/>
        <v>1.399014778325123</v>
      </c>
      <c r="N92" s="51">
        <f t="shared" si="9"/>
        <v>1.3985680190930787</v>
      </c>
    </row>
    <row r="93" spans="3:14" x14ac:dyDescent="0.25">
      <c r="C93" s="51">
        <f t="shared" ref="C93:N93" si="10">C54/C55</f>
        <v>1.9</v>
      </c>
      <c r="D93" s="51">
        <f t="shared" si="10"/>
        <v>1.6963562753036436</v>
      </c>
      <c r="E93" s="51">
        <f t="shared" si="10"/>
        <v>1.2113095238095237</v>
      </c>
      <c r="F93" s="51">
        <f t="shared" si="10"/>
        <v>1.8818181818181816</v>
      </c>
      <c r="G93" s="51">
        <f t="shared" si="10"/>
        <v>1.4787234042553192</v>
      </c>
      <c r="H93" s="51">
        <f t="shared" si="10"/>
        <v>1.1605633802816901</v>
      </c>
      <c r="I93" s="51">
        <f t="shared" si="10"/>
        <v>1.9162995594713657</v>
      </c>
      <c r="J93" s="51">
        <f t="shared" si="10"/>
        <v>1.9066666666666665</v>
      </c>
      <c r="K93" s="51">
        <f t="shared" si="10"/>
        <v>1.905829596412556</v>
      </c>
      <c r="L93" s="51">
        <f t="shared" si="10"/>
        <v>1.7531380753138075</v>
      </c>
      <c r="M93" s="51">
        <f t="shared" si="10"/>
        <v>1.7652173913043478</v>
      </c>
      <c r="N93" s="51">
        <f t="shared" si="10"/>
        <v>1.8217391304347825</v>
      </c>
    </row>
    <row r="94" spans="3:14" x14ac:dyDescent="0.25">
      <c r="C94" s="51">
        <f t="shared" ref="C94:N94" si="11">C55/C56</f>
        <v>0.55555555555555558</v>
      </c>
      <c r="D94" s="51">
        <f t="shared" si="11"/>
        <v>0.64829396325459321</v>
      </c>
      <c r="E94" s="51">
        <f t="shared" si="11"/>
        <v>0.93074792243767324</v>
      </c>
      <c r="F94" s="51">
        <f t="shared" si="11"/>
        <v>0.61624649859943981</v>
      </c>
      <c r="G94" s="51">
        <f t="shared" si="11"/>
        <v>0.71392405063291131</v>
      </c>
      <c r="H94" s="51">
        <f t="shared" si="11"/>
        <v>0.88308457711442778</v>
      </c>
      <c r="I94" s="51">
        <f t="shared" si="11"/>
        <v>0.6202185792349727</v>
      </c>
      <c r="J94" s="51">
        <f t="shared" si="11"/>
        <v>0.61141304347826086</v>
      </c>
      <c r="K94" s="51">
        <f t="shared" si="11"/>
        <v>0.59308510638297873</v>
      </c>
      <c r="L94" s="51">
        <f t="shared" si="11"/>
        <v>0.55841121495327106</v>
      </c>
      <c r="M94" s="51">
        <f t="shared" si="11"/>
        <v>0.64425770308123254</v>
      </c>
      <c r="N94" s="51">
        <f t="shared" si="11"/>
        <v>0.63711911357340723</v>
      </c>
    </row>
    <row r="95" spans="3:14" x14ac:dyDescent="0.25">
      <c r="C95" s="51">
        <f t="shared" ref="C95:N95" si="12">C56/C57</f>
        <v>0.95883777239709456</v>
      </c>
      <c r="D95" s="51">
        <f t="shared" si="12"/>
        <v>0.95488721804511278</v>
      </c>
      <c r="E95" s="51">
        <f t="shared" si="12"/>
        <v>0.94010416666666663</v>
      </c>
      <c r="F95" s="51">
        <f t="shared" si="12"/>
        <v>0.94694960212201584</v>
      </c>
      <c r="G95" s="51">
        <f t="shared" si="12"/>
        <v>0.93824228028503576</v>
      </c>
      <c r="H95" s="51">
        <f t="shared" si="12"/>
        <v>0.93925233644859818</v>
      </c>
      <c r="I95" s="51">
        <f t="shared" si="12"/>
        <v>0.94573643410852704</v>
      </c>
      <c r="J95" s="51">
        <f t="shared" si="12"/>
        <v>0.94601542416452433</v>
      </c>
      <c r="K95" s="51">
        <f t="shared" si="12"/>
        <v>0.94</v>
      </c>
      <c r="L95" s="51">
        <f t="shared" si="12"/>
        <v>0.95111111111111102</v>
      </c>
      <c r="M95" s="51">
        <f t="shared" si="12"/>
        <v>0.95454545454545447</v>
      </c>
      <c r="N95" s="51">
        <f t="shared" si="12"/>
        <v>0.95</v>
      </c>
    </row>
    <row r="96" spans="3:14" x14ac:dyDescent="0.25">
      <c r="C96" s="51">
        <f t="shared" ref="C96:N96" si="13">C57/C58</f>
        <v>0.7071917808219178</v>
      </c>
      <c r="D96" s="51">
        <f t="shared" si="13"/>
        <v>0.71762589928057552</v>
      </c>
      <c r="E96" s="51">
        <f t="shared" si="13"/>
        <v>0.69818181818181813</v>
      </c>
      <c r="F96" s="51">
        <f t="shared" si="13"/>
        <v>0.736328125</v>
      </c>
      <c r="G96" s="51">
        <f t="shared" si="13"/>
        <v>0.69817578772802658</v>
      </c>
      <c r="H96" s="51">
        <f t="shared" si="13"/>
        <v>0.70743801652892557</v>
      </c>
      <c r="I96" s="51">
        <f t="shared" si="13"/>
        <v>0.74423076923076925</v>
      </c>
      <c r="J96" s="51">
        <f t="shared" si="13"/>
        <v>0.74664107485604603</v>
      </c>
      <c r="K96" s="51">
        <f t="shared" si="13"/>
        <v>0.70671378091872805</v>
      </c>
      <c r="L96" s="51">
        <f t="shared" si="13"/>
        <v>0.72815533980582525</v>
      </c>
      <c r="M96" s="51">
        <f t="shared" si="13"/>
        <v>0.74206349206349209</v>
      </c>
      <c r="N96" s="51">
        <f t="shared" si="13"/>
        <v>0.73929961089494167</v>
      </c>
    </row>
    <row r="97" spans="3:14" x14ac:dyDescent="0.25">
      <c r="C97" s="51">
        <f t="shared" ref="C97:N97" si="14">C58/C59</f>
        <v>1.3708920187793427</v>
      </c>
      <c r="D97" s="51">
        <f t="shared" si="14"/>
        <v>1.3365384615384617</v>
      </c>
      <c r="E97" s="51">
        <f t="shared" si="14"/>
        <v>1.354679802955665</v>
      </c>
      <c r="F97" s="51">
        <f t="shared" si="14"/>
        <v>1.2549019607843139</v>
      </c>
      <c r="G97" s="51">
        <f t="shared" si="14"/>
        <v>1.4088785046728971</v>
      </c>
      <c r="H97" s="51">
        <f t="shared" si="14"/>
        <v>1.400462962962963</v>
      </c>
      <c r="I97" s="51">
        <f t="shared" si="14"/>
        <v>1.2530120481927711</v>
      </c>
      <c r="J97" s="51">
        <f t="shared" si="14"/>
        <v>1.249400479616307</v>
      </c>
      <c r="K97" s="51">
        <f t="shared" si="14"/>
        <v>1.3540669856459329</v>
      </c>
      <c r="L97" s="51">
        <f t="shared" si="14"/>
        <v>1.4077448747152619</v>
      </c>
      <c r="M97" s="51">
        <f t="shared" si="14"/>
        <v>1.2475247524752475</v>
      </c>
      <c r="N97" s="51">
        <f t="shared" si="14"/>
        <v>1.262899262899263</v>
      </c>
    </row>
    <row r="98" spans="3:14" x14ac:dyDescent="0.25">
      <c r="C98" s="51">
        <f t="shared" ref="C98:N98" si="15">C59/C60</f>
        <v>1.5777777777777777</v>
      </c>
      <c r="D98" s="51">
        <f t="shared" si="15"/>
        <v>1.3419354838709676</v>
      </c>
      <c r="E98" s="51">
        <f t="shared" si="15"/>
        <v>1.4195804195804198</v>
      </c>
      <c r="F98" s="51">
        <f t="shared" si="15"/>
        <v>1.0074074074074073</v>
      </c>
      <c r="G98" s="51">
        <f t="shared" si="15"/>
        <v>1.8938053097345131</v>
      </c>
      <c r="H98" s="51">
        <f t="shared" si="15"/>
        <v>1.8305084745762712</v>
      </c>
      <c r="I98" s="51">
        <f t="shared" si="15"/>
        <v>0.99520383693045567</v>
      </c>
      <c r="J98" s="51">
        <f t="shared" si="15"/>
        <v>0.99760765550239239</v>
      </c>
      <c r="K98" s="51">
        <f t="shared" si="15"/>
        <v>1.4513888888888888</v>
      </c>
      <c r="L98" s="51">
        <f t="shared" si="15"/>
        <v>1.9170305676855894</v>
      </c>
      <c r="M98" s="51">
        <f t="shared" si="15"/>
        <v>0.98296836982968383</v>
      </c>
      <c r="N98" s="51">
        <f t="shared" si="15"/>
        <v>1.022613065326633</v>
      </c>
    </row>
    <row r="99" spans="3:14" x14ac:dyDescent="0.25">
      <c r="C99" s="51">
        <f t="shared" ref="C99:N99" si="16">C60/C61</f>
        <v>0.69587628865979378</v>
      </c>
      <c r="D99" s="51">
        <f t="shared" si="16"/>
        <v>0.85164835164835162</v>
      </c>
      <c r="E99" s="51">
        <f t="shared" si="16"/>
        <v>0.80112044817927164</v>
      </c>
      <c r="F99" s="51">
        <f t="shared" si="16"/>
        <v>1.0438144329896908</v>
      </c>
      <c r="G99" s="51">
        <f t="shared" si="16"/>
        <v>0.58247422680412375</v>
      </c>
      <c r="H99" s="51">
        <f t="shared" si="16"/>
        <v>0.6243386243386243</v>
      </c>
      <c r="I99" s="51">
        <f t="shared" si="16"/>
        <v>1.0170731707317073</v>
      </c>
      <c r="J99" s="51">
        <f t="shared" si="16"/>
        <v>1.0717948717948718</v>
      </c>
      <c r="K99" s="51">
        <f t="shared" si="16"/>
        <v>0.71820448877805476</v>
      </c>
      <c r="L99" s="51">
        <f t="shared" si="16"/>
        <v>0.62397820163487738</v>
      </c>
      <c r="M99" s="51">
        <f t="shared" si="16"/>
        <v>1.040506329113924</v>
      </c>
      <c r="N99" s="51">
        <f t="shared" si="16"/>
        <v>1.0874316939890711</v>
      </c>
    </row>
    <row r="100" spans="3:14" x14ac:dyDescent="0.25">
      <c r="C100" s="51">
        <f t="shared" ref="C100:N100" si="17">C61/C62</f>
        <v>0.95566502463054182</v>
      </c>
      <c r="D100" s="51">
        <f t="shared" si="17"/>
        <v>0.94545454545454544</v>
      </c>
      <c r="E100" s="51">
        <f t="shared" si="17"/>
        <v>0.93455497382198949</v>
      </c>
      <c r="F100" s="51">
        <f t="shared" si="17"/>
        <v>0.95098039215686281</v>
      </c>
      <c r="G100" s="51">
        <f t="shared" si="17"/>
        <v>0.93045563549160681</v>
      </c>
      <c r="H100" s="51">
        <f t="shared" si="17"/>
        <v>0.93564356435643559</v>
      </c>
      <c r="I100" s="51">
        <f t="shared" si="17"/>
        <v>0.94688221709006926</v>
      </c>
      <c r="J100" s="51">
        <f t="shared" si="17"/>
        <v>0.93525179856115115</v>
      </c>
      <c r="K100" s="51">
        <f t="shared" si="17"/>
        <v>0.94352941176470595</v>
      </c>
      <c r="L100" s="51">
        <f t="shared" si="17"/>
        <v>0.93147208121827407</v>
      </c>
      <c r="M100" s="51">
        <f t="shared" si="17"/>
        <v>0.95410628019323684</v>
      </c>
      <c r="N100" s="51">
        <f t="shared" si="17"/>
        <v>0.94818652849740925</v>
      </c>
    </row>
    <row r="101" spans="3:14" x14ac:dyDescent="0.25">
      <c r="C101" s="51">
        <f t="shared" ref="C101:N101" si="18">C62/C63</f>
        <v>0.69639794168096059</v>
      </c>
      <c r="D101" s="51">
        <f t="shared" si="18"/>
        <v>0.68141592920353988</v>
      </c>
      <c r="E101" s="51">
        <f t="shared" si="18"/>
        <v>0.67135325131810197</v>
      </c>
      <c r="F101" s="51">
        <f t="shared" si="18"/>
        <v>0.73249551166965876</v>
      </c>
      <c r="G101" s="51">
        <f t="shared" si="18"/>
        <v>0.68026101141924955</v>
      </c>
      <c r="H101" s="51">
        <f t="shared" si="18"/>
        <v>0.69178082191780832</v>
      </c>
      <c r="I101" s="51">
        <f t="shared" si="18"/>
        <v>0.73639455782312924</v>
      </c>
      <c r="J101" s="51">
        <f t="shared" si="18"/>
        <v>0.69154228855721389</v>
      </c>
      <c r="K101" s="51">
        <f t="shared" si="18"/>
        <v>0.71548821548821551</v>
      </c>
      <c r="L101" s="51">
        <f t="shared" si="18"/>
        <v>0.67581475128644952</v>
      </c>
      <c r="M101" s="51">
        <f t="shared" si="18"/>
        <v>0.7162629757785467</v>
      </c>
      <c r="N101" s="51">
        <f t="shared" si="18"/>
        <v>0.72556390977443608</v>
      </c>
    </row>
    <row r="102" spans="3:14" x14ac:dyDescent="0.25">
      <c r="C102" s="51">
        <f t="shared" ref="C102:N102" si="19">C63/C64</f>
        <v>1.3782505910165483</v>
      </c>
      <c r="D102" s="51">
        <f t="shared" si="19"/>
        <v>1.3713592233009708</v>
      </c>
      <c r="E102" s="51">
        <f t="shared" si="19"/>
        <v>1.3878048780487804</v>
      </c>
      <c r="F102" s="51">
        <f t="shared" si="19"/>
        <v>1.2893518518518521</v>
      </c>
      <c r="G102" s="51">
        <f t="shared" si="19"/>
        <v>1.3963553530751709</v>
      </c>
      <c r="H102" s="51">
        <f t="shared" si="19"/>
        <v>1.3838862559241705</v>
      </c>
      <c r="I102" s="51">
        <f t="shared" si="19"/>
        <v>1.3303167420814479</v>
      </c>
      <c r="J102" s="51">
        <f t="shared" si="19"/>
        <v>1.4055944055944056</v>
      </c>
      <c r="K102" s="51">
        <f t="shared" si="19"/>
        <v>1.371824480369515</v>
      </c>
      <c r="L102" s="51">
        <f t="shared" si="19"/>
        <v>1.4082125603864735</v>
      </c>
      <c r="M102" s="51">
        <f t="shared" si="19"/>
        <v>1.3536299765807962</v>
      </c>
      <c r="N102" s="51">
        <f t="shared" si="19"/>
        <v>1.2944038929440391</v>
      </c>
    </row>
    <row r="103" spans="3:14" x14ac:dyDescent="0.25">
      <c r="C103" s="51">
        <f t="shared" ref="C103:N103" si="20">C64/C65</f>
        <v>1.614503816793893</v>
      </c>
      <c r="D103" s="51">
        <f t="shared" si="20"/>
        <v>1.5430711610486889</v>
      </c>
      <c r="E103" s="51">
        <f t="shared" si="20"/>
        <v>1.6734693877551019</v>
      </c>
      <c r="F103" s="51">
        <f t="shared" si="20"/>
        <v>1.1489361702127658</v>
      </c>
      <c r="G103" s="51">
        <f t="shared" si="20"/>
        <v>1.8215767634854771</v>
      </c>
      <c r="H103" s="51">
        <f t="shared" si="20"/>
        <v>1.6484375</v>
      </c>
      <c r="I103" s="51">
        <f t="shared" si="20"/>
        <v>1.3353474320241692</v>
      </c>
      <c r="J103" s="51">
        <f t="shared" si="20"/>
        <v>1.8652173913043477</v>
      </c>
      <c r="K103" s="51">
        <f t="shared" si="20"/>
        <v>1.586080586080586</v>
      </c>
      <c r="L103" s="51">
        <f t="shared" si="20"/>
        <v>1.831858407079646</v>
      </c>
      <c r="M103" s="51">
        <f t="shared" si="20"/>
        <v>1.4425675675675675</v>
      </c>
      <c r="N103" s="51">
        <f t="shared" si="20"/>
        <v>1.1416666666666666</v>
      </c>
    </row>
    <row r="104" spans="3:14" x14ac:dyDescent="0.25">
      <c r="C104" s="51">
        <f t="shared" ref="C104:N104" si="21">C65/C66</f>
        <v>0.67007672634271098</v>
      </c>
      <c r="D104" s="51">
        <f t="shared" si="21"/>
        <v>0.70822281167108758</v>
      </c>
      <c r="E104" s="51">
        <f t="shared" si="21"/>
        <v>0.61557788944723613</v>
      </c>
      <c r="F104" s="51">
        <f t="shared" si="21"/>
        <v>0.9715762273901809</v>
      </c>
      <c r="G104" s="51">
        <f t="shared" si="21"/>
        <v>0.61953727506426726</v>
      </c>
      <c r="H104" s="51">
        <f t="shared" si="21"/>
        <v>0.61985472154963683</v>
      </c>
      <c r="I104" s="51">
        <f t="shared" si="21"/>
        <v>0.85089974293059123</v>
      </c>
      <c r="J104" s="51">
        <f t="shared" si="21"/>
        <v>0.59740259740259738</v>
      </c>
      <c r="K104" s="51">
        <f t="shared" si="21"/>
        <v>0.67574257425742579</v>
      </c>
      <c r="L104" s="51">
        <f t="shared" si="21"/>
        <v>0.61246612466124661</v>
      </c>
      <c r="M104" s="51">
        <f t="shared" si="21"/>
        <v>0.81542699724517909</v>
      </c>
      <c r="N104" s="51">
        <f t="shared" si="21"/>
        <v>0.96774193548387089</v>
      </c>
    </row>
    <row r="105" spans="3:14" x14ac:dyDescent="0.25">
      <c r="C105" s="51">
        <f t="shared" ref="C105:N105" si="22">C66/C67</f>
        <v>0.95599022004889989</v>
      </c>
      <c r="D105" s="51">
        <f t="shared" si="22"/>
        <v>0.95202020202020199</v>
      </c>
      <c r="E105" s="51">
        <f t="shared" si="22"/>
        <v>0.94988066825775663</v>
      </c>
      <c r="F105" s="51">
        <f t="shared" si="22"/>
        <v>0.94160583941605847</v>
      </c>
      <c r="G105" s="51">
        <f t="shared" si="22"/>
        <v>0.93509615384615397</v>
      </c>
      <c r="H105" s="51">
        <f t="shared" si="22"/>
        <v>0.95601851851851849</v>
      </c>
      <c r="I105" s="51">
        <f t="shared" si="22"/>
        <v>0.93961352657004837</v>
      </c>
      <c r="J105" s="51">
        <f t="shared" si="22"/>
        <v>0.93673965936739667</v>
      </c>
      <c r="K105" s="51">
        <f t="shared" si="22"/>
        <v>0.96190476190476204</v>
      </c>
      <c r="L105" s="51">
        <f t="shared" si="22"/>
        <v>0.9510309278350515</v>
      </c>
      <c r="M105" s="51">
        <f t="shared" si="22"/>
        <v>0.95778364116094983</v>
      </c>
      <c r="N105" s="51">
        <f t="shared" si="22"/>
        <v>0.95629820051413883</v>
      </c>
    </row>
    <row r="106" spans="3:14" x14ac:dyDescent="0.25">
      <c r="C106" s="51">
        <f t="shared" ref="C106:N106" si="23">C67/C68</f>
        <v>0.6897133220910624</v>
      </c>
      <c r="D106" s="51">
        <f t="shared" si="23"/>
        <v>0.6935201401050789</v>
      </c>
      <c r="E106" s="51">
        <f t="shared" si="23"/>
        <v>0.69717138103161402</v>
      </c>
      <c r="F106" s="51">
        <f t="shared" si="23"/>
        <v>0.69661016949152543</v>
      </c>
      <c r="G106" s="51">
        <f t="shared" si="23"/>
        <v>0.69449081803005008</v>
      </c>
      <c r="H106" s="51">
        <f t="shared" si="23"/>
        <v>0.77280858676207509</v>
      </c>
      <c r="I106" s="51">
        <f t="shared" si="23"/>
        <v>0.7101200686106347</v>
      </c>
      <c r="J106" s="51">
        <f t="shared" si="23"/>
        <v>0.69661016949152543</v>
      </c>
      <c r="K106" s="51">
        <f t="shared" si="23"/>
        <v>0.76502732240437155</v>
      </c>
      <c r="L106" s="51">
        <f t="shared" si="23"/>
        <v>0.73069679849340863</v>
      </c>
      <c r="M106" s="51">
        <f t="shared" si="23"/>
        <v>0.75198412698412698</v>
      </c>
      <c r="N106" s="51">
        <f t="shared" si="23"/>
        <v>0.72846441947565543</v>
      </c>
    </row>
    <row r="107" spans="3:14" x14ac:dyDescent="0.25">
      <c r="C107" s="51">
        <f t="shared" ref="C107:N107" si="24">C68/C69</f>
        <v>1.4152744630071599</v>
      </c>
      <c r="D107" s="51">
        <f t="shared" si="24"/>
        <v>1.3725961538461537</v>
      </c>
      <c r="E107" s="51">
        <f t="shared" si="24"/>
        <v>1.4141176470588235</v>
      </c>
      <c r="F107" s="51">
        <f t="shared" si="24"/>
        <v>1.3947990543735225</v>
      </c>
      <c r="G107" s="51">
        <f t="shared" si="24"/>
        <v>1.4094117647058824</v>
      </c>
      <c r="H107" s="51">
        <f t="shared" si="24"/>
        <v>1.273348519362187</v>
      </c>
      <c r="I107" s="51">
        <f t="shared" si="24"/>
        <v>1.375</v>
      </c>
      <c r="J107" s="51">
        <f t="shared" si="24"/>
        <v>1.3981042654028435</v>
      </c>
      <c r="K107" s="51">
        <f t="shared" si="24"/>
        <v>1.2708333333333335</v>
      </c>
      <c r="L107" s="51">
        <f t="shared" si="24"/>
        <v>1.2919708029197081</v>
      </c>
      <c r="M107" s="51">
        <f t="shared" si="24"/>
        <v>1.2475247524752475</v>
      </c>
      <c r="N107" s="51">
        <f t="shared" si="24"/>
        <v>1.2992700729927009</v>
      </c>
    </row>
    <row r="108" spans="3:14" x14ac:dyDescent="0.25">
      <c r="C108" s="51">
        <f t="shared" ref="C108:N108" si="25">C69/C70</f>
        <v>1.9398148148148147</v>
      </c>
      <c r="D108" s="51">
        <f t="shared" si="25"/>
        <v>1.5757575757575757</v>
      </c>
      <c r="E108" s="51">
        <f t="shared" si="25"/>
        <v>1.905829596412556</v>
      </c>
      <c r="F108" s="51">
        <f t="shared" si="25"/>
        <v>1.7698744769874477</v>
      </c>
      <c r="G108" s="51">
        <f t="shared" si="25"/>
        <v>1.8973214285714284</v>
      </c>
      <c r="H108" s="51">
        <f t="shared" si="25"/>
        <v>1.0812807881773399</v>
      </c>
      <c r="I108" s="51">
        <f t="shared" si="25"/>
        <v>1.5880149812734081</v>
      </c>
      <c r="J108" s="51">
        <f t="shared" si="25"/>
        <v>1.8034188034188032</v>
      </c>
      <c r="K108" s="51">
        <f t="shared" si="25"/>
        <v>1.0666666666666667</v>
      </c>
      <c r="L108" s="51">
        <f t="shared" si="25"/>
        <v>1.1291208791208791</v>
      </c>
      <c r="M108" s="51">
        <f t="shared" si="25"/>
        <v>0.96650717703349287</v>
      </c>
      <c r="N108" s="51">
        <f t="shared" si="25"/>
        <v>1.1610169491525424</v>
      </c>
    </row>
    <row r="109" spans="3:14" x14ac:dyDescent="0.25">
      <c r="C109" s="51">
        <f t="shared" ref="C109:N109" si="26">C70/C71</f>
        <v>0.58378378378378382</v>
      </c>
      <c r="D109" s="51">
        <f t="shared" si="26"/>
        <v>0.72928176795580113</v>
      </c>
      <c r="E109" s="51">
        <f t="shared" si="26"/>
        <v>0.5822454308093995</v>
      </c>
      <c r="F109" s="51">
        <f t="shared" si="26"/>
        <v>0.61439588688946012</v>
      </c>
      <c r="G109" s="51">
        <f t="shared" si="26"/>
        <v>0.62569832402234637</v>
      </c>
      <c r="H109" s="51">
        <f t="shared" si="26"/>
        <v>1.0124688279301746</v>
      </c>
      <c r="I109" s="51">
        <f t="shared" si="26"/>
        <v>0.70448548812664913</v>
      </c>
      <c r="J109" s="51">
        <f t="shared" si="26"/>
        <v>0.64819944598337953</v>
      </c>
      <c r="K109" s="51">
        <f t="shared" si="26"/>
        <v>1.0771276595744681</v>
      </c>
      <c r="L109" s="51">
        <f t="shared" si="26"/>
        <v>0.92151898734177207</v>
      </c>
      <c r="M109" s="51">
        <f t="shared" si="26"/>
        <v>1.1420765027322404</v>
      </c>
      <c r="N109" s="51">
        <f t="shared" si="26"/>
        <v>0.95934959349593496</v>
      </c>
    </row>
    <row r="110" spans="3:14" x14ac:dyDescent="0.25">
      <c r="C110" s="51">
        <f t="shared" ref="C110:N110" si="27">C71/C72</f>
        <v>0.97112860892388453</v>
      </c>
      <c r="D110" s="51">
        <f t="shared" si="27"/>
        <v>0.95013123359580043</v>
      </c>
      <c r="E110" s="51">
        <f t="shared" si="27"/>
        <v>0.95037220843672454</v>
      </c>
      <c r="F110" s="51">
        <f t="shared" si="27"/>
        <v>0.94878048780487811</v>
      </c>
      <c r="G110" s="51">
        <f t="shared" si="27"/>
        <v>0.9445910290237467</v>
      </c>
      <c r="H110" s="51">
        <f t="shared" si="27"/>
        <v>0.93911007025761128</v>
      </c>
      <c r="I110" s="51">
        <f t="shared" si="27"/>
        <v>0.9312039312039313</v>
      </c>
      <c r="J110" s="51">
        <f t="shared" si="27"/>
        <v>0.94010416666666663</v>
      </c>
      <c r="K110" s="51">
        <f t="shared" si="27"/>
        <v>0.93765586034912718</v>
      </c>
      <c r="L110" s="51">
        <f t="shared" si="27"/>
        <v>0.94497607655502402</v>
      </c>
      <c r="M110" s="51">
        <f t="shared" si="27"/>
        <v>0.94329896907216493</v>
      </c>
      <c r="N110" s="51">
        <f t="shared" si="27"/>
        <v>0.94373401534526846</v>
      </c>
    </row>
    <row r="111" spans="3:14" x14ac:dyDescent="0.25">
      <c r="C111" s="51">
        <f t="shared" ref="C111:N111" si="28">C72/C73</f>
        <v>0.74705882352941178</v>
      </c>
      <c r="D111" s="51">
        <f t="shared" si="28"/>
        <v>0.70686456400742115</v>
      </c>
      <c r="E111" s="51">
        <f t="shared" si="28"/>
        <v>0.70331588132635259</v>
      </c>
      <c r="F111" s="51">
        <f t="shared" si="28"/>
        <v>0.72310405643738984</v>
      </c>
      <c r="G111" s="51">
        <f t="shared" si="28"/>
        <v>0.73879142300194933</v>
      </c>
      <c r="H111" s="51">
        <f t="shared" si="28"/>
        <v>0.70578512396694215</v>
      </c>
      <c r="I111" s="51">
        <f t="shared" si="28"/>
        <v>0.68866328257191201</v>
      </c>
      <c r="J111" s="51">
        <f t="shared" si="28"/>
        <v>0.73563218390804597</v>
      </c>
      <c r="K111" s="51">
        <f t="shared" si="28"/>
        <v>0.69618055555555569</v>
      </c>
      <c r="L111" s="51">
        <f t="shared" si="28"/>
        <v>0.69435215946843853</v>
      </c>
      <c r="M111" s="51">
        <f t="shared" si="28"/>
        <v>0.696588868940754</v>
      </c>
      <c r="N111" s="51">
        <f t="shared" si="28"/>
        <v>0.69326241134751787</v>
      </c>
    </row>
    <row r="112" spans="3:14" x14ac:dyDescent="0.25">
      <c r="C112" s="51">
        <f t="shared" ref="C112:N112" si="29">C73/C74</f>
        <v>1.2469437652811737</v>
      </c>
      <c r="D112" s="51">
        <f t="shared" si="29"/>
        <v>1.3210784313725492</v>
      </c>
      <c r="E112" s="51">
        <f t="shared" si="29"/>
        <v>1.3741007194244603</v>
      </c>
      <c r="F112" s="51">
        <f t="shared" si="29"/>
        <v>1.3467933491686459</v>
      </c>
      <c r="G112" s="51">
        <f t="shared" si="29"/>
        <v>1.254278728606357</v>
      </c>
      <c r="H112" s="51">
        <f t="shared" si="29"/>
        <v>1.4135514018691588</v>
      </c>
      <c r="I112" s="51">
        <f t="shared" si="29"/>
        <v>1.4038004750593824</v>
      </c>
      <c r="J112" s="51">
        <f t="shared" si="29"/>
        <v>1.257831325301205</v>
      </c>
      <c r="K112" s="51">
        <f t="shared" si="29"/>
        <v>1.3779904306220094</v>
      </c>
      <c r="L112" s="51">
        <f t="shared" si="29"/>
        <v>1.4098360655737705</v>
      </c>
      <c r="M112" s="51">
        <f t="shared" si="29"/>
        <v>1.3719211822660098</v>
      </c>
      <c r="N112" s="51">
        <f t="shared" si="29"/>
        <v>1.3689320388349513</v>
      </c>
    </row>
    <row r="113" spans="3:14" x14ac:dyDescent="0.25">
      <c r="C113" s="51">
        <f t="shared" ref="C113:N113" si="30">C74/C75</f>
        <v>0.96919431279620849</v>
      </c>
      <c r="D113" s="51">
        <f t="shared" si="30"/>
        <v>1.2710280373831775</v>
      </c>
      <c r="E113" s="51">
        <f t="shared" si="30"/>
        <v>1.5735849056603772</v>
      </c>
      <c r="F113" s="51">
        <f t="shared" si="30"/>
        <v>1.3894389438943895</v>
      </c>
      <c r="G113" s="51">
        <f t="shared" si="30"/>
        <v>0.98554216867469879</v>
      </c>
      <c r="H113" s="51">
        <f t="shared" si="30"/>
        <v>1.9279279279279278</v>
      </c>
      <c r="I113" s="51">
        <f t="shared" si="30"/>
        <v>1.799145299145299</v>
      </c>
      <c r="J113" s="51">
        <f t="shared" si="30"/>
        <v>1.0121951219512195</v>
      </c>
      <c r="K113" s="51">
        <f t="shared" si="30"/>
        <v>1.5893536121673002</v>
      </c>
      <c r="L113" s="51">
        <f t="shared" si="30"/>
        <v>1.8977777777777778</v>
      </c>
      <c r="M113" s="51">
        <f t="shared" si="30"/>
        <v>1.4926470588235294</v>
      </c>
      <c r="N113" s="51">
        <f t="shared" si="30"/>
        <v>1.5147058823529409</v>
      </c>
    </row>
    <row r="114" spans="3:14" x14ac:dyDescent="0.25">
      <c r="C114" s="51">
        <f t="shared" ref="C114:N114" si="31">C75/C76</f>
        <v>1.1374663072776281</v>
      </c>
      <c r="D114" s="51">
        <f t="shared" si="31"/>
        <v>0.85599999999999998</v>
      </c>
      <c r="E114" s="51">
        <f t="shared" si="31"/>
        <v>0.65594059405940597</v>
      </c>
      <c r="F114" s="51">
        <f t="shared" si="31"/>
        <v>0.84401114206128136</v>
      </c>
      <c r="G114" s="51">
        <f t="shared" si="31"/>
        <v>1.1216216216216215</v>
      </c>
      <c r="H114" s="51">
        <f t="shared" si="31"/>
        <v>0.58267716535433067</v>
      </c>
      <c r="I114" s="51">
        <f t="shared" si="31"/>
        <v>0.61904761904761907</v>
      </c>
      <c r="J114" s="51">
        <f t="shared" si="31"/>
        <v>1.0962566844919786</v>
      </c>
      <c r="K114" s="51">
        <f t="shared" si="31"/>
        <v>0.65914786967418548</v>
      </c>
      <c r="L114" s="51">
        <f t="shared" si="31"/>
        <v>0.54086538461538469</v>
      </c>
      <c r="M114" s="51">
        <f t="shared" si="31"/>
        <v>0.70649350649350651</v>
      </c>
      <c r="N114" s="51">
        <f t="shared" si="31"/>
        <v>0.73913043478260876</v>
      </c>
    </row>
    <row r="115" spans="3:14" x14ac:dyDescent="0.25">
      <c r="C115" s="51">
        <f t="shared" ref="C115:N115" si="32">C76/C77</f>
        <v>0.95128205128205123</v>
      </c>
      <c r="D115" s="51">
        <f t="shared" si="32"/>
        <v>0.95907928388746799</v>
      </c>
      <c r="E115" s="51">
        <f t="shared" si="32"/>
        <v>0.9528301886792454</v>
      </c>
      <c r="F115" s="51">
        <f t="shared" si="32"/>
        <v>0.9447368421052631</v>
      </c>
      <c r="G115" s="51">
        <f t="shared" si="32"/>
        <v>0.94629156010230175</v>
      </c>
      <c r="H115" s="51">
        <f t="shared" si="32"/>
        <v>0.94074074074074066</v>
      </c>
      <c r="I115" s="51">
        <f t="shared" si="32"/>
        <v>0.94499999999999995</v>
      </c>
      <c r="J115" s="51">
        <f t="shared" si="32"/>
        <v>0.94444444444444442</v>
      </c>
      <c r="K115" s="51">
        <f t="shared" si="32"/>
        <v>0.94774346793349173</v>
      </c>
      <c r="L115" s="51">
        <f t="shared" si="32"/>
        <v>0.95194508009153311</v>
      </c>
      <c r="M115" s="51">
        <f t="shared" si="32"/>
        <v>0.94827586206896552</v>
      </c>
      <c r="N115" s="51">
        <f t="shared" si="32"/>
        <v>0.96335078534031415</v>
      </c>
    </row>
    <row r="116" spans="3:14" x14ac:dyDescent="0.25">
      <c r="C116" s="51">
        <f t="shared" ref="C116:N116" si="33">C77/C78</f>
        <v>0.6842105263157896</v>
      </c>
      <c r="D116" s="51">
        <f t="shared" si="33"/>
        <v>0.7308411214953271</v>
      </c>
      <c r="E116" s="51">
        <f t="shared" si="33"/>
        <v>0.70784641068447418</v>
      </c>
      <c r="F116" s="51">
        <f t="shared" si="33"/>
        <v>0.70110701107011064</v>
      </c>
      <c r="G116" s="51">
        <f t="shared" si="33"/>
        <v>0.68717047451669599</v>
      </c>
      <c r="H116" s="51">
        <f t="shared" si="33"/>
        <v>0.68760611205432942</v>
      </c>
      <c r="I116" s="51">
        <f t="shared" si="33"/>
        <v>0.68259385665529015</v>
      </c>
      <c r="J116" s="51">
        <f t="shared" si="33"/>
        <v>0.72262773722627738</v>
      </c>
      <c r="K116" s="51">
        <f t="shared" si="33"/>
        <v>0.69933554817275745</v>
      </c>
      <c r="L116" s="51">
        <f t="shared" si="33"/>
        <v>0.71405228758169936</v>
      </c>
      <c r="M116" s="51">
        <f t="shared" si="33"/>
        <v>0.69759450171821313</v>
      </c>
      <c r="N116" s="51">
        <f t="shared" si="33"/>
        <v>0.75049115913555997</v>
      </c>
    </row>
    <row r="117" spans="3:14" x14ac:dyDescent="0.25">
      <c r="C117" s="51">
        <f t="shared" ref="C117:N117" si="34">C78/C79</f>
        <v>1.3936430317848409</v>
      </c>
      <c r="D117" s="51">
        <f t="shared" si="34"/>
        <v>1.2922705314009664</v>
      </c>
      <c r="E117" s="51">
        <f t="shared" si="34"/>
        <v>1.3897911832946634</v>
      </c>
      <c r="F117" s="51">
        <f t="shared" si="34"/>
        <v>1.3251833740831298</v>
      </c>
      <c r="G117" s="51">
        <f t="shared" si="34"/>
        <v>1.3810679611650485</v>
      </c>
      <c r="H117" s="51">
        <f t="shared" si="34"/>
        <v>1.4090909090909092</v>
      </c>
      <c r="I117" s="51">
        <f t="shared" si="34"/>
        <v>1.4154589371980677</v>
      </c>
      <c r="J117" s="51">
        <f t="shared" si="34"/>
        <v>1.3141486810551561</v>
      </c>
      <c r="K117" s="51">
        <f t="shared" si="34"/>
        <v>1.4131455399061033</v>
      </c>
      <c r="L117" s="51">
        <f t="shared" si="34"/>
        <v>1.4068965517241379</v>
      </c>
      <c r="M117" s="51">
        <f t="shared" si="34"/>
        <v>1.4057971014492754</v>
      </c>
      <c r="N117" s="51">
        <f t="shared" si="34"/>
        <v>1.253694581280788</v>
      </c>
    </row>
    <row r="118" spans="3:14" x14ac:dyDescent="0.25">
      <c r="C118" s="51">
        <f t="shared" ref="C118:N118" si="35">C79/C80</f>
        <v>1.7041666666666666</v>
      </c>
      <c r="D118" s="51">
        <f t="shared" si="35"/>
        <v>1.1280653950953679</v>
      </c>
      <c r="E118" s="51">
        <f t="shared" si="35"/>
        <v>1.7309236947791165</v>
      </c>
      <c r="F118" s="51">
        <f t="shared" si="35"/>
        <v>1.2662538699690402</v>
      </c>
      <c r="G118" s="51">
        <f t="shared" si="35"/>
        <v>1.6031128404669259</v>
      </c>
      <c r="H118" s="51">
        <f t="shared" si="35"/>
        <v>1.8495575221238936</v>
      </c>
      <c r="I118" s="51">
        <f t="shared" si="35"/>
        <v>1.9166666666666665</v>
      </c>
      <c r="J118" s="51">
        <f t="shared" si="35"/>
        <v>1.2337278106508875</v>
      </c>
      <c r="K118" s="51">
        <f t="shared" si="35"/>
        <v>1.9276018099547512</v>
      </c>
      <c r="L118" s="51">
        <f t="shared" si="35"/>
        <v>1.9078947368421051</v>
      </c>
      <c r="M118" s="51">
        <f t="shared" si="35"/>
        <v>1.8399999999999999</v>
      </c>
      <c r="N118" s="51">
        <f t="shared" si="35"/>
        <v>1.0024691358024691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6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134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0.64225694444444448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19.3</v>
      </c>
    </row>
    <row r="35" spans="1:15" x14ac:dyDescent="0.25">
      <c r="A35" s="51" t="s">
        <v>131</v>
      </c>
      <c r="B35" s="51">
        <v>19.3</v>
      </c>
    </row>
    <row r="36" spans="1:15" x14ac:dyDescent="0.25">
      <c r="A36" s="51" t="s">
        <v>131</v>
      </c>
      <c r="B36" s="51">
        <v>19.3</v>
      </c>
    </row>
    <row r="37" spans="1:15" x14ac:dyDescent="0.25">
      <c r="A37" s="51" t="s">
        <v>131</v>
      </c>
      <c r="B37" s="51">
        <v>19.3</v>
      </c>
    </row>
    <row r="38" spans="1:15" x14ac:dyDescent="0.25">
      <c r="A38" s="51" t="s">
        <v>131</v>
      </c>
      <c r="B38" s="51">
        <v>19.3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1">
        <v>0.41699999999999998</v>
      </c>
      <c r="D41" s="64">
        <v>0.44700000000000001</v>
      </c>
      <c r="E41" s="66">
        <v>0.45500000000000002</v>
      </c>
      <c r="F41" s="63">
        <v>0.38</v>
      </c>
      <c r="G41" s="62">
        <v>0.40500000000000003</v>
      </c>
      <c r="H41" s="65">
        <v>0.39500000000000002</v>
      </c>
      <c r="I41" s="64">
        <v>0.44400000000000001</v>
      </c>
      <c r="J41" s="87">
        <v>0.47399999999999998</v>
      </c>
      <c r="K41" s="87">
        <v>0.46899999999999997</v>
      </c>
      <c r="L41" s="65">
        <v>0.39100000000000001</v>
      </c>
      <c r="M41" s="66">
        <v>0.45700000000000002</v>
      </c>
      <c r="N41" s="65">
        <v>0.40200000000000002</v>
      </c>
      <c r="O41" s="59">
        <v>370</v>
      </c>
    </row>
    <row r="42" spans="1:15" x14ac:dyDescent="0.25">
      <c r="B42" s="115"/>
      <c r="C42" s="70">
        <v>0.433</v>
      </c>
      <c r="D42" s="72">
        <v>0.46200000000000002</v>
      </c>
      <c r="E42" s="74">
        <v>0.47099999999999997</v>
      </c>
      <c r="F42" s="76">
        <v>0.39500000000000002</v>
      </c>
      <c r="G42" s="73">
        <v>0.41699999999999998</v>
      </c>
      <c r="H42" s="73">
        <v>0.41299999999999998</v>
      </c>
      <c r="I42" s="68">
        <v>0.45800000000000002</v>
      </c>
      <c r="J42" s="88">
        <v>0.48799999999999999</v>
      </c>
      <c r="K42" s="74">
        <v>0.48199999999999998</v>
      </c>
      <c r="L42" s="71">
        <v>0.40699999999999997</v>
      </c>
      <c r="M42" s="74">
        <v>0.47399999999999998</v>
      </c>
      <c r="N42" s="73">
        <v>0.41399999999999998</v>
      </c>
      <c r="O42" s="59">
        <v>380</v>
      </c>
    </row>
    <row r="43" spans="1:15" x14ac:dyDescent="0.25">
      <c r="B43" s="115"/>
      <c r="C43" s="68">
        <v>0.58499999999999996</v>
      </c>
      <c r="D43" s="74">
        <v>0.61299999999999999</v>
      </c>
      <c r="E43" s="74">
        <v>0.621</v>
      </c>
      <c r="F43" s="76">
        <v>0.52300000000000002</v>
      </c>
      <c r="G43" s="73">
        <v>0.54900000000000004</v>
      </c>
      <c r="H43" s="73">
        <v>0.55000000000000004</v>
      </c>
      <c r="I43" s="72">
        <v>0.60799999999999998</v>
      </c>
      <c r="J43" s="77">
        <v>0.64</v>
      </c>
      <c r="K43" s="72">
        <v>0.60699999999999998</v>
      </c>
      <c r="L43" s="76">
        <v>0.53</v>
      </c>
      <c r="M43" s="88">
        <v>0.625</v>
      </c>
      <c r="N43" s="76">
        <v>0.52800000000000002</v>
      </c>
      <c r="O43" s="59">
        <v>440</v>
      </c>
    </row>
    <row r="44" spans="1:15" x14ac:dyDescent="0.25">
      <c r="B44" s="115"/>
      <c r="C44" s="71">
        <v>0.42099999999999999</v>
      </c>
      <c r="D44" s="69">
        <v>0.438</v>
      </c>
      <c r="E44" s="68">
        <v>0.44500000000000001</v>
      </c>
      <c r="F44" s="76">
        <v>0.40899999999999997</v>
      </c>
      <c r="G44" s="71">
        <v>0.42199999999999999</v>
      </c>
      <c r="H44" s="71">
        <v>0.42</v>
      </c>
      <c r="I44" s="69">
        <v>0.44</v>
      </c>
      <c r="J44" s="74">
        <v>0.45700000000000002</v>
      </c>
      <c r="K44" s="74">
        <v>0.45500000000000002</v>
      </c>
      <c r="L44" s="71">
        <v>0.41699999999999998</v>
      </c>
      <c r="M44" s="72">
        <v>0.44900000000000001</v>
      </c>
      <c r="N44" s="71">
        <v>0.41799999999999998</v>
      </c>
      <c r="O44" s="59">
        <v>480</v>
      </c>
    </row>
    <row r="45" spans="1:15" x14ac:dyDescent="0.25">
      <c r="B45" s="116"/>
      <c r="C45" s="80">
        <v>0.246</v>
      </c>
      <c r="D45" s="93">
        <v>0.24099999999999999</v>
      </c>
      <c r="E45" s="93">
        <v>0.24199999999999999</v>
      </c>
      <c r="F45" s="83">
        <v>0.37</v>
      </c>
      <c r="G45" s="97">
        <v>0.35099999999999998</v>
      </c>
      <c r="H45" s="96">
        <v>0.34</v>
      </c>
      <c r="I45" s="80">
        <v>0.25700000000000001</v>
      </c>
      <c r="J45" s="93">
        <v>0.23899999999999999</v>
      </c>
      <c r="K45" s="81">
        <v>0.32600000000000001</v>
      </c>
      <c r="L45" s="99">
        <v>0.38700000000000001</v>
      </c>
      <c r="M45" s="80">
        <v>0.252</v>
      </c>
      <c r="N45" s="84">
        <v>0.39900000000000002</v>
      </c>
      <c r="O45" s="59">
        <v>540</v>
      </c>
    </row>
    <row r="46" spans="1:15" x14ac:dyDescent="0.25">
      <c r="B46" s="114" t="s">
        <v>39</v>
      </c>
      <c r="C46" s="61">
        <v>0.42399999999999999</v>
      </c>
      <c r="D46" s="87">
        <v>0.47</v>
      </c>
      <c r="E46" s="60">
        <v>0.43099999999999999</v>
      </c>
      <c r="F46" s="86">
        <v>0.48899999999999999</v>
      </c>
      <c r="G46" s="63">
        <v>0.38700000000000001</v>
      </c>
      <c r="H46" s="94">
        <v>0.51800000000000002</v>
      </c>
      <c r="I46" s="100">
        <v>0.54</v>
      </c>
      <c r="J46" s="62">
        <v>0.41499999999999998</v>
      </c>
      <c r="K46" s="64">
        <v>0.44900000000000001</v>
      </c>
      <c r="L46" s="86">
        <v>0.48399999999999999</v>
      </c>
      <c r="M46" s="66">
        <v>0.46300000000000002</v>
      </c>
      <c r="N46" s="62">
        <v>0.40500000000000003</v>
      </c>
      <c r="O46" s="59">
        <v>370</v>
      </c>
    </row>
    <row r="47" spans="1:15" x14ac:dyDescent="0.25">
      <c r="B47" s="115"/>
      <c r="C47" s="69">
        <v>0.44400000000000001</v>
      </c>
      <c r="D47" s="88">
        <v>0.48899999999999999</v>
      </c>
      <c r="E47" s="68">
        <v>0.45300000000000001</v>
      </c>
      <c r="F47" s="77">
        <v>0.50600000000000001</v>
      </c>
      <c r="G47" s="71">
        <v>0.40600000000000003</v>
      </c>
      <c r="H47" s="91">
        <v>0.53300000000000003</v>
      </c>
      <c r="I47" s="90">
        <v>0.55400000000000005</v>
      </c>
      <c r="J47" s="70">
        <v>0.432</v>
      </c>
      <c r="K47" s="72">
        <v>0.46700000000000003</v>
      </c>
      <c r="L47" s="77">
        <v>0.499</v>
      </c>
      <c r="M47" s="74">
        <v>0.47799999999999998</v>
      </c>
      <c r="N47" s="73">
        <v>0.41599999999999998</v>
      </c>
      <c r="O47" s="59">
        <v>380</v>
      </c>
    </row>
    <row r="48" spans="1:15" x14ac:dyDescent="0.25">
      <c r="B48" s="115"/>
      <c r="C48" s="74">
        <v>0.61299999999999999</v>
      </c>
      <c r="D48" s="75">
        <v>0.64800000000000002</v>
      </c>
      <c r="E48" s="88">
        <v>0.622</v>
      </c>
      <c r="F48" s="89">
        <v>0.66200000000000003</v>
      </c>
      <c r="G48" s="71">
        <v>0.54200000000000004</v>
      </c>
      <c r="H48" s="91">
        <v>0.68100000000000005</v>
      </c>
      <c r="I48" s="90">
        <v>0.69499999999999995</v>
      </c>
      <c r="J48" s="70">
        <v>0.56000000000000005</v>
      </c>
      <c r="K48" s="88">
        <v>0.627</v>
      </c>
      <c r="L48" s="75">
        <v>0.64700000000000002</v>
      </c>
      <c r="M48" s="88">
        <v>0.63300000000000001</v>
      </c>
      <c r="N48" s="71">
        <v>0.54600000000000004</v>
      </c>
      <c r="O48" s="59">
        <v>440</v>
      </c>
    </row>
    <row r="49" spans="2:15" x14ac:dyDescent="0.25">
      <c r="B49" s="115"/>
      <c r="C49" s="69">
        <v>0.441</v>
      </c>
      <c r="D49" s="88">
        <v>0.46400000000000002</v>
      </c>
      <c r="E49" s="68">
        <v>0.44500000000000001</v>
      </c>
      <c r="F49" s="77">
        <v>0.47199999999999998</v>
      </c>
      <c r="G49" s="73">
        <v>0.42399999999999999</v>
      </c>
      <c r="H49" s="91">
        <v>0.48799999999999999</v>
      </c>
      <c r="I49" s="90">
        <v>0.5</v>
      </c>
      <c r="J49" s="69">
        <v>0.435</v>
      </c>
      <c r="K49" s="72">
        <v>0.45200000000000001</v>
      </c>
      <c r="L49" s="88">
        <v>0.46600000000000003</v>
      </c>
      <c r="M49" s="74">
        <v>0.45900000000000002</v>
      </c>
      <c r="N49" s="73">
        <v>0.42499999999999999</v>
      </c>
      <c r="O49" s="59">
        <v>480</v>
      </c>
    </row>
    <row r="50" spans="2:15" x14ac:dyDescent="0.25">
      <c r="B50" s="116"/>
      <c r="C50" s="80">
        <v>0.248</v>
      </c>
      <c r="D50" s="80">
        <v>0.251</v>
      </c>
      <c r="E50" s="80">
        <v>0.246</v>
      </c>
      <c r="F50" s="80">
        <v>0.246</v>
      </c>
      <c r="G50" s="99">
        <v>0.38400000000000001</v>
      </c>
      <c r="H50" s="85">
        <v>0.26</v>
      </c>
      <c r="I50" s="95">
        <v>0.27200000000000002</v>
      </c>
      <c r="J50" s="99">
        <v>0.38100000000000001</v>
      </c>
      <c r="K50" s="85">
        <v>0.25800000000000001</v>
      </c>
      <c r="L50" s="85">
        <v>0.26</v>
      </c>
      <c r="M50" s="95">
        <v>0.27200000000000002</v>
      </c>
      <c r="N50" s="99">
        <v>0.38100000000000001</v>
      </c>
      <c r="O50" s="59">
        <v>540</v>
      </c>
    </row>
    <row r="51" spans="2:15" x14ac:dyDescent="0.25">
      <c r="B51" s="114" t="s">
        <v>52</v>
      </c>
      <c r="C51" s="94">
        <v>0.52500000000000002</v>
      </c>
      <c r="D51" s="63">
        <v>0.38100000000000001</v>
      </c>
      <c r="E51" s="66">
        <v>0.45600000000000002</v>
      </c>
      <c r="F51" s="94">
        <v>0.52700000000000002</v>
      </c>
      <c r="G51" s="63">
        <v>0.38500000000000001</v>
      </c>
      <c r="H51" s="62">
        <v>0.41499999999999998</v>
      </c>
      <c r="I51" s="61">
        <v>0.42099999999999999</v>
      </c>
      <c r="J51" s="66">
        <v>0.46100000000000002</v>
      </c>
      <c r="K51" s="65">
        <v>0.39400000000000002</v>
      </c>
      <c r="L51" s="63">
        <v>0.38</v>
      </c>
      <c r="M51" s="64">
        <v>0.44500000000000001</v>
      </c>
      <c r="N51" s="87">
        <v>0.47499999999999998</v>
      </c>
      <c r="O51" s="59">
        <v>370</v>
      </c>
    </row>
    <row r="52" spans="2:15" x14ac:dyDescent="0.25">
      <c r="B52" s="115"/>
      <c r="C52" s="91">
        <v>0.53700000000000003</v>
      </c>
      <c r="D52" s="71">
        <v>0.40200000000000002</v>
      </c>
      <c r="E52" s="74">
        <v>0.47599999999999998</v>
      </c>
      <c r="F52" s="91">
        <v>0.53900000000000003</v>
      </c>
      <c r="G52" s="71">
        <v>0.40699999999999997</v>
      </c>
      <c r="H52" s="70">
        <v>0.434</v>
      </c>
      <c r="I52" s="69">
        <v>0.439</v>
      </c>
      <c r="J52" s="74">
        <v>0.47799999999999998</v>
      </c>
      <c r="K52" s="73">
        <v>0.41599999999999998</v>
      </c>
      <c r="L52" s="71">
        <v>0.4</v>
      </c>
      <c r="M52" s="72">
        <v>0.46200000000000002</v>
      </c>
      <c r="N52" s="88">
        <v>0.48399999999999999</v>
      </c>
      <c r="O52" s="59">
        <v>380</v>
      </c>
    </row>
    <row r="53" spans="2:15" x14ac:dyDescent="0.25">
      <c r="B53" s="115"/>
      <c r="C53" s="90">
        <v>0.68500000000000005</v>
      </c>
      <c r="D53" s="71">
        <v>0.53700000000000003</v>
      </c>
      <c r="E53" s="74">
        <v>0.61699999999999999</v>
      </c>
      <c r="F53" s="91">
        <v>0.67500000000000004</v>
      </c>
      <c r="G53" s="71">
        <v>0.54700000000000004</v>
      </c>
      <c r="H53" s="73">
        <v>0.55800000000000005</v>
      </c>
      <c r="I53" s="70">
        <v>0.56499999999999995</v>
      </c>
      <c r="J53" s="74">
        <v>0.61899999999999999</v>
      </c>
      <c r="K53" s="73">
        <v>0.55100000000000005</v>
      </c>
      <c r="L53" s="76">
        <v>0.53</v>
      </c>
      <c r="M53" s="68">
        <v>0.59599999999999997</v>
      </c>
      <c r="N53" s="77">
        <v>0.63500000000000001</v>
      </c>
      <c r="O53" s="59">
        <v>440</v>
      </c>
    </row>
    <row r="54" spans="2:15" x14ac:dyDescent="0.25">
      <c r="B54" s="115"/>
      <c r="C54" s="91">
        <v>0.48799999999999999</v>
      </c>
      <c r="D54" s="73">
        <v>0.42399999999999999</v>
      </c>
      <c r="E54" s="88">
        <v>0.46200000000000002</v>
      </c>
      <c r="F54" s="90">
        <v>0.496</v>
      </c>
      <c r="G54" s="73">
        <v>0.42699999999999999</v>
      </c>
      <c r="H54" s="70">
        <v>0.435</v>
      </c>
      <c r="I54" s="69">
        <v>0.44</v>
      </c>
      <c r="J54" s="74">
        <v>0.46</v>
      </c>
      <c r="K54" s="70">
        <v>0.43099999999999999</v>
      </c>
      <c r="L54" s="71">
        <v>0.41799999999999998</v>
      </c>
      <c r="M54" s="72">
        <v>0.45100000000000001</v>
      </c>
      <c r="N54" s="88">
        <v>0.46100000000000002</v>
      </c>
      <c r="O54" s="59">
        <v>480</v>
      </c>
    </row>
    <row r="55" spans="2:15" x14ac:dyDescent="0.25">
      <c r="B55" s="116"/>
      <c r="C55" s="80">
        <v>0.254</v>
      </c>
      <c r="D55" s="84">
        <v>0.40100000000000002</v>
      </c>
      <c r="E55" s="81">
        <v>0.33700000000000002</v>
      </c>
      <c r="F55" s="79">
        <v>0.311</v>
      </c>
      <c r="G55" s="99">
        <v>0.38900000000000001</v>
      </c>
      <c r="H55" s="84">
        <v>0.39400000000000002</v>
      </c>
      <c r="I55" s="84">
        <v>0.39100000000000001</v>
      </c>
      <c r="J55" s="79">
        <v>0.317</v>
      </c>
      <c r="K55" s="84">
        <v>0.39400000000000002</v>
      </c>
      <c r="L55" s="84">
        <v>0.39600000000000002</v>
      </c>
      <c r="M55" s="96">
        <v>0.35</v>
      </c>
      <c r="N55" s="95">
        <v>0.28000000000000003</v>
      </c>
      <c r="O55" s="59">
        <v>540</v>
      </c>
    </row>
    <row r="56" spans="2:15" x14ac:dyDescent="0.25">
      <c r="B56" s="114" t="s">
        <v>65</v>
      </c>
      <c r="C56" s="66">
        <v>0.46400000000000002</v>
      </c>
      <c r="D56" s="61">
        <v>0.42699999999999999</v>
      </c>
      <c r="E56" s="60">
        <v>0.44</v>
      </c>
      <c r="F56" s="65">
        <v>0.39400000000000002</v>
      </c>
      <c r="G56" s="63">
        <v>0.38600000000000001</v>
      </c>
      <c r="H56" s="61">
        <v>0.41799999999999998</v>
      </c>
      <c r="I56" s="86">
        <v>0.48799999999999999</v>
      </c>
      <c r="J56" s="66">
        <v>0.46</v>
      </c>
      <c r="K56" s="60">
        <v>0.438</v>
      </c>
      <c r="L56" s="63">
        <v>0.38300000000000001</v>
      </c>
      <c r="M56" s="60">
        <v>0.435</v>
      </c>
      <c r="N56" s="63">
        <v>0.38700000000000001</v>
      </c>
      <c r="O56" s="59">
        <v>370</v>
      </c>
    </row>
    <row r="57" spans="2:15" x14ac:dyDescent="0.25">
      <c r="B57" s="115"/>
      <c r="C57" s="74">
        <v>0.47399999999999998</v>
      </c>
      <c r="D57" s="69">
        <v>0.44400000000000001</v>
      </c>
      <c r="E57" s="72">
        <v>0.45900000000000002</v>
      </c>
      <c r="F57" s="73">
        <v>0.41499999999999998</v>
      </c>
      <c r="G57" s="71">
        <v>0.40799999999999997</v>
      </c>
      <c r="H57" s="69">
        <v>0.44</v>
      </c>
      <c r="I57" s="75">
        <v>0.51</v>
      </c>
      <c r="J57" s="74">
        <v>0.47899999999999998</v>
      </c>
      <c r="K57" s="72">
        <v>0.46</v>
      </c>
      <c r="L57" s="71">
        <v>0.40200000000000002</v>
      </c>
      <c r="M57" s="68">
        <v>0.45300000000000001</v>
      </c>
      <c r="N57" s="71">
        <v>0.40300000000000002</v>
      </c>
      <c r="O57" s="59">
        <v>380</v>
      </c>
    </row>
    <row r="58" spans="2:15" x14ac:dyDescent="0.25">
      <c r="B58" s="115"/>
      <c r="C58" s="69">
        <v>0.58199999999999996</v>
      </c>
      <c r="D58" s="69">
        <v>0.58399999999999996</v>
      </c>
      <c r="E58" s="68">
        <v>0.59199999999999997</v>
      </c>
      <c r="F58" s="71">
        <v>0.54700000000000004</v>
      </c>
      <c r="G58" s="71">
        <v>0.54100000000000004</v>
      </c>
      <c r="H58" s="68">
        <v>0.59199999999999997</v>
      </c>
      <c r="I58" s="91">
        <v>0.67200000000000004</v>
      </c>
      <c r="J58" s="77">
        <v>0.63900000000000001</v>
      </c>
      <c r="K58" s="88">
        <v>0.623</v>
      </c>
      <c r="L58" s="76">
        <v>0.53400000000000003</v>
      </c>
      <c r="M58" s="74">
        <v>0.61699999999999999</v>
      </c>
      <c r="N58" s="76">
        <v>0.53500000000000003</v>
      </c>
      <c r="O58" s="59">
        <v>440</v>
      </c>
    </row>
    <row r="59" spans="2:15" x14ac:dyDescent="0.25">
      <c r="B59" s="115"/>
      <c r="C59" s="72">
        <v>0.45400000000000001</v>
      </c>
      <c r="D59" s="68">
        <v>0.44800000000000001</v>
      </c>
      <c r="E59" s="74">
        <v>0.45700000000000002</v>
      </c>
      <c r="F59" s="70">
        <v>0.43</v>
      </c>
      <c r="G59" s="73">
        <v>0.42699999999999999</v>
      </c>
      <c r="H59" s="68">
        <v>0.442</v>
      </c>
      <c r="I59" s="75">
        <v>0.47799999999999998</v>
      </c>
      <c r="J59" s="72">
        <v>0.45300000000000001</v>
      </c>
      <c r="K59" s="72">
        <v>0.44900000000000001</v>
      </c>
      <c r="L59" s="71">
        <v>0.42199999999999999</v>
      </c>
      <c r="M59" s="72">
        <v>0.44900000000000001</v>
      </c>
      <c r="N59" s="73">
        <v>0.42399999999999999</v>
      </c>
      <c r="O59" s="59">
        <v>480</v>
      </c>
    </row>
    <row r="60" spans="2:15" x14ac:dyDescent="0.25">
      <c r="B60" s="116"/>
      <c r="C60" s="84">
        <v>0.40200000000000002</v>
      </c>
      <c r="D60" s="83">
        <v>0.36799999999999999</v>
      </c>
      <c r="E60" s="99">
        <v>0.38500000000000001</v>
      </c>
      <c r="F60" s="84">
        <v>0.40100000000000002</v>
      </c>
      <c r="G60" s="84">
        <v>0.40300000000000002</v>
      </c>
      <c r="H60" s="79">
        <v>0.317</v>
      </c>
      <c r="I60" s="93">
        <v>0.24299999999999999</v>
      </c>
      <c r="J60" s="93">
        <v>0.23100000000000001</v>
      </c>
      <c r="K60" s="80">
        <v>0.25700000000000001</v>
      </c>
      <c r="L60" s="84">
        <v>0.4</v>
      </c>
      <c r="M60" s="95">
        <v>0.27500000000000002</v>
      </c>
      <c r="N60" s="92">
        <v>0.41099999999999998</v>
      </c>
      <c r="O60" s="59">
        <v>540</v>
      </c>
    </row>
    <row r="61" spans="2:15" x14ac:dyDescent="0.25">
      <c r="B61" s="114" t="s">
        <v>78</v>
      </c>
      <c r="C61" s="63">
        <v>0.38300000000000001</v>
      </c>
      <c r="D61" s="63">
        <v>0.38200000000000001</v>
      </c>
      <c r="E61" s="63">
        <v>0.38200000000000001</v>
      </c>
      <c r="F61" s="98">
        <v>0.374</v>
      </c>
      <c r="G61" s="98">
        <v>0.376</v>
      </c>
      <c r="H61" s="64">
        <v>0.45200000000000001</v>
      </c>
      <c r="I61" s="61">
        <v>0.42099999999999999</v>
      </c>
      <c r="J61" s="61">
        <v>0.41899999999999998</v>
      </c>
      <c r="K61" s="98">
        <v>0.36499999999999999</v>
      </c>
      <c r="L61" s="66">
        <v>0.46</v>
      </c>
      <c r="M61" s="60">
        <v>0.43</v>
      </c>
      <c r="N61" s="86">
        <v>0.48099999999999998</v>
      </c>
      <c r="O61" s="59">
        <v>370</v>
      </c>
    </row>
    <row r="62" spans="2:15" x14ac:dyDescent="0.25">
      <c r="B62" s="115"/>
      <c r="C62" s="71">
        <v>0.40100000000000002</v>
      </c>
      <c r="D62" s="71">
        <v>0.40100000000000002</v>
      </c>
      <c r="E62" s="71">
        <v>0.40400000000000003</v>
      </c>
      <c r="F62" s="76">
        <v>0.39700000000000002</v>
      </c>
      <c r="G62" s="71">
        <v>0.39900000000000002</v>
      </c>
      <c r="H62" s="74">
        <v>0.47399999999999998</v>
      </c>
      <c r="I62" s="69">
        <v>0.441</v>
      </c>
      <c r="J62" s="69">
        <v>0.442</v>
      </c>
      <c r="K62" s="76">
        <v>0.38700000000000001</v>
      </c>
      <c r="L62" s="74">
        <v>0.47799999999999998</v>
      </c>
      <c r="M62" s="69">
        <v>0.44500000000000001</v>
      </c>
      <c r="N62" s="88">
        <v>0.49</v>
      </c>
      <c r="O62" s="59">
        <v>380</v>
      </c>
    </row>
    <row r="63" spans="2:15" x14ac:dyDescent="0.25">
      <c r="B63" s="115"/>
      <c r="C63" s="76">
        <v>0.53100000000000003</v>
      </c>
      <c r="D63" s="76">
        <v>0.53300000000000003</v>
      </c>
      <c r="E63" s="71">
        <v>0.53700000000000003</v>
      </c>
      <c r="F63" s="71">
        <v>0.53600000000000003</v>
      </c>
      <c r="G63" s="71">
        <v>0.53900000000000003</v>
      </c>
      <c r="H63" s="77">
        <v>0.63600000000000001</v>
      </c>
      <c r="I63" s="69">
        <v>0.57899999999999996</v>
      </c>
      <c r="J63" s="72">
        <v>0.60499999999999998</v>
      </c>
      <c r="K63" s="76">
        <v>0.52300000000000002</v>
      </c>
      <c r="L63" s="77">
        <v>0.63700000000000001</v>
      </c>
      <c r="M63" s="69">
        <v>0.57799999999999996</v>
      </c>
      <c r="N63" s="88">
        <v>0.624</v>
      </c>
      <c r="O63" s="59">
        <v>440</v>
      </c>
    </row>
    <row r="64" spans="2:15" x14ac:dyDescent="0.25">
      <c r="B64" s="115"/>
      <c r="C64" s="71">
        <v>0.42099999999999999</v>
      </c>
      <c r="D64" s="71">
        <v>0.42099999999999999</v>
      </c>
      <c r="E64" s="73">
        <v>0.42299999999999999</v>
      </c>
      <c r="F64" s="71">
        <v>0.42</v>
      </c>
      <c r="G64" s="71">
        <v>0.42</v>
      </c>
      <c r="H64" s="72">
        <v>0.45200000000000001</v>
      </c>
      <c r="I64" s="69">
        <v>0.439</v>
      </c>
      <c r="J64" s="69">
        <v>0.436</v>
      </c>
      <c r="K64" s="76">
        <v>0.41399999999999998</v>
      </c>
      <c r="L64" s="74">
        <v>0.45900000000000002</v>
      </c>
      <c r="M64" s="68">
        <v>0.44500000000000001</v>
      </c>
      <c r="N64" s="77">
        <v>0.46899999999999997</v>
      </c>
      <c r="O64" s="59">
        <v>480</v>
      </c>
    </row>
    <row r="65" spans="2:15" x14ac:dyDescent="0.25">
      <c r="B65" s="116"/>
      <c r="C65" s="92">
        <v>0.40899999999999997</v>
      </c>
      <c r="D65" s="92">
        <v>0.40400000000000003</v>
      </c>
      <c r="E65" s="84">
        <v>0.39400000000000002</v>
      </c>
      <c r="F65" s="99">
        <v>0.38800000000000001</v>
      </c>
      <c r="G65" s="99">
        <v>0.38100000000000001</v>
      </c>
      <c r="H65" s="93">
        <v>0.23300000000000001</v>
      </c>
      <c r="I65" s="96">
        <v>0.34300000000000003</v>
      </c>
      <c r="J65" s="80">
        <v>0.254</v>
      </c>
      <c r="K65" s="84">
        <v>0.39900000000000002</v>
      </c>
      <c r="L65" s="85">
        <v>0.26200000000000001</v>
      </c>
      <c r="M65" s="83">
        <v>0.372</v>
      </c>
      <c r="N65" s="96">
        <v>0.34200000000000003</v>
      </c>
      <c r="O65" s="59">
        <v>540</v>
      </c>
    </row>
    <row r="66" spans="2:15" x14ac:dyDescent="0.25">
      <c r="B66" s="114" t="s">
        <v>91</v>
      </c>
      <c r="C66" s="87">
        <v>0.46500000000000002</v>
      </c>
      <c r="D66" s="60">
        <v>0.433</v>
      </c>
      <c r="E66" s="61">
        <v>0.42699999999999999</v>
      </c>
      <c r="F66" s="64">
        <v>0.44700000000000001</v>
      </c>
      <c r="G66" s="64">
        <v>0.44600000000000001</v>
      </c>
      <c r="H66" s="60">
        <v>0.438</v>
      </c>
      <c r="I66" s="98">
        <v>0.376</v>
      </c>
      <c r="J66" s="64">
        <v>0.45200000000000001</v>
      </c>
      <c r="K66" s="60">
        <v>0.437</v>
      </c>
      <c r="L66" s="65">
        <v>0.4</v>
      </c>
      <c r="M66" s="63">
        <v>0.38800000000000001</v>
      </c>
      <c r="N66" s="67">
        <v>0.495</v>
      </c>
      <c r="O66" s="59">
        <v>370</v>
      </c>
    </row>
    <row r="67" spans="2:15" x14ac:dyDescent="0.25">
      <c r="B67" s="115"/>
      <c r="C67" s="74">
        <v>0.47599999999999998</v>
      </c>
      <c r="D67" s="68">
        <v>0.44800000000000001</v>
      </c>
      <c r="E67" s="68">
        <v>0.44900000000000001</v>
      </c>
      <c r="F67" s="72">
        <v>0.46600000000000003</v>
      </c>
      <c r="G67" s="72">
        <v>0.46800000000000003</v>
      </c>
      <c r="H67" s="68">
        <v>0.45900000000000002</v>
      </c>
      <c r="I67" s="71">
        <v>0.40100000000000002</v>
      </c>
      <c r="J67" s="74">
        <v>0.47599999999999998</v>
      </c>
      <c r="K67" s="68">
        <v>0.45800000000000002</v>
      </c>
      <c r="L67" s="73">
        <v>0.41699999999999998</v>
      </c>
      <c r="M67" s="71">
        <v>0.40400000000000003</v>
      </c>
      <c r="N67" s="75">
        <v>0.50900000000000001</v>
      </c>
      <c r="O67" s="59">
        <v>380</v>
      </c>
    </row>
    <row r="68" spans="2:15" x14ac:dyDescent="0.25">
      <c r="B68" s="115"/>
      <c r="C68" s="68">
        <v>0.59099999999999997</v>
      </c>
      <c r="D68" s="70">
        <v>0.57199999999999995</v>
      </c>
      <c r="E68" s="72">
        <v>0.60099999999999998</v>
      </c>
      <c r="F68" s="68">
        <v>0.58899999999999997</v>
      </c>
      <c r="G68" s="74">
        <v>0.61599999999999999</v>
      </c>
      <c r="H68" s="68">
        <v>0.59099999999999997</v>
      </c>
      <c r="I68" s="71">
        <v>0.53700000000000003</v>
      </c>
      <c r="J68" s="77">
        <v>0.64200000000000002</v>
      </c>
      <c r="K68" s="74">
        <v>0.62</v>
      </c>
      <c r="L68" s="73">
        <v>0.54800000000000004</v>
      </c>
      <c r="M68" s="71">
        <v>0.54</v>
      </c>
      <c r="N68" s="89">
        <v>0.66500000000000004</v>
      </c>
      <c r="O68" s="59">
        <v>440</v>
      </c>
    </row>
    <row r="69" spans="2:15" x14ac:dyDescent="0.25">
      <c r="B69" s="115"/>
      <c r="C69" s="88">
        <v>0.46300000000000002</v>
      </c>
      <c r="D69" s="68">
        <v>0.44600000000000001</v>
      </c>
      <c r="E69" s="68">
        <v>0.44600000000000001</v>
      </c>
      <c r="F69" s="74">
        <v>0.45500000000000002</v>
      </c>
      <c r="G69" s="74">
        <v>0.45600000000000002</v>
      </c>
      <c r="H69" s="72">
        <v>0.45400000000000001</v>
      </c>
      <c r="I69" s="73">
        <v>0.42399999999999999</v>
      </c>
      <c r="J69" s="74">
        <v>0.45800000000000002</v>
      </c>
      <c r="K69" s="72">
        <v>0.45</v>
      </c>
      <c r="L69" s="70">
        <v>0.432</v>
      </c>
      <c r="M69" s="71">
        <v>0.42</v>
      </c>
      <c r="N69" s="75">
        <v>0.47499999999999998</v>
      </c>
      <c r="O69" s="59">
        <v>480</v>
      </c>
    </row>
    <row r="70" spans="2:15" x14ac:dyDescent="0.25">
      <c r="B70" s="116"/>
      <c r="C70" s="92">
        <v>0.41399999999999998</v>
      </c>
      <c r="D70" s="84">
        <v>0.39300000000000002</v>
      </c>
      <c r="E70" s="82">
        <v>0.30599999999999999</v>
      </c>
      <c r="F70" s="99">
        <v>0.38500000000000001</v>
      </c>
      <c r="G70" s="82">
        <v>0.30399999999999999</v>
      </c>
      <c r="H70" s="83">
        <v>0.375</v>
      </c>
      <c r="I70" s="92">
        <v>0.40400000000000003</v>
      </c>
      <c r="J70" s="93">
        <v>0.24199999999999999</v>
      </c>
      <c r="K70" s="85">
        <v>0.26900000000000002</v>
      </c>
      <c r="L70" s="84">
        <v>0.40200000000000002</v>
      </c>
      <c r="M70" s="83">
        <v>0.371</v>
      </c>
      <c r="N70" s="80">
        <v>0.25</v>
      </c>
      <c r="O70" s="59">
        <v>540</v>
      </c>
    </row>
    <row r="71" spans="2:15" x14ac:dyDescent="0.25">
      <c r="B71" s="114" t="s">
        <v>104</v>
      </c>
      <c r="C71" s="61">
        <v>0.42</v>
      </c>
      <c r="D71" s="63">
        <v>0.38600000000000001</v>
      </c>
      <c r="E71" s="65">
        <v>0.39200000000000002</v>
      </c>
      <c r="F71" s="64">
        <v>0.44800000000000001</v>
      </c>
      <c r="G71" s="62">
        <v>0.41199999999999998</v>
      </c>
      <c r="H71" s="60">
        <v>0.42899999999999999</v>
      </c>
      <c r="I71" s="65">
        <v>0.39700000000000002</v>
      </c>
      <c r="J71" s="65">
        <v>0.39100000000000001</v>
      </c>
      <c r="K71" s="98">
        <v>0.371</v>
      </c>
      <c r="L71" s="62">
        <v>0.41</v>
      </c>
      <c r="M71" s="62">
        <v>0.41</v>
      </c>
      <c r="N71" s="98">
        <v>0.371</v>
      </c>
      <c r="O71" s="59">
        <v>370</v>
      </c>
    </row>
    <row r="72" spans="2:15" x14ac:dyDescent="0.25">
      <c r="B72" s="115"/>
      <c r="C72" s="69">
        <v>0.436</v>
      </c>
      <c r="D72" s="71">
        <v>0.40500000000000003</v>
      </c>
      <c r="E72" s="73">
        <v>0.41199999999999998</v>
      </c>
      <c r="F72" s="72">
        <v>0.46899999999999997</v>
      </c>
      <c r="G72" s="69">
        <v>0.437</v>
      </c>
      <c r="H72" s="68">
        <v>0.45500000000000002</v>
      </c>
      <c r="I72" s="70">
        <v>0.42399999999999999</v>
      </c>
      <c r="J72" s="73">
        <v>0.41299999999999998</v>
      </c>
      <c r="K72" s="76">
        <v>0.39100000000000001</v>
      </c>
      <c r="L72" s="70">
        <v>0.42899999999999999</v>
      </c>
      <c r="M72" s="70">
        <v>0.42299999999999999</v>
      </c>
      <c r="N72" s="76">
        <v>0.39</v>
      </c>
      <c r="O72" s="59">
        <v>380</v>
      </c>
    </row>
    <row r="73" spans="2:15" x14ac:dyDescent="0.25">
      <c r="B73" s="115"/>
      <c r="C73" s="70">
        <v>0.56799999999999995</v>
      </c>
      <c r="D73" s="71">
        <v>0.53600000000000003</v>
      </c>
      <c r="E73" s="71">
        <v>0.54100000000000004</v>
      </c>
      <c r="F73" s="74">
        <v>0.62</v>
      </c>
      <c r="G73" s="72">
        <v>0.60499999999999998</v>
      </c>
      <c r="H73" s="88">
        <v>0.626</v>
      </c>
      <c r="I73" s="68">
        <v>0.59399999999999997</v>
      </c>
      <c r="J73" s="73">
        <v>0.55200000000000005</v>
      </c>
      <c r="K73" s="76">
        <v>0.52600000000000002</v>
      </c>
      <c r="L73" s="68">
        <v>0.58799999999999997</v>
      </c>
      <c r="M73" s="73">
        <v>0.55100000000000005</v>
      </c>
      <c r="N73" s="76">
        <v>0.53500000000000003</v>
      </c>
      <c r="O73" s="59">
        <v>440</v>
      </c>
    </row>
    <row r="74" spans="2:15" x14ac:dyDescent="0.25">
      <c r="B74" s="115"/>
      <c r="C74" s="68">
        <v>0.443</v>
      </c>
      <c r="D74" s="73">
        <v>0.42399999999999999</v>
      </c>
      <c r="E74" s="73">
        <v>0.42599999999999999</v>
      </c>
      <c r="F74" s="74">
        <v>0.45900000000000002</v>
      </c>
      <c r="G74" s="70">
        <v>0.435</v>
      </c>
      <c r="H74" s="68">
        <v>0.44800000000000001</v>
      </c>
      <c r="I74" s="70">
        <v>0.434</v>
      </c>
      <c r="J74" s="70">
        <v>0.42899999999999999</v>
      </c>
      <c r="K74" s="76">
        <v>0.41499999999999998</v>
      </c>
      <c r="L74" s="70">
        <v>0.43099999999999999</v>
      </c>
      <c r="M74" s="70">
        <v>0.43</v>
      </c>
      <c r="N74" s="71">
        <v>0.41599999999999998</v>
      </c>
      <c r="O74" s="59">
        <v>480</v>
      </c>
    </row>
    <row r="75" spans="2:15" x14ac:dyDescent="0.25">
      <c r="B75" s="116"/>
      <c r="C75" s="99">
        <v>0.39</v>
      </c>
      <c r="D75" s="92">
        <v>0.40799999999999997</v>
      </c>
      <c r="E75" s="84">
        <v>0.39900000000000002</v>
      </c>
      <c r="F75" s="82">
        <v>0.30399999999999999</v>
      </c>
      <c r="G75" s="80">
        <v>0.249</v>
      </c>
      <c r="H75" s="93">
        <v>0.24299999999999999</v>
      </c>
      <c r="I75" s="95">
        <v>0.27500000000000002</v>
      </c>
      <c r="J75" s="99">
        <v>0.378</v>
      </c>
      <c r="K75" s="84">
        <v>0.39400000000000002</v>
      </c>
      <c r="L75" s="95">
        <v>0.28100000000000003</v>
      </c>
      <c r="M75" s="99">
        <v>0.38600000000000001</v>
      </c>
      <c r="N75" s="83">
        <v>0.376</v>
      </c>
      <c r="O75" s="59">
        <v>540</v>
      </c>
    </row>
    <row r="76" spans="2:15" x14ac:dyDescent="0.25">
      <c r="B76" s="114" t="s">
        <v>117</v>
      </c>
      <c r="C76" s="63">
        <v>0.38400000000000001</v>
      </c>
      <c r="D76" s="63">
        <v>0.38600000000000001</v>
      </c>
      <c r="E76" s="61">
        <v>0.41799999999999998</v>
      </c>
      <c r="F76" s="64">
        <v>0.45100000000000001</v>
      </c>
      <c r="G76" s="86">
        <v>0.48399999999999999</v>
      </c>
      <c r="H76" s="66">
        <v>0.45500000000000002</v>
      </c>
      <c r="I76" s="98">
        <v>0.376</v>
      </c>
      <c r="J76" s="98">
        <v>0.376</v>
      </c>
      <c r="K76" s="64">
        <v>0.45200000000000001</v>
      </c>
      <c r="L76" s="63">
        <v>0.38400000000000001</v>
      </c>
      <c r="M76" s="101">
        <v>0.50700000000000001</v>
      </c>
      <c r="N76" s="61">
        <v>0.41599999999999998</v>
      </c>
      <c r="O76" s="59">
        <v>370</v>
      </c>
    </row>
    <row r="77" spans="2:15" x14ac:dyDescent="0.25">
      <c r="B77" s="115"/>
      <c r="C77" s="71">
        <v>0.40100000000000002</v>
      </c>
      <c r="D77" s="71">
        <v>0.40100000000000002</v>
      </c>
      <c r="E77" s="70">
        <v>0.434</v>
      </c>
      <c r="F77" s="72">
        <v>0.47</v>
      </c>
      <c r="G77" s="77">
        <v>0.503</v>
      </c>
      <c r="H77" s="74">
        <v>0.47099999999999997</v>
      </c>
      <c r="I77" s="76">
        <v>0.39700000000000002</v>
      </c>
      <c r="J77" s="76">
        <v>0.39500000000000002</v>
      </c>
      <c r="K77" s="72">
        <v>0.46700000000000003</v>
      </c>
      <c r="L77" s="71">
        <v>0.40100000000000002</v>
      </c>
      <c r="M77" s="89">
        <v>0.51900000000000002</v>
      </c>
      <c r="N77" s="70">
        <v>0.434</v>
      </c>
      <c r="O77" s="59">
        <v>380</v>
      </c>
    </row>
    <row r="78" spans="2:15" x14ac:dyDescent="0.25">
      <c r="B78" s="115"/>
      <c r="C78" s="76">
        <v>0.53400000000000003</v>
      </c>
      <c r="D78" s="76">
        <v>0.53200000000000003</v>
      </c>
      <c r="E78" s="73">
        <v>0.55700000000000005</v>
      </c>
      <c r="F78" s="88">
        <v>0.63</v>
      </c>
      <c r="G78" s="89">
        <v>0.66200000000000003</v>
      </c>
      <c r="H78" s="68">
        <v>0.59099999999999997</v>
      </c>
      <c r="I78" s="76">
        <v>0.52900000000000003</v>
      </c>
      <c r="J78" s="76">
        <v>0.53100000000000003</v>
      </c>
      <c r="K78" s="74">
        <v>0.61399999999999999</v>
      </c>
      <c r="L78" s="71">
        <v>0.53900000000000003</v>
      </c>
      <c r="M78" s="91">
        <v>0.68</v>
      </c>
      <c r="N78" s="72">
        <v>0.60599999999999998</v>
      </c>
      <c r="O78" s="59">
        <v>440</v>
      </c>
    </row>
    <row r="79" spans="2:15" x14ac:dyDescent="0.25">
      <c r="B79" s="115"/>
      <c r="C79" s="73">
        <v>0.42399999999999999</v>
      </c>
      <c r="D79" s="73">
        <v>0.42299999999999999</v>
      </c>
      <c r="E79" s="69">
        <v>0.438</v>
      </c>
      <c r="F79" s="72">
        <v>0.45</v>
      </c>
      <c r="G79" s="75">
        <v>0.47599999999999998</v>
      </c>
      <c r="H79" s="88">
        <v>0.46300000000000002</v>
      </c>
      <c r="I79" s="71">
        <v>0.42</v>
      </c>
      <c r="J79" s="71">
        <v>0.41899999999999998</v>
      </c>
      <c r="K79" s="72">
        <v>0.45400000000000001</v>
      </c>
      <c r="L79" s="73">
        <v>0.42399999999999999</v>
      </c>
      <c r="M79" s="89">
        <v>0.48399999999999999</v>
      </c>
      <c r="N79" s="69">
        <v>0.436</v>
      </c>
      <c r="O79" s="59">
        <v>480</v>
      </c>
    </row>
    <row r="80" spans="2:15" x14ac:dyDescent="0.25">
      <c r="B80" s="116"/>
      <c r="C80" s="92">
        <v>0.41099999999999998</v>
      </c>
      <c r="D80" s="92">
        <v>0.41699999999999998</v>
      </c>
      <c r="E80" s="84">
        <v>0.39900000000000002</v>
      </c>
      <c r="F80" s="80">
        <v>0.247</v>
      </c>
      <c r="G80" s="85">
        <v>0.26200000000000001</v>
      </c>
      <c r="H80" s="92">
        <v>0.41299999999999998</v>
      </c>
      <c r="I80" s="92">
        <v>0.40899999999999997</v>
      </c>
      <c r="J80" s="84">
        <v>0.39800000000000002</v>
      </c>
      <c r="K80" s="82">
        <v>0.30399999999999999</v>
      </c>
      <c r="L80" s="84">
        <v>0.4</v>
      </c>
      <c r="M80" s="80">
        <v>0.252</v>
      </c>
      <c r="N80" s="80">
        <v>0.255</v>
      </c>
      <c r="O80" s="59">
        <v>540</v>
      </c>
    </row>
    <row r="83" spans="3:14" x14ac:dyDescent="0.25">
      <c r="C83" s="51">
        <f>C44/C45</f>
        <v>1.7113821138211383</v>
      </c>
      <c r="D83" s="51">
        <f t="shared" ref="D83:N83" si="0">D44/D45</f>
        <v>1.8174273858921162</v>
      </c>
      <c r="E83" s="51">
        <f t="shared" si="0"/>
        <v>1.8388429752066116</v>
      </c>
      <c r="F83" s="51">
        <f t="shared" si="0"/>
        <v>1.1054054054054054</v>
      </c>
      <c r="G83" s="51">
        <f t="shared" si="0"/>
        <v>1.2022792022792024</v>
      </c>
      <c r="H83" s="51">
        <f t="shared" si="0"/>
        <v>1.2352941176470587</v>
      </c>
      <c r="I83" s="51">
        <f t="shared" si="0"/>
        <v>1.7120622568093384</v>
      </c>
      <c r="J83" s="51">
        <f t="shared" si="0"/>
        <v>1.9121338912133892</v>
      </c>
      <c r="K83" s="51">
        <f t="shared" si="0"/>
        <v>1.3957055214723926</v>
      </c>
      <c r="L83" s="51">
        <f t="shared" si="0"/>
        <v>1.0775193798449612</v>
      </c>
      <c r="M83" s="51">
        <f t="shared" si="0"/>
        <v>1.7817460317460319</v>
      </c>
      <c r="N83" s="51">
        <f t="shared" si="0"/>
        <v>1.0476190476190474</v>
      </c>
    </row>
    <row r="84" spans="3:14" x14ac:dyDescent="0.25">
      <c r="C84" s="51">
        <f t="shared" ref="C84:N84" si="1">C45/C46</f>
        <v>0.58018867924528306</v>
      </c>
      <c r="D84" s="51">
        <f t="shared" si="1"/>
        <v>0.51276595744680853</v>
      </c>
      <c r="E84" s="51">
        <f t="shared" si="1"/>
        <v>0.56148491879350348</v>
      </c>
      <c r="F84" s="51">
        <f t="shared" si="1"/>
        <v>0.75664621676891619</v>
      </c>
      <c r="G84" s="51">
        <f t="shared" si="1"/>
        <v>0.90697674418604646</v>
      </c>
      <c r="H84" s="51">
        <f t="shared" si="1"/>
        <v>0.65637065637065639</v>
      </c>
      <c r="I84" s="51">
        <f t="shared" si="1"/>
        <v>0.47592592592592592</v>
      </c>
      <c r="J84" s="51">
        <f t="shared" si="1"/>
        <v>0.57590361445783134</v>
      </c>
      <c r="K84" s="51">
        <f t="shared" si="1"/>
        <v>0.72605790645879731</v>
      </c>
      <c r="L84" s="51">
        <f t="shared" si="1"/>
        <v>0.79958677685950419</v>
      </c>
      <c r="M84" s="51">
        <f t="shared" si="1"/>
        <v>0.54427645788336931</v>
      </c>
      <c r="N84" s="51">
        <f t="shared" si="1"/>
        <v>0.98518518518518516</v>
      </c>
    </row>
    <row r="85" spans="3:14" x14ac:dyDescent="0.25">
      <c r="C85" s="51">
        <f t="shared" ref="C85:N85" si="2">C46/C47</f>
        <v>0.95495495495495497</v>
      </c>
      <c r="D85" s="51">
        <f t="shared" si="2"/>
        <v>0.96114519427402856</v>
      </c>
      <c r="E85" s="51">
        <f t="shared" si="2"/>
        <v>0.95143487858719644</v>
      </c>
      <c r="F85" s="51">
        <f t="shared" si="2"/>
        <v>0.96640316205533594</v>
      </c>
      <c r="G85" s="51">
        <f t="shared" si="2"/>
        <v>0.95320197044334976</v>
      </c>
      <c r="H85" s="51">
        <f t="shared" si="2"/>
        <v>0.97185741088180111</v>
      </c>
      <c r="I85" s="51">
        <f t="shared" si="2"/>
        <v>0.97472924187725629</v>
      </c>
      <c r="J85" s="51">
        <f t="shared" si="2"/>
        <v>0.96064814814814814</v>
      </c>
      <c r="K85" s="51">
        <f t="shared" si="2"/>
        <v>0.96145610278372584</v>
      </c>
      <c r="L85" s="51">
        <f t="shared" si="2"/>
        <v>0.96993987975951901</v>
      </c>
      <c r="M85" s="51">
        <f t="shared" si="2"/>
        <v>0.9686192468619248</v>
      </c>
      <c r="N85" s="51">
        <f t="shared" si="2"/>
        <v>0.9735576923076924</v>
      </c>
    </row>
    <row r="86" spans="3:14" x14ac:dyDescent="0.25">
      <c r="C86" s="51">
        <f t="shared" ref="C86:N86" si="3">C47/C48</f>
        <v>0.72430668841761825</v>
      </c>
      <c r="D86" s="51">
        <f t="shared" si="3"/>
        <v>0.75462962962962954</v>
      </c>
      <c r="E86" s="51">
        <f t="shared" si="3"/>
        <v>0.72829581993569137</v>
      </c>
      <c r="F86" s="51">
        <f t="shared" si="3"/>
        <v>0.7643504531722054</v>
      </c>
      <c r="G86" s="51">
        <f t="shared" si="3"/>
        <v>0.74907749077490771</v>
      </c>
      <c r="H86" s="51">
        <f t="shared" si="3"/>
        <v>0.78267254038179146</v>
      </c>
      <c r="I86" s="51">
        <f t="shared" si="3"/>
        <v>0.79712230215827351</v>
      </c>
      <c r="J86" s="51">
        <f t="shared" si="3"/>
        <v>0.77142857142857135</v>
      </c>
      <c r="K86" s="51">
        <f t="shared" si="3"/>
        <v>0.74481658692185015</v>
      </c>
      <c r="L86" s="51">
        <f t="shared" si="3"/>
        <v>0.77125193199381759</v>
      </c>
      <c r="M86" s="51">
        <f t="shared" si="3"/>
        <v>0.75513428120063186</v>
      </c>
      <c r="N86" s="51">
        <f t="shared" si="3"/>
        <v>0.76190476190476186</v>
      </c>
    </row>
    <row r="87" spans="3:14" x14ac:dyDescent="0.25">
      <c r="C87" s="51">
        <f t="shared" ref="C87:N87" si="4">C48/C49</f>
        <v>1.3900226757369614</v>
      </c>
      <c r="D87" s="51">
        <f t="shared" si="4"/>
        <v>1.396551724137931</v>
      </c>
      <c r="E87" s="51">
        <f t="shared" si="4"/>
        <v>1.3977528089887641</v>
      </c>
      <c r="F87" s="51">
        <f t="shared" si="4"/>
        <v>1.402542372881356</v>
      </c>
      <c r="G87" s="51">
        <f t="shared" si="4"/>
        <v>1.2783018867924529</v>
      </c>
      <c r="H87" s="51">
        <f t="shared" si="4"/>
        <v>1.3954918032786887</v>
      </c>
      <c r="I87" s="51">
        <f t="shared" si="4"/>
        <v>1.39</v>
      </c>
      <c r="J87" s="51">
        <f t="shared" si="4"/>
        <v>1.2873563218390807</v>
      </c>
      <c r="K87" s="51">
        <f t="shared" si="4"/>
        <v>1.3871681415929202</v>
      </c>
      <c r="L87" s="51">
        <f t="shared" si="4"/>
        <v>1.3884120171673819</v>
      </c>
      <c r="M87" s="51">
        <f t="shared" si="4"/>
        <v>1.3790849673202614</v>
      </c>
      <c r="N87" s="51">
        <f t="shared" si="4"/>
        <v>1.2847058823529414</v>
      </c>
    </row>
    <row r="88" spans="3:14" x14ac:dyDescent="0.25">
      <c r="C88" s="51">
        <f t="shared" ref="C88:N88" si="5">C49/C50</f>
        <v>1.778225806451613</v>
      </c>
      <c r="D88" s="51">
        <f t="shared" si="5"/>
        <v>1.8486055776892432</v>
      </c>
      <c r="E88" s="51">
        <f t="shared" si="5"/>
        <v>1.8089430894308944</v>
      </c>
      <c r="F88" s="51">
        <f t="shared" si="5"/>
        <v>1.9186991869918699</v>
      </c>
      <c r="G88" s="51">
        <f t="shared" si="5"/>
        <v>1.1041666666666665</v>
      </c>
      <c r="H88" s="51">
        <f t="shared" si="5"/>
        <v>1.8769230769230769</v>
      </c>
      <c r="I88" s="51">
        <f t="shared" si="5"/>
        <v>1.838235294117647</v>
      </c>
      <c r="J88" s="51">
        <f t="shared" si="5"/>
        <v>1.1417322834645669</v>
      </c>
      <c r="K88" s="51">
        <f t="shared" si="5"/>
        <v>1.751937984496124</v>
      </c>
      <c r="L88" s="51">
        <f t="shared" si="5"/>
        <v>1.7923076923076924</v>
      </c>
      <c r="M88" s="51">
        <f t="shared" si="5"/>
        <v>1.6875</v>
      </c>
      <c r="N88" s="51">
        <f t="shared" si="5"/>
        <v>1.1154855643044619</v>
      </c>
    </row>
    <row r="89" spans="3:14" x14ac:dyDescent="0.25">
      <c r="C89" s="51">
        <f t="shared" ref="C89:N89" si="6">C50/C51</f>
        <v>0.47238095238095235</v>
      </c>
      <c r="D89" s="51">
        <f t="shared" si="6"/>
        <v>0.65879265091863515</v>
      </c>
      <c r="E89" s="51">
        <f t="shared" si="6"/>
        <v>0.53947368421052633</v>
      </c>
      <c r="F89" s="51">
        <f t="shared" si="6"/>
        <v>0.46679316888045536</v>
      </c>
      <c r="G89" s="51">
        <f t="shared" si="6"/>
        <v>0.9974025974025974</v>
      </c>
      <c r="H89" s="51">
        <f t="shared" si="6"/>
        <v>0.62650602409638556</v>
      </c>
      <c r="I89" s="51">
        <f t="shared" si="6"/>
        <v>0.64608076009501192</v>
      </c>
      <c r="J89" s="51">
        <f t="shared" si="6"/>
        <v>0.82646420824295008</v>
      </c>
      <c r="K89" s="51">
        <f t="shared" si="6"/>
        <v>0.65482233502538068</v>
      </c>
      <c r="L89" s="51">
        <f t="shared" si="6"/>
        <v>0.68421052631578949</v>
      </c>
      <c r="M89" s="51">
        <f t="shared" si="6"/>
        <v>0.61123595505617978</v>
      </c>
      <c r="N89" s="51">
        <f t="shared" si="6"/>
        <v>0.80210526315789477</v>
      </c>
    </row>
    <row r="90" spans="3:14" x14ac:dyDescent="0.25">
      <c r="C90" s="51">
        <f t="shared" ref="C90:N90" si="7">C51/C52</f>
        <v>0.97765363128491622</v>
      </c>
      <c r="D90" s="51">
        <f t="shared" si="7"/>
        <v>0.94776119402985071</v>
      </c>
      <c r="E90" s="51">
        <f t="shared" si="7"/>
        <v>0.95798319327731096</v>
      </c>
      <c r="F90" s="51">
        <f t="shared" si="7"/>
        <v>0.97773654916512054</v>
      </c>
      <c r="G90" s="51">
        <f t="shared" si="7"/>
        <v>0.94594594594594605</v>
      </c>
      <c r="H90" s="51">
        <f t="shared" si="7"/>
        <v>0.95622119815668194</v>
      </c>
      <c r="I90" s="51">
        <f t="shared" si="7"/>
        <v>0.95899772209567191</v>
      </c>
      <c r="J90" s="51">
        <f t="shared" si="7"/>
        <v>0.96443514644351469</v>
      </c>
      <c r="K90" s="51">
        <f t="shared" si="7"/>
        <v>0.94711538461538469</v>
      </c>
      <c r="L90" s="51">
        <f t="shared" si="7"/>
        <v>0.95</v>
      </c>
      <c r="M90" s="51">
        <f t="shared" si="7"/>
        <v>0.96320346320346317</v>
      </c>
      <c r="N90" s="51">
        <f t="shared" si="7"/>
        <v>0.98140495867768596</v>
      </c>
    </row>
    <row r="91" spans="3:14" x14ac:dyDescent="0.25">
      <c r="C91" s="51">
        <f t="shared" ref="C91:N91" si="8">C52/C53</f>
        <v>0.78394160583941608</v>
      </c>
      <c r="D91" s="51">
        <f t="shared" si="8"/>
        <v>0.74860335195530725</v>
      </c>
      <c r="E91" s="51">
        <f t="shared" si="8"/>
        <v>0.77147487844408424</v>
      </c>
      <c r="F91" s="51">
        <f t="shared" si="8"/>
        <v>0.79851851851851852</v>
      </c>
      <c r="G91" s="51">
        <f t="shared" si="8"/>
        <v>0.74405850091407666</v>
      </c>
      <c r="H91" s="51">
        <f t="shared" si="8"/>
        <v>0.77777777777777768</v>
      </c>
      <c r="I91" s="51">
        <f t="shared" si="8"/>
        <v>0.77699115044247791</v>
      </c>
      <c r="J91" s="51">
        <f t="shared" si="8"/>
        <v>0.77221324717285944</v>
      </c>
      <c r="K91" s="51">
        <f t="shared" si="8"/>
        <v>0.7549909255898366</v>
      </c>
      <c r="L91" s="51">
        <f t="shared" si="8"/>
        <v>0.75471698113207553</v>
      </c>
      <c r="M91" s="51">
        <f t="shared" si="8"/>
        <v>0.77516778523489938</v>
      </c>
      <c r="N91" s="51">
        <f t="shared" si="8"/>
        <v>0.76220472440944875</v>
      </c>
    </row>
    <row r="92" spans="3:14" x14ac:dyDescent="0.25">
      <c r="C92" s="51">
        <f t="shared" ref="C92:N92" si="9">C53/C54</f>
        <v>1.403688524590164</v>
      </c>
      <c r="D92" s="51">
        <f t="shared" si="9"/>
        <v>1.2665094339622642</v>
      </c>
      <c r="E92" s="51">
        <f t="shared" si="9"/>
        <v>1.3354978354978355</v>
      </c>
      <c r="F92" s="51">
        <f t="shared" si="9"/>
        <v>1.3608870967741937</v>
      </c>
      <c r="G92" s="51">
        <f t="shared" si="9"/>
        <v>1.2810304449648713</v>
      </c>
      <c r="H92" s="51">
        <f t="shared" si="9"/>
        <v>1.2827586206896553</v>
      </c>
      <c r="I92" s="51">
        <f t="shared" si="9"/>
        <v>1.2840909090909089</v>
      </c>
      <c r="J92" s="51">
        <f t="shared" si="9"/>
        <v>1.3456521739130434</v>
      </c>
      <c r="K92" s="51">
        <f t="shared" si="9"/>
        <v>1.2784222737819027</v>
      </c>
      <c r="L92" s="51">
        <f t="shared" si="9"/>
        <v>1.2679425837320575</v>
      </c>
      <c r="M92" s="51">
        <f t="shared" si="9"/>
        <v>1.3215077605321506</v>
      </c>
      <c r="N92" s="51">
        <f t="shared" si="9"/>
        <v>1.3774403470715835</v>
      </c>
    </row>
    <row r="93" spans="3:14" x14ac:dyDescent="0.25">
      <c r="C93" s="51">
        <f t="shared" ref="C93:N93" si="10">C54/C55</f>
        <v>1.921259842519685</v>
      </c>
      <c r="D93" s="51">
        <f t="shared" si="10"/>
        <v>1.0573566084788029</v>
      </c>
      <c r="E93" s="51">
        <f t="shared" si="10"/>
        <v>1.370919881305638</v>
      </c>
      <c r="F93" s="51">
        <f t="shared" si="10"/>
        <v>1.594855305466238</v>
      </c>
      <c r="G93" s="51">
        <f t="shared" si="10"/>
        <v>1.0976863753213366</v>
      </c>
      <c r="H93" s="51">
        <f t="shared" si="10"/>
        <v>1.1040609137055837</v>
      </c>
      <c r="I93" s="51">
        <f t="shared" si="10"/>
        <v>1.1253196930946292</v>
      </c>
      <c r="J93" s="51">
        <f t="shared" si="10"/>
        <v>1.4511041009463723</v>
      </c>
      <c r="K93" s="51">
        <f t="shared" si="10"/>
        <v>1.0939086294416243</v>
      </c>
      <c r="L93" s="51">
        <f t="shared" si="10"/>
        <v>1.0555555555555554</v>
      </c>
      <c r="M93" s="51">
        <f t="shared" si="10"/>
        <v>1.2885714285714287</v>
      </c>
      <c r="N93" s="51">
        <f t="shared" si="10"/>
        <v>1.6464285714285714</v>
      </c>
    </row>
    <row r="94" spans="3:14" x14ac:dyDescent="0.25">
      <c r="C94" s="51">
        <f t="shared" ref="C94:N94" si="11">C55/C56</f>
        <v>0.54741379310344829</v>
      </c>
      <c r="D94" s="51">
        <f t="shared" si="11"/>
        <v>0.93911007025761128</v>
      </c>
      <c r="E94" s="51">
        <f t="shared" si="11"/>
        <v>0.76590909090909098</v>
      </c>
      <c r="F94" s="51">
        <f t="shared" si="11"/>
        <v>0.78934010152284262</v>
      </c>
      <c r="G94" s="51">
        <f t="shared" si="11"/>
        <v>1.0077720207253886</v>
      </c>
      <c r="H94" s="51">
        <f t="shared" si="11"/>
        <v>0.9425837320574163</v>
      </c>
      <c r="I94" s="51">
        <f t="shared" si="11"/>
        <v>0.80122950819672134</v>
      </c>
      <c r="J94" s="51">
        <f t="shared" si="11"/>
        <v>0.68913043478260871</v>
      </c>
      <c r="K94" s="51">
        <f t="shared" si="11"/>
        <v>0.8995433789954338</v>
      </c>
      <c r="L94" s="51">
        <f t="shared" si="11"/>
        <v>1.0339425587467364</v>
      </c>
      <c r="M94" s="51">
        <f t="shared" si="11"/>
        <v>0.80459770114942519</v>
      </c>
      <c r="N94" s="51">
        <f t="shared" si="11"/>
        <v>0.72351421188630494</v>
      </c>
    </row>
    <row r="95" spans="3:14" x14ac:dyDescent="0.25">
      <c r="C95" s="51">
        <f t="shared" ref="C95:N95" si="12">C56/C57</f>
        <v>0.97890295358649804</v>
      </c>
      <c r="D95" s="51">
        <f t="shared" si="12"/>
        <v>0.96171171171171166</v>
      </c>
      <c r="E95" s="51">
        <f t="shared" si="12"/>
        <v>0.95860566448801743</v>
      </c>
      <c r="F95" s="51">
        <f t="shared" si="12"/>
        <v>0.94939759036144589</v>
      </c>
      <c r="G95" s="51">
        <f t="shared" si="12"/>
        <v>0.9460784313725491</v>
      </c>
      <c r="H95" s="51">
        <f t="shared" si="12"/>
        <v>0.95</v>
      </c>
      <c r="I95" s="51">
        <f t="shared" si="12"/>
        <v>0.95686274509803915</v>
      </c>
      <c r="J95" s="51">
        <f t="shared" si="12"/>
        <v>0.96033402922755751</v>
      </c>
      <c r="K95" s="51">
        <f t="shared" si="12"/>
        <v>0.9521739130434782</v>
      </c>
      <c r="L95" s="51">
        <f t="shared" si="12"/>
        <v>0.95273631840796014</v>
      </c>
      <c r="M95" s="51">
        <f t="shared" si="12"/>
        <v>0.96026490066225167</v>
      </c>
      <c r="N95" s="51">
        <f t="shared" si="12"/>
        <v>0.96029776674937961</v>
      </c>
    </row>
    <row r="96" spans="3:14" x14ac:dyDescent="0.25">
      <c r="C96" s="51">
        <f t="shared" ref="C96:N96" si="13">C57/C58</f>
        <v>0.81443298969072164</v>
      </c>
      <c r="D96" s="51">
        <f t="shared" si="13"/>
        <v>0.76027397260273977</v>
      </c>
      <c r="E96" s="51">
        <f t="shared" si="13"/>
        <v>0.77533783783783794</v>
      </c>
      <c r="F96" s="51">
        <f t="shared" si="13"/>
        <v>0.75868372943327234</v>
      </c>
      <c r="G96" s="51">
        <f t="shared" si="13"/>
        <v>0.75415896487985201</v>
      </c>
      <c r="H96" s="51">
        <f t="shared" si="13"/>
        <v>0.74324324324324331</v>
      </c>
      <c r="I96" s="51">
        <f t="shared" si="13"/>
        <v>0.7589285714285714</v>
      </c>
      <c r="J96" s="51">
        <f t="shared" si="13"/>
        <v>0.74960876369327067</v>
      </c>
      <c r="K96" s="51">
        <f t="shared" si="13"/>
        <v>0.73836276083467101</v>
      </c>
      <c r="L96" s="51">
        <f t="shared" si="13"/>
        <v>0.7528089887640449</v>
      </c>
      <c r="M96" s="51">
        <f t="shared" si="13"/>
        <v>0.73419773095623986</v>
      </c>
      <c r="N96" s="51">
        <f t="shared" si="13"/>
        <v>0.75327102803738322</v>
      </c>
    </row>
    <row r="97" spans="3:14" x14ac:dyDescent="0.25">
      <c r="C97" s="51">
        <f t="shared" ref="C97:N97" si="14">C58/C59</f>
        <v>1.2819383259911894</v>
      </c>
      <c r="D97" s="51">
        <f t="shared" si="14"/>
        <v>1.3035714285714284</v>
      </c>
      <c r="E97" s="51">
        <f t="shared" si="14"/>
        <v>1.2954048140043763</v>
      </c>
      <c r="F97" s="51">
        <f t="shared" si="14"/>
        <v>1.2720930232558141</v>
      </c>
      <c r="G97" s="51">
        <f t="shared" si="14"/>
        <v>1.2669789227166277</v>
      </c>
      <c r="H97" s="51">
        <f t="shared" si="14"/>
        <v>1.339366515837104</v>
      </c>
      <c r="I97" s="51">
        <f t="shared" si="14"/>
        <v>1.4058577405857742</v>
      </c>
      <c r="J97" s="51">
        <f t="shared" si="14"/>
        <v>1.4105960264900661</v>
      </c>
      <c r="K97" s="51">
        <f t="shared" si="14"/>
        <v>1.3875278396436526</v>
      </c>
      <c r="L97" s="51">
        <f t="shared" si="14"/>
        <v>1.2654028436018958</v>
      </c>
      <c r="M97" s="51">
        <f t="shared" si="14"/>
        <v>1.3741648106904232</v>
      </c>
      <c r="N97" s="51">
        <f t="shared" si="14"/>
        <v>1.2617924528301887</v>
      </c>
    </row>
    <row r="98" spans="3:14" x14ac:dyDescent="0.25">
      <c r="C98" s="51">
        <f t="shared" ref="C98:N98" si="15">C59/C60</f>
        <v>1.1293532338308458</v>
      </c>
      <c r="D98" s="51">
        <f t="shared" si="15"/>
        <v>1.2173913043478262</v>
      </c>
      <c r="E98" s="51">
        <f t="shared" si="15"/>
        <v>1.1870129870129871</v>
      </c>
      <c r="F98" s="51">
        <f t="shared" si="15"/>
        <v>1.0723192019950123</v>
      </c>
      <c r="G98" s="51">
        <f t="shared" si="15"/>
        <v>1.0595533498759304</v>
      </c>
      <c r="H98" s="51">
        <f t="shared" si="15"/>
        <v>1.3943217665615142</v>
      </c>
      <c r="I98" s="51">
        <f t="shared" si="15"/>
        <v>1.9670781893004115</v>
      </c>
      <c r="J98" s="51">
        <f t="shared" si="15"/>
        <v>1.9610389610389609</v>
      </c>
      <c r="K98" s="51">
        <f t="shared" si="15"/>
        <v>1.7470817120622568</v>
      </c>
      <c r="L98" s="51">
        <f t="shared" si="15"/>
        <v>1.0549999999999999</v>
      </c>
      <c r="M98" s="51">
        <f t="shared" si="15"/>
        <v>1.6327272727272726</v>
      </c>
      <c r="N98" s="51">
        <f t="shared" si="15"/>
        <v>1.0316301703163018</v>
      </c>
    </row>
    <row r="99" spans="3:14" x14ac:dyDescent="0.25">
      <c r="C99" s="51">
        <f t="shared" ref="C99:N99" si="16">C60/C61</f>
        <v>1.0496083550913839</v>
      </c>
      <c r="D99" s="51">
        <f t="shared" si="16"/>
        <v>0.96335078534031415</v>
      </c>
      <c r="E99" s="51">
        <f t="shared" si="16"/>
        <v>1.0078534031413613</v>
      </c>
      <c r="F99" s="51">
        <f t="shared" si="16"/>
        <v>1.072192513368984</v>
      </c>
      <c r="G99" s="51">
        <f t="shared" si="16"/>
        <v>1.071808510638298</v>
      </c>
      <c r="H99" s="51">
        <f t="shared" si="16"/>
        <v>0.70132743362831862</v>
      </c>
      <c r="I99" s="51">
        <f t="shared" si="16"/>
        <v>0.5771971496437055</v>
      </c>
      <c r="J99" s="51">
        <f t="shared" si="16"/>
        <v>0.55131264916467781</v>
      </c>
      <c r="K99" s="51">
        <f t="shared" si="16"/>
        <v>0.70410958904109588</v>
      </c>
      <c r="L99" s="51">
        <f t="shared" si="16"/>
        <v>0.86956521739130432</v>
      </c>
      <c r="M99" s="51">
        <f t="shared" si="16"/>
        <v>0.63953488372093026</v>
      </c>
      <c r="N99" s="51">
        <f t="shared" si="16"/>
        <v>0.85446985446985446</v>
      </c>
    </row>
    <row r="100" spans="3:14" x14ac:dyDescent="0.25">
      <c r="C100" s="51">
        <f t="shared" ref="C100:N100" si="17">C61/C62</f>
        <v>0.95511221945137148</v>
      </c>
      <c r="D100" s="51">
        <f t="shared" si="17"/>
        <v>0.95261845386533661</v>
      </c>
      <c r="E100" s="51">
        <f t="shared" si="17"/>
        <v>0.9455445544554455</v>
      </c>
      <c r="F100" s="51">
        <f t="shared" si="17"/>
        <v>0.94206549118387906</v>
      </c>
      <c r="G100" s="51">
        <f t="shared" si="17"/>
        <v>0.94235588972431072</v>
      </c>
      <c r="H100" s="51">
        <f t="shared" si="17"/>
        <v>0.95358649789029548</v>
      </c>
      <c r="I100" s="51">
        <f t="shared" si="17"/>
        <v>0.95464852607709749</v>
      </c>
      <c r="J100" s="51">
        <f t="shared" si="17"/>
        <v>0.94796380090497734</v>
      </c>
      <c r="K100" s="51">
        <f t="shared" si="17"/>
        <v>0.94315245478036169</v>
      </c>
      <c r="L100" s="51">
        <f t="shared" si="17"/>
        <v>0.96234309623430969</v>
      </c>
      <c r="M100" s="51">
        <f t="shared" si="17"/>
        <v>0.96629213483146059</v>
      </c>
      <c r="N100" s="51">
        <f t="shared" si="17"/>
        <v>0.98163265306122449</v>
      </c>
    </row>
    <row r="101" spans="3:14" x14ac:dyDescent="0.25">
      <c r="C101" s="51">
        <f t="shared" ref="C101:N101" si="18">C62/C63</f>
        <v>0.7551789077212806</v>
      </c>
      <c r="D101" s="51">
        <f t="shared" si="18"/>
        <v>0.75234521575984992</v>
      </c>
      <c r="E101" s="51">
        <f t="shared" si="18"/>
        <v>0.75232774674115455</v>
      </c>
      <c r="F101" s="51">
        <f t="shared" si="18"/>
        <v>0.74067164179104472</v>
      </c>
      <c r="G101" s="51">
        <f t="shared" si="18"/>
        <v>0.74025974025974028</v>
      </c>
      <c r="H101" s="51">
        <f t="shared" si="18"/>
        <v>0.74528301886792447</v>
      </c>
      <c r="I101" s="51">
        <f t="shared" si="18"/>
        <v>0.76165803108808294</v>
      </c>
      <c r="J101" s="51">
        <f t="shared" si="18"/>
        <v>0.73057851239669425</v>
      </c>
      <c r="K101" s="51">
        <f t="shared" si="18"/>
        <v>0.73996175908221795</v>
      </c>
      <c r="L101" s="51">
        <f t="shared" si="18"/>
        <v>0.75039246467817888</v>
      </c>
      <c r="M101" s="51">
        <f t="shared" si="18"/>
        <v>0.76989619377162632</v>
      </c>
      <c r="N101" s="51">
        <f t="shared" si="18"/>
        <v>0.78525641025641024</v>
      </c>
    </row>
    <row r="102" spans="3:14" x14ac:dyDescent="0.25">
      <c r="C102" s="51">
        <f t="shared" ref="C102:N102" si="19">C63/C64</f>
        <v>1.2612826603325418</v>
      </c>
      <c r="D102" s="51">
        <f t="shared" si="19"/>
        <v>1.2660332541567698</v>
      </c>
      <c r="E102" s="51">
        <f t="shared" si="19"/>
        <v>1.2695035460992909</v>
      </c>
      <c r="F102" s="51">
        <f t="shared" si="19"/>
        <v>1.2761904761904763</v>
      </c>
      <c r="G102" s="51">
        <f t="shared" si="19"/>
        <v>1.2833333333333334</v>
      </c>
      <c r="H102" s="51">
        <f t="shared" si="19"/>
        <v>1.4070796460176991</v>
      </c>
      <c r="I102" s="51">
        <f t="shared" si="19"/>
        <v>1.3189066059225512</v>
      </c>
      <c r="J102" s="51">
        <f t="shared" si="19"/>
        <v>1.3876146788990826</v>
      </c>
      <c r="K102" s="51">
        <f t="shared" si="19"/>
        <v>1.2632850241545894</v>
      </c>
      <c r="L102" s="51">
        <f t="shared" si="19"/>
        <v>1.3877995642701524</v>
      </c>
      <c r="M102" s="51">
        <f t="shared" si="19"/>
        <v>1.2988764044943819</v>
      </c>
      <c r="N102" s="51">
        <f t="shared" si="19"/>
        <v>1.3304904051172708</v>
      </c>
    </row>
    <row r="103" spans="3:14" x14ac:dyDescent="0.25">
      <c r="C103" s="51">
        <f t="shared" ref="C103:N103" si="20">C64/C65</f>
        <v>1.0293398533007336</v>
      </c>
      <c r="D103" s="51">
        <f t="shared" si="20"/>
        <v>1.0420792079207919</v>
      </c>
      <c r="E103" s="51">
        <f t="shared" si="20"/>
        <v>1.0736040609137054</v>
      </c>
      <c r="F103" s="51">
        <f t="shared" si="20"/>
        <v>1.0824742268041236</v>
      </c>
      <c r="G103" s="51">
        <f t="shared" si="20"/>
        <v>1.1023622047244095</v>
      </c>
      <c r="H103" s="51">
        <f t="shared" si="20"/>
        <v>1.9399141630901287</v>
      </c>
      <c r="I103" s="51">
        <f t="shared" si="20"/>
        <v>1.2798833819241981</v>
      </c>
      <c r="J103" s="51">
        <f t="shared" si="20"/>
        <v>1.7165354330708662</v>
      </c>
      <c r="K103" s="51">
        <f t="shared" si="20"/>
        <v>1.0375939849624058</v>
      </c>
      <c r="L103" s="51">
        <f t="shared" si="20"/>
        <v>1.751908396946565</v>
      </c>
      <c r="M103" s="51">
        <f t="shared" si="20"/>
        <v>1.196236559139785</v>
      </c>
      <c r="N103" s="51">
        <f t="shared" si="20"/>
        <v>1.371345029239766</v>
      </c>
    </row>
    <row r="104" spans="3:14" x14ac:dyDescent="0.25">
      <c r="C104" s="51">
        <f t="shared" ref="C104:N104" si="21">C65/C66</f>
        <v>0.87956989247311823</v>
      </c>
      <c r="D104" s="51">
        <f t="shared" si="21"/>
        <v>0.93302540415704394</v>
      </c>
      <c r="E104" s="51">
        <f t="shared" si="21"/>
        <v>0.92271662763466045</v>
      </c>
      <c r="F104" s="51">
        <f t="shared" si="21"/>
        <v>0.8680089485458613</v>
      </c>
      <c r="G104" s="51">
        <f t="shared" si="21"/>
        <v>0.85426008968609868</v>
      </c>
      <c r="H104" s="51">
        <f t="shared" si="21"/>
        <v>0.53196347031963476</v>
      </c>
      <c r="I104" s="51">
        <f t="shared" si="21"/>
        <v>0.91223404255319152</v>
      </c>
      <c r="J104" s="51">
        <f t="shared" si="21"/>
        <v>0.56194690265486724</v>
      </c>
      <c r="K104" s="51">
        <f t="shared" si="21"/>
        <v>0.91304347826086962</v>
      </c>
      <c r="L104" s="51">
        <f t="shared" si="21"/>
        <v>0.65500000000000003</v>
      </c>
      <c r="M104" s="51">
        <f t="shared" si="21"/>
        <v>0.95876288659793807</v>
      </c>
      <c r="N104" s="51">
        <f t="shared" si="21"/>
        <v>0.69090909090909092</v>
      </c>
    </row>
    <row r="105" spans="3:14" x14ac:dyDescent="0.25">
      <c r="C105" s="51">
        <f t="shared" ref="C105:N105" si="22">C66/C67</f>
        <v>0.97689075630252109</v>
      </c>
      <c r="D105" s="51">
        <f t="shared" si="22"/>
        <v>0.9665178571428571</v>
      </c>
      <c r="E105" s="51">
        <f t="shared" si="22"/>
        <v>0.95100222717149219</v>
      </c>
      <c r="F105" s="51">
        <f t="shared" si="22"/>
        <v>0.95922746781115875</v>
      </c>
      <c r="G105" s="51">
        <f t="shared" si="22"/>
        <v>0.95299145299145294</v>
      </c>
      <c r="H105" s="51">
        <f t="shared" si="22"/>
        <v>0.95424836601307184</v>
      </c>
      <c r="I105" s="51">
        <f t="shared" si="22"/>
        <v>0.93765586034912718</v>
      </c>
      <c r="J105" s="51">
        <f t="shared" si="22"/>
        <v>0.94957983193277318</v>
      </c>
      <c r="K105" s="51">
        <f t="shared" si="22"/>
        <v>0.95414847161572047</v>
      </c>
      <c r="L105" s="51">
        <f t="shared" si="22"/>
        <v>0.95923261390887304</v>
      </c>
      <c r="M105" s="51">
        <f t="shared" si="22"/>
        <v>0.96039603960396036</v>
      </c>
      <c r="N105" s="51">
        <f t="shared" si="22"/>
        <v>0.9724950884086444</v>
      </c>
    </row>
    <row r="106" spans="3:14" x14ac:dyDescent="0.25">
      <c r="C106" s="51">
        <f t="shared" ref="C106:N106" si="23">C67/C68</f>
        <v>0.80541455160744502</v>
      </c>
      <c r="D106" s="51">
        <f t="shared" si="23"/>
        <v>0.78321678321678334</v>
      </c>
      <c r="E106" s="51">
        <f t="shared" si="23"/>
        <v>0.74708818635607321</v>
      </c>
      <c r="F106" s="51">
        <f t="shared" si="23"/>
        <v>0.7911714770797964</v>
      </c>
      <c r="G106" s="51">
        <f t="shared" si="23"/>
        <v>0.75974025974025983</v>
      </c>
      <c r="H106" s="51">
        <f t="shared" si="23"/>
        <v>0.77664974619289351</v>
      </c>
      <c r="I106" s="51">
        <f t="shared" si="23"/>
        <v>0.74674115456238366</v>
      </c>
      <c r="J106" s="51">
        <f t="shared" si="23"/>
        <v>0.74143302180685355</v>
      </c>
      <c r="K106" s="51">
        <f t="shared" si="23"/>
        <v>0.73870967741935489</v>
      </c>
      <c r="L106" s="51">
        <f t="shared" si="23"/>
        <v>0.76094890510948898</v>
      </c>
      <c r="M106" s="51">
        <f t="shared" si="23"/>
        <v>0.74814814814814812</v>
      </c>
      <c r="N106" s="51">
        <f t="shared" si="23"/>
        <v>0.76541353383458643</v>
      </c>
    </row>
    <row r="107" spans="3:14" x14ac:dyDescent="0.25">
      <c r="C107" s="51">
        <f t="shared" ref="C107:N107" si="24">C68/C69</f>
        <v>1.2764578833693303</v>
      </c>
      <c r="D107" s="51">
        <f t="shared" si="24"/>
        <v>1.2825112107623318</v>
      </c>
      <c r="E107" s="51">
        <f t="shared" si="24"/>
        <v>1.3475336322869955</v>
      </c>
      <c r="F107" s="51">
        <f t="shared" si="24"/>
        <v>1.2945054945054943</v>
      </c>
      <c r="G107" s="51">
        <f t="shared" si="24"/>
        <v>1.3508771929824561</v>
      </c>
      <c r="H107" s="51">
        <f t="shared" si="24"/>
        <v>1.3017621145374447</v>
      </c>
      <c r="I107" s="51">
        <f t="shared" si="24"/>
        <v>1.2665094339622642</v>
      </c>
      <c r="J107" s="51">
        <f t="shared" si="24"/>
        <v>1.4017467248908297</v>
      </c>
      <c r="K107" s="51">
        <f t="shared" si="24"/>
        <v>1.3777777777777778</v>
      </c>
      <c r="L107" s="51">
        <f t="shared" si="24"/>
        <v>1.2685185185185186</v>
      </c>
      <c r="M107" s="51">
        <f t="shared" si="24"/>
        <v>1.2857142857142858</v>
      </c>
      <c r="N107" s="51">
        <f t="shared" si="24"/>
        <v>1.4000000000000001</v>
      </c>
    </row>
    <row r="108" spans="3:14" x14ac:dyDescent="0.25">
      <c r="C108" s="51">
        <f t="shared" ref="C108:N108" si="25">C69/C70</f>
        <v>1.1183574879227054</v>
      </c>
      <c r="D108" s="51">
        <f t="shared" si="25"/>
        <v>1.1348600508905853</v>
      </c>
      <c r="E108" s="51">
        <f t="shared" si="25"/>
        <v>1.4575163398692812</v>
      </c>
      <c r="F108" s="51">
        <f t="shared" si="25"/>
        <v>1.1818181818181819</v>
      </c>
      <c r="G108" s="51">
        <f t="shared" si="25"/>
        <v>1.5</v>
      </c>
      <c r="H108" s="51">
        <f t="shared" si="25"/>
        <v>1.2106666666666668</v>
      </c>
      <c r="I108" s="51">
        <f t="shared" si="25"/>
        <v>1.0495049504950493</v>
      </c>
      <c r="J108" s="51">
        <f t="shared" si="25"/>
        <v>1.8925619834710745</v>
      </c>
      <c r="K108" s="51">
        <f t="shared" si="25"/>
        <v>1.6728624535315983</v>
      </c>
      <c r="L108" s="51">
        <f t="shared" si="25"/>
        <v>1.0746268656716418</v>
      </c>
      <c r="M108" s="51">
        <f t="shared" si="25"/>
        <v>1.1320754716981132</v>
      </c>
      <c r="N108" s="51">
        <f t="shared" si="25"/>
        <v>1.9</v>
      </c>
    </row>
    <row r="109" spans="3:14" x14ac:dyDescent="0.25">
      <c r="C109" s="51">
        <f t="shared" ref="C109:N109" si="26">C70/C71</f>
        <v>0.98571428571428565</v>
      </c>
      <c r="D109" s="51">
        <f t="shared" si="26"/>
        <v>1.0181347150259068</v>
      </c>
      <c r="E109" s="51">
        <f t="shared" si="26"/>
        <v>0.78061224489795911</v>
      </c>
      <c r="F109" s="51">
        <f t="shared" si="26"/>
        <v>0.859375</v>
      </c>
      <c r="G109" s="51">
        <f t="shared" si="26"/>
        <v>0.73786407766990292</v>
      </c>
      <c r="H109" s="51">
        <f t="shared" si="26"/>
        <v>0.87412587412587417</v>
      </c>
      <c r="I109" s="51">
        <f t="shared" si="26"/>
        <v>1.0176322418136021</v>
      </c>
      <c r="J109" s="51">
        <f t="shared" si="26"/>
        <v>0.61892583120204603</v>
      </c>
      <c r="K109" s="51">
        <f t="shared" si="26"/>
        <v>0.72506738544474403</v>
      </c>
      <c r="L109" s="51">
        <f t="shared" si="26"/>
        <v>0.98048780487804887</v>
      </c>
      <c r="M109" s="51">
        <f t="shared" si="26"/>
        <v>0.90487804878048783</v>
      </c>
      <c r="N109" s="51">
        <f t="shared" si="26"/>
        <v>0.67385444743935308</v>
      </c>
    </row>
    <row r="110" spans="3:14" x14ac:dyDescent="0.25">
      <c r="C110" s="51">
        <f t="shared" ref="C110:N110" si="27">C71/C72</f>
        <v>0.96330275229357798</v>
      </c>
      <c r="D110" s="51">
        <f t="shared" si="27"/>
        <v>0.95308641975308639</v>
      </c>
      <c r="E110" s="51">
        <f t="shared" si="27"/>
        <v>0.95145631067961178</v>
      </c>
      <c r="F110" s="51">
        <f t="shared" si="27"/>
        <v>0.95522388059701502</v>
      </c>
      <c r="G110" s="51">
        <f t="shared" si="27"/>
        <v>0.94279176201372994</v>
      </c>
      <c r="H110" s="51">
        <f t="shared" si="27"/>
        <v>0.94285714285714284</v>
      </c>
      <c r="I110" s="51">
        <f t="shared" si="27"/>
        <v>0.93632075471698117</v>
      </c>
      <c r="J110" s="51">
        <f t="shared" si="27"/>
        <v>0.9467312348668282</v>
      </c>
      <c r="K110" s="51">
        <f t="shared" si="27"/>
        <v>0.94884910485933505</v>
      </c>
      <c r="L110" s="51">
        <f t="shared" si="27"/>
        <v>0.95571095571095566</v>
      </c>
      <c r="M110" s="51">
        <f t="shared" si="27"/>
        <v>0.96926713947990539</v>
      </c>
      <c r="N110" s="51">
        <f t="shared" si="27"/>
        <v>0.95128205128205123</v>
      </c>
    </row>
    <row r="111" spans="3:14" x14ac:dyDescent="0.25">
      <c r="C111" s="51">
        <f t="shared" ref="C111:N111" si="28">C72/C73</f>
        <v>0.76760563380281699</v>
      </c>
      <c r="D111" s="51">
        <f t="shared" si="28"/>
        <v>0.75559701492537312</v>
      </c>
      <c r="E111" s="51">
        <f t="shared" si="28"/>
        <v>0.76155268022181133</v>
      </c>
      <c r="F111" s="51">
        <f t="shared" si="28"/>
        <v>0.75645161290322582</v>
      </c>
      <c r="G111" s="51">
        <f t="shared" si="28"/>
        <v>0.72231404958677692</v>
      </c>
      <c r="H111" s="51">
        <f t="shared" si="28"/>
        <v>0.72683706070287546</v>
      </c>
      <c r="I111" s="51">
        <f t="shared" si="28"/>
        <v>0.71380471380471378</v>
      </c>
      <c r="J111" s="51">
        <f t="shared" si="28"/>
        <v>0.74818840579710133</v>
      </c>
      <c r="K111" s="51">
        <f t="shared" si="28"/>
        <v>0.74334600760456271</v>
      </c>
      <c r="L111" s="51">
        <f t="shared" si="28"/>
        <v>0.72959183673469385</v>
      </c>
      <c r="M111" s="51">
        <f t="shared" si="28"/>
        <v>0.76769509981851169</v>
      </c>
      <c r="N111" s="51">
        <f t="shared" si="28"/>
        <v>0.7289719626168224</v>
      </c>
    </row>
    <row r="112" spans="3:14" x14ac:dyDescent="0.25">
      <c r="C112" s="51">
        <f t="shared" ref="C112:N112" si="29">C73/C74</f>
        <v>1.2821670428893903</v>
      </c>
      <c r="D112" s="51">
        <f t="shared" si="29"/>
        <v>1.2641509433962266</v>
      </c>
      <c r="E112" s="51">
        <f t="shared" si="29"/>
        <v>1.2699530516431925</v>
      </c>
      <c r="F112" s="51">
        <f t="shared" si="29"/>
        <v>1.3507625272331154</v>
      </c>
      <c r="G112" s="51">
        <f t="shared" si="29"/>
        <v>1.3908045977011494</v>
      </c>
      <c r="H112" s="51">
        <f t="shared" si="29"/>
        <v>1.3973214285714286</v>
      </c>
      <c r="I112" s="51">
        <f t="shared" si="29"/>
        <v>1.368663594470046</v>
      </c>
      <c r="J112" s="51">
        <f t="shared" si="29"/>
        <v>1.2867132867132869</v>
      </c>
      <c r="K112" s="51">
        <f t="shared" si="29"/>
        <v>1.2674698795180723</v>
      </c>
      <c r="L112" s="51">
        <f t="shared" si="29"/>
        <v>1.3642691415313224</v>
      </c>
      <c r="M112" s="51">
        <f t="shared" si="29"/>
        <v>1.2813953488372094</v>
      </c>
      <c r="N112" s="51">
        <f t="shared" si="29"/>
        <v>1.2860576923076925</v>
      </c>
    </row>
    <row r="113" spans="3:14" x14ac:dyDescent="0.25">
      <c r="C113" s="51">
        <f t="shared" ref="C113:N113" si="30">C74/C75</f>
        <v>1.1358974358974359</v>
      </c>
      <c r="D113" s="51">
        <f t="shared" si="30"/>
        <v>1.0392156862745099</v>
      </c>
      <c r="E113" s="51">
        <f t="shared" si="30"/>
        <v>1.0676691729323307</v>
      </c>
      <c r="F113" s="51">
        <f t="shared" si="30"/>
        <v>1.5098684210526316</v>
      </c>
      <c r="G113" s="51">
        <f t="shared" si="30"/>
        <v>1.7469879518072289</v>
      </c>
      <c r="H113" s="51">
        <f t="shared" si="30"/>
        <v>1.8436213991769548</v>
      </c>
      <c r="I113" s="51">
        <f t="shared" si="30"/>
        <v>1.5781818181818181</v>
      </c>
      <c r="J113" s="51">
        <f t="shared" si="30"/>
        <v>1.1349206349206349</v>
      </c>
      <c r="K113" s="51">
        <f t="shared" si="30"/>
        <v>1.0532994923857868</v>
      </c>
      <c r="L113" s="51">
        <f t="shared" si="30"/>
        <v>1.5338078291814945</v>
      </c>
      <c r="M113" s="51">
        <f t="shared" si="30"/>
        <v>1.1139896373056994</v>
      </c>
      <c r="N113" s="51">
        <f t="shared" si="30"/>
        <v>1.1063829787234043</v>
      </c>
    </row>
    <row r="114" spans="3:14" x14ac:dyDescent="0.25">
      <c r="C114" s="51">
        <f>C75/C76</f>
        <v>1.015625</v>
      </c>
      <c r="D114" s="51">
        <f t="shared" ref="D114:N114" si="31">D75/D76</f>
        <v>1.0569948186528497</v>
      </c>
      <c r="E114" s="51">
        <f t="shared" si="31"/>
        <v>0.95454545454545459</v>
      </c>
      <c r="F114" s="51">
        <f t="shared" si="31"/>
        <v>0.67405764966740578</v>
      </c>
      <c r="G114" s="51">
        <f t="shared" si="31"/>
        <v>0.51446280991735538</v>
      </c>
      <c r="H114" s="51">
        <f t="shared" si="31"/>
        <v>0.53406593406593406</v>
      </c>
      <c r="I114" s="51">
        <f t="shared" si="31"/>
        <v>0.7313829787234043</v>
      </c>
      <c r="J114" s="51">
        <f t="shared" si="31"/>
        <v>1.0053191489361701</v>
      </c>
      <c r="K114" s="51">
        <f t="shared" si="31"/>
        <v>0.87168141592920356</v>
      </c>
      <c r="L114" s="51">
        <f t="shared" si="31"/>
        <v>0.73177083333333337</v>
      </c>
      <c r="M114" s="51">
        <f t="shared" si="31"/>
        <v>0.76134122287968442</v>
      </c>
      <c r="N114" s="51">
        <f t="shared" si="31"/>
        <v>0.90384615384615385</v>
      </c>
    </row>
    <row r="115" spans="3:14" x14ac:dyDescent="0.25">
      <c r="C115" s="51">
        <f t="shared" ref="C115:N115" si="32">C76/C77</f>
        <v>0.95760598503740646</v>
      </c>
      <c r="D115" s="51">
        <f t="shared" si="32"/>
        <v>0.96259351620947631</v>
      </c>
      <c r="E115" s="51">
        <f t="shared" si="32"/>
        <v>0.96313364055299533</v>
      </c>
      <c r="F115" s="51">
        <f t="shared" si="32"/>
        <v>0.95957446808510649</v>
      </c>
      <c r="G115" s="51">
        <f t="shared" si="32"/>
        <v>0.96222664015904569</v>
      </c>
      <c r="H115" s="51">
        <f t="shared" si="32"/>
        <v>0.96602972399150755</v>
      </c>
      <c r="I115" s="51">
        <f t="shared" si="32"/>
        <v>0.94710327455919396</v>
      </c>
      <c r="J115" s="51">
        <f t="shared" si="32"/>
        <v>0.95189873417721516</v>
      </c>
      <c r="K115" s="51">
        <f t="shared" si="32"/>
        <v>0.9678800856531049</v>
      </c>
      <c r="L115" s="51">
        <f t="shared" si="32"/>
        <v>0.95760598503740646</v>
      </c>
      <c r="M115" s="51">
        <f t="shared" si="32"/>
        <v>0.97687861271676302</v>
      </c>
      <c r="N115" s="51">
        <f t="shared" si="32"/>
        <v>0.95852534562211977</v>
      </c>
    </row>
    <row r="116" spans="3:14" x14ac:dyDescent="0.25">
      <c r="C116" s="51">
        <f t="shared" ref="C116:N116" si="33">C77/C78</f>
        <v>0.75093632958801493</v>
      </c>
      <c r="D116" s="51">
        <f t="shared" si="33"/>
        <v>0.75375939849624063</v>
      </c>
      <c r="E116" s="51">
        <f t="shared" si="33"/>
        <v>0.7791741472172351</v>
      </c>
      <c r="F116" s="51">
        <f t="shared" si="33"/>
        <v>0.74603174603174593</v>
      </c>
      <c r="G116" s="51">
        <f t="shared" si="33"/>
        <v>0.75981873111782472</v>
      </c>
      <c r="H116" s="51">
        <f t="shared" si="33"/>
        <v>0.79695431472081213</v>
      </c>
      <c r="I116" s="51">
        <f t="shared" si="33"/>
        <v>0.75047258979206044</v>
      </c>
      <c r="J116" s="51">
        <f t="shared" si="33"/>
        <v>0.74387947269303201</v>
      </c>
      <c r="K116" s="51">
        <f t="shared" si="33"/>
        <v>0.76058631921824105</v>
      </c>
      <c r="L116" s="51">
        <f t="shared" si="33"/>
        <v>0.74397031539888681</v>
      </c>
      <c r="M116" s="51">
        <f t="shared" si="33"/>
        <v>0.76323529411764701</v>
      </c>
      <c r="N116" s="51">
        <f t="shared" si="33"/>
        <v>0.71617161716171618</v>
      </c>
    </row>
    <row r="117" spans="3:14" x14ac:dyDescent="0.25">
      <c r="C117" s="51">
        <f t="shared" ref="C117:N117" si="34">C78/C79</f>
        <v>1.2594339622641511</v>
      </c>
      <c r="D117" s="51">
        <f t="shared" si="34"/>
        <v>1.2576832151300237</v>
      </c>
      <c r="E117" s="51">
        <f t="shared" si="34"/>
        <v>1.2716894977168951</v>
      </c>
      <c r="F117" s="51">
        <f t="shared" si="34"/>
        <v>1.4</v>
      </c>
      <c r="G117" s="51">
        <f t="shared" si="34"/>
        <v>1.3907563025210086</v>
      </c>
      <c r="H117" s="51">
        <f t="shared" si="34"/>
        <v>1.2764578833693303</v>
      </c>
      <c r="I117" s="51">
        <f t="shared" si="34"/>
        <v>1.2595238095238097</v>
      </c>
      <c r="J117" s="51">
        <f t="shared" si="34"/>
        <v>1.2673031026252985</v>
      </c>
      <c r="K117" s="51">
        <f t="shared" si="34"/>
        <v>1.3524229074889866</v>
      </c>
      <c r="L117" s="51">
        <f t="shared" si="34"/>
        <v>1.2712264150943398</v>
      </c>
      <c r="M117" s="51">
        <f t="shared" si="34"/>
        <v>1.4049586776859506</v>
      </c>
      <c r="N117" s="51">
        <f t="shared" si="34"/>
        <v>1.3899082568807339</v>
      </c>
    </row>
    <row r="118" spans="3:14" x14ac:dyDescent="0.25">
      <c r="C118" s="51">
        <f t="shared" ref="C118:N118" si="35">C79/C80</f>
        <v>1.0316301703163018</v>
      </c>
      <c r="D118" s="51">
        <f t="shared" si="35"/>
        <v>1.014388489208633</v>
      </c>
      <c r="E118" s="51">
        <f t="shared" si="35"/>
        <v>1.0977443609022557</v>
      </c>
      <c r="F118" s="51">
        <f t="shared" si="35"/>
        <v>1.8218623481781377</v>
      </c>
      <c r="G118" s="51">
        <f t="shared" si="35"/>
        <v>1.8167938931297709</v>
      </c>
      <c r="H118" s="51">
        <f t="shared" si="35"/>
        <v>1.1210653753026636</v>
      </c>
      <c r="I118" s="51">
        <f t="shared" si="35"/>
        <v>1.0268948655256724</v>
      </c>
      <c r="J118" s="51">
        <f t="shared" si="35"/>
        <v>1.0527638190954773</v>
      </c>
      <c r="K118" s="51">
        <f t="shared" si="35"/>
        <v>1.493421052631579</v>
      </c>
      <c r="L118" s="51">
        <f t="shared" si="35"/>
        <v>1.0599999999999998</v>
      </c>
      <c r="M118" s="51">
        <f t="shared" si="35"/>
        <v>1.9206349206349205</v>
      </c>
      <c r="N118" s="51">
        <f t="shared" si="35"/>
        <v>1.7098039215686274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0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137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0.70782407407407411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20.7</v>
      </c>
    </row>
    <row r="35" spans="1:15" x14ac:dyDescent="0.25">
      <c r="A35" s="51" t="s">
        <v>131</v>
      </c>
      <c r="B35" s="51">
        <v>20.7</v>
      </c>
    </row>
    <row r="36" spans="1:15" x14ac:dyDescent="0.25">
      <c r="A36" s="51" t="s">
        <v>131</v>
      </c>
      <c r="B36" s="51">
        <v>20.7</v>
      </c>
    </row>
    <row r="37" spans="1:15" x14ac:dyDescent="0.25">
      <c r="A37" s="51" t="s">
        <v>131</v>
      </c>
      <c r="B37" s="51">
        <v>20.7</v>
      </c>
    </row>
    <row r="38" spans="1:15" x14ac:dyDescent="0.25">
      <c r="A38" s="51" t="s">
        <v>131</v>
      </c>
      <c r="B38" s="51">
        <v>20.7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1">
        <v>0.42499999999999999</v>
      </c>
      <c r="D41" s="66">
        <v>0.46700000000000003</v>
      </c>
      <c r="E41" s="86">
        <v>0.48699999999999999</v>
      </c>
      <c r="F41" s="62">
        <v>0.41</v>
      </c>
      <c r="G41" s="62">
        <v>0.40400000000000003</v>
      </c>
      <c r="H41" s="62">
        <v>0.40200000000000002</v>
      </c>
      <c r="I41" s="64">
        <v>0.44</v>
      </c>
      <c r="J41" s="86">
        <v>0.48199999999999998</v>
      </c>
      <c r="K41" s="87">
        <v>0.46800000000000003</v>
      </c>
      <c r="L41" s="63">
        <v>0.38</v>
      </c>
      <c r="M41" s="60">
        <v>0.437</v>
      </c>
      <c r="N41" s="63">
        <v>0.372</v>
      </c>
      <c r="O41" s="59">
        <v>370</v>
      </c>
    </row>
    <row r="42" spans="1:15" x14ac:dyDescent="0.25">
      <c r="B42" s="115"/>
      <c r="C42" s="68">
        <v>0.45200000000000001</v>
      </c>
      <c r="D42" s="88">
        <v>0.49399999999999999</v>
      </c>
      <c r="E42" s="77">
        <v>0.51</v>
      </c>
      <c r="F42" s="69">
        <v>0.436</v>
      </c>
      <c r="G42" s="70">
        <v>0.432</v>
      </c>
      <c r="H42" s="70">
        <v>0.43</v>
      </c>
      <c r="I42" s="72">
        <v>0.46800000000000003</v>
      </c>
      <c r="J42" s="77">
        <v>0.50600000000000001</v>
      </c>
      <c r="K42" s="88">
        <v>0.49299999999999999</v>
      </c>
      <c r="L42" s="71">
        <v>0.40500000000000003</v>
      </c>
      <c r="M42" s="72">
        <v>0.46600000000000003</v>
      </c>
      <c r="N42" s="71">
        <v>0.39800000000000002</v>
      </c>
      <c r="O42" s="59">
        <v>380</v>
      </c>
    </row>
    <row r="43" spans="1:15" x14ac:dyDescent="0.25">
      <c r="B43" s="115"/>
      <c r="C43" s="74">
        <v>0.61099999999999999</v>
      </c>
      <c r="D43" s="75">
        <v>0.65500000000000003</v>
      </c>
      <c r="E43" s="89">
        <v>0.66300000000000003</v>
      </c>
      <c r="F43" s="69">
        <v>0.56299999999999994</v>
      </c>
      <c r="G43" s="68">
        <v>0.56799999999999995</v>
      </c>
      <c r="H43" s="69">
        <v>0.56699999999999995</v>
      </c>
      <c r="I43" s="77">
        <v>0.63200000000000001</v>
      </c>
      <c r="J43" s="89">
        <v>0.66800000000000004</v>
      </c>
      <c r="K43" s="77">
        <v>0.63500000000000001</v>
      </c>
      <c r="L43" s="73">
        <v>0.52600000000000002</v>
      </c>
      <c r="M43" s="88">
        <v>0.626</v>
      </c>
      <c r="N43" s="71">
        <v>0.51900000000000002</v>
      </c>
      <c r="O43" s="59">
        <v>440</v>
      </c>
    </row>
    <row r="44" spans="1:15" x14ac:dyDescent="0.25">
      <c r="B44" s="115"/>
      <c r="C44" s="72">
        <v>0.443</v>
      </c>
      <c r="D44" s="77">
        <v>0.46899999999999997</v>
      </c>
      <c r="E44" s="77">
        <v>0.47399999999999998</v>
      </c>
      <c r="F44" s="72">
        <v>0.443</v>
      </c>
      <c r="G44" s="72">
        <v>0.443</v>
      </c>
      <c r="H44" s="68">
        <v>0.438</v>
      </c>
      <c r="I44" s="74">
        <v>0.45600000000000002</v>
      </c>
      <c r="J44" s="77">
        <v>0.47399999999999998</v>
      </c>
      <c r="K44" s="77">
        <v>0.46899999999999997</v>
      </c>
      <c r="L44" s="70">
        <v>0.41699999999999998</v>
      </c>
      <c r="M44" s="72">
        <v>0.44600000000000001</v>
      </c>
      <c r="N44" s="70">
        <v>0.41299999999999998</v>
      </c>
      <c r="O44" s="59">
        <v>480</v>
      </c>
    </row>
    <row r="45" spans="1:15" x14ac:dyDescent="0.25">
      <c r="B45" s="116"/>
      <c r="C45" s="95">
        <v>0.27300000000000002</v>
      </c>
      <c r="D45" s="85">
        <v>0.26100000000000001</v>
      </c>
      <c r="E45" s="85">
        <v>0.25900000000000001</v>
      </c>
      <c r="F45" s="84">
        <v>0.41199999999999998</v>
      </c>
      <c r="G45" s="99">
        <v>0.39500000000000002</v>
      </c>
      <c r="H45" s="83">
        <v>0.378</v>
      </c>
      <c r="I45" s="85">
        <v>0.27</v>
      </c>
      <c r="J45" s="80">
        <v>0.24399999999999999</v>
      </c>
      <c r="K45" s="79">
        <v>0.32100000000000001</v>
      </c>
      <c r="L45" s="84">
        <v>0.40799999999999997</v>
      </c>
      <c r="M45" s="80">
        <v>0.24199999999999999</v>
      </c>
      <c r="N45" s="92">
        <v>0.41499999999999998</v>
      </c>
      <c r="O45" s="59">
        <v>540</v>
      </c>
    </row>
    <row r="46" spans="1:15" x14ac:dyDescent="0.25">
      <c r="B46" s="114" t="s">
        <v>39</v>
      </c>
      <c r="C46" s="61">
        <v>0.42</v>
      </c>
      <c r="D46" s="66">
        <v>0.45900000000000002</v>
      </c>
      <c r="E46" s="61">
        <v>0.41699999999999998</v>
      </c>
      <c r="F46" s="87">
        <v>0.47599999999999998</v>
      </c>
      <c r="G46" s="63">
        <v>0.378</v>
      </c>
      <c r="H46" s="67">
        <v>0.50700000000000001</v>
      </c>
      <c r="I46" s="100">
        <v>0.55100000000000005</v>
      </c>
      <c r="J46" s="63">
        <v>0.375</v>
      </c>
      <c r="K46" s="61">
        <v>0.41699999999999998</v>
      </c>
      <c r="L46" s="66">
        <v>0.45700000000000002</v>
      </c>
      <c r="M46" s="62">
        <v>0.40200000000000002</v>
      </c>
      <c r="N46" s="98">
        <v>0.36899999999999999</v>
      </c>
      <c r="O46" s="59">
        <v>370</v>
      </c>
    </row>
    <row r="47" spans="1:15" x14ac:dyDescent="0.25">
      <c r="B47" s="115"/>
      <c r="C47" s="69">
        <v>0.443</v>
      </c>
      <c r="D47" s="74">
        <v>0.48599999999999999</v>
      </c>
      <c r="E47" s="68">
        <v>0.44800000000000001</v>
      </c>
      <c r="F47" s="77">
        <v>0.502</v>
      </c>
      <c r="G47" s="71">
        <v>0.40500000000000003</v>
      </c>
      <c r="H47" s="89">
        <v>0.53100000000000003</v>
      </c>
      <c r="I47" s="90">
        <v>0.57099999999999995</v>
      </c>
      <c r="J47" s="71">
        <v>0.40300000000000002</v>
      </c>
      <c r="K47" s="69">
        <v>0.44700000000000001</v>
      </c>
      <c r="L47" s="74">
        <v>0.48499999999999999</v>
      </c>
      <c r="M47" s="70">
        <v>0.43099999999999999</v>
      </c>
      <c r="N47" s="71">
        <v>0.39400000000000002</v>
      </c>
      <c r="O47" s="59">
        <v>380</v>
      </c>
    </row>
    <row r="48" spans="1:15" x14ac:dyDescent="0.25">
      <c r="B48" s="115"/>
      <c r="C48" s="74">
        <v>0.60499999999999998</v>
      </c>
      <c r="D48" s="75">
        <v>0.64500000000000002</v>
      </c>
      <c r="E48" s="88">
        <v>0.61599999999999999</v>
      </c>
      <c r="F48" s="75">
        <v>0.65900000000000003</v>
      </c>
      <c r="G48" s="70">
        <v>0.53700000000000003</v>
      </c>
      <c r="H48" s="91">
        <v>0.67700000000000005</v>
      </c>
      <c r="I48" s="90">
        <v>0.70699999999999996</v>
      </c>
      <c r="J48" s="70">
        <v>0.53800000000000003</v>
      </c>
      <c r="K48" s="74">
        <v>0.60899999999999999</v>
      </c>
      <c r="L48" s="77">
        <v>0.64100000000000001</v>
      </c>
      <c r="M48" s="72">
        <v>0.59599999999999997</v>
      </c>
      <c r="N48" s="73">
        <v>0.52200000000000002</v>
      </c>
      <c r="O48" s="59">
        <v>440</v>
      </c>
    </row>
    <row r="49" spans="2:15" x14ac:dyDescent="0.25">
      <c r="B49" s="115"/>
      <c r="C49" s="72">
        <v>0.439</v>
      </c>
      <c r="D49" s="88">
        <v>0.46300000000000002</v>
      </c>
      <c r="E49" s="72">
        <v>0.443</v>
      </c>
      <c r="F49" s="77">
        <v>0.47</v>
      </c>
      <c r="G49" s="69">
        <v>0.42499999999999999</v>
      </c>
      <c r="H49" s="89">
        <v>0.48499999999999999</v>
      </c>
      <c r="I49" s="90">
        <v>0.51</v>
      </c>
      <c r="J49" s="69">
        <v>0.42399999999999999</v>
      </c>
      <c r="K49" s="68">
        <v>0.439</v>
      </c>
      <c r="L49" s="88">
        <v>0.45900000000000002</v>
      </c>
      <c r="M49" s="68">
        <v>0.43</v>
      </c>
      <c r="N49" s="70">
        <v>0.41299999999999998</v>
      </c>
      <c r="O49" s="59">
        <v>480</v>
      </c>
    </row>
    <row r="50" spans="2:15" x14ac:dyDescent="0.25">
      <c r="B50" s="116"/>
      <c r="C50" s="85">
        <v>0.26200000000000001</v>
      </c>
      <c r="D50" s="80">
        <v>0.251</v>
      </c>
      <c r="E50" s="80">
        <v>0.253</v>
      </c>
      <c r="F50" s="80">
        <v>0.246</v>
      </c>
      <c r="G50" s="84">
        <v>0.40500000000000003</v>
      </c>
      <c r="H50" s="85">
        <v>0.25900000000000001</v>
      </c>
      <c r="I50" s="95">
        <v>0.28000000000000003</v>
      </c>
      <c r="J50" s="99">
        <v>0.39900000000000002</v>
      </c>
      <c r="K50" s="80">
        <v>0.253</v>
      </c>
      <c r="L50" s="80">
        <v>0.246</v>
      </c>
      <c r="M50" s="80">
        <v>0.25600000000000001</v>
      </c>
      <c r="N50" s="99">
        <v>0.39700000000000002</v>
      </c>
      <c r="O50" s="59">
        <v>540</v>
      </c>
    </row>
    <row r="51" spans="2:15" x14ac:dyDescent="0.25">
      <c r="B51" s="114" t="s">
        <v>52</v>
      </c>
      <c r="C51" s="101">
        <v>0.51600000000000001</v>
      </c>
      <c r="D51" s="63">
        <v>0.371</v>
      </c>
      <c r="E51" s="60">
        <v>0.42599999999999999</v>
      </c>
      <c r="F51" s="101">
        <v>0.51800000000000002</v>
      </c>
      <c r="G51" s="63">
        <v>0.38</v>
      </c>
      <c r="H51" s="63">
        <v>0.379</v>
      </c>
      <c r="I51" s="61">
        <v>0.41199999999999998</v>
      </c>
      <c r="J51" s="66">
        <v>0.45500000000000002</v>
      </c>
      <c r="K51" s="63">
        <v>0.37</v>
      </c>
      <c r="L51" s="98">
        <v>0.36299999999999999</v>
      </c>
      <c r="M51" s="61">
        <v>0.42</v>
      </c>
      <c r="N51" s="60">
        <v>0.42799999999999999</v>
      </c>
      <c r="O51" s="59">
        <v>370</v>
      </c>
    </row>
    <row r="52" spans="2:15" x14ac:dyDescent="0.25">
      <c r="B52" s="115"/>
      <c r="C52" s="89">
        <v>0.53300000000000003</v>
      </c>
      <c r="D52" s="71">
        <v>0.39700000000000002</v>
      </c>
      <c r="E52" s="68">
        <v>0.45300000000000001</v>
      </c>
      <c r="F52" s="89">
        <v>0.53600000000000003</v>
      </c>
      <c r="G52" s="73">
        <v>0.40699999999999997</v>
      </c>
      <c r="H52" s="73">
        <v>0.40899999999999997</v>
      </c>
      <c r="I52" s="69">
        <v>0.439</v>
      </c>
      <c r="J52" s="74">
        <v>0.48199999999999998</v>
      </c>
      <c r="K52" s="71">
        <v>0.39900000000000002</v>
      </c>
      <c r="L52" s="76">
        <v>0.39</v>
      </c>
      <c r="M52" s="69">
        <v>0.44400000000000001</v>
      </c>
      <c r="N52" s="68">
        <v>0.45400000000000001</v>
      </c>
      <c r="O52" s="59">
        <v>380</v>
      </c>
    </row>
    <row r="53" spans="2:15" x14ac:dyDescent="0.25">
      <c r="B53" s="115"/>
      <c r="C53" s="91">
        <v>0.68</v>
      </c>
      <c r="D53" s="73">
        <v>0.52900000000000003</v>
      </c>
      <c r="E53" s="72">
        <v>0.59499999999999997</v>
      </c>
      <c r="F53" s="89">
        <v>0.67300000000000004</v>
      </c>
      <c r="G53" s="70">
        <v>0.54</v>
      </c>
      <c r="H53" s="70">
        <v>0.55000000000000004</v>
      </c>
      <c r="I53" s="68">
        <v>0.56899999999999995</v>
      </c>
      <c r="J53" s="88">
        <v>0.625</v>
      </c>
      <c r="K53" s="73">
        <v>0.53200000000000003</v>
      </c>
      <c r="L53" s="73">
        <v>0.52500000000000002</v>
      </c>
      <c r="M53" s="68">
        <v>0.58199999999999996</v>
      </c>
      <c r="N53" s="74">
        <v>0.60899999999999999</v>
      </c>
      <c r="O53" s="59">
        <v>440</v>
      </c>
    </row>
    <row r="54" spans="2:15" x14ac:dyDescent="0.25">
      <c r="B54" s="115"/>
      <c r="C54" s="89">
        <v>0.48499999999999999</v>
      </c>
      <c r="D54" s="70">
        <v>0.41899999999999998</v>
      </c>
      <c r="E54" s="72">
        <v>0.44600000000000001</v>
      </c>
      <c r="F54" s="91">
        <v>0.49399999999999999</v>
      </c>
      <c r="G54" s="69">
        <v>0.42499999999999999</v>
      </c>
      <c r="H54" s="69">
        <v>0.42199999999999999</v>
      </c>
      <c r="I54" s="72">
        <v>0.442</v>
      </c>
      <c r="J54" s="88">
        <v>0.46400000000000002</v>
      </c>
      <c r="K54" s="70">
        <v>0.42099999999999999</v>
      </c>
      <c r="L54" s="70">
        <v>0.41599999999999998</v>
      </c>
      <c r="M54" s="72">
        <v>0.44400000000000001</v>
      </c>
      <c r="N54" s="72">
        <v>0.44500000000000001</v>
      </c>
      <c r="O54" s="59">
        <v>480</v>
      </c>
    </row>
    <row r="55" spans="2:15" x14ac:dyDescent="0.25">
      <c r="B55" s="116"/>
      <c r="C55" s="80">
        <v>0.252</v>
      </c>
      <c r="D55" s="84">
        <v>0.40400000000000003</v>
      </c>
      <c r="E55" s="81">
        <v>0.33</v>
      </c>
      <c r="F55" s="82">
        <v>0.30599999999999999</v>
      </c>
      <c r="G55" s="99">
        <v>0.39900000000000002</v>
      </c>
      <c r="H55" s="97">
        <v>0.36099999999999999</v>
      </c>
      <c r="I55" s="99">
        <v>0.38900000000000001</v>
      </c>
      <c r="J55" s="79">
        <v>0.316</v>
      </c>
      <c r="K55" s="84">
        <v>0.40400000000000003</v>
      </c>
      <c r="L55" s="84">
        <v>0.40300000000000002</v>
      </c>
      <c r="M55" s="97">
        <v>0.35699999999999998</v>
      </c>
      <c r="N55" s="95">
        <v>0.28299999999999997</v>
      </c>
      <c r="O55" s="59">
        <v>540</v>
      </c>
    </row>
    <row r="56" spans="2:15" x14ac:dyDescent="0.25">
      <c r="B56" s="114" t="s">
        <v>65</v>
      </c>
      <c r="C56" s="66">
        <v>0.46100000000000002</v>
      </c>
      <c r="D56" s="62">
        <v>0.40799999999999997</v>
      </c>
      <c r="E56" s="62">
        <v>0.40699999999999997</v>
      </c>
      <c r="F56" s="98">
        <v>0.36299999999999999</v>
      </c>
      <c r="G56" s="98">
        <v>0.36499999999999999</v>
      </c>
      <c r="H56" s="65">
        <v>0.39</v>
      </c>
      <c r="I56" s="66">
        <v>0.46300000000000002</v>
      </c>
      <c r="J56" s="64">
        <v>0.44700000000000001</v>
      </c>
      <c r="K56" s="60">
        <v>0.433</v>
      </c>
      <c r="L56" s="98">
        <v>0.36399999999999999</v>
      </c>
      <c r="M56" s="62">
        <v>0.39900000000000002</v>
      </c>
      <c r="N56" s="63">
        <v>0.378</v>
      </c>
      <c r="O56" s="59">
        <v>370</v>
      </c>
    </row>
    <row r="57" spans="2:15" x14ac:dyDescent="0.25">
      <c r="B57" s="115"/>
      <c r="C57" s="72">
        <v>0.47399999999999998</v>
      </c>
      <c r="D57" s="70">
        <v>0.42799999999999999</v>
      </c>
      <c r="E57" s="70">
        <v>0.43</v>
      </c>
      <c r="F57" s="76">
        <v>0.38900000000000001</v>
      </c>
      <c r="G57" s="76">
        <v>0.39100000000000001</v>
      </c>
      <c r="H57" s="73">
        <v>0.41799999999999998</v>
      </c>
      <c r="I57" s="74">
        <v>0.48799999999999999</v>
      </c>
      <c r="J57" s="74">
        <v>0.47599999999999998</v>
      </c>
      <c r="K57" s="68">
        <v>0.46100000000000002</v>
      </c>
      <c r="L57" s="76">
        <v>0.38900000000000001</v>
      </c>
      <c r="M57" s="70">
        <v>0.42499999999999999</v>
      </c>
      <c r="N57" s="71">
        <v>0.40500000000000003</v>
      </c>
      <c r="O57" s="59">
        <v>380</v>
      </c>
    </row>
    <row r="58" spans="2:15" x14ac:dyDescent="0.25">
      <c r="B58" s="115"/>
      <c r="C58" s="68">
        <v>0.58299999999999996</v>
      </c>
      <c r="D58" s="70">
        <v>0.55200000000000005</v>
      </c>
      <c r="E58" s="69">
        <v>0.56000000000000005</v>
      </c>
      <c r="F58" s="71">
        <v>0.51500000000000001</v>
      </c>
      <c r="G58" s="71">
        <v>0.51600000000000001</v>
      </c>
      <c r="H58" s="69">
        <v>0.56599999999999995</v>
      </c>
      <c r="I58" s="77">
        <v>0.64300000000000002</v>
      </c>
      <c r="J58" s="77">
        <v>0.64</v>
      </c>
      <c r="K58" s="88">
        <v>0.61699999999999999</v>
      </c>
      <c r="L58" s="71">
        <v>0.51300000000000001</v>
      </c>
      <c r="M58" s="72">
        <v>0.58499999999999996</v>
      </c>
      <c r="N58" s="73">
        <v>0.53600000000000003</v>
      </c>
      <c r="O58" s="59">
        <v>440</v>
      </c>
    </row>
    <row r="59" spans="2:15" x14ac:dyDescent="0.25">
      <c r="B59" s="115"/>
      <c r="C59" s="74">
        <v>0.45200000000000001</v>
      </c>
      <c r="D59" s="69">
        <v>0.42399999999999999</v>
      </c>
      <c r="E59" s="68">
        <v>0.432</v>
      </c>
      <c r="F59" s="73">
        <v>0.40500000000000003</v>
      </c>
      <c r="G59" s="73">
        <v>0.40799999999999997</v>
      </c>
      <c r="H59" s="70">
        <v>0.42</v>
      </c>
      <c r="I59" s="88">
        <v>0.45900000000000002</v>
      </c>
      <c r="J59" s="74">
        <v>0.45400000000000001</v>
      </c>
      <c r="K59" s="72">
        <v>0.44400000000000001</v>
      </c>
      <c r="L59" s="73">
        <v>0.41099999999999998</v>
      </c>
      <c r="M59" s="69">
        <v>0.42299999999999999</v>
      </c>
      <c r="N59" s="69">
        <v>0.42399999999999999</v>
      </c>
      <c r="O59" s="59">
        <v>480</v>
      </c>
    </row>
    <row r="60" spans="2:15" x14ac:dyDescent="0.25">
      <c r="B60" s="116"/>
      <c r="C60" s="83">
        <v>0.38500000000000001</v>
      </c>
      <c r="D60" s="96">
        <v>0.34599999999999997</v>
      </c>
      <c r="E60" s="97">
        <v>0.36099999999999999</v>
      </c>
      <c r="F60" s="83">
        <v>0.376</v>
      </c>
      <c r="G60" s="83">
        <v>0.378</v>
      </c>
      <c r="H60" s="78">
        <v>0.28799999999999998</v>
      </c>
      <c r="I60" s="93">
        <v>0.23599999999999999</v>
      </c>
      <c r="J60" s="93">
        <v>0.23200000000000001</v>
      </c>
      <c r="K60" s="80">
        <v>0.249</v>
      </c>
      <c r="L60" s="84">
        <v>0.41</v>
      </c>
      <c r="M60" s="80">
        <v>0.252</v>
      </c>
      <c r="N60" s="84">
        <v>0.40500000000000003</v>
      </c>
      <c r="O60" s="59">
        <v>540</v>
      </c>
    </row>
    <row r="61" spans="2:15" x14ac:dyDescent="0.25">
      <c r="B61" s="114" t="s">
        <v>78</v>
      </c>
      <c r="C61" s="63">
        <v>0.38</v>
      </c>
      <c r="D61" s="65">
        <v>0.39100000000000001</v>
      </c>
      <c r="E61" s="62">
        <v>0.40600000000000003</v>
      </c>
      <c r="F61" s="98">
        <v>0.35799999999999998</v>
      </c>
      <c r="G61" s="63">
        <v>0.374</v>
      </c>
      <c r="H61" s="64">
        <v>0.44800000000000001</v>
      </c>
      <c r="I61" s="60">
        <v>0.42599999999999999</v>
      </c>
      <c r="J61" s="65">
        <v>0.38900000000000001</v>
      </c>
      <c r="K61" s="65">
        <v>0.39300000000000002</v>
      </c>
      <c r="L61" s="64">
        <v>0.44</v>
      </c>
      <c r="M61" s="62">
        <v>0.40799999999999997</v>
      </c>
      <c r="N61" s="64">
        <v>0.45200000000000001</v>
      </c>
      <c r="O61" s="59">
        <v>370</v>
      </c>
    </row>
    <row r="62" spans="2:15" x14ac:dyDescent="0.25">
      <c r="B62" s="115"/>
      <c r="C62" s="71">
        <v>0.40300000000000002</v>
      </c>
      <c r="D62" s="73">
        <v>0.41399999999999998</v>
      </c>
      <c r="E62" s="70">
        <v>0.43099999999999999</v>
      </c>
      <c r="F62" s="76">
        <v>0.38100000000000001</v>
      </c>
      <c r="G62" s="71">
        <v>0.39800000000000002</v>
      </c>
      <c r="H62" s="74">
        <v>0.47499999999999998</v>
      </c>
      <c r="I62" s="68">
        <v>0.45300000000000001</v>
      </c>
      <c r="J62" s="73">
        <v>0.41499999999999998</v>
      </c>
      <c r="K62" s="70">
        <v>0.42</v>
      </c>
      <c r="L62" s="72">
        <v>0.46600000000000003</v>
      </c>
      <c r="M62" s="70">
        <v>0.433</v>
      </c>
      <c r="N62" s="72">
        <v>0.47399999999999998</v>
      </c>
      <c r="O62" s="59">
        <v>380</v>
      </c>
    </row>
    <row r="63" spans="2:15" x14ac:dyDescent="0.25">
      <c r="B63" s="115"/>
      <c r="C63" s="73">
        <v>0.52900000000000003</v>
      </c>
      <c r="D63" s="70">
        <v>0.53700000000000003</v>
      </c>
      <c r="E63" s="69">
        <v>0.55500000000000005</v>
      </c>
      <c r="F63" s="76">
        <v>0.49</v>
      </c>
      <c r="G63" s="71">
        <v>0.51</v>
      </c>
      <c r="H63" s="77">
        <v>0.63200000000000001</v>
      </c>
      <c r="I63" s="72">
        <v>0.58299999999999996</v>
      </c>
      <c r="J63" s="70">
        <v>0.55000000000000004</v>
      </c>
      <c r="K63" s="70">
        <v>0.54200000000000004</v>
      </c>
      <c r="L63" s="74">
        <v>0.61199999999999999</v>
      </c>
      <c r="M63" s="69">
        <v>0.55900000000000005</v>
      </c>
      <c r="N63" s="74">
        <v>0.6</v>
      </c>
      <c r="O63" s="59">
        <v>440</v>
      </c>
    </row>
    <row r="64" spans="2:15" x14ac:dyDescent="0.25">
      <c r="B64" s="115"/>
      <c r="C64" s="70">
        <v>0.42</v>
      </c>
      <c r="D64" s="69">
        <v>0.42899999999999999</v>
      </c>
      <c r="E64" s="68">
        <v>0.435</v>
      </c>
      <c r="F64" s="76">
        <v>0.38600000000000001</v>
      </c>
      <c r="G64" s="71">
        <v>0.39900000000000002</v>
      </c>
      <c r="H64" s="74">
        <v>0.45300000000000001</v>
      </c>
      <c r="I64" s="74">
        <v>0.44800000000000001</v>
      </c>
      <c r="J64" s="71">
        <v>0.40300000000000002</v>
      </c>
      <c r="K64" s="69">
        <v>0.42799999999999999</v>
      </c>
      <c r="L64" s="74">
        <v>0.45</v>
      </c>
      <c r="M64" s="68">
        <v>0.438</v>
      </c>
      <c r="N64" s="74">
        <v>0.45600000000000002</v>
      </c>
      <c r="O64" s="59">
        <v>480</v>
      </c>
    </row>
    <row r="65" spans="2:15" x14ac:dyDescent="0.25">
      <c r="B65" s="116"/>
      <c r="C65" s="84">
        <v>0.40699999999999997</v>
      </c>
      <c r="D65" s="92">
        <v>0.42899999999999999</v>
      </c>
      <c r="E65" s="99">
        <v>0.39800000000000002</v>
      </c>
      <c r="F65" s="97">
        <v>0.36299999999999999</v>
      </c>
      <c r="G65" s="97">
        <v>0.36199999999999999</v>
      </c>
      <c r="H65" s="80">
        <v>0.246</v>
      </c>
      <c r="I65" s="97">
        <v>0.37</v>
      </c>
      <c r="J65" s="85">
        <v>0.26600000000000001</v>
      </c>
      <c r="K65" s="84">
        <v>0.40500000000000003</v>
      </c>
      <c r="L65" s="78">
        <v>0.29199999999999998</v>
      </c>
      <c r="M65" s="99">
        <v>0.39800000000000002</v>
      </c>
      <c r="N65" s="97">
        <v>0.35699999999999998</v>
      </c>
      <c r="O65" s="59">
        <v>540</v>
      </c>
    </row>
    <row r="66" spans="2:15" x14ac:dyDescent="0.25">
      <c r="B66" s="114" t="s">
        <v>91</v>
      </c>
      <c r="C66" s="87">
        <v>0.47699999999999998</v>
      </c>
      <c r="D66" s="61">
        <v>0.41499999999999998</v>
      </c>
      <c r="E66" s="61">
        <v>0.41599999999999998</v>
      </c>
      <c r="F66" s="64">
        <v>0.44400000000000001</v>
      </c>
      <c r="G66" s="64">
        <v>0.44600000000000001</v>
      </c>
      <c r="H66" s="64">
        <v>0.45</v>
      </c>
      <c r="I66" s="65">
        <v>0.39500000000000002</v>
      </c>
      <c r="J66" s="64">
        <v>0.45300000000000001</v>
      </c>
      <c r="K66" s="64">
        <v>0.44500000000000001</v>
      </c>
      <c r="L66" s="65">
        <v>0.38700000000000001</v>
      </c>
      <c r="M66" s="98">
        <v>0.35599999999999998</v>
      </c>
      <c r="N66" s="64">
        <v>0.44</v>
      </c>
      <c r="O66" s="59">
        <v>370</v>
      </c>
    </row>
    <row r="67" spans="2:15" x14ac:dyDescent="0.25">
      <c r="B67" s="115"/>
      <c r="C67" s="88">
        <v>0.49099999999999999</v>
      </c>
      <c r="D67" s="69">
        <v>0.438</v>
      </c>
      <c r="E67" s="69">
        <v>0.44</v>
      </c>
      <c r="F67" s="72">
        <v>0.46700000000000003</v>
      </c>
      <c r="G67" s="72">
        <v>0.47399999999999998</v>
      </c>
      <c r="H67" s="74">
        <v>0.47499999999999998</v>
      </c>
      <c r="I67" s="70">
        <v>0.42399999999999999</v>
      </c>
      <c r="J67" s="74">
        <v>0.48099999999999998</v>
      </c>
      <c r="K67" s="72">
        <v>0.47</v>
      </c>
      <c r="L67" s="73">
        <v>0.41299999999999998</v>
      </c>
      <c r="M67" s="76">
        <v>0.379</v>
      </c>
      <c r="N67" s="72">
        <v>0.46400000000000002</v>
      </c>
      <c r="O67" s="59">
        <v>380</v>
      </c>
    </row>
    <row r="68" spans="2:15" x14ac:dyDescent="0.25">
      <c r="B68" s="115"/>
      <c r="C68" s="72">
        <v>0.59499999999999997</v>
      </c>
      <c r="D68" s="69">
        <v>0.56599999999999995</v>
      </c>
      <c r="E68" s="68">
        <v>0.57999999999999996</v>
      </c>
      <c r="F68" s="72">
        <v>0.58399999999999996</v>
      </c>
      <c r="G68" s="88">
        <v>0.623</v>
      </c>
      <c r="H68" s="74">
        <v>0.60199999999999998</v>
      </c>
      <c r="I68" s="69">
        <v>0.55700000000000005</v>
      </c>
      <c r="J68" s="75">
        <v>0.64500000000000002</v>
      </c>
      <c r="K68" s="88">
        <v>0.626</v>
      </c>
      <c r="L68" s="70">
        <v>0.53900000000000003</v>
      </c>
      <c r="M68" s="76">
        <v>0.49399999999999999</v>
      </c>
      <c r="N68" s="74">
        <v>0.60599999999999998</v>
      </c>
      <c r="O68" s="59">
        <v>440</v>
      </c>
    </row>
    <row r="69" spans="2:15" x14ac:dyDescent="0.25">
      <c r="B69" s="115"/>
      <c r="C69" s="77">
        <v>0.46899999999999997</v>
      </c>
      <c r="D69" s="72">
        <v>0.44400000000000001</v>
      </c>
      <c r="E69" s="72">
        <v>0.439</v>
      </c>
      <c r="F69" s="74">
        <v>0.45500000000000002</v>
      </c>
      <c r="G69" s="88">
        <v>0.46200000000000002</v>
      </c>
      <c r="H69" s="77">
        <v>0.46600000000000003</v>
      </c>
      <c r="I69" s="68">
        <v>0.438</v>
      </c>
      <c r="J69" s="88">
        <v>0.46100000000000002</v>
      </c>
      <c r="K69" s="74">
        <v>0.45500000000000002</v>
      </c>
      <c r="L69" s="69">
        <v>0.42799999999999999</v>
      </c>
      <c r="M69" s="76">
        <v>0.38600000000000001</v>
      </c>
      <c r="N69" s="68">
        <v>0.43</v>
      </c>
      <c r="O69" s="59">
        <v>480</v>
      </c>
    </row>
    <row r="70" spans="2:15" x14ac:dyDescent="0.25">
      <c r="B70" s="116"/>
      <c r="C70" s="92">
        <v>0.42299999999999999</v>
      </c>
      <c r="D70" s="84">
        <v>0.40600000000000003</v>
      </c>
      <c r="E70" s="81">
        <v>0.33700000000000002</v>
      </c>
      <c r="F70" s="99">
        <v>0.38800000000000001</v>
      </c>
      <c r="G70" s="79">
        <v>0.314</v>
      </c>
      <c r="H70" s="99">
        <v>0.39800000000000002</v>
      </c>
      <c r="I70" s="84">
        <v>0.40699999999999997</v>
      </c>
      <c r="J70" s="80">
        <v>0.247</v>
      </c>
      <c r="K70" s="95">
        <v>0.28000000000000003</v>
      </c>
      <c r="L70" s="92">
        <v>0.41599999999999998</v>
      </c>
      <c r="M70" s="96">
        <v>0.35399999999999998</v>
      </c>
      <c r="N70" s="93">
        <v>0.22800000000000001</v>
      </c>
      <c r="O70" s="59">
        <v>540</v>
      </c>
    </row>
    <row r="71" spans="2:15" x14ac:dyDescent="0.25">
      <c r="B71" s="114" t="s">
        <v>104</v>
      </c>
      <c r="C71" s="62">
        <v>0.40100000000000002</v>
      </c>
      <c r="D71" s="63">
        <v>0.372</v>
      </c>
      <c r="E71" s="63">
        <v>0.38400000000000001</v>
      </c>
      <c r="F71" s="64">
        <v>0.44900000000000001</v>
      </c>
      <c r="G71" s="62">
        <v>0.41099999999999998</v>
      </c>
      <c r="H71" s="61">
        <v>0.42299999999999999</v>
      </c>
      <c r="I71" s="65">
        <v>0.39200000000000002</v>
      </c>
      <c r="J71" s="63">
        <v>0.38</v>
      </c>
      <c r="K71" s="63">
        <v>0.378</v>
      </c>
      <c r="L71" s="65">
        <v>0.38500000000000001</v>
      </c>
      <c r="M71" s="65">
        <v>0.39100000000000001</v>
      </c>
      <c r="N71" s="63">
        <v>0.372</v>
      </c>
      <c r="O71" s="59">
        <v>370</v>
      </c>
    </row>
    <row r="72" spans="2:15" x14ac:dyDescent="0.25">
      <c r="B72" s="115"/>
      <c r="C72" s="70">
        <v>0.42299999999999999</v>
      </c>
      <c r="D72" s="71">
        <v>0.39800000000000002</v>
      </c>
      <c r="E72" s="73">
        <v>0.40799999999999997</v>
      </c>
      <c r="F72" s="72">
        <v>0.47299999999999998</v>
      </c>
      <c r="G72" s="69">
        <v>0.441</v>
      </c>
      <c r="H72" s="68">
        <v>0.45400000000000001</v>
      </c>
      <c r="I72" s="70">
        <v>0.42399999999999999</v>
      </c>
      <c r="J72" s="73">
        <v>0.40699999999999997</v>
      </c>
      <c r="K72" s="71">
        <v>0.40600000000000003</v>
      </c>
      <c r="L72" s="73">
        <v>0.41399999999999998</v>
      </c>
      <c r="M72" s="73">
        <v>0.41599999999999998</v>
      </c>
      <c r="N72" s="71">
        <v>0.39800000000000002</v>
      </c>
      <c r="O72" s="59">
        <v>380</v>
      </c>
    </row>
    <row r="73" spans="2:15" x14ac:dyDescent="0.25">
      <c r="B73" s="115"/>
      <c r="C73" s="70">
        <v>0.54900000000000004</v>
      </c>
      <c r="D73" s="73">
        <v>0.52500000000000002</v>
      </c>
      <c r="E73" s="73">
        <v>0.53400000000000003</v>
      </c>
      <c r="F73" s="74">
        <v>0.61099999999999999</v>
      </c>
      <c r="G73" s="74">
        <v>0.60699999999999998</v>
      </c>
      <c r="H73" s="88">
        <v>0.62</v>
      </c>
      <c r="I73" s="72">
        <v>0.58799999999999997</v>
      </c>
      <c r="J73" s="70">
        <v>0.53800000000000003</v>
      </c>
      <c r="K73" s="73">
        <v>0.53200000000000003</v>
      </c>
      <c r="L73" s="68">
        <v>0.57099999999999995</v>
      </c>
      <c r="M73" s="70">
        <v>0.54300000000000004</v>
      </c>
      <c r="N73" s="73">
        <v>0.53</v>
      </c>
      <c r="O73" s="59">
        <v>440</v>
      </c>
    </row>
    <row r="74" spans="2:15" x14ac:dyDescent="0.25">
      <c r="B74" s="115"/>
      <c r="C74" s="69">
        <v>0.42799999999999999</v>
      </c>
      <c r="D74" s="70">
        <v>0.41699999999999998</v>
      </c>
      <c r="E74" s="69">
        <v>0.42399999999999999</v>
      </c>
      <c r="F74" s="74">
        <v>0.45600000000000002</v>
      </c>
      <c r="G74" s="68">
        <v>0.437</v>
      </c>
      <c r="H74" s="72">
        <v>0.44400000000000001</v>
      </c>
      <c r="I74" s="68">
        <v>0.43</v>
      </c>
      <c r="J74" s="69">
        <v>0.42199999999999999</v>
      </c>
      <c r="K74" s="69">
        <v>0.42199999999999999</v>
      </c>
      <c r="L74" s="69">
        <v>0.42399999999999999</v>
      </c>
      <c r="M74" s="69">
        <v>0.42599999999999999</v>
      </c>
      <c r="N74" s="70">
        <v>0.41699999999999998</v>
      </c>
      <c r="O74" s="59">
        <v>480</v>
      </c>
    </row>
    <row r="75" spans="2:15" x14ac:dyDescent="0.25">
      <c r="B75" s="116"/>
      <c r="C75" s="83">
        <v>0.38400000000000001</v>
      </c>
      <c r="D75" s="84">
        <v>0.41</v>
      </c>
      <c r="E75" s="84">
        <v>0.40899999999999997</v>
      </c>
      <c r="F75" s="79">
        <v>0.32</v>
      </c>
      <c r="G75" s="80">
        <v>0.255</v>
      </c>
      <c r="H75" s="80">
        <v>0.24399999999999999</v>
      </c>
      <c r="I75" s="95">
        <v>0.27800000000000002</v>
      </c>
      <c r="J75" s="99">
        <v>0.38600000000000001</v>
      </c>
      <c r="K75" s="84">
        <v>0.40799999999999997</v>
      </c>
      <c r="L75" s="78">
        <v>0.29799999999999999</v>
      </c>
      <c r="M75" s="99">
        <v>0.39400000000000002</v>
      </c>
      <c r="N75" s="99">
        <v>0.38900000000000001</v>
      </c>
      <c r="O75" s="59">
        <v>540</v>
      </c>
    </row>
    <row r="76" spans="2:15" x14ac:dyDescent="0.25">
      <c r="B76" s="114" t="s">
        <v>117</v>
      </c>
      <c r="C76" s="98">
        <v>0.36799999999999999</v>
      </c>
      <c r="D76" s="63">
        <v>0.375</v>
      </c>
      <c r="E76" s="62">
        <v>0.40100000000000002</v>
      </c>
      <c r="F76" s="60">
        <v>0.438</v>
      </c>
      <c r="G76" s="87">
        <v>0.47099999999999997</v>
      </c>
      <c r="H76" s="60">
        <v>0.437</v>
      </c>
      <c r="I76" s="63">
        <v>0.37</v>
      </c>
      <c r="J76" s="63">
        <v>0.371</v>
      </c>
      <c r="K76" s="60">
        <v>0.439</v>
      </c>
      <c r="L76" s="63">
        <v>0.373</v>
      </c>
      <c r="M76" s="87">
        <v>0.47799999999999998</v>
      </c>
      <c r="N76" s="65">
        <v>0.39500000000000002</v>
      </c>
      <c r="O76" s="59">
        <v>370</v>
      </c>
    </row>
    <row r="77" spans="2:15" x14ac:dyDescent="0.25">
      <c r="B77" s="115"/>
      <c r="C77" s="71">
        <v>0.39300000000000002</v>
      </c>
      <c r="D77" s="71">
        <v>0.4</v>
      </c>
      <c r="E77" s="70">
        <v>0.42499999999999999</v>
      </c>
      <c r="F77" s="72">
        <v>0.46600000000000003</v>
      </c>
      <c r="G77" s="88">
        <v>0.498</v>
      </c>
      <c r="H77" s="68">
        <v>0.45900000000000002</v>
      </c>
      <c r="I77" s="71">
        <v>0.39600000000000002</v>
      </c>
      <c r="J77" s="71">
        <v>0.39900000000000002</v>
      </c>
      <c r="K77" s="72">
        <v>0.46400000000000002</v>
      </c>
      <c r="L77" s="71">
        <v>0.4</v>
      </c>
      <c r="M77" s="77">
        <v>0.503</v>
      </c>
      <c r="N77" s="70">
        <v>0.42299999999999999</v>
      </c>
      <c r="O77" s="59">
        <v>380</v>
      </c>
    </row>
    <row r="78" spans="2:15" x14ac:dyDescent="0.25">
      <c r="B78" s="115"/>
      <c r="C78" s="73">
        <v>0.52300000000000002</v>
      </c>
      <c r="D78" s="73">
        <v>0.52900000000000003</v>
      </c>
      <c r="E78" s="70">
        <v>0.55000000000000004</v>
      </c>
      <c r="F78" s="77">
        <v>0.63</v>
      </c>
      <c r="G78" s="75">
        <v>0.65300000000000002</v>
      </c>
      <c r="H78" s="68">
        <v>0.57499999999999996</v>
      </c>
      <c r="I78" s="73">
        <v>0.52200000000000002</v>
      </c>
      <c r="J78" s="73">
        <v>0.52800000000000002</v>
      </c>
      <c r="K78" s="74">
        <v>0.60799999999999998</v>
      </c>
      <c r="L78" s="73">
        <v>0.52600000000000002</v>
      </c>
      <c r="M78" s="75">
        <v>0.65900000000000003</v>
      </c>
      <c r="N78" s="72">
        <v>0.59</v>
      </c>
      <c r="O78" s="59">
        <v>440</v>
      </c>
    </row>
    <row r="79" spans="2:15" x14ac:dyDescent="0.25">
      <c r="B79" s="115"/>
      <c r="C79" s="70">
        <v>0.41499999999999998</v>
      </c>
      <c r="D79" s="69">
        <v>0.42199999999999999</v>
      </c>
      <c r="E79" s="68">
        <v>0.434</v>
      </c>
      <c r="F79" s="74">
        <v>0.45200000000000001</v>
      </c>
      <c r="G79" s="77">
        <v>0.46899999999999997</v>
      </c>
      <c r="H79" s="74">
        <v>0.45200000000000001</v>
      </c>
      <c r="I79" s="70">
        <v>0.41799999999999998</v>
      </c>
      <c r="J79" s="70">
        <v>0.42</v>
      </c>
      <c r="K79" s="74">
        <v>0.45200000000000001</v>
      </c>
      <c r="L79" s="70">
        <v>0.41799999999999998</v>
      </c>
      <c r="M79" s="77">
        <v>0.46800000000000003</v>
      </c>
      <c r="N79" s="69">
        <v>0.42399999999999999</v>
      </c>
      <c r="O79" s="59">
        <v>480</v>
      </c>
    </row>
    <row r="80" spans="2:15" x14ac:dyDescent="0.25">
      <c r="B80" s="116"/>
      <c r="C80" s="84">
        <v>0.40400000000000003</v>
      </c>
      <c r="D80" s="92">
        <v>0.42199999999999999</v>
      </c>
      <c r="E80" s="84">
        <v>0.40799999999999997</v>
      </c>
      <c r="F80" s="85">
        <v>0.25700000000000001</v>
      </c>
      <c r="G80" s="85">
        <v>0.26200000000000001</v>
      </c>
      <c r="H80" s="92">
        <v>0.41599999999999998</v>
      </c>
      <c r="I80" s="92">
        <v>0.42599999999999999</v>
      </c>
      <c r="J80" s="92">
        <v>0.41599999999999998</v>
      </c>
      <c r="K80" s="82">
        <v>0.313</v>
      </c>
      <c r="L80" s="84">
        <v>0.40899999999999997</v>
      </c>
      <c r="M80" s="93">
        <v>0.24099999999999999</v>
      </c>
      <c r="N80" s="80">
        <v>0.246</v>
      </c>
      <c r="O80" s="59">
        <v>540</v>
      </c>
    </row>
    <row r="83" spans="3:14" x14ac:dyDescent="0.25">
      <c r="C83" s="51">
        <f>C44/C45</f>
        <v>1.6227106227106225</v>
      </c>
      <c r="D83" s="51">
        <f t="shared" ref="D83:N83" si="0">D44/D45</f>
        <v>1.796934865900383</v>
      </c>
      <c r="E83" s="51">
        <f t="shared" si="0"/>
        <v>1.83011583011583</v>
      </c>
      <c r="F83" s="51">
        <f t="shared" si="0"/>
        <v>1.075242718446602</v>
      </c>
      <c r="G83" s="51">
        <f t="shared" si="0"/>
        <v>1.1215189873417721</v>
      </c>
      <c r="H83" s="51">
        <f t="shared" si="0"/>
        <v>1.1587301587301588</v>
      </c>
      <c r="I83" s="51">
        <f t="shared" si="0"/>
        <v>1.6888888888888889</v>
      </c>
      <c r="J83" s="51">
        <f t="shared" si="0"/>
        <v>1.9426229508196722</v>
      </c>
      <c r="K83" s="51">
        <f t="shared" si="0"/>
        <v>1.4610591900311525</v>
      </c>
      <c r="L83" s="51">
        <f t="shared" si="0"/>
        <v>1.0220588235294117</v>
      </c>
      <c r="M83" s="51">
        <f t="shared" si="0"/>
        <v>1.8429752066115703</v>
      </c>
      <c r="N83" s="51">
        <f t="shared" si="0"/>
        <v>0.99518072289156623</v>
      </c>
    </row>
    <row r="84" spans="3:14" x14ac:dyDescent="0.25">
      <c r="C84" s="51">
        <f t="shared" ref="C84:N84" si="1">C45/C46</f>
        <v>0.65</v>
      </c>
      <c r="D84" s="51">
        <f t="shared" si="1"/>
        <v>0.56862745098039214</v>
      </c>
      <c r="E84" s="51">
        <f t="shared" si="1"/>
        <v>0.62110311750599523</v>
      </c>
      <c r="F84" s="51">
        <f t="shared" si="1"/>
        <v>0.86554621848739499</v>
      </c>
      <c r="G84" s="51">
        <f t="shared" si="1"/>
        <v>1.0449735449735451</v>
      </c>
      <c r="H84" s="51">
        <f t="shared" si="1"/>
        <v>0.74556213017751483</v>
      </c>
      <c r="I84" s="51">
        <f t="shared" si="1"/>
        <v>0.49001814882032668</v>
      </c>
      <c r="J84" s="51">
        <f t="shared" si="1"/>
        <v>0.65066666666666662</v>
      </c>
      <c r="K84" s="51">
        <f t="shared" si="1"/>
        <v>0.7697841726618706</v>
      </c>
      <c r="L84" s="51">
        <f t="shared" si="1"/>
        <v>0.89277899343544853</v>
      </c>
      <c r="M84" s="51">
        <f t="shared" si="1"/>
        <v>0.60199004975124371</v>
      </c>
      <c r="N84" s="51">
        <f t="shared" si="1"/>
        <v>1.1246612466124661</v>
      </c>
    </row>
    <row r="85" spans="3:14" x14ac:dyDescent="0.25">
      <c r="C85" s="51">
        <f t="shared" ref="C85:N85" si="2">C46/C47</f>
        <v>0.94808126410835214</v>
      </c>
      <c r="D85" s="51">
        <f t="shared" si="2"/>
        <v>0.94444444444444453</v>
      </c>
      <c r="E85" s="51">
        <f t="shared" si="2"/>
        <v>0.9308035714285714</v>
      </c>
      <c r="F85" s="51">
        <f t="shared" si="2"/>
        <v>0.94820717131474097</v>
      </c>
      <c r="G85" s="51">
        <f t="shared" si="2"/>
        <v>0.93333333333333324</v>
      </c>
      <c r="H85" s="51">
        <f t="shared" si="2"/>
        <v>0.95480225988700562</v>
      </c>
      <c r="I85" s="51">
        <f t="shared" si="2"/>
        <v>0.96497373029772349</v>
      </c>
      <c r="J85" s="51">
        <f t="shared" si="2"/>
        <v>0.93052109181141429</v>
      </c>
      <c r="K85" s="51">
        <f t="shared" si="2"/>
        <v>0.93288590604026844</v>
      </c>
      <c r="L85" s="51">
        <f t="shared" si="2"/>
        <v>0.9422680412371135</v>
      </c>
      <c r="M85" s="51">
        <f t="shared" si="2"/>
        <v>0.93271461716937365</v>
      </c>
      <c r="N85" s="51">
        <f t="shared" si="2"/>
        <v>0.93654822335025378</v>
      </c>
    </row>
    <row r="86" spans="3:14" x14ac:dyDescent="0.25">
      <c r="C86" s="51">
        <f t="shared" ref="C86:N86" si="3">C47/C48</f>
        <v>0.73223140495867767</v>
      </c>
      <c r="D86" s="51">
        <f t="shared" si="3"/>
        <v>0.75348837209302322</v>
      </c>
      <c r="E86" s="51">
        <f t="shared" si="3"/>
        <v>0.72727272727272729</v>
      </c>
      <c r="F86" s="51">
        <f t="shared" si="3"/>
        <v>0.76176024279210919</v>
      </c>
      <c r="G86" s="51">
        <f t="shared" si="3"/>
        <v>0.75418994413407825</v>
      </c>
      <c r="H86" s="51">
        <f t="shared" si="3"/>
        <v>0.78434268833087151</v>
      </c>
      <c r="I86" s="51">
        <f t="shared" si="3"/>
        <v>0.80763790664780766</v>
      </c>
      <c r="J86" s="51">
        <f t="shared" si="3"/>
        <v>0.74907063197026025</v>
      </c>
      <c r="K86" s="51">
        <f t="shared" si="3"/>
        <v>0.73399014778325122</v>
      </c>
      <c r="L86" s="51">
        <f t="shared" si="3"/>
        <v>0.75663026521060839</v>
      </c>
      <c r="M86" s="51">
        <f t="shared" si="3"/>
        <v>0.72315436241610742</v>
      </c>
      <c r="N86" s="51">
        <f t="shared" si="3"/>
        <v>0.75478927203065138</v>
      </c>
    </row>
    <row r="87" spans="3:14" x14ac:dyDescent="0.25">
      <c r="C87" s="51">
        <f t="shared" ref="C87:N87" si="4">C48/C49</f>
        <v>1.3781321184510251</v>
      </c>
      <c r="D87" s="51">
        <f t="shared" si="4"/>
        <v>1.3930885529157666</v>
      </c>
      <c r="E87" s="51">
        <f t="shared" si="4"/>
        <v>1.3905191873589164</v>
      </c>
      <c r="F87" s="51">
        <f t="shared" si="4"/>
        <v>1.4021276595744683</v>
      </c>
      <c r="G87" s="51">
        <f t="shared" si="4"/>
        <v>1.263529411764706</v>
      </c>
      <c r="H87" s="51">
        <f t="shared" si="4"/>
        <v>1.395876288659794</v>
      </c>
      <c r="I87" s="51">
        <f t="shared" si="4"/>
        <v>1.3862745098039215</v>
      </c>
      <c r="J87" s="51">
        <f t="shared" si="4"/>
        <v>1.2688679245283021</v>
      </c>
      <c r="K87" s="51">
        <f t="shared" si="4"/>
        <v>1.387243735763098</v>
      </c>
      <c r="L87" s="51">
        <f t="shared" si="4"/>
        <v>1.3965141612200436</v>
      </c>
      <c r="M87" s="51">
        <f t="shared" si="4"/>
        <v>1.386046511627907</v>
      </c>
      <c r="N87" s="51">
        <f t="shared" si="4"/>
        <v>1.2639225181598064</v>
      </c>
    </row>
    <row r="88" spans="3:14" x14ac:dyDescent="0.25">
      <c r="C88" s="51">
        <f t="shared" ref="C88:N88" si="5">C49/C50</f>
        <v>1.6755725190839694</v>
      </c>
      <c r="D88" s="51">
        <f t="shared" si="5"/>
        <v>1.8446215139442232</v>
      </c>
      <c r="E88" s="51">
        <f t="shared" si="5"/>
        <v>1.7509881422924902</v>
      </c>
      <c r="F88" s="51">
        <f t="shared" si="5"/>
        <v>1.9105691056910568</v>
      </c>
      <c r="G88" s="51">
        <f t="shared" si="5"/>
        <v>1.0493827160493827</v>
      </c>
      <c r="H88" s="51">
        <f t="shared" si="5"/>
        <v>1.8725868725868724</v>
      </c>
      <c r="I88" s="51">
        <f t="shared" si="5"/>
        <v>1.8214285714285714</v>
      </c>
      <c r="J88" s="51">
        <f t="shared" si="5"/>
        <v>1.06265664160401</v>
      </c>
      <c r="K88" s="51">
        <f t="shared" si="5"/>
        <v>1.7351778656126482</v>
      </c>
      <c r="L88" s="51">
        <f t="shared" si="5"/>
        <v>1.8658536585365855</v>
      </c>
      <c r="M88" s="51">
        <f t="shared" si="5"/>
        <v>1.6796875</v>
      </c>
      <c r="N88" s="51">
        <f t="shared" si="5"/>
        <v>1.0403022670025188</v>
      </c>
    </row>
    <row r="89" spans="3:14" x14ac:dyDescent="0.25">
      <c r="C89" s="51">
        <f t="shared" ref="C89:N89" si="6">C50/C51</f>
        <v>0.50775193798449614</v>
      </c>
      <c r="D89" s="51">
        <f t="shared" si="6"/>
        <v>0.67654986522911054</v>
      </c>
      <c r="E89" s="51">
        <f t="shared" si="6"/>
        <v>0.5938967136150235</v>
      </c>
      <c r="F89" s="51">
        <f t="shared" si="6"/>
        <v>0.4749034749034749</v>
      </c>
      <c r="G89" s="51">
        <f t="shared" si="6"/>
        <v>1.0657894736842106</v>
      </c>
      <c r="H89" s="51">
        <f t="shared" si="6"/>
        <v>0.68337730870712399</v>
      </c>
      <c r="I89" s="51">
        <f t="shared" si="6"/>
        <v>0.67961165048543704</v>
      </c>
      <c r="J89" s="51">
        <f t="shared" si="6"/>
        <v>0.87692307692307692</v>
      </c>
      <c r="K89" s="51">
        <f t="shared" si="6"/>
        <v>0.68378378378378379</v>
      </c>
      <c r="L89" s="51">
        <f t="shared" si="6"/>
        <v>0.6776859504132231</v>
      </c>
      <c r="M89" s="51">
        <f t="shared" si="6"/>
        <v>0.60952380952380958</v>
      </c>
      <c r="N89" s="51">
        <f t="shared" si="6"/>
        <v>0.92757009345794394</v>
      </c>
    </row>
    <row r="90" spans="3:14" x14ac:dyDescent="0.25">
      <c r="C90" s="51">
        <f t="shared" ref="C90:N90" si="7">C51/C52</f>
        <v>0.96810506566604126</v>
      </c>
      <c r="D90" s="51">
        <f t="shared" si="7"/>
        <v>0.93450881612090675</v>
      </c>
      <c r="E90" s="51">
        <f t="shared" si="7"/>
        <v>0.9403973509933774</v>
      </c>
      <c r="F90" s="51">
        <f t="shared" si="7"/>
        <v>0.96641791044776115</v>
      </c>
      <c r="G90" s="51">
        <f t="shared" si="7"/>
        <v>0.93366093366093372</v>
      </c>
      <c r="H90" s="51">
        <f t="shared" si="7"/>
        <v>0.92665036674816637</v>
      </c>
      <c r="I90" s="51">
        <f t="shared" si="7"/>
        <v>0.93849658314350792</v>
      </c>
      <c r="J90" s="51">
        <f t="shared" si="7"/>
        <v>0.94398340248962664</v>
      </c>
      <c r="K90" s="51">
        <f t="shared" si="7"/>
        <v>0.92731829573934832</v>
      </c>
      <c r="L90" s="51">
        <f t="shared" si="7"/>
        <v>0.93076923076923068</v>
      </c>
      <c r="M90" s="51">
        <f t="shared" si="7"/>
        <v>0.94594594594594594</v>
      </c>
      <c r="N90" s="51">
        <f t="shared" si="7"/>
        <v>0.94273127753303965</v>
      </c>
    </row>
    <row r="91" spans="3:14" x14ac:dyDescent="0.25">
      <c r="C91" s="51">
        <f t="shared" ref="C91:N91" si="8">C52/C53</f>
        <v>0.7838235294117647</v>
      </c>
      <c r="D91" s="51">
        <f t="shared" si="8"/>
        <v>0.75047258979206044</v>
      </c>
      <c r="E91" s="51">
        <f t="shared" si="8"/>
        <v>0.76134453781512612</v>
      </c>
      <c r="F91" s="51">
        <f t="shared" si="8"/>
        <v>0.79643387815750366</v>
      </c>
      <c r="G91" s="51">
        <f t="shared" si="8"/>
        <v>0.75370370370370365</v>
      </c>
      <c r="H91" s="51">
        <f t="shared" si="8"/>
        <v>0.74363636363636354</v>
      </c>
      <c r="I91" s="51">
        <f t="shared" si="8"/>
        <v>0.77152899824253085</v>
      </c>
      <c r="J91" s="51">
        <f t="shared" si="8"/>
        <v>0.7712</v>
      </c>
      <c r="K91" s="51">
        <f t="shared" si="8"/>
        <v>0.75</v>
      </c>
      <c r="L91" s="51">
        <f t="shared" si="8"/>
        <v>0.74285714285714288</v>
      </c>
      <c r="M91" s="51">
        <f t="shared" si="8"/>
        <v>0.7628865979381444</v>
      </c>
      <c r="N91" s="51">
        <f t="shared" si="8"/>
        <v>0.74548440065681454</v>
      </c>
    </row>
    <row r="92" spans="3:14" x14ac:dyDescent="0.25">
      <c r="C92" s="51">
        <f t="shared" ref="C92:N92" si="9">C53/C54</f>
        <v>1.4020618556701032</v>
      </c>
      <c r="D92" s="51">
        <f t="shared" si="9"/>
        <v>1.262529832935561</v>
      </c>
      <c r="E92" s="51">
        <f t="shared" si="9"/>
        <v>1.3340807174887892</v>
      </c>
      <c r="F92" s="51">
        <f t="shared" si="9"/>
        <v>1.3623481781376519</v>
      </c>
      <c r="G92" s="51">
        <f t="shared" si="9"/>
        <v>1.2705882352941178</v>
      </c>
      <c r="H92" s="51">
        <f t="shared" si="9"/>
        <v>1.3033175355450239</v>
      </c>
      <c r="I92" s="51">
        <f t="shared" si="9"/>
        <v>1.2873303167420813</v>
      </c>
      <c r="J92" s="51">
        <f t="shared" si="9"/>
        <v>1.3469827586206895</v>
      </c>
      <c r="K92" s="51">
        <f t="shared" si="9"/>
        <v>1.2636579572446558</v>
      </c>
      <c r="L92" s="51">
        <f t="shared" si="9"/>
        <v>1.2620192307692308</v>
      </c>
      <c r="M92" s="51">
        <f t="shared" si="9"/>
        <v>1.3108108108108107</v>
      </c>
      <c r="N92" s="51">
        <f t="shared" si="9"/>
        <v>1.3685393258426966</v>
      </c>
    </row>
    <row r="93" spans="3:14" x14ac:dyDescent="0.25">
      <c r="C93" s="51">
        <f t="shared" ref="C93:N93" si="10">C54/C55</f>
        <v>1.9246031746031744</v>
      </c>
      <c r="D93" s="51">
        <f t="shared" si="10"/>
        <v>1.0371287128712869</v>
      </c>
      <c r="E93" s="51">
        <f t="shared" si="10"/>
        <v>1.3515151515151516</v>
      </c>
      <c r="F93" s="51">
        <f t="shared" si="10"/>
        <v>1.6143790849673203</v>
      </c>
      <c r="G93" s="51">
        <f t="shared" si="10"/>
        <v>1.0651629072681703</v>
      </c>
      <c r="H93" s="51">
        <f t="shared" si="10"/>
        <v>1.1689750692520775</v>
      </c>
      <c r="I93" s="51">
        <f t="shared" si="10"/>
        <v>1.1362467866323906</v>
      </c>
      <c r="J93" s="51">
        <f t="shared" si="10"/>
        <v>1.4683544303797469</v>
      </c>
      <c r="K93" s="51">
        <f t="shared" si="10"/>
        <v>1.0420792079207919</v>
      </c>
      <c r="L93" s="51">
        <f t="shared" si="10"/>
        <v>1.032258064516129</v>
      </c>
      <c r="M93" s="51">
        <f t="shared" si="10"/>
        <v>1.2436974789915967</v>
      </c>
      <c r="N93" s="51">
        <f t="shared" si="10"/>
        <v>1.5724381625441697</v>
      </c>
    </row>
    <row r="94" spans="3:14" x14ac:dyDescent="0.25">
      <c r="C94" s="51">
        <f t="shared" ref="C94:N94" si="11">C55/C56</f>
        <v>0.54663774403470711</v>
      </c>
      <c r="D94" s="51">
        <f t="shared" si="11"/>
        <v>0.99019607843137269</v>
      </c>
      <c r="E94" s="51">
        <f t="shared" si="11"/>
        <v>0.81081081081081086</v>
      </c>
      <c r="F94" s="51">
        <f t="shared" si="11"/>
        <v>0.84297520661157022</v>
      </c>
      <c r="G94" s="51">
        <f t="shared" si="11"/>
        <v>1.0931506849315069</v>
      </c>
      <c r="H94" s="51">
        <f t="shared" si="11"/>
        <v>0.92564102564102557</v>
      </c>
      <c r="I94" s="51">
        <f t="shared" si="11"/>
        <v>0.84017278617710578</v>
      </c>
      <c r="J94" s="51">
        <f t="shared" si="11"/>
        <v>0.70693512304250561</v>
      </c>
      <c r="K94" s="51">
        <f t="shared" si="11"/>
        <v>0.93302540415704394</v>
      </c>
      <c r="L94" s="51">
        <f t="shared" si="11"/>
        <v>1.1071428571428572</v>
      </c>
      <c r="M94" s="51">
        <f t="shared" si="11"/>
        <v>0.89473684210526305</v>
      </c>
      <c r="N94" s="51">
        <f t="shared" si="11"/>
        <v>0.74867724867724861</v>
      </c>
    </row>
    <row r="95" spans="3:14" x14ac:dyDescent="0.25">
      <c r="C95" s="51">
        <f t="shared" ref="C95:N95" si="12">C56/C57</f>
        <v>0.97257383966244737</v>
      </c>
      <c r="D95" s="51">
        <f t="shared" si="12"/>
        <v>0.95327102803738317</v>
      </c>
      <c r="E95" s="51">
        <f t="shared" si="12"/>
        <v>0.94651162790697674</v>
      </c>
      <c r="F95" s="51">
        <f t="shared" si="12"/>
        <v>0.93316195372750632</v>
      </c>
      <c r="G95" s="51">
        <f t="shared" si="12"/>
        <v>0.93350383631713552</v>
      </c>
      <c r="H95" s="51">
        <f t="shared" si="12"/>
        <v>0.93301435406698574</v>
      </c>
      <c r="I95" s="51">
        <f t="shared" si="12"/>
        <v>0.94877049180327877</v>
      </c>
      <c r="J95" s="51">
        <f t="shared" si="12"/>
        <v>0.93907563025210095</v>
      </c>
      <c r="K95" s="51">
        <f t="shared" si="12"/>
        <v>0.93926247288503251</v>
      </c>
      <c r="L95" s="51">
        <f t="shared" si="12"/>
        <v>0.93573264781490995</v>
      </c>
      <c r="M95" s="51">
        <f t="shared" si="12"/>
        <v>0.93882352941176483</v>
      </c>
      <c r="N95" s="51">
        <f t="shared" si="12"/>
        <v>0.93333333333333324</v>
      </c>
    </row>
    <row r="96" spans="3:14" x14ac:dyDescent="0.25">
      <c r="C96" s="51">
        <f t="shared" ref="C96:N96" si="13">C57/C58</f>
        <v>0.81303602058319036</v>
      </c>
      <c r="D96" s="51">
        <f t="shared" si="13"/>
        <v>0.7753623188405796</v>
      </c>
      <c r="E96" s="51">
        <f t="shared" si="13"/>
        <v>0.76785714285714279</v>
      </c>
      <c r="F96" s="51">
        <f t="shared" si="13"/>
        <v>0.75533980582524274</v>
      </c>
      <c r="G96" s="51">
        <f t="shared" si="13"/>
        <v>0.75775193798449614</v>
      </c>
      <c r="H96" s="51">
        <f t="shared" si="13"/>
        <v>0.7385159010600707</v>
      </c>
      <c r="I96" s="51">
        <f t="shared" si="13"/>
        <v>0.75894245723172626</v>
      </c>
      <c r="J96" s="51">
        <f t="shared" si="13"/>
        <v>0.74374999999999991</v>
      </c>
      <c r="K96" s="51">
        <f t="shared" si="13"/>
        <v>0.74716369529983795</v>
      </c>
      <c r="L96" s="51">
        <f t="shared" si="13"/>
        <v>0.75828460038986356</v>
      </c>
      <c r="M96" s="51">
        <f t="shared" si="13"/>
        <v>0.72649572649572647</v>
      </c>
      <c r="N96" s="51">
        <f t="shared" si="13"/>
        <v>0.75559701492537312</v>
      </c>
    </row>
    <row r="97" spans="3:14" x14ac:dyDescent="0.25">
      <c r="C97" s="51">
        <f t="shared" ref="C97:N97" si="14">C58/C59</f>
        <v>1.2898230088495575</v>
      </c>
      <c r="D97" s="51">
        <f t="shared" si="14"/>
        <v>1.3018867924528303</v>
      </c>
      <c r="E97" s="51">
        <f t="shared" si="14"/>
        <v>1.2962962962962965</v>
      </c>
      <c r="F97" s="51">
        <f t="shared" si="14"/>
        <v>1.2716049382716048</v>
      </c>
      <c r="G97" s="51">
        <f t="shared" si="14"/>
        <v>1.2647058823529413</v>
      </c>
      <c r="H97" s="51">
        <f t="shared" si="14"/>
        <v>1.3476190476190475</v>
      </c>
      <c r="I97" s="51">
        <f t="shared" si="14"/>
        <v>1.4008714596949892</v>
      </c>
      <c r="J97" s="51">
        <f t="shared" si="14"/>
        <v>1.4096916299559472</v>
      </c>
      <c r="K97" s="51">
        <f t="shared" si="14"/>
        <v>1.3896396396396395</v>
      </c>
      <c r="L97" s="51">
        <f t="shared" si="14"/>
        <v>1.248175182481752</v>
      </c>
      <c r="M97" s="51">
        <f t="shared" si="14"/>
        <v>1.3829787234042552</v>
      </c>
      <c r="N97" s="51">
        <f t="shared" si="14"/>
        <v>1.2641509433962266</v>
      </c>
    </row>
    <row r="98" spans="3:14" x14ac:dyDescent="0.25">
      <c r="C98" s="51">
        <f t="shared" ref="C98:N98" si="15">C59/C60</f>
        <v>1.174025974025974</v>
      </c>
      <c r="D98" s="51">
        <f t="shared" si="15"/>
        <v>1.2254335260115607</v>
      </c>
      <c r="E98" s="51">
        <f t="shared" si="15"/>
        <v>1.1966759002770084</v>
      </c>
      <c r="F98" s="51">
        <f t="shared" si="15"/>
        <v>1.0771276595744681</v>
      </c>
      <c r="G98" s="51">
        <f t="shared" si="15"/>
        <v>1.0793650793650793</v>
      </c>
      <c r="H98" s="51">
        <f t="shared" si="15"/>
        <v>1.4583333333333335</v>
      </c>
      <c r="I98" s="51">
        <f t="shared" si="15"/>
        <v>1.9449152542372883</v>
      </c>
      <c r="J98" s="51">
        <f t="shared" si="15"/>
        <v>1.9568965517241379</v>
      </c>
      <c r="K98" s="51">
        <f t="shared" si="15"/>
        <v>1.7831325301204819</v>
      </c>
      <c r="L98" s="51">
        <f t="shared" si="15"/>
        <v>1.0024390243902439</v>
      </c>
      <c r="M98" s="51">
        <f t="shared" si="15"/>
        <v>1.6785714285714286</v>
      </c>
      <c r="N98" s="51">
        <f t="shared" si="15"/>
        <v>1.0469135802469134</v>
      </c>
    </row>
    <row r="99" spans="3:14" x14ac:dyDescent="0.25">
      <c r="C99" s="51">
        <f t="shared" ref="C99:N99" si="16">C60/C61</f>
        <v>1.013157894736842</v>
      </c>
      <c r="D99" s="51">
        <f t="shared" si="16"/>
        <v>0.88491048593350374</v>
      </c>
      <c r="E99" s="51">
        <f t="shared" si="16"/>
        <v>0.88916256157635454</v>
      </c>
      <c r="F99" s="51">
        <f t="shared" si="16"/>
        <v>1.0502793296089385</v>
      </c>
      <c r="G99" s="51">
        <f t="shared" si="16"/>
        <v>1.0106951871657754</v>
      </c>
      <c r="H99" s="51">
        <f t="shared" si="16"/>
        <v>0.64285714285714279</v>
      </c>
      <c r="I99" s="51">
        <f t="shared" si="16"/>
        <v>0.5539906103286385</v>
      </c>
      <c r="J99" s="51">
        <f t="shared" si="16"/>
        <v>0.59640102827763497</v>
      </c>
      <c r="K99" s="51">
        <f t="shared" si="16"/>
        <v>0.63358778625954193</v>
      </c>
      <c r="L99" s="51">
        <f t="shared" si="16"/>
        <v>0.93181818181818177</v>
      </c>
      <c r="M99" s="51">
        <f t="shared" si="16"/>
        <v>0.61764705882352944</v>
      </c>
      <c r="N99" s="51">
        <f t="shared" si="16"/>
        <v>0.89601769911504425</v>
      </c>
    </row>
    <row r="100" spans="3:14" x14ac:dyDescent="0.25">
      <c r="C100" s="51">
        <f t="shared" ref="C100:N100" si="17">C61/C62</f>
        <v>0.94292803970223316</v>
      </c>
      <c r="D100" s="51">
        <f t="shared" si="17"/>
        <v>0.94444444444444453</v>
      </c>
      <c r="E100" s="51">
        <f t="shared" si="17"/>
        <v>0.94199535962877035</v>
      </c>
      <c r="F100" s="51">
        <f t="shared" si="17"/>
        <v>0.93963254593175849</v>
      </c>
      <c r="G100" s="51">
        <f t="shared" si="17"/>
        <v>0.93969849246231152</v>
      </c>
      <c r="H100" s="51">
        <f t="shared" si="17"/>
        <v>0.9431578947368422</v>
      </c>
      <c r="I100" s="51">
        <f t="shared" si="17"/>
        <v>0.9403973509933774</v>
      </c>
      <c r="J100" s="51">
        <f t="shared" si="17"/>
        <v>0.93734939759036151</v>
      </c>
      <c r="K100" s="51">
        <f t="shared" si="17"/>
        <v>0.93571428571428583</v>
      </c>
      <c r="L100" s="51">
        <f t="shared" si="17"/>
        <v>0.94420600858369097</v>
      </c>
      <c r="M100" s="51">
        <f t="shared" si="17"/>
        <v>0.94226327944572741</v>
      </c>
      <c r="N100" s="51">
        <f t="shared" si="17"/>
        <v>0.95358649789029548</v>
      </c>
    </row>
    <row r="101" spans="3:14" x14ac:dyDescent="0.25">
      <c r="C101" s="51">
        <f t="shared" ref="C101:N101" si="18">C62/C63</f>
        <v>0.76181474480151234</v>
      </c>
      <c r="D101" s="51">
        <f t="shared" si="18"/>
        <v>0.77094972067039103</v>
      </c>
      <c r="E101" s="51">
        <f t="shared" si="18"/>
        <v>0.77657657657657653</v>
      </c>
      <c r="F101" s="51">
        <f t="shared" si="18"/>
        <v>0.77755102040816326</v>
      </c>
      <c r="G101" s="51">
        <f t="shared" si="18"/>
        <v>0.7803921568627451</v>
      </c>
      <c r="H101" s="51">
        <f t="shared" si="18"/>
        <v>0.75158227848101267</v>
      </c>
      <c r="I101" s="51">
        <f t="shared" si="18"/>
        <v>0.77701543739279599</v>
      </c>
      <c r="J101" s="51">
        <f t="shared" si="18"/>
        <v>0.75454545454545441</v>
      </c>
      <c r="K101" s="51">
        <f t="shared" si="18"/>
        <v>0.77490774907749072</v>
      </c>
      <c r="L101" s="51">
        <f t="shared" si="18"/>
        <v>0.7614379084967321</v>
      </c>
      <c r="M101" s="51">
        <f t="shared" si="18"/>
        <v>0.77459749552772805</v>
      </c>
      <c r="N101" s="51">
        <f t="shared" si="18"/>
        <v>0.79</v>
      </c>
    </row>
    <row r="102" spans="3:14" x14ac:dyDescent="0.25">
      <c r="C102" s="51">
        <f t="shared" ref="C102:N102" si="19">C63/C64</f>
        <v>1.2595238095238097</v>
      </c>
      <c r="D102" s="51">
        <f t="shared" si="19"/>
        <v>1.2517482517482519</v>
      </c>
      <c r="E102" s="51">
        <f t="shared" si="19"/>
        <v>1.2758620689655173</v>
      </c>
      <c r="F102" s="51">
        <f t="shared" si="19"/>
        <v>1.2694300518134713</v>
      </c>
      <c r="G102" s="51">
        <f t="shared" si="19"/>
        <v>1.2781954887218046</v>
      </c>
      <c r="H102" s="51">
        <f t="shared" si="19"/>
        <v>1.3951434878587197</v>
      </c>
      <c r="I102" s="51">
        <f t="shared" si="19"/>
        <v>1.3013392857142856</v>
      </c>
      <c r="J102" s="51">
        <f t="shared" si="19"/>
        <v>1.3647642679900744</v>
      </c>
      <c r="K102" s="51">
        <f t="shared" si="19"/>
        <v>1.266355140186916</v>
      </c>
      <c r="L102" s="51">
        <f t="shared" si="19"/>
        <v>1.3599999999999999</v>
      </c>
      <c r="M102" s="51">
        <f t="shared" si="19"/>
        <v>1.2762557077625571</v>
      </c>
      <c r="N102" s="51">
        <f t="shared" si="19"/>
        <v>1.3157894736842104</v>
      </c>
    </row>
    <row r="103" spans="3:14" x14ac:dyDescent="0.25">
      <c r="C103" s="51">
        <f t="shared" ref="C103:N103" si="20">C64/C65</f>
        <v>1.031941031941032</v>
      </c>
      <c r="D103" s="51">
        <f t="shared" si="20"/>
        <v>1</v>
      </c>
      <c r="E103" s="51">
        <f t="shared" si="20"/>
        <v>1.0929648241206029</v>
      </c>
      <c r="F103" s="51">
        <f t="shared" si="20"/>
        <v>1.0633608815426998</v>
      </c>
      <c r="G103" s="51">
        <f t="shared" si="20"/>
        <v>1.1022099447513813</v>
      </c>
      <c r="H103" s="51">
        <f t="shared" si="20"/>
        <v>1.8414634146341464</v>
      </c>
      <c r="I103" s="51">
        <f t="shared" si="20"/>
        <v>1.2108108108108109</v>
      </c>
      <c r="J103" s="51">
        <f t="shared" si="20"/>
        <v>1.5150375939849625</v>
      </c>
      <c r="K103" s="51">
        <f t="shared" si="20"/>
        <v>1.05679012345679</v>
      </c>
      <c r="L103" s="51">
        <f t="shared" si="20"/>
        <v>1.5410958904109591</v>
      </c>
      <c r="M103" s="51">
        <f t="shared" si="20"/>
        <v>1.1005025125628141</v>
      </c>
      <c r="N103" s="51">
        <f t="shared" si="20"/>
        <v>1.277310924369748</v>
      </c>
    </row>
    <row r="104" spans="3:14" x14ac:dyDescent="0.25">
      <c r="C104" s="51">
        <f t="shared" ref="C104:N104" si="21">C65/C66</f>
        <v>0.85324947589098532</v>
      </c>
      <c r="D104" s="51">
        <f t="shared" si="21"/>
        <v>1.0337349397590361</v>
      </c>
      <c r="E104" s="51">
        <f t="shared" si="21"/>
        <v>0.95673076923076927</v>
      </c>
      <c r="F104" s="51">
        <f t="shared" si="21"/>
        <v>0.81756756756756754</v>
      </c>
      <c r="G104" s="51">
        <f t="shared" si="21"/>
        <v>0.81165919282511212</v>
      </c>
      <c r="H104" s="51">
        <f t="shared" si="21"/>
        <v>0.54666666666666663</v>
      </c>
      <c r="I104" s="51">
        <f t="shared" si="21"/>
        <v>0.93670886075949367</v>
      </c>
      <c r="J104" s="51">
        <f t="shared" si="21"/>
        <v>0.58719646799116998</v>
      </c>
      <c r="K104" s="51">
        <f t="shared" si="21"/>
        <v>0.9101123595505618</v>
      </c>
      <c r="L104" s="51">
        <f t="shared" si="21"/>
        <v>0.75452196382428938</v>
      </c>
      <c r="M104" s="51">
        <f t="shared" si="21"/>
        <v>1.1179775280898878</v>
      </c>
      <c r="N104" s="51">
        <f t="shared" si="21"/>
        <v>0.81136363636363629</v>
      </c>
    </row>
    <row r="105" spans="3:14" x14ac:dyDescent="0.25">
      <c r="C105" s="51">
        <f t="shared" ref="C105:N105" si="22">C66/C67</f>
        <v>0.97148676171079429</v>
      </c>
      <c r="D105" s="51">
        <f t="shared" si="22"/>
        <v>0.94748858447488582</v>
      </c>
      <c r="E105" s="51">
        <f t="shared" si="22"/>
        <v>0.94545454545454544</v>
      </c>
      <c r="F105" s="51">
        <f t="shared" si="22"/>
        <v>0.95074946466809418</v>
      </c>
      <c r="G105" s="51">
        <f t="shared" si="22"/>
        <v>0.94092827004219415</v>
      </c>
      <c r="H105" s="51">
        <f t="shared" si="22"/>
        <v>0.94736842105263164</v>
      </c>
      <c r="I105" s="51">
        <f t="shared" si="22"/>
        <v>0.93160377358490576</v>
      </c>
      <c r="J105" s="51">
        <f t="shared" si="22"/>
        <v>0.9417879417879419</v>
      </c>
      <c r="K105" s="51">
        <f t="shared" si="22"/>
        <v>0.94680851063829796</v>
      </c>
      <c r="L105" s="51">
        <f t="shared" si="22"/>
        <v>0.93704600484261513</v>
      </c>
      <c r="M105" s="51">
        <f t="shared" si="22"/>
        <v>0.93931398416886536</v>
      </c>
      <c r="N105" s="51">
        <f t="shared" si="22"/>
        <v>0.94827586206896552</v>
      </c>
    </row>
    <row r="106" spans="3:14" x14ac:dyDescent="0.25">
      <c r="C106" s="51">
        <f t="shared" ref="C106:N106" si="23">C67/C68</f>
        <v>0.82521008403361351</v>
      </c>
      <c r="D106" s="51">
        <f t="shared" si="23"/>
        <v>0.77385159010600713</v>
      </c>
      <c r="E106" s="51">
        <f t="shared" si="23"/>
        <v>0.75862068965517249</v>
      </c>
      <c r="F106" s="51">
        <f t="shared" si="23"/>
        <v>0.79965753424657549</v>
      </c>
      <c r="G106" s="51">
        <f t="shared" si="23"/>
        <v>0.7608346709470305</v>
      </c>
      <c r="H106" s="51">
        <f t="shared" si="23"/>
        <v>0.78903654485049834</v>
      </c>
      <c r="I106" s="51">
        <f t="shared" si="23"/>
        <v>0.76122082585278272</v>
      </c>
      <c r="J106" s="51">
        <f t="shared" si="23"/>
        <v>0.74573643410852708</v>
      </c>
      <c r="K106" s="51">
        <f t="shared" si="23"/>
        <v>0.75079872204472842</v>
      </c>
      <c r="L106" s="51">
        <f t="shared" si="23"/>
        <v>0.76623376623376616</v>
      </c>
      <c r="M106" s="51">
        <f t="shared" si="23"/>
        <v>0.76720647773279349</v>
      </c>
      <c r="N106" s="51">
        <f t="shared" si="23"/>
        <v>0.76567656765676573</v>
      </c>
    </row>
    <row r="107" spans="3:14" x14ac:dyDescent="0.25">
      <c r="C107" s="51">
        <f t="shared" ref="C107:N107" si="24">C68/C69</f>
        <v>1.2686567164179106</v>
      </c>
      <c r="D107" s="51">
        <f t="shared" si="24"/>
        <v>1.2747747747747746</v>
      </c>
      <c r="E107" s="51">
        <f t="shared" si="24"/>
        <v>1.3211845102505695</v>
      </c>
      <c r="F107" s="51">
        <f t="shared" si="24"/>
        <v>1.2835164835164834</v>
      </c>
      <c r="G107" s="51">
        <f t="shared" si="24"/>
        <v>1.3484848484848484</v>
      </c>
      <c r="H107" s="51">
        <f t="shared" si="24"/>
        <v>1.2918454935622317</v>
      </c>
      <c r="I107" s="51">
        <f t="shared" si="24"/>
        <v>1.2716894977168951</v>
      </c>
      <c r="J107" s="51">
        <f t="shared" si="24"/>
        <v>1.3991323210412148</v>
      </c>
      <c r="K107" s="51">
        <f t="shared" si="24"/>
        <v>1.3758241758241758</v>
      </c>
      <c r="L107" s="51">
        <f t="shared" si="24"/>
        <v>1.2593457943925235</v>
      </c>
      <c r="M107" s="51">
        <f t="shared" si="24"/>
        <v>1.2797927461139895</v>
      </c>
      <c r="N107" s="51">
        <f t="shared" si="24"/>
        <v>1.4093023255813952</v>
      </c>
    </row>
    <row r="108" spans="3:14" x14ac:dyDescent="0.25">
      <c r="C108" s="51">
        <f t="shared" ref="C108:N108" si="25">C69/C70</f>
        <v>1.1087470449172576</v>
      </c>
      <c r="D108" s="51">
        <f t="shared" si="25"/>
        <v>1.0935960591133005</v>
      </c>
      <c r="E108" s="51">
        <f t="shared" si="25"/>
        <v>1.3026706231454006</v>
      </c>
      <c r="F108" s="51">
        <f t="shared" si="25"/>
        <v>1.1726804123711341</v>
      </c>
      <c r="G108" s="51">
        <f t="shared" si="25"/>
        <v>1.4713375796178345</v>
      </c>
      <c r="H108" s="51">
        <f t="shared" si="25"/>
        <v>1.170854271356784</v>
      </c>
      <c r="I108" s="51">
        <f t="shared" si="25"/>
        <v>1.0761670761670763</v>
      </c>
      <c r="J108" s="51">
        <f t="shared" si="25"/>
        <v>1.8663967611336034</v>
      </c>
      <c r="K108" s="51">
        <f t="shared" si="25"/>
        <v>1.625</v>
      </c>
      <c r="L108" s="51">
        <f t="shared" si="25"/>
        <v>1.028846153846154</v>
      </c>
      <c r="M108" s="51">
        <f t="shared" si="25"/>
        <v>1.0903954802259888</v>
      </c>
      <c r="N108" s="51">
        <f t="shared" si="25"/>
        <v>1.8859649122807016</v>
      </c>
    </row>
    <row r="109" spans="3:14" x14ac:dyDescent="0.25">
      <c r="C109" s="51">
        <f t="shared" ref="C109:N109" si="26">C70/C71</f>
        <v>1.054862842892768</v>
      </c>
      <c r="D109" s="51">
        <f t="shared" si="26"/>
        <v>1.0913978494623657</v>
      </c>
      <c r="E109" s="51">
        <f t="shared" si="26"/>
        <v>0.87760416666666674</v>
      </c>
      <c r="F109" s="51">
        <f t="shared" si="26"/>
        <v>0.86414253897550108</v>
      </c>
      <c r="G109" s="51">
        <f t="shared" si="26"/>
        <v>0.76399026763990274</v>
      </c>
      <c r="H109" s="51">
        <f t="shared" si="26"/>
        <v>0.94089834515366433</v>
      </c>
      <c r="I109" s="51">
        <f t="shared" si="26"/>
        <v>1.0382653061224489</v>
      </c>
      <c r="J109" s="51">
        <f t="shared" si="26"/>
        <v>0.65</v>
      </c>
      <c r="K109" s="51">
        <f t="shared" si="26"/>
        <v>0.74074074074074081</v>
      </c>
      <c r="L109" s="51">
        <f t="shared" si="26"/>
        <v>1.0805194805194804</v>
      </c>
      <c r="M109" s="51">
        <f t="shared" si="26"/>
        <v>0.90537084398976975</v>
      </c>
      <c r="N109" s="51">
        <f t="shared" si="26"/>
        <v>0.61290322580645162</v>
      </c>
    </row>
    <row r="110" spans="3:14" x14ac:dyDescent="0.25">
      <c r="C110" s="51">
        <f t="shared" ref="C110:N110" si="27">C71/C72</f>
        <v>0.94799054373522462</v>
      </c>
      <c r="D110" s="51">
        <f t="shared" si="27"/>
        <v>0.93467336683417079</v>
      </c>
      <c r="E110" s="51">
        <f t="shared" si="27"/>
        <v>0.94117647058823539</v>
      </c>
      <c r="F110" s="51">
        <f t="shared" si="27"/>
        <v>0.94926004228329819</v>
      </c>
      <c r="G110" s="51">
        <f t="shared" si="27"/>
        <v>0.93197278911564618</v>
      </c>
      <c r="H110" s="51">
        <f t="shared" si="27"/>
        <v>0.93171806167400872</v>
      </c>
      <c r="I110" s="51">
        <f t="shared" si="27"/>
        <v>0.92452830188679247</v>
      </c>
      <c r="J110" s="51">
        <f t="shared" si="27"/>
        <v>0.93366093366093372</v>
      </c>
      <c r="K110" s="51">
        <f t="shared" si="27"/>
        <v>0.93103448275862066</v>
      </c>
      <c r="L110" s="51">
        <f t="shared" si="27"/>
        <v>0.92995169082125606</v>
      </c>
      <c r="M110" s="51">
        <f t="shared" si="27"/>
        <v>0.93990384615384626</v>
      </c>
      <c r="N110" s="51">
        <f t="shared" si="27"/>
        <v>0.93467336683417079</v>
      </c>
    </row>
    <row r="111" spans="3:14" x14ac:dyDescent="0.25">
      <c r="C111" s="51">
        <f t="shared" ref="C111:N111" si="28">C72/C73</f>
        <v>0.77049180327868849</v>
      </c>
      <c r="D111" s="51">
        <f t="shared" si="28"/>
        <v>0.75809523809523816</v>
      </c>
      <c r="E111" s="51">
        <f t="shared" si="28"/>
        <v>0.76404494382022459</v>
      </c>
      <c r="F111" s="51">
        <f t="shared" si="28"/>
        <v>0.77414075286415707</v>
      </c>
      <c r="G111" s="51">
        <f t="shared" si="28"/>
        <v>0.72652388797364087</v>
      </c>
      <c r="H111" s="51">
        <f t="shared" si="28"/>
        <v>0.73225806451612907</v>
      </c>
      <c r="I111" s="51">
        <f t="shared" si="28"/>
        <v>0.72108843537414968</v>
      </c>
      <c r="J111" s="51">
        <f t="shared" si="28"/>
        <v>0.75650557620817838</v>
      </c>
      <c r="K111" s="51">
        <f t="shared" si="28"/>
        <v>0.76315789473684215</v>
      </c>
      <c r="L111" s="51">
        <f t="shared" si="28"/>
        <v>0.72504378283712789</v>
      </c>
      <c r="M111" s="51">
        <f t="shared" si="28"/>
        <v>0.76611418047882129</v>
      </c>
      <c r="N111" s="51">
        <f t="shared" si="28"/>
        <v>0.75094339622641515</v>
      </c>
    </row>
    <row r="112" spans="3:14" x14ac:dyDescent="0.25">
      <c r="C112" s="51">
        <f t="shared" ref="C112:N112" si="29">C73/C74</f>
        <v>1.2827102803738319</v>
      </c>
      <c r="D112" s="51">
        <f t="shared" si="29"/>
        <v>1.2589928057553958</v>
      </c>
      <c r="E112" s="51">
        <f t="shared" si="29"/>
        <v>1.2594339622641511</v>
      </c>
      <c r="F112" s="51">
        <f t="shared" si="29"/>
        <v>1.3399122807017543</v>
      </c>
      <c r="G112" s="51">
        <f t="shared" si="29"/>
        <v>1.389016018306636</v>
      </c>
      <c r="H112" s="51">
        <f t="shared" si="29"/>
        <v>1.3963963963963963</v>
      </c>
      <c r="I112" s="51">
        <f t="shared" si="29"/>
        <v>1.3674418604651162</v>
      </c>
      <c r="J112" s="51">
        <f t="shared" si="29"/>
        <v>1.2748815165876779</v>
      </c>
      <c r="K112" s="51">
        <f t="shared" si="29"/>
        <v>1.2606635071090049</v>
      </c>
      <c r="L112" s="51">
        <f t="shared" si="29"/>
        <v>1.3466981132075471</v>
      </c>
      <c r="M112" s="51">
        <f t="shared" si="29"/>
        <v>1.2746478873239437</v>
      </c>
      <c r="N112" s="51">
        <f t="shared" si="29"/>
        <v>1.2709832134292567</v>
      </c>
    </row>
    <row r="113" spans="3:14" x14ac:dyDescent="0.25">
      <c r="C113" s="51">
        <f t="shared" ref="C113:N113" si="30">C74/C75</f>
        <v>1.1145833333333333</v>
      </c>
      <c r="D113" s="51">
        <f t="shared" si="30"/>
        <v>1.0170731707317073</v>
      </c>
      <c r="E113" s="51">
        <f t="shared" si="30"/>
        <v>1.036674816625917</v>
      </c>
      <c r="F113" s="51">
        <f t="shared" si="30"/>
        <v>1.425</v>
      </c>
      <c r="G113" s="51">
        <f t="shared" si="30"/>
        <v>1.7137254901960783</v>
      </c>
      <c r="H113" s="51">
        <f t="shared" si="30"/>
        <v>1.819672131147541</v>
      </c>
      <c r="I113" s="51">
        <f t="shared" si="30"/>
        <v>1.5467625899280575</v>
      </c>
      <c r="J113" s="51">
        <f t="shared" si="30"/>
        <v>1.0932642487046631</v>
      </c>
      <c r="K113" s="51">
        <f t="shared" si="30"/>
        <v>1.0343137254901962</v>
      </c>
      <c r="L113" s="51">
        <f t="shared" si="30"/>
        <v>1.4228187919463087</v>
      </c>
      <c r="M113" s="51">
        <f t="shared" si="30"/>
        <v>1.0812182741116751</v>
      </c>
      <c r="N113" s="51">
        <f t="shared" si="30"/>
        <v>1.0719794344473006</v>
      </c>
    </row>
    <row r="114" spans="3:14" x14ac:dyDescent="0.25">
      <c r="C114" s="51">
        <f t="shared" ref="C114:N114" si="31">C75/C76</f>
        <v>1.0434782608695652</v>
      </c>
      <c r="D114" s="51">
        <f t="shared" si="31"/>
        <v>1.0933333333333333</v>
      </c>
      <c r="E114" s="51">
        <f t="shared" si="31"/>
        <v>1.0199501246882792</v>
      </c>
      <c r="F114" s="51">
        <f t="shared" si="31"/>
        <v>0.73059360730593603</v>
      </c>
      <c r="G114" s="51">
        <f t="shared" si="31"/>
        <v>0.54140127388535031</v>
      </c>
      <c r="H114" s="51">
        <f t="shared" si="31"/>
        <v>0.5583524027459954</v>
      </c>
      <c r="I114" s="51">
        <f t="shared" si="31"/>
        <v>0.75135135135135145</v>
      </c>
      <c r="J114" s="51">
        <f t="shared" si="31"/>
        <v>1.0404312668463611</v>
      </c>
      <c r="K114" s="51">
        <f t="shared" si="31"/>
        <v>0.92938496583143504</v>
      </c>
      <c r="L114" s="51">
        <f t="shared" si="31"/>
        <v>0.79892761394101874</v>
      </c>
      <c r="M114" s="51">
        <f t="shared" si="31"/>
        <v>0.82426778242677834</v>
      </c>
      <c r="N114" s="51">
        <f t="shared" si="31"/>
        <v>0.98481012658227851</v>
      </c>
    </row>
    <row r="115" spans="3:14" x14ac:dyDescent="0.25">
      <c r="C115" s="51">
        <f t="shared" ref="C115:N115" si="32">C76/C77</f>
        <v>0.93638676844783708</v>
      </c>
      <c r="D115" s="51">
        <f t="shared" si="32"/>
        <v>0.9375</v>
      </c>
      <c r="E115" s="51">
        <f t="shared" si="32"/>
        <v>0.94352941176470595</v>
      </c>
      <c r="F115" s="51">
        <f t="shared" si="32"/>
        <v>0.93991416309012865</v>
      </c>
      <c r="G115" s="51">
        <f t="shared" si="32"/>
        <v>0.94578313253012047</v>
      </c>
      <c r="H115" s="51">
        <f t="shared" si="32"/>
        <v>0.95206971677559904</v>
      </c>
      <c r="I115" s="51">
        <f t="shared" si="32"/>
        <v>0.93434343434343425</v>
      </c>
      <c r="J115" s="51">
        <f t="shared" si="32"/>
        <v>0.92982456140350866</v>
      </c>
      <c r="K115" s="51">
        <f t="shared" si="32"/>
        <v>0.94612068965517238</v>
      </c>
      <c r="L115" s="51">
        <f t="shared" si="32"/>
        <v>0.9325</v>
      </c>
      <c r="M115" s="51">
        <f t="shared" si="32"/>
        <v>0.9502982107355864</v>
      </c>
      <c r="N115" s="51">
        <f t="shared" si="32"/>
        <v>0.93380614657210403</v>
      </c>
    </row>
    <row r="116" spans="3:14" x14ac:dyDescent="0.25">
      <c r="C116" s="51">
        <f t="shared" ref="C116:N116" si="33">C77/C78</f>
        <v>0.75143403441682599</v>
      </c>
      <c r="D116" s="51">
        <f t="shared" si="33"/>
        <v>0.75614366729678639</v>
      </c>
      <c r="E116" s="51">
        <f t="shared" si="33"/>
        <v>0.7727272727272726</v>
      </c>
      <c r="F116" s="51">
        <f t="shared" si="33"/>
        <v>0.73968253968253972</v>
      </c>
      <c r="G116" s="51">
        <f t="shared" si="33"/>
        <v>0.76263399693721279</v>
      </c>
      <c r="H116" s="51">
        <f t="shared" si="33"/>
        <v>0.79826086956521747</v>
      </c>
      <c r="I116" s="51">
        <f t="shared" si="33"/>
        <v>0.75862068965517238</v>
      </c>
      <c r="J116" s="51">
        <f t="shared" si="33"/>
        <v>0.75568181818181823</v>
      </c>
      <c r="K116" s="51">
        <f t="shared" si="33"/>
        <v>0.76315789473684215</v>
      </c>
      <c r="L116" s="51">
        <f t="shared" si="33"/>
        <v>0.76045627376425862</v>
      </c>
      <c r="M116" s="51">
        <f t="shared" si="33"/>
        <v>0.76327769347496199</v>
      </c>
      <c r="N116" s="51">
        <f t="shared" si="33"/>
        <v>0.7169491525423729</v>
      </c>
    </row>
    <row r="117" spans="3:14" x14ac:dyDescent="0.25">
      <c r="C117" s="51">
        <f t="shared" ref="C117:N117" si="34">C78/C79</f>
        <v>1.2602409638554217</v>
      </c>
      <c r="D117" s="51">
        <f t="shared" si="34"/>
        <v>1.2535545023696684</v>
      </c>
      <c r="E117" s="51">
        <f t="shared" si="34"/>
        <v>1.2672811059907836</v>
      </c>
      <c r="F117" s="51">
        <f t="shared" si="34"/>
        <v>1.3938053097345133</v>
      </c>
      <c r="G117" s="51">
        <f t="shared" si="34"/>
        <v>1.3923240938166312</v>
      </c>
      <c r="H117" s="51">
        <f t="shared" si="34"/>
        <v>1.2721238938053097</v>
      </c>
      <c r="I117" s="51">
        <f t="shared" si="34"/>
        <v>1.2488038277511964</v>
      </c>
      <c r="J117" s="51">
        <f t="shared" si="34"/>
        <v>1.2571428571428573</v>
      </c>
      <c r="K117" s="51">
        <f t="shared" si="34"/>
        <v>1.3451327433628317</v>
      </c>
      <c r="L117" s="51">
        <f t="shared" si="34"/>
        <v>1.2583732057416268</v>
      </c>
      <c r="M117" s="51">
        <f t="shared" si="34"/>
        <v>1.408119658119658</v>
      </c>
      <c r="N117" s="51">
        <f t="shared" si="34"/>
        <v>1.391509433962264</v>
      </c>
    </row>
    <row r="118" spans="3:14" x14ac:dyDescent="0.25">
      <c r="C118" s="51">
        <f t="shared" ref="C118:N118" si="35">C79/C80</f>
        <v>1.027227722772277</v>
      </c>
      <c r="D118" s="51">
        <f t="shared" si="35"/>
        <v>1</v>
      </c>
      <c r="E118" s="51">
        <f t="shared" si="35"/>
        <v>1.0637254901960784</v>
      </c>
      <c r="F118" s="51">
        <f t="shared" si="35"/>
        <v>1.7587548638132295</v>
      </c>
      <c r="G118" s="51">
        <f t="shared" si="35"/>
        <v>1.7900763358778624</v>
      </c>
      <c r="H118" s="51">
        <f t="shared" si="35"/>
        <v>1.0865384615384617</v>
      </c>
      <c r="I118" s="51">
        <f t="shared" si="35"/>
        <v>0.98122065727699526</v>
      </c>
      <c r="J118" s="51">
        <f t="shared" si="35"/>
        <v>1.0096153846153846</v>
      </c>
      <c r="K118" s="51">
        <f t="shared" si="35"/>
        <v>1.4440894568690097</v>
      </c>
      <c r="L118" s="51">
        <f t="shared" si="35"/>
        <v>1.0220048899755501</v>
      </c>
      <c r="M118" s="51">
        <f t="shared" si="35"/>
        <v>1.9419087136929463</v>
      </c>
      <c r="N118" s="51">
        <f t="shared" si="35"/>
        <v>1.7235772357723578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4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138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0.71296296296296291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20.8</v>
      </c>
    </row>
    <row r="35" spans="1:15" x14ac:dyDescent="0.25">
      <c r="A35" s="51" t="s">
        <v>131</v>
      </c>
      <c r="B35" s="51">
        <v>20.8</v>
      </c>
    </row>
    <row r="36" spans="1:15" x14ac:dyDescent="0.25">
      <c r="A36" s="51" t="s">
        <v>131</v>
      </c>
      <c r="B36" s="51">
        <v>20.8</v>
      </c>
    </row>
    <row r="37" spans="1:15" x14ac:dyDescent="0.25">
      <c r="A37" s="51" t="s">
        <v>131</v>
      </c>
      <c r="B37" s="51">
        <v>20.8</v>
      </c>
    </row>
    <row r="38" spans="1:15" x14ac:dyDescent="0.25">
      <c r="A38" s="51" t="s">
        <v>131</v>
      </c>
      <c r="B38" s="51">
        <v>20.8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2">
        <v>0.39600000000000002</v>
      </c>
      <c r="D41" s="64">
        <v>0.43099999999999999</v>
      </c>
      <c r="E41" s="87">
        <v>0.44900000000000001</v>
      </c>
      <c r="F41" s="62">
        <v>0.39900000000000002</v>
      </c>
      <c r="G41" s="62">
        <v>0.40100000000000002</v>
      </c>
      <c r="H41" s="62">
        <v>0.40100000000000002</v>
      </c>
      <c r="I41" s="64">
        <v>0.42499999999999999</v>
      </c>
      <c r="J41" s="87">
        <v>0.45400000000000001</v>
      </c>
      <c r="K41" s="66">
        <v>0.441</v>
      </c>
      <c r="L41" s="65">
        <v>0.39100000000000001</v>
      </c>
      <c r="M41" s="60">
        <v>0.41599999999999998</v>
      </c>
      <c r="N41" s="98">
        <v>0.372</v>
      </c>
      <c r="O41" s="59">
        <v>370</v>
      </c>
    </row>
    <row r="42" spans="1:15" x14ac:dyDescent="0.25">
      <c r="B42" s="115"/>
      <c r="C42" s="70">
        <v>0.42499999999999999</v>
      </c>
      <c r="D42" s="74">
        <v>0.45900000000000002</v>
      </c>
      <c r="E42" s="88">
        <v>0.47599999999999998</v>
      </c>
      <c r="F42" s="70">
        <v>0.42299999999999999</v>
      </c>
      <c r="G42" s="70">
        <v>0.42599999999999999</v>
      </c>
      <c r="H42" s="70">
        <v>0.42499999999999999</v>
      </c>
      <c r="I42" s="72">
        <v>0.45200000000000001</v>
      </c>
      <c r="J42" s="77">
        <v>0.47799999999999998</v>
      </c>
      <c r="K42" s="74">
        <v>0.46700000000000003</v>
      </c>
      <c r="L42" s="70">
        <v>0.41699999999999998</v>
      </c>
      <c r="M42" s="68">
        <v>0.44500000000000001</v>
      </c>
      <c r="N42" s="71">
        <v>0.39600000000000002</v>
      </c>
      <c r="O42" s="59">
        <v>380</v>
      </c>
    </row>
    <row r="43" spans="1:15" x14ac:dyDescent="0.25">
      <c r="B43" s="115"/>
      <c r="C43" s="72">
        <v>0.59199999999999997</v>
      </c>
      <c r="D43" s="77">
        <v>0.625</v>
      </c>
      <c r="E43" s="75">
        <v>0.64</v>
      </c>
      <c r="F43" s="70">
        <v>0.55500000000000005</v>
      </c>
      <c r="G43" s="69">
        <v>0.56499999999999995</v>
      </c>
      <c r="H43" s="68">
        <v>0.57199999999999995</v>
      </c>
      <c r="I43" s="77">
        <v>0.62</v>
      </c>
      <c r="J43" s="89">
        <v>0.64500000000000002</v>
      </c>
      <c r="K43" s="88">
        <v>0.61599999999999999</v>
      </c>
      <c r="L43" s="70">
        <v>0.54800000000000004</v>
      </c>
      <c r="M43" s="88">
        <v>0.61399999999999999</v>
      </c>
      <c r="N43" s="71">
        <v>0.51900000000000002</v>
      </c>
      <c r="O43" s="59">
        <v>440</v>
      </c>
    </row>
    <row r="44" spans="1:15" x14ac:dyDescent="0.25">
      <c r="B44" s="115"/>
      <c r="C44" s="69">
        <v>0.42799999999999999</v>
      </c>
      <c r="D44" s="74">
        <v>0.44600000000000001</v>
      </c>
      <c r="E44" s="77">
        <v>0.45700000000000002</v>
      </c>
      <c r="F44" s="68">
        <v>0.435</v>
      </c>
      <c r="G44" s="68">
        <v>0.436</v>
      </c>
      <c r="H44" s="68">
        <v>0.435</v>
      </c>
      <c r="I44" s="74">
        <v>0.44600000000000001</v>
      </c>
      <c r="J44" s="77">
        <v>0.45900000000000002</v>
      </c>
      <c r="K44" s="77">
        <v>0.45600000000000002</v>
      </c>
      <c r="L44" s="68">
        <v>0.43099999999999999</v>
      </c>
      <c r="M44" s="72">
        <v>0.438</v>
      </c>
      <c r="N44" s="71">
        <v>0.41</v>
      </c>
      <c r="O44" s="59">
        <v>480</v>
      </c>
    </row>
    <row r="45" spans="1:15" x14ac:dyDescent="0.25">
      <c r="B45" s="116"/>
      <c r="C45" s="85">
        <v>0.26</v>
      </c>
      <c r="D45" s="93">
        <v>0.24199999999999999</v>
      </c>
      <c r="E45" s="80">
        <v>0.24399999999999999</v>
      </c>
      <c r="F45" s="84">
        <v>0.39500000000000002</v>
      </c>
      <c r="G45" s="83">
        <v>0.373</v>
      </c>
      <c r="H45" s="96">
        <v>0.34499999999999997</v>
      </c>
      <c r="I45" s="80">
        <v>0.25600000000000001</v>
      </c>
      <c r="J45" s="93">
        <v>0.23699999999999999</v>
      </c>
      <c r="K45" s="82">
        <v>0.307</v>
      </c>
      <c r="L45" s="84">
        <v>0.40100000000000002</v>
      </c>
      <c r="M45" s="93">
        <v>0.23799999999999999</v>
      </c>
      <c r="N45" s="84">
        <v>0.39700000000000002</v>
      </c>
      <c r="O45" s="59">
        <v>540</v>
      </c>
    </row>
    <row r="46" spans="1:15" x14ac:dyDescent="0.25">
      <c r="B46" s="114" t="s">
        <v>39</v>
      </c>
      <c r="C46" s="62">
        <v>0.39600000000000002</v>
      </c>
      <c r="D46" s="64">
        <v>0.42799999999999999</v>
      </c>
      <c r="E46" s="62">
        <v>0.39700000000000002</v>
      </c>
      <c r="F46" s="87">
        <v>0.44600000000000001</v>
      </c>
      <c r="G46" s="65">
        <v>0.38600000000000001</v>
      </c>
      <c r="H46" s="94">
        <v>0.48599999999999999</v>
      </c>
      <c r="I46" s="100">
        <v>0.505</v>
      </c>
      <c r="J46" s="63">
        <v>0.377</v>
      </c>
      <c r="K46" s="64">
        <v>0.42399999999999999</v>
      </c>
      <c r="L46" s="66">
        <v>0.439</v>
      </c>
      <c r="M46" s="61">
        <v>0.40500000000000003</v>
      </c>
      <c r="N46" s="98">
        <v>0.372</v>
      </c>
      <c r="O46" s="59">
        <v>370</v>
      </c>
    </row>
    <row r="47" spans="1:15" x14ac:dyDescent="0.25">
      <c r="B47" s="115"/>
      <c r="C47" s="70">
        <v>0.42599999999999999</v>
      </c>
      <c r="D47" s="72">
        <v>0.45500000000000002</v>
      </c>
      <c r="E47" s="69">
        <v>0.42699999999999999</v>
      </c>
      <c r="F47" s="88">
        <v>0.47299999999999998</v>
      </c>
      <c r="G47" s="73">
        <v>0.41099999999999998</v>
      </c>
      <c r="H47" s="91">
        <v>0.51200000000000001</v>
      </c>
      <c r="I47" s="90">
        <v>0.52900000000000003</v>
      </c>
      <c r="J47" s="71">
        <v>0.40400000000000003</v>
      </c>
      <c r="K47" s="72">
        <v>0.45400000000000001</v>
      </c>
      <c r="L47" s="74">
        <v>0.46700000000000003</v>
      </c>
      <c r="M47" s="69">
        <v>0.434</v>
      </c>
      <c r="N47" s="76">
        <v>0.39300000000000002</v>
      </c>
      <c r="O47" s="59">
        <v>380</v>
      </c>
    </row>
    <row r="48" spans="1:15" x14ac:dyDescent="0.25">
      <c r="B48" s="115"/>
      <c r="C48" s="74">
        <v>0.59499999999999997</v>
      </c>
      <c r="D48" s="77">
        <v>0.62</v>
      </c>
      <c r="E48" s="74">
        <v>0.60199999999999998</v>
      </c>
      <c r="F48" s="75">
        <v>0.63900000000000001</v>
      </c>
      <c r="G48" s="73">
        <v>0.54100000000000004</v>
      </c>
      <c r="H48" s="90">
        <v>0.66800000000000004</v>
      </c>
      <c r="I48" s="90">
        <v>0.67800000000000005</v>
      </c>
      <c r="J48" s="73">
        <v>0.53900000000000003</v>
      </c>
      <c r="K48" s="77">
        <v>0.61899999999999999</v>
      </c>
      <c r="L48" s="75">
        <v>0.63100000000000001</v>
      </c>
      <c r="M48" s="74">
        <v>0.60099999999999998</v>
      </c>
      <c r="N48" s="71">
        <v>0.52400000000000002</v>
      </c>
      <c r="O48" s="59">
        <v>440</v>
      </c>
    </row>
    <row r="49" spans="2:15" x14ac:dyDescent="0.25">
      <c r="B49" s="115"/>
      <c r="C49" s="69">
        <v>0.42799999999999999</v>
      </c>
      <c r="D49" s="72">
        <v>0.44</v>
      </c>
      <c r="E49" s="69">
        <v>0.43</v>
      </c>
      <c r="F49" s="88">
        <v>0.45400000000000001</v>
      </c>
      <c r="G49" s="69">
        <v>0.42599999999999999</v>
      </c>
      <c r="H49" s="91">
        <v>0.47399999999999998</v>
      </c>
      <c r="I49" s="90">
        <v>0.48399999999999999</v>
      </c>
      <c r="J49" s="70">
        <v>0.42199999999999999</v>
      </c>
      <c r="K49" s="74">
        <v>0.443</v>
      </c>
      <c r="L49" s="88">
        <v>0.44900000000000001</v>
      </c>
      <c r="M49" s="68">
        <v>0.433</v>
      </c>
      <c r="N49" s="71">
        <v>0.41199999999999998</v>
      </c>
      <c r="O49" s="59">
        <v>480</v>
      </c>
    </row>
    <row r="50" spans="2:15" x14ac:dyDescent="0.25">
      <c r="B50" s="116"/>
      <c r="C50" s="80">
        <v>0.245</v>
      </c>
      <c r="D50" s="93">
        <v>0.23100000000000001</v>
      </c>
      <c r="E50" s="93">
        <v>0.23599999999999999</v>
      </c>
      <c r="F50" s="93">
        <v>0.23200000000000001</v>
      </c>
      <c r="G50" s="84">
        <v>0.39900000000000002</v>
      </c>
      <c r="H50" s="80">
        <v>0.248</v>
      </c>
      <c r="I50" s="80">
        <v>0.254</v>
      </c>
      <c r="J50" s="99">
        <v>0.38700000000000001</v>
      </c>
      <c r="K50" s="93">
        <v>0.24199999999999999</v>
      </c>
      <c r="L50" s="93">
        <v>0.23599999999999999</v>
      </c>
      <c r="M50" s="80">
        <v>0.247</v>
      </c>
      <c r="N50" s="99">
        <v>0.38600000000000001</v>
      </c>
      <c r="O50" s="59">
        <v>540</v>
      </c>
    </row>
    <row r="51" spans="2:15" x14ac:dyDescent="0.25">
      <c r="B51" s="114" t="s">
        <v>52</v>
      </c>
      <c r="C51" s="101">
        <v>0.48299999999999998</v>
      </c>
      <c r="D51" s="63">
        <v>0.374</v>
      </c>
      <c r="E51" s="64">
        <v>0.43</v>
      </c>
      <c r="F51" s="94">
        <v>0.495</v>
      </c>
      <c r="G51" s="63">
        <v>0.375</v>
      </c>
      <c r="H51" s="98">
        <v>0.37</v>
      </c>
      <c r="I51" s="61">
        <v>0.40600000000000003</v>
      </c>
      <c r="J51" s="66">
        <v>0.44</v>
      </c>
      <c r="K51" s="63">
        <v>0.375</v>
      </c>
      <c r="L51" s="98">
        <v>0.37</v>
      </c>
      <c r="M51" s="60">
        <v>0.41599999999999998</v>
      </c>
      <c r="N51" s="87">
        <v>0.44500000000000001</v>
      </c>
      <c r="O51" s="59">
        <v>370</v>
      </c>
    </row>
    <row r="52" spans="2:15" x14ac:dyDescent="0.25">
      <c r="B52" s="115"/>
      <c r="C52" s="89">
        <v>0.50600000000000001</v>
      </c>
      <c r="D52" s="71">
        <v>0.4</v>
      </c>
      <c r="E52" s="74">
        <v>0.45900000000000002</v>
      </c>
      <c r="F52" s="90">
        <v>0.52</v>
      </c>
      <c r="G52" s="71">
        <v>0.40300000000000002</v>
      </c>
      <c r="H52" s="71">
        <v>0.4</v>
      </c>
      <c r="I52" s="69">
        <v>0.433</v>
      </c>
      <c r="J52" s="74">
        <v>0.46500000000000002</v>
      </c>
      <c r="K52" s="71">
        <v>0.40300000000000002</v>
      </c>
      <c r="L52" s="71">
        <v>0.39800000000000002</v>
      </c>
      <c r="M52" s="68">
        <v>0.441</v>
      </c>
      <c r="N52" s="74">
        <v>0.46700000000000003</v>
      </c>
      <c r="O52" s="59">
        <v>380</v>
      </c>
    </row>
    <row r="53" spans="2:15" x14ac:dyDescent="0.25">
      <c r="B53" s="115"/>
      <c r="C53" s="91">
        <v>0.65600000000000003</v>
      </c>
      <c r="D53" s="73">
        <v>0.53200000000000003</v>
      </c>
      <c r="E53" s="88">
        <v>0.61199999999999999</v>
      </c>
      <c r="F53" s="90">
        <v>0.66900000000000004</v>
      </c>
      <c r="G53" s="73">
        <v>0.53600000000000003</v>
      </c>
      <c r="H53" s="73">
        <v>0.54</v>
      </c>
      <c r="I53" s="69">
        <v>0.56200000000000006</v>
      </c>
      <c r="J53" s="77">
        <v>0.61799999999999999</v>
      </c>
      <c r="K53" s="73">
        <v>0.53300000000000003</v>
      </c>
      <c r="L53" s="73">
        <v>0.53400000000000003</v>
      </c>
      <c r="M53" s="72">
        <v>0.58399999999999996</v>
      </c>
      <c r="N53" s="75">
        <v>0.63100000000000001</v>
      </c>
      <c r="O53" s="59">
        <v>440</v>
      </c>
    </row>
    <row r="54" spans="2:15" x14ac:dyDescent="0.25">
      <c r="B54" s="115"/>
      <c r="C54" s="89">
        <v>0.46700000000000003</v>
      </c>
      <c r="D54" s="70">
        <v>0.41899999999999998</v>
      </c>
      <c r="E54" s="88">
        <v>0.45100000000000001</v>
      </c>
      <c r="F54" s="90">
        <v>0.48199999999999998</v>
      </c>
      <c r="G54" s="70">
        <v>0.42299999999999999</v>
      </c>
      <c r="H54" s="70">
        <v>0.41899999999999998</v>
      </c>
      <c r="I54" s="72">
        <v>0.439</v>
      </c>
      <c r="J54" s="77">
        <v>0.45600000000000002</v>
      </c>
      <c r="K54" s="70">
        <v>0.42299999999999999</v>
      </c>
      <c r="L54" s="70">
        <v>0.42199999999999999</v>
      </c>
      <c r="M54" s="68">
        <v>0.436</v>
      </c>
      <c r="N54" s="88">
        <v>0.45200000000000001</v>
      </c>
      <c r="O54" s="59">
        <v>480</v>
      </c>
    </row>
    <row r="55" spans="2:15" x14ac:dyDescent="0.25">
      <c r="B55" s="116"/>
      <c r="C55" s="93">
        <v>0.24</v>
      </c>
      <c r="D55" s="84">
        <v>0.39600000000000002</v>
      </c>
      <c r="E55" s="82">
        <v>0.307</v>
      </c>
      <c r="F55" s="95">
        <v>0.27800000000000002</v>
      </c>
      <c r="G55" s="92">
        <v>0.40899999999999997</v>
      </c>
      <c r="H55" s="99">
        <v>0.38100000000000001</v>
      </c>
      <c r="I55" s="84">
        <v>0.40100000000000002</v>
      </c>
      <c r="J55" s="82">
        <v>0.308</v>
      </c>
      <c r="K55" s="92">
        <v>0.41699999999999998</v>
      </c>
      <c r="L55" s="92">
        <v>0.41</v>
      </c>
      <c r="M55" s="79">
        <v>0.32</v>
      </c>
      <c r="N55" s="85">
        <v>0.25700000000000001</v>
      </c>
      <c r="O55" s="59">
        <v>540</v>
      </c>
    </row>
    <row r="56" spans="2:15" x14ac:dyDescent="0.25">
      <c r="B56" s="114" t="s">
        <v>65</v>
      </c>
      <c r="C56" s="62">
        <v>0.39900000000000002</v>
      </c>
      <c r="D56" s="62">
        <v>0.39500000000000002</v>
      </c>
      <c r="E56" s="62">
        <v>0.40200000000000002</v>
      </c>
      <c r="F56" s="63">
        <v>0.374</v>
      </c>
      <c r="G56" s="98">
        <v>0.372</v>
      </c>
      <c r="H56" s="62">
        <v>0.39500000000000002</v>
      </c>
      <c r="I56" s="87">
        <v>0.45400000000000001</v>
      </c>
      <c r="J56" s="87">
        <v>0.44600000000000001</v>
      </c>
      <c r="K56" s="64">
        <v>0.42599999999999999</v>
      </c>
      <c r="L56" s="98">
        <v>0.36899999999999999</v>
      </c>
      <c r="M56" s="62">
        <v>0.40200000000000002</v>
      </c>
      <c r="N56" s="98">
        <v>0.36799999999999999</v>
      </c>
      <c r="O56" s="59">
        <v>370</v>
      </c>
    </row>
    <row r="57" spans="2:15" x14ac:dyDescent="0.25">
      <c r="B57" s="115"/>
      <c r="C57" s="70">
        <v>0.41699999999999998</v>
      </c>
      <c r="D57" s="70">
        <v>0.42</v>
      </c>
      <c r="E57" s="69">
        <v>0.42599999999999999</v>
      </c>
      <c r="F57" s="71">
        <v>0.40100000000000002</v>
      </c>
      <c r="G57" s="71">
        <v>0.39800000000000002</v>
      </c>
      <c r="H57" s="70">
        <v>0.42199999999999999</v>
      </c>
      <c r="I57" s="77">
        <v>0.48199999999999998</v>
      </c>
      <c r="J57" s="88">
        <v>0.47499999999999998</v>
      </c>
      <c r="K57" s="72">
        <v>0.45400000000000001</v>
      </c>
      <c r="L57" s="71">
        <v>0.39600000000000002</v>
      </c>
      <c r="M57" s="69">
        <v>0.42699999999999999</v>
      </c>
      <c r="N57" s="76">
        <v>0.38800000000000001</v>
      </c>
      <c r="O57" s="59">
        <v>380</v>
      </c>
    </row>
    <row r="58" spans="2:15" x14ac:dyDescent="0.25">
      <c r="B58" s="115"/>
      <c r="C58" s="71">
        <v>0.52400000000000002</v>
      </c>
      <c r="D58" s="70">
        <v>0.55500000000000005</v>
      </c>
      <c r="E58" s="70">
        <v>0.55300000000000005</v>
      </c>
      <c r="F58" s="71">
        <v>0.52900000000000003</v>
      </c>
      <c r="G58" s="71">
        <v>0.52800000000000002</v>
      </c>
      <c r="H58" s="68">
        <v>0.57399999999999995</v>
      </c>
      <c r="I58" s="75">
        <v>0.64100000000000001</v>
      </c>
      <c r="J58" s="89">
        <v>0.64500000000000002</v>
      </c>
      <c r="K58" s="77">
        <v>0.62</v>
      </c>
      <c r="L58" s="71">
        <v>0.52900000000000003</v>
      </c>
      <c r="M58" s="72">
        <v>0.58099999999999996</v>
      </c>
      <c r="N58" s="76">
        <v>0.50600000000000001</v>
      </c>
      <c r="O58" s="59">
        <v>440</v>
      </c>
    </row>
    <row r="59" spans="2:15" x14ac:dyDescent="0.25">
      <c r="B59" s="115"/>
      <c r="C59" s="71">
        <v>0.41</v>
      </c>
      <c r="D59" s="69">
        <v>0.42599999999999999</v>
      </c>
      <c r="E59" s="69">
        <v>0.42699999999999999</v>
      </c>
      <c r="F59" s="73">
        <v>0.41499999999999998</v>
      </c>
      <c r="G59" s="73">
        <v>0.41399999999999998</v>
      </c>
      <c r="H59" s="70">
        <v>0.42399999999999999</v>
      </c>
      <c r="I59" s="77">
        <v>0.45600000000000002</v>
      </c>
      <c r="J59" s="77">
        <v>0.45700000000000002</v>
      </c>
      <c r="K59" s="74">
        <v>0.44500000000000001</v>
      </c>
      <c r="L59" s="73">
        <v>0.41799999999999998</v>
      </c>
      <c r="M59" s="70">
        <v>0.41899999999999998</v>
      </c>
      <c r="N59" s="76">
        <v>0.40100000000000002</v>
      </c>
      <c r="O59" s="59">
        <v>480</v>
      </c>
    </row>
    <row r="60" spans="2:15" x14ac:dyDescent="0.25">
      <c r="B60" s="116"/>
      <c r="C60" s="97">
        <v>0.35899999999999999</v>
      </c>
      <c r="D60" s="96">
        <v>0.34799999999999998</v>
      </c>
      <c r="E60" s="97">
        <v>0.36299999999999999</v>
      </c>
      <c r="F60" s="99">
        <v>0.38100000000000001</v>
      </c>
      <c r="G60" s="99">
        <v>0.379</v>
      </c>
      <c r="H60" s="78">
        <v>0.28499999999999998</v>
      </c>
      <c r="I60" s="93">
        <v>0.23200000000000001</v>
      </c>
      <c r="J60" s="93">
        <v>0.23200000000000001</v>
      </c>
      <c r="K60" s="80">
        <v>0.249</v>
      </c>
      <c r="L60" s="84">
        <v>0.40200000000000002</v>
      </c>
      <c r="M60" s="80">
        <v>0.246</v>
      </c>
      <c r="N60" s="99">
        <v>0.379</v>
      </c>
      <c r="O60" s="59">
        <v>540</v>
      </c>
    </row>
    <row r="61" spans="2:15" x14ac:dyDescent="0.25">
      <c r="B61" s="114" t="s">
        <v>78</v>
      </c>
      <c r="C61" s="63">
        <v>0.379</v>
      </c>
      <c r="D61" s="65">
        <v>0.39200000000000002</v>
      </c>
      <c r="E61" s="65">
        <v>0.39100000000000001</v>
      </c>
      <c r="F61" s="98">
        <v>0.36899999999999999</v>
      </c>
      <c r="G61" s="98">
        <v>0.36699999999999999</v>
      </c>
      <c r="H61" s="87">
        <v>0.44700000000000001</v>
      </c>
      <c r="I61" s="60">
        <v>0.41899999999999998</v>
      </c>
      <c r="J61" s="61">
        <v>0.41099999999999998</v>
      </c>
      <c r="K61" s="98">
        <v>0.36899999999999999</v>
      </c>
      <c r="L61" s="60">
        <v>0.41899999999999998</v>
      </c>
      <c r="M61" s="61">
        <v>0.41399999999999998</v>
      </c>
      <c r="N61" s="87">
        <v>0.45200000000000001</v>
      </c>
      <c r="O61" s="59">
        <v>370</v>
      </c>
    </row>
    <row r="62" spans="2:15" x14ac:dyDescent="0.25">
      <c r="B62" s="115"/>
      <c r="C62" s="71">
        <v>0.40200000000000002</v>
      </c>
      <c r="D62" s="70">
        <v>0.41799999999999998</v>
      </c>
      <c r="E62" s="70">
        <v>0.41599999999999998</v>
      </c>
      <c r="F62" s="76">
        <v>0.39400000000000002</v>
      </c>
      <c r="G62" s="76">
        <v>0.39500000000000002</v>
      </c>
      <c r="H62" s="88">
        <v>0.47599999999999998</v>
      </c>
      <c r="I62" s="68">
        <v>0.44700000000000001</v>
      </c>
      <c r="J62" s="68">
        <v>0.44</v>
      </c>
      <c r="K62" s="76">
        <v>0.39400000000000002</v>
      </c>
      <c r="L62" s="68">
        <v>0.44600000000000001</v>
      </c>
      <c r="M62" s="69">
        <v>0.434</v>
      </c>
      <c r="N62" s="88">
        <v>0.46899999999999997</v>
      </c>
      <c r="O62" s="59">
        <v>380</v>
      </c>
    </row>
    <row r="63" spans="2:15" x14ac:dyDescent="0.25">
      <c r="B63" s="115"/>
      <c r="C63" s="71">
        <v>0.52500000000000002</v>
      </c>
      <c r="D63" s="70">
        <v>0.55000000000000004</v>
      </c>
      <c r="E63" s="73">
        <v>0.54</v>
      </c>
      <c r="F63" s="71">
        <v>0.52300000000000002</v>
      </c>
      <c r="G63" s="71">
        <v>0.52500000000000002</v>
      </c>
      <c r="H63" s="89">
        <v>0.64200000000000002</v>
      </c>
      <c r="I63" s="72">
        <v>0.58799999999999997</v>
      </c>
      <c r="J63" s="74">
        <v>0.6</v>
      </c>
      <c r="K63" s="76">
        <v>0.51700000000000002</v>
      </c>
      <c r="L63" s="74">
        <v>0.60299999999999998</v>
      </c>
      <c r="M63" s="69">
        <v>0.56100000000000005</v>
      </c>
      <c r="N63" s="74">
        <v>0.59599999999999997</v>
      </c>
      <c r="O63" s="59">
        <v>440</v>
      </c>
    </row>
    <row r="64" spans="2:15" x14ac:dyDescent="0.25">
      <c r="B64" s="115"/>
      <c r="C64" s="73">
        <v>0.41299999999999998</v>
      </c>
      <c r="D64" s="69">
        <v>0.42899999999999999</v>
      </c>
      <c r="E64" s="70">
        <v>0.42299999999999999</v>
      </c>
      <c r="F64" s="71">
        <v>0.41199999999999998</v>
      </c>
      <c r="G64" s="71">
        <v>0.41099999999999998</v>
      </c>
      <c r="H64" s="77">
        <v>0.45400000000000001</v>
      </c>
      <c r="I64" s="74">
        <v>0.44400000000000001</v>
      </c>
      <c r="J64" s="68">
        <v>0.433</v>
      </c>
      <c r="K64" s="71">
        <v>0.40899999999999997</v>
      </c>
      <c r="L64" s="68">
        <v>0.435</v>
      </c>
      <c r="M64" s="68">
        <v>0.433</v>
      </c>
      <c r="N64" s="88">
        <v>0.45</v>
      </c>
      <c r="O64" s="59">
        <v>480</v>
      </c>
    </row>
    <row r="65" spans="2:15" x14ac:dyDescent="0.25">
      <c r="B65" s="116"/>
      <c r="C65" s="99">
        <v>0.38600000000000001</v>
      </c>
      <c r="D65" s="84">
        <v>0.39200000000000002</v>
      </c>
      <c r="E65" s="99">
        <v>0.38200000000000001</v>
      </c>
      <c r="F65" s="99">
        <v>0.38200000000000001</v>
      </c>
      <c r="G65" s="99">
        <v>0.38</v>
      </c>
      <c r="H65" s="93">
        <v>0.23400000000000001</v>
      </c>
      <c r="I65" s="96">
        <v>0.34300000000000003</v>
      </c>
      <c r="J65" s="85">
        <v>0.25700000000000001</v>
      </c>
      <c r="K65" s="84">
        <v>0.39500000000000002</v>
      </c>
      <c r="L65" s="80">
        <v>0.254</v>
      </c>
      <c r="M65" s="83">
        <v>0.36499999999999999</v>
      </c>
      <c r="N65" s="81">
        <v>0.33100000000000002</v>
      </c>
      <c r="O65" s="59">
        <v>540</v>
      </c>
    </row>
    <row r="66" spans="2:15" x14ac:dyDescent="0.25">
      <c r="B66" s="114" t="s">
        <v>91</v>
      </c>
      <c r="C66" s="64">
        <v>0.434</v>
      </c>
      <c r="D66" s="61">
        <v>0.40799999999999997</v>
      </c>
      <c r="E66" s="61">
        <v>0.40799999999999997</v>
      </c>
      <c r="F66" s="61">
        <v>0.40600000000000003</v>
      </c>
      <c r="G66" s="62">
        <v>0.39600000000000002</v>
      </c>
      <c r="H66" s="60">
        <v>0.42199999999999999</v>
      </c>
      <c r="I66" s="98">
        <v>0.36899999999999999</v>
      </c>
      <c r="J66" s="64">
        <v>0.434</v>
      </c>
      <c r="K66" s="60">
        <v>0.42</v>
      </c>
      <c r="L66" s="98">
        <v>0.371</v>
      </c>
      <c r="M66" s="98">
        <v>0.36799999999999999</v>
      </c>
      <c r="N66" s="66">
        <v>0.44</v>
      </c>
      <c r="O66" s="59">
        <v>370</v>
      </c>
    </row>
    <row r="67" spans="2:15" x14ac:dyDescent="0.25">
      <c r="B67" s="115"/>
      <c r="C67" s="72">
        <v>0.45500000000000002</v>
      </c>
      <c r="D67" s="69">
        <v>0.433</v>
      </c>
      <c r="E67" s="69">
        <v>0.436</v>
      </c>
      <c r="F67" s="69">
        <v>0.434</v>
      </c>
      <c r="G67" s="70">
        <v>0.42399999999999999</v>
      </c>
      <c r="H67" s="72">
        <v>0.44800000000000001</v>
      </c>
      <c r="I67" s="71">
        <v>0.39700000000000002</v>
      </c>
      <c r="J67" s="74">
        <v>0.46300000000000002</v>
      </c>
      <c r="K67" s="72">
        <v>0.44900000000000001</v>
      </c>
      <c r="L67" s="71">
        <v>0.39600000000000002</v>
      </c>
      <c r="M67" s="76">
        <v>0.39400000000000002</v>
      </c>
      <c r="N67" s="74">
        <v>0.46400000000000002</v>
      </c>
      <c r="O67" s="59">
        <v>380</v>
      </c>
    </row>
    <row r="68" spans="2:15" x14ac:dyDescent="0.25">
      <c r="B68" s="115"/>
      <c r="C68" s="68">
        <v>0.56999999999999995</v>
      </c>
      <c r="D68" s="69">
        <v>0.56399999999999995</v>
      </c>
      <c r="E68" s="72">
        <v>0.58699999999999997</v>
      </c>
      <c r="F68" s="68">
        <v>0.56999999999999995</v>
      </c>
      <c r="G68" s="68">
        <v>0.56999999999999995</v>
      </c>
      <c r="H68" s="68">
        <v>0.57899999999999996</v>
      </c>
      <c r="I68" s="71">
        <v>0.52500000000000002</v>
      </c>
      <c r="J68" s="75">
        <v>0.63200000000000001</v>
      </c>
      <c r="K68" s="88">
        <v>0.61399999999999999</v>
      </c>
      <c r="L68" s="71">
        <v>0.52600000000000002</v>
      </c>
      <c r="M68" s="71">
        <v>0.53</v>
      </c>
      <c r="N68" s="77">
        <v>0.628</v>
      </c>
      <c r="O68" s="59">
        <v>440</v>
      </c>
    </row>
    <row r="69" spans="2:15" x14ac:dyDescent="0.25">
      <c r="B69" s="115"/>
      <c r="C69" s="74">
        <v>0.44500000000000001</v>
      </c>
      <c r="D69" s="72">
        <v>0.437</v>
      </c>
      <c r="E69" s="72">
        <v>0.438</v>
      </c>
      <c r="F69" s="72">
        <v>0.438</v>
      </c>
      <c r="G69" s="70">
        <v>0.42299999999999999</v>
      </c>
      <c r="H69" s="74">
        <v>0.44700000000000001</v>
      </c>
      <c r="I69" s="73">
        <v>0.41799999999999998</v>
      </c>
      <c r="J69" s="88">
        <v>0.45</v>
      </c>
      <c r="K69" s="74">
        <v>0.443</v>
      </c>
      <c r="L69" s="73">
        <v>0.41599999999999998</v>
      </c>
      <c r="M69" s="73">
        <v>0.41299999999999998</v>
      </c>
      <c r="N69" s="74">
        <v>0.44400000000000001</v>
      </c>
      <c r="O69" s="59">
        <v>480</v>
      </c>
    </row>
    <row r="70" spans="2:15" x14ac:dyDescent="0.25">
      <c r="B70" s="116"/>
      <c r="C70" s="84">
        <v>0.39500000000000002</v>
      </c>
      <c r="D70" s="99">
        <v>0.38200000000000001</v>
      </c>
      <c r="E70" s="79">
        <v>0.313</v>
      </c>
      <c r="F70" s="83">
        <v>0.36499999999999999</v>
      </c>
      <c r="G70" s="95">
        <v>0.28000000000000003</v>
      </c>
      <c r="H70" s="99">
        <v>0.379</v>
      </c>
      <c r="I70" s="92">
        <v>0.41399999999999998</v>
      </c>
      <c r="J70" s="93">
        <v>0.23400000000000001</v>
      </c>
      <c r="K70" s="85">
        <v>0.26100000000000001</v>
      </c>
      <c r="L70" s="84">
        <v>0.40100000000000002</v>
      </c>
      <c r="M70" s="83">
        <v>0.375</v>
      </c>
      <c r="N70" s="93">
        <v>0.23</v>
      </c>
      <c r="O70" s="59">
        <v>540</v>
      </c>
    </row>
    <row r="71" spans="2:15" x14ac:dyDescent="0.25">
      <c r="B71" s="114" t="s">
        <v>104</v>
      </c>
      <c r="C71" s="61">
        <v>0.40600000000000003</v>
      </c>
      <c r="D71" s="65">
        <v>0.38900000000000001</v>
      </c>
      <c r="E71" s="62">
        <v>0.39500000000000002</v>
      </c>
      <c r="F71" s="60">
        <v>0.41899999999999998</v>
      </c>
      <c r="G71" s="61">
        <v>0.41199999999999998</v>
      </c>
      <c r="H71" s="60">
        <v>0.41399999999999998</v>
      </c>
      <c r="I71" s="65">
        <v>0.38500000000000001</v>
      </c>
      <c r="J71" s="65">
        <v>0.38600000000000001</v>
      </c>
      <c r="K71" s="98">
        <v>0.36799999999999999</v>
      </c>
      <c r="L71" s="65">
        <v>0.38400000000000001</v>
      </c>
      <c r="M71" s="63">
        <v>0.378</v>
      </c>
      <c r="N71" s="98">
        <v>0.36299999999999999</v>
      </c>
      <c r="O71" s="59">
        <v>370</v>
      </c>
    </row>
    <row r="72" spans="2:15" x14ac:dyDescent="0.25">
      <c r="B72" s="115"/>
      <c r="C72" s="69">
        <v>0.43099999999999999</v>
      </c>
      <c r="D72" s="73">
        <v>0.41499999999999998</v>
      </c>
      <c r="E72" s="70">
        <v>0.42099999999999999</v>
      </c>
      <c r="F72" s="72">
        <v>0.44800000000000001</v>
      </c>
      <c r="G72" s="68">
        <v>0.44400000000000001</v>
      </c>
      <c r="H72" s="68">
        <v>0.44700000000000001</v>
      </c>
      <c r="I72" s="70">
        <v>0.41799999999999998</v>
      </c>
      <c r="J72" s="73">
        <v>0.41499999999999998</v>
      </c>
      <c r="K72" s="71">
        <v>0.39600000000000002</v>
      </c>
      <c r="L72" s="73">
        <v>0.41299999999999998</v>
      </c>
      <c r="M72" s="71">
        <v>0.40300000000000002</v>
      </c>
      <c r="N72" s="76">
        <v>0.38500000000000001</v>
      </c>
      <c r="O72" s="59">
        <v>380</v>
      </c>
    </row>
    <row r="73" spans="2:15" x14ac:dyDescent="0.25">
      <c r="B73" s="115"/>
      <c r="C73" s="69">
        <v>0.56000000000000005</v>
      </c>
      <c r="D73" s="70">
        <v>0.54600000000000004</v>
      </c>
      <c r="E73" s="70">
        <v>0.54800000000000004</v>
      </c>
      <c r="F73" s="74">
        <v>0.60299999999999998</v>
      </c>
      <c r="G73" s="88">
        <v>0.61499999999999999</v>
      </c>
      <c r="H73" s="77">
        <v>0.61699999999999999</v>
      </c>
      <c r="I73" s="72">
        <v>0.58599999999999997</v>
      </c>
      <c r="J73" s="70">
        <v>0.54900000000000004</v>
      </c>
      <c r="K73" s="71">
        <v>0.52700000000000002</v>
      </c>
      <c r="L73" s="68">
        <v>0.57499999999999996</v>
      </c>
      <c r="M73" s="73">
        <v>0.53200000000000003</v>
      </c>
      <c r="N73" s="71">
        <v>0.52</v>
      </c>
      <c r="O73" s="59">
        <v>440</v>
      </c>
    </row>
    <row r="74" spans="2:15" x14ac:dyDescent="0.25">
      <c r="B74" s="115"/>
      <c r="C74" s="72">
        <v>0.437</v>
      </c>
      <c r="D74" s="69">
        <v>0.42899999999999999</v>
      </c>
      <c r="E74" s="68">
        <v>0.433</v>
      </c>
      <c r="F74" s="74">
        <v>0.44500000000000001</v>
      </c>
      <c r="G74" s="72">
        <v>0.442</v>
      </c>
      <c r="H74" s="72">
        <v>0.441</v>
      </c>
      <c r="I74" s="69">
        <v>0.42499999999999999</v>
      </c>
      <c r="J74" s="68">
        <v>0.43099999999999999</v>
      </c>
      <c r="K74" s="73">
        <v>0.41699999999999998</v>
      </c>
      <c r="L74" s="70">
        <v>0.42299999999999999</v>
      </c>
      <c r="M74" s="70">
        <v>0.41899999999999998</v>
      </c>
      <c r="N74" s="76">
        <v>0.40600000000000003</v>
      </c>
      <c r="O74" s="59">
        <v>480</v>
      </c>
    </row>
    <row r="75" spans="2:15" x14ac:dyDescent="0.25">
      <c r="B75" s="116"/>
      <c r="C75" s="84">
        <v>0.39400000000000002</v>
      </c>
      <c r="D75" s="84">
        <v>0.39900000000000002</v>
      </c>
      <c r="E75" s="92">
        <v>0.41199999999999998</v>
      </c>
      <c r="F75" s="78">
        <v>0.29599999999999999</v>
      </c>
      <c r="G75" s="80">
        <v>0.251</v>
      </c>
      <c r="H75" s="93">
        <v>0.24</v>
      </c>
      <c r="I75" s="85">
        <v>0.26300000000000001</v>
      </c>
      <c r="J75" s="84">
        <v>0.39500000000000002</v>
      </c>
      <c r="K75" s="84">
        <v>0.40200000000000002</v>
      </c>
      <c r="L75" s="78">
        <v>0.28699999999999998</v>
      </c>
      <c r="M75" s="84">
        <v>0.39600000000000002</v>
      </c>
      <c r="N75" s="83">
        <v>0.372</v>
      </c>
      <c r="O75" s="59">
        <v>540</v>
      </c>
    </row>
    <row r="76" spans="2:15" x14ac:dyDescent="0.25">
      <c r="B76" s="114" t="s">
        <v>117</v>
      </c>
      <c r="C76" s="63">
        <v>0.376</v>
      </c>
      <c r="D76" s="65">
        <v>0.38400000000000001</v>
      </c>
      <c r="E76" s="61">
        <v>0.40500000000000003</v>
      </c>
      <c r="F76" s="64">
        <v>0.432</v>
      </c>
      <c r="G76" s="66">
        <v>0.441</v>
      </c>
      <c r="H76" s="64">
        <v>0.43099999999999999</v>
      </c>
      <c r="I76" s="63">
        <v>0.38200000000000001</v>
      </c>
      <c r="J76" s="65">
        <v>0.38500000000000001</v>
      </c>
      <c r="K76" s="66">
        <v>0.436</v>
      </c>
      <c r="L76" s="63">
        <v>0.378</v>
      </c>
      <c r="M76" s="86">
        <v>0.46400000000000002</v>
      </c>
      <c r="N76" s="61">
        <v>0.40799999999999997</v>
      </c>
      <c r="O76" s="59">
        <v>370</v>
      </c>
    </row>
    <row r="77" spans="2:15" x14ac:dyDescent="0.25">
      <c r="B77" s="115"/>
      <c r="C77" s="71">
        <v>0.4</v>
      </c>
      <c r="D77" s="73">
        <v>0.40699999999999997</v>
      </c>
      <c r="E77" s="69">
        <v>0.42899999999999999</v>
      </c>
      <c r="F77" s="74">
        <v>0.46100000000000002</v>
      </c>
      <c r="G77" s="88">
        <v>0.47</v>
      </c>
      <c r="H77" s="72">
        <v>0.45600000000000002</v>
      </c>
      <c r="I77" s="73">
        <v>0.40799999999999997</v>
      </c>
      <c r="J77" s="73">
        <v>0.41</v>
      </c>
      <c r="K77" s="74">
        <v>0.46100000000000002</v>
      </c>
      <c r="L77" s="71">
        <v>0.40300000000000002</v>
      </c>
      <c r="M77" s="77">
        <v>0.48799999999999999</v>
      </c>
      <c r="N77" s="69">
        <v>0.435</v>
      </c>
      <c r="O77" s="59">
        <v>380</v>
      </c>
    </row>
    <row r="78" spans="2:15" x14ac:dyDescent="0.25">
      <c r="B78" s="115"/>
      <c r="C78" s="71">
        <v>0.52800000000000002</v>
      </c>
      <c r="D78" s="73">
        <v>0.53300000000000003</v>
      </c>
      <c r="E78" s="69">
        <v>0.55900000000000005</v>
      </c>
      <c r="F78" s="77">
        <v>0.627</v>
      </c>
      <c r="G78" s="75">
        <v>0.63400000000000001</v>
      </c>
      <c r="H78" s="68">
        <v>0.57699999999999996</v>
      </c>
      <c r="I78" s="73">
        <v>0.53500000000000003</v>
      </c>
      <c r="J78" s="73">
        <v>0.54100000000000004</v>
      </c>
      <c r="K78" s="88">
        <v>0.61299999999999999</v>
      </c>
      <c r="L78" s="73">
        <v>0.53600000000000003</v>
      </c>
      <c r="M78" s="89">
        <v>0.65</v>
      </c>
      <c r="N78" s="74">
        <v>0.60399999999999998</v>
      </c>
      <c r="O78" s="59">
        <v>440</v>
      </c>
    </row>
    <row r="79" spans="2:15" x14ac:dyDescent="0.25">
      <c r="B79" s="115"/>
      <c r="C79" s="73">
        <v>0.41599999999999998</v>
      </c>
      <c r="D79" s="70">
        <v>0.41899999999999998</v>
      </c>
      <c r="E79" s="72">
        <v>0.438</v>
      </c>
      <c r="F79" s="74">
        <v>0.44800000000000001</v>
      </c>
      <c r="G79" s="88">
        <v>0.45400000000000001</v>
      </c>
      <c r="H79" s="88">
        <v>0.45200000000000001</v>
      </c>
      <c r="I79" s="70">
        <v>0.42399999999999999</v>
      </c>
      <c r="J79" s="69">
        <v>0.42599999999999999</v>
      </c>
      <c r="K79" s="88">
        <v>0.45</v>
      </c>
      <c r="L79" s="70">
        <v>0.42299999999999999</v>
      </c>
      <c r="M79" s="75">
        <v>0.46100000000000002</v>
      </c>
      <c r="N79" s="68">
        <v>0.433</v>
      </c>
      <c r="O79" s="59">
        <v>480</v>
      </c>
    </row>
    <row r="80" spans="2:15" x14ac:dyDescent="0.25">
      <c r="B80" s="116"/>
      <c r="C80" s="84">
        <v>0.39500000000000002</v>
      </c>
      <c r="D80" s="84">
        <v>0.39600000000000002</v>
      </c>
      <c r="E80" s="84">
        <v>0.39700000000000002</v>
      </c>
      <c r="F80" s="80">
        <v>0.249</v>
      </c>
      <c r="G80" s="80">
        <v>0.25</v>
      </c>
      <c r="H80" s="92">
        <v>0.40500000000000003</v>
      </c>
      <c r="I80" s="92">
        <v>0.41</v>
      </c>
      <c r="J80" s="92">
        <v>0.40500000000000003</v>
      </c>
      <c r="K80" s="78">
        <v>0.29499999999999998</v>
      </c>
      <c r="L80" s="84">
        <v>0.40100000000000002</v>
      </c>
      <c r="M80" s="93">
        <v>0.23699999999999999</v>
      </c>
      <c r="N80" s="80">
        <v>0.245</v>
      </c>
      <c r="O80" s="59">
        <v>540</v>
      </c>
    </row>
    <row r="83" spans="3:14" x14ac:dyDescent="0.25">
      <c r="C83" s="51">
        <f>C44/C45</f>
        <v>1.6461538461538461</v>
      </c>
      <c r="D83" s="51">
        <f t="shared" ref="D83:N83" si="0">D44/D45</f>
        <v>1.8429752066115703</v>
      </c>
      <c r="E83" s="51">
        <f t="shared" si="0"/>
        <v>1.8729508196721312</v>
      </c>
      <c r="F83" s="51">
        <f t="shared" si="0"/>
        <v>1.10126582278481</v>
      </c>
      <c r="G83" s="51">
        <f t="shared" si="0"/>
        <v>1.1689008042895443</v>
      </c>
      <c r="H83" s="51">
        <f t="shared" si="0"/>
        <v>1.2608695652173914</v>
      </c>
      <c r="I83" s="51">
        <f t="shared" si="0"/>
        <v>1.7421875</v>
      </c>
      <c r="J83" s="51">
        <f t="shared" si="0"/>
        <v>1.9367088607594938</v>
      </c>
      <c r="K83" s="51">
        <f t="shared" si="0"/>
        <v>1.4853420195439739</v>
      </c>
      <c r="L83" s="51">
        <f t="shared" si="0"/>
        <v>1.0748129675810474</v>
      </c>
      <c r="M83" s="51">
        <f t="shared" si="0"/>
        <v>1.8403361344537816</v>
      </c>
      <c r="N83" s="51">
        <f t="shared" si="0"/>
        <v>1.0327455919395465</v>
      </c>
    </row>
    <row r="84" spans="3:14" x14ac:dyDescent="0.25">
      <c r="C84" s="51">
        <f t="shared" ref="C84:N84" si="1">C45/C46</f>
        <v>0.65656565656565657</v>
      </c>
      <c r="D84" s="51">
        <f t="shared" si="1"/>
        <v>0.56542056074766356</v>
      </c>
      <c r="E84" s="51">
        <f t="shared" si="1"/>
        <v>0.61460957178841302</v>
      </c>
      <c r="F84" s="51">
        <f t="shared" si="1"/>
        <v>0.88565022421524664</v>
      </c>
      <c r="G84" s="51">
        <f t="shared" si="1"/>
        <v>0.96632124352331605</v>
      </c>
      <c r="H84" s="51">
        <f t="shared" si="1"/>
        <v>0.70987654320987648</v>
      </c>
      <c r="I84" s="51">
        <f t="shared" si="1"/>
        <v>0.50693069306930694</v>
      </c>
      <c r="J84" s="51">
        <f t="shared" si="1"/>
        <v>0.62864721485411135</v>
      </c>
      <c r="K84" s="51">
        <f t="shared" si="1"/>
        <v>0.72405660377358494</v>
      </c>
      <c r="L84" s="51">
        <f t="shared" si="1"/>
        <v>0.9134396355353076</v>
      </c>
      <c r="M84" s="51">
        <f t="shared" si="1"/>
        <v>0.58765432098765424</v>
      </c>
      <c r="N84" s="51">
        <f t="shared" si="1"/>
        <v>1.067204301075269</v>
      </c>
    </row>
    <row r="85" spans="3:14" x14ac:dyDescent="0.25">
      <c r="C85" s="51">
        <f t="shared" ref="C85:N85" si="2">C46/C47</f>
        <v>0.92957746478873249</v>
      </c>
      <c r="D85" s="51">
        <f t="shared" si="2"/>
        <v>0.94065934065934065</v>
      </c>
      <c r="E85" s="51">
        <f t="shared" si="2"/>
        <v>0.92974238875878223</v>
      </c>
      <c r="F85" s="51">
        <f t="shared" si="2"/>
        <v>0.94291754756871038</v>
      </c>
      <c r="G85" s="51">
        <f t="shared" si="2"/>
        <v>0.93917274939172757</v>
      </c>
      <c r="H85" s="51">
        <f t="shared" si="2"/>
        <v>0.94921875</v>
      </c>
      <c r="I85" s="51">
        <f t="shared" si="2"/>
        <v>0.95463137996219283</v>
      </c>
      <c r="J85" s="51">
        <f t="shared" si="2"/>
        <v>0.93316831683168311</v>
      </c>
      <c r="K85" s="51">
        <f t="shared" si="2"/>
        <v>0.93392070484581491</v>
      </c>
      <c r="L85" s="51">
        <f t="shared" si="2"/>
        <v>0.94004282655246252</v>
      </c>
      <c r="M85" s="51">
        <f t="shared" si="2"/>
        <v>0.93317972350230427</v>
      </c>
      <c r="N85" s="51">
        <f t="shared" si="2"/>
        <v>0.94656488549618312</v>
      </c>
    </row>
    <row r="86" spans="3:14" x14ac:dyDescent="0.25">
      <c r="C86" s="51">
        <f t="shared" ref="C86:N86" si="3">C47/C48</f>
        <v>0.71596638655462186</v>
      </c>
      <c r="D86" s="51">
        <f t="shared" si="3"/>
        <v>0.7338709677419355</v>
      </c>
      <c r="E86" s="51">
        <f t="shared" si="3"/>
        <v>0.70930232558139539</v>
      </c>
      <c r="F86" s="51">
        <f t="shared" si="3"/>
        <v>0.7402190923317683</v>
      </c>
      <c r="G86" s="51">
        <f t="shared" si="3"/>
        <v>0.75970425138632158</v>
      </c>
      <c r="H86" s="51">
        <f t="shared" si="3"/>
        <v>0.76646706586826341</v>
      </c>
      <c r="I86" s="51">
        <f t="shared" si="3"/>
        <v>0.78023598820058992</v>
      </c>
      <c r="J86" s="51">
        <f t="shared" si="3"/>
        <v>0.74953617810760664</v>
      </c>
      <c r="K86" s="51">
        <f t="shared" si="3"/>
        <v>0.7334410339256866</v>
      </c>
      <c r="L86" s="51">
        <f t="shared" si="3"/>
        <v>0.74009508716323302</v>
      </c>
      <c r="M86" s="51">
        <f t="shared" si="3"/>
        <v>0.72212978369384362</v>
      </c>
      <c r="N86" s="51">
        <f t="shared" si="3"/>
        <v>0.75</v>
      </c>
    </row>
    <row r="87" spans="3:14" x14ac:dyDescent="0.25">
      <c r="C87" s="51">
        <f t="shared" ref="C87:N87" si="4">C48/C49</f>
        <v>1.3901869158878504</v>
      </c>
      <c r="D87" s="51">
        <f t="shared" si="4"/>
        <v>1.4090909090909092</v>
      </c>
      <c r="E87" s="51">
        <f t="shared" si="4"/>
        <v>1.4</v>
      </c>
      <c r="F87" s="51">
        <f t="shared" si="4"/>
        <v>1.4074889867841409</v>
      </c>
      <c r="G87" s="51">
        <f t="shared" si="4"/>
        <v>1.2699530516431925</v>
      </c>
      <c r="H87" s="51">
        <f t="shared" si="4"/>
        <v>1.409282700421941</v>
      </c>
      <c r="I87" s="51">
        <f t="shared" si="4"/>
        <v>1.4008264462809918</v>
      </c>
      <c r="J87" s="51">
        <f t="shared" si="4"/>
        <v>1.2772511848341233</v>
      </c>
      <c r="K87" s="51">
        <f t="shared" si="4"/>
        <v>1.3972911963882617</v>
      </c>
      <c r="L87" s="51">
        <f t="shared" si="4"/>
        <v>1.4053452115812917</v>
      </c>
      <c r="M87" s="51">
        <f t="shared" si="4"/>
        <v>1.3879907621247112</v>
      </c>
      <c r="N87" s="51">
        <f t="shared" si="4"/>
        <v>1.2718446601941749</v>
      </c>
    </row>
    <row r="88" spans="3:14" x14ac:dyDescent="0.25">
      <c r="C88" s="51">
        <f t="shared" ref="C88:N88" si="5">C49/C50</f>
        <v>1.7469387755102042</v>
      </c>
      <c r="D88" s="51">
        <f t="shared" si="5"/>
        <v>1.9047619047619047</v>
      </c>
      <c r="E88" s="51">
        <f t="shared" si="5"/>
        <v>1.8220338983050848</v>
      </c>
      <c r="F88" s="51">
        <f t="shared" si="5"/>
        <v>1.9568965517241379</v>
      </c>
      <c r="G88" s="51">
        <f t="shared" si="5"/>
        <v>1.0676691729323307</v>
      </c>
      <c r="H88" s="51">
        <f t="shared" si="5"/>
        <v>1.911290322580645</v>
      </c>
      <c r="I88" s="51">
        <f t="shared" si="5"/>
        <v>1.905511811023622</v>
      </c>
      <c r="J88" s="51">
        <f t="shared" si="5"/>
        <v>1.090439276485788</v>
      </c>
      <c r="K88" s="51">
        <f t="shared" si="5"/>
        <v>1.8305785123966942</v>
      </c>
      <c r="L88" s="51">
        <f t="shared" si="5"/>
        <v>1.902542372881356</v>
      </c>
      <c r="M88" s="51">
        <f t="shared" si="5"/>
        <v>1.7530364372469636</v>
      </c>
      <c r="N88" s="51">
        <f t="shared" si="5"/>
        <v>1.0673575129533679</v>
      </c>
    </row>
    <row r="89" spans="3:14" x14ac:dyDescent="0.25">
      <c r="C89" s="51">
        <f t="shared" ref="C89:N89" si="6">C50/C51</f>
        <v>0.50724637681159424</v>
      </c>
      <c r="D89" s="51">
        <f t="shared" si="6"/>
        <v>0.61764705882352944</v>
      </c>
      <c r="E89" s="51">
        <f t="shared" si="6"/>
        <v>0.5488372093023256</v>
      </c>
      <c r="F89" s="51">
        <f t="shared" si="6"/>
        <v>0.46868686868686871</v>
      </c>
      <c r="G89" s="51">
        <f t="shared" si="6"/>
        <v>1.0640000000000001</v>
      </c>
      <c r="H89" s="51">
        <f t="shared" si="6"/>
        <v>0.67027027027027031</v>
      </c>
      <c r="I89" s="51">
        <f t="shared" si="6"/>
        <v>0.62561576354679804</v>
      </c>
      <c r="J89" s="51">
        <f t="shared" si="6"/>
        <v>0.87954545454545452</v>
      </c>
      <c r="K89" s="51">
        <f t="shared" si="6"/>
        <v>0.64533333333333331</v>
      </c>
      <c r="L89" s="51">
        <f t="shared" si="6"/>
        <v>0.63783783783783776</v>
      </c>
      <c r="M89" s="51">
        <f t="shared" si="6"/>
        <v>0.59375</v>
      </c>
      <c r="N89" s="51">
        <f t="shared" si="6"/>
        <v>0.86741573033707864</v>
      </c>
    </row>
    <row r="90" spans="3:14" x14ac:dyDescent="0.25">
      <c r="C90" s="51">
        <f t="shared" ref="C90:N90" si="7">C51/C52</f>
        <v>0.95454545454545447</v>
      </c>
      <c r="D90" s="51">
        <f t="shared" si="7"/>
        <v>0.93499999999999994</v>
      </c>
      <c r="E90" s="51">
        <f t="shared" si="7"/>
        <v>0.93681917211328969</v>
      </c>
      <c r="F90" s="51">
        <f t="shared" si="7"/>
        <v>0.95192307692307687</v>
      </c>
      <c r="G90" s="51">
        <f t="shared" si="7"/>
        <v>0.93052109181141429</v>
      </c>
      <c r="H90" s="51">
        <f t="shared" si="7"/>
        <v>0.92499999999999993</v>
      </c>
      <c r="I90" s="51">
        <f t="shared" si="7"/>
        <v>0.93764434180138578</v>
      </c>
      <c r="J90" s="51">
        <f t="shared" si="7"/>
        <v>0.94623655913978488</v>
      </c>
      <c r="K90" s="51">
        <f t="shared" si="7"/>
        <v>0.93052109181141429</v>
      </c>
      <c r="L90" s="51">
        <f t="shared" si="7"/>
        <v>0.92964824120603007</v>
      </c>
      <c r="M90" s="51">
        <f t="shared" si="7"/>
        <v>0.94331065759637178</v>
      </c>
      <c r="N90" s="51">
        <f t="shared" si="7"/>
        <v>0.95289079229122053</v>
      </c>
    </row>
    <row r="91" spans="3:14" x14ac:dyDescent="0.25">
      <c r="C91" s="51">
        <f t="shared" ref="C91:N91" si="8">C52/C53</f>
        <v>0.77134146341463417</v>
      </c>
      <c r="D91" s="51">
        <f t="shared" si="8"/>
        <v>0.75187969924812026</v>
      </c>
      <c r="E91" s="51">
        <f t="shared" si="8"/>
        <v>0.75</v>
      </c>
      <c r="F91" s="51">
        <f t="shared" si="8"/>
        <v>0.77727952167414049</v>
      </c>
      <c r="G91" s="51">
        <f t="shared" si="8"/>
        <v>0.75186567164179108</v>
      </c>
      <c r="H91" s="51">
        <f t="shared" si="8"/>
        <v>0.7407407407407407</v>
      </c>
      <c r="I91" s="51">
        <f t="shared" si="8"/>
        <v>0.7704626334519572</v>
      </c>
      <c r="J91" s="51">
        <f t="shared" si="8"/>
        <v>0.75242718446601942</v>
      </c>
      <c r="K91" s="51">
        <f t="shared" si="8"/>
        <v>0.75609756097560976</v>
      </c>
      <c r="L91" s="51">
        <f t="shared" si="8"/>
        <v>0.74531835205992514</v>
      </c>
      <c r="M91" s="51">
        <f t="shared" si="8"/>
        <v>0.75513698630136994</v>
      </c>
      <c r="N91" s="51">
        <f t="shared" si="8"/>
        <v>0.74009508716323302</v>
      </c>
    </row>
    <row r="92" spans="3:14" x14ac:dyDescent="0.25">
      <c r="C92" s="51">
        <f t="shared" ref="C92:N92" si="9">C53/C54</f>
        <v>1.4047109207708779</v>
      </c>
      <c r="D92" s="51">
        <f t="shared" si="9"/>
        <v>1.2696897374701672</v>
      </c>
      <c r="E92" s="51">
        <f t="shared" si="9"/>
        <v>1.3569844789356984</v>
      </c>
      <c r="F92" s="51">
        <f t="shared" si="9"/>
        <v>1.3879668049792533</v>
      </c>
      <c r="G92" s="51">
        <f t="shared" si="9"/>
        <v>1.2671394799054374</v>
      </c>
      <c r="H92" s="51">
        <f t="shared" si="9"/>
        <v>1.2887828162291171</v>
      </c>
      <c r="I92" s="51">
        <f t="shared" si="9"/>
        <v>1.2801822323462415</v>
      </c>
      <c r="J92" s="51">
        <f t="shared" si="9"/>
        <v>1.3552631578947367</v>
      </c>
      <c r="K92" s="51">
        <f t="shared" si="9"/>
        <v>1.2600472813238772</v>
      </c>
      <c r="L92" s="51">
        <f t="shared" si="9"/>
        <v>1.2654028436018958</v>
      </c>
      <c r="M92" s="51">
        <f t="shared" si="9"/>
        <v>1.3394495412844036</v>
      </c>
      <c r="N92" s="51">
        <f t="shared" si="9"/>
        <v>1.3960176991150441</v>
      </c>
    </row>
    <row r="93" spans="3:14" x14ac:dyDescent="0.25">
      <c r="C93" s="51">
        <f t="shared" ref="C93:N93" si="10">C54/C55</f>
        <v>1.9458333333333335</v>
      </c>
      <c r="D93" s="51">
        <f t="shared" si="10"/>
        <v>1.058080808080808</v>
      </c>
      <c r="E93" s="51">
        <f t="shared" si="10"/>
        <v>1.4690553745928339</v>
      </c>
      <c r="F93" s="51">
        <f t="shared" si="10"/>
        <v>1.7338129496402876</v>
      </c>
      <c r="G93" s="51">
        <f t="shared" si="10"/>
        <v>1.0342298288508558</v>
      </c>
      <c r="H93" s="51">
        <f t="shared" si="10"/>
        <v>1.0997375328083989</v>
      </c>
      <c r="I93" s="51">
        <f t="shared" si="10"/>
        <v>1.0947630922693266</v>
      </c>
      <c r="J93" s="51">
        <f t="shared" si="10"/>
        <v>1.4805194805194806</v>
      </c>
      <c r="K93" s="51">
        <f t="shared" si="10"/>
        <v>1.014388489208633</v>
      </c>
      <c r="L93" s="51">
        <f t="shared" si="10"/>
        <v>1.0292682926829269</v>
      </c>
      <c r="M93" s="51">
        <f t="shared" si="10"/>
        <v>1.3625</v>
      </c>
      <c r="N93" s="51">
        <f t="shared" si="10"/>
        <v>1.7587548638132295</v>
      </c>
    </row>
    <row r="94" spans="3:14" x14ac:dyDescent="0.25">
      <c r="C94" s="51">
        <f t="shared" ref="C94:N94" si="11">C55/C56</f>
        <v>0.60150375939849621</v>
      </c>
      <c r="D94" s="51">
        <f t="shared" si="11"/>
        <v>1.0025316455696203</v>
      </c>
      <c r="E94" s="51">
        <f t="shared" si="11"/>
        <v>0.7636815920398009</v>
      </c>
      <c r="F94" s="51">
        <f t="shared" si="11"/>
        <v>0.74331550802139046</v>
      </c>
      <c r="G94" s="51">
        <f t="shared" si="11"/>
        <v>1.0994623655913978</v>
      </c>
      <c r="H94" s="51">
        <f t="shared" si="11"/>
        <v>0.96455696202531638</v>
      </c>
      <c r="I94" s="51">
        <f t="shared" si="11"/>
        <v>0.88325991189427311</v>
      </c>
      <c r="J94" s="51">
        <f t="shared" si="11"/>
        <v>0.6905829596412556</v>
      </c>
      <c r="K94" s="51">
        <f t="shared" si="11"/>
        <v>0.97887323943661975</v>
      </c>
      <c r="L94" s="51">
        <f t="shared" si="11"/>
        <v>1.1111111111111112</v>
      </c>
      <c r="M94" s="51">
        <f t="shared" si="11"/>
        <v>0.79601990049751237</v>
      </c>
      <c r="N94" s="51">
        <f t="shared" si="11"/>
        <v>0.69836956521739135</v>
      </c>
    </row>
    <row r="95" spans="3:14" x14ac:dyDescent="0.25">
      <c r="C95" s="51">
        <f t="shared" ref="C95:N95" si="12">C56/C57</f>
        <v>0.95683453237410077</v>
      </c>
      <c r="D95" s="51">
        <f t="shared" si="12"/>
        <v>0.94047619047619058</v>
      </c>
      <c r="E95" s="51">
        <f t="shared" si="12"/>
        <v>0.94366197183098599</v>
      </c>
      <c r="F95" s="51">
        <f t="shared" si="12"/>
        <v>0.93266832917705733</v>
      </c>
      <c r="G95" s="51">
        <f t="shared" si="12"/>
        <v>0.93467336683417079</v>
      </c>
      <c r="H95" s="51">
        <f t="shared" si="12"/>
        <v>0.93601895734597163</v>
      </c>
      <c r="I95" s="51">
        <f t="shared" si="12"/>
        <v>0.94190871369294615</v>
      </c>
      <c r="J95" s="51">
        <f t="shared" si="12"/>
        <v>0.93894736842105264</v>
      </c>
      <c r="K95" s="51">
        <f t="shared" si="12"/>
        <v>0.93832599118942728</v>
      </c>
      <c r="L95" s="51">
        <f t="shared" si="12"/>
        <v>0.93181818181818177</v>
      </c>
      <c r="M95" s="51">
        <f t="shared" si="12"/>
        <v>0.94145199063231855</v>
      </c>
      <c r="N95" s="51">
        <f t="shared" si="12"/>
        <v>0.94845360824742264</v>
      </c>
    </row>
    <row r="96" spans="3:14" x14ac:dyDescent="0.25">
      <c r="C96" s="51">
        <f t="shared" ref="C96:N96" si="13">C57/C58</f>
        <v>0.79580152671755722</v>
      </c>
      <c r="D96" s="51">
        <f t="shared" si="13"/>
        <v>0.75675675675675669</v>
      </c>
      <c r="E96" s="51">
        <f t="shared" si="13"/>
        <v>0.77034358047016271</v>
      </c>
      <c r="F96" s="51">
        <f t="shared" si="13"/>
        <v>0.75803402646502838</v>
      </c>
      <c r="G96" s="51">
        <f t="shared" si="13"/>
        <v>0.75378787878787878</v>
      </c>
      <c r="H96" s="51">
        <f t="shared" si="13"/>
        <v>0.73519163763066209</v>
      </c>
      <c r="I96" s="51">
        <f t="shared" si="13"/>
        <v>0.75195007800312008</v>
      </c>
      <c r="J96" s="51">
        <f t="shared" si="13"/>
        <v>0.73643410852713176</v>
      </c>
      <c r="K96" s="51">
        <f t="shared" si="13"/>
        <v>0.73225806451612907</v>
      </c>
      <c r="L96" s="51">
        <f t="shared" si="13"/>
        <v>0.74858223062381857</v>
      </c>
      <c r="M96" s="51">
        <f t="shared" si="13"/>
        <v>0.73493975903614461</v>
      </c>
      <c r="N96" s="51">
        <f t="shared" si="13"/>
        <v>0.76679841897233203</v>
      </c>
    </row>
    <row r="97" spans="3:14" x14ac:dyDescent="0.25">
      <c r="C97" s="51">
        <f t="shared" ref="C97:N97" si="14">C58/C59</f>
        <v>1.2780487804878049</v>
      </c>
      <c r="D97" s="51">
        <f t="shared" si="14"/>
        <v>1.3028169014084507</v>
      </c>
      <c r="E97" s="51">
        <f t="shared" si="14"/>
        <v>1.2950819672131149</v>
      </c>
      <c r="F97" s="51">
        <f t="shared" si="14"/>
        <v>1.2746987951807229</v>
      </c>
      <c r="G97" s="51">
        <f t="shared" si="14"/>
        <v>1.2753623188405798</v>
      </c>
      <c r="H97" s="51">
        <f t="shared" si="14"/>
        <v>1.3537735849056602</v>
      </c>
      <c r="I97" s="51">
        <f t="shared" si="14"/>
        <v>1.4057017543859649</v>
      </c>
      <c r="J97" s="51">
        <f t="shared" si="14"/>
        <v>1.4113785557986871</v>
      </c>
      <c r="K97" s="51">
        <f t="shared" si="14"/>
        <v>1.3932584269662922</v>
      </c>
      <c r="L97" s="51">
        <f t="shared" si="14"/>
        <v>1.26555023923445</v>
      </c>
      <c r="M97" s="51">
        <f t="shared" si="14"/>
        <v>1.3866348448687351</v>
      </c>
      <c r="N97" s="51">
        <f t="shared" si="14"/>
        <v>1.2618453865336658</v>
      </c>
    </row>
    <row r="98" spans="3:14" x14ac:dyDescent="0.25">
      <c r="C98" s="51">
        <f t="shared" ref="C98:N98" si="15">C59/C60</f>
        <v>1.1420612813370474</v>
      </c>
      <c r="D98" s="51">
        <f t="shared" si="15"/>
        <v>1.2241379310344829</v>
      </c>
      <c r="E98" s="51">
        <f t="shared" si="15"/>
        <v>1.1763085399449036</v>
      </c>
      <c r="F98" s="51">
        <f t="shared" si="15"/>
        <v>1.0892388451443569</v>
      </c>
      <c r="G98" s="51">
        <f t="shared" si="15"/>
        <v>1.092348284960422</v>
      </c>
      <c r="H98" s="51">
        <f t="shared" si="15"/>
        <v>1.4877192982456142</v>
      </c>
      <c r="I98" s="51">
        <f t="shared" si="15"/>
        <v>1.9655172413793103</v>
      </c>
      <c r="J98" s="51">
        <f t="shared" si="15"/>
        <v>1.9698275862068966</v>
      </c>
      <c r="K98" s="51">
        <f t="shared" si="15"/>
        <v>1.7871485943775101</v>
      </c>
      <c r="L98" s="51">
        <f t="shared" si="15"/>
        <v>1.0398009950248754</v>
      </c>
      <c r="M98" s="51">
        <f t="shared" si="15"/>
        <v>1.7032520325203251</v>
      </c>
      <c r="N98" s="51">
        <f t="shared" si="15"/>
        <v>1.0580474934036941</v>
      </c>
    </row>
    <row r="99" spans="3:14" x14ac:dyDescent="0.25">
      <c r="C99" s="51">
        <f t="shared" ref="C99:N99" si="16">C60/C61</f>
        <v>0.94722955145118726</v>
      </c>
      <c r="D99" s="51">
        <f t="shared" si="16"/>
        <v>0.8877551020408162</v>
      </c>
      <c r="E99" s="51">
        <f t="shared" si="16"/>
        <v>0.92838874680306904</v>
      </c>
      <c r="F99" s="51">
        <f t="shared" si="16"/>
        <v>1.032520325203252</v>
      </c>
      <c r="G99" s="51">
        <f t="shared" si="16"/>
        <v>1.0326975476839237</v>
      </c>
      <c r="H99" s="51">
        <f t="shared" si="16"/>
        <v>0.63758389261744963</v>
      </c>
      <c r="I99" s="51">
        <f t="shared" si="16"/>
        <v>0.5536992840095466</v>
      </c>
      <c r="J99" s="51">
        <f t="shared" si="16"/>
        <v>0.56447688564476894</v>
      </c>
      <c r="K99" s="51">
        <f t="shared" si="16"/>
        <v>0.67479674796747968</v>
      </c>
      <c r="L99" s="51">
        <f t="shared" si="16"/>
        <v>0.95942720763723155</v>
      </c>
      <c r="M99" s="51">
        <f t="shared" si="16"/>
        <v>0.59420289855072461</v>
      </c>
      <c r="N99" s="51">
        <f t="shared" si="16"/>
        <v>0.83849557522123896</v>
      </c>
    </row>
    <row r="100" spans="3:14" x14ac:dyDescent="0.25">
      <c r="C100" s="51">
        <f t="shared" ref="C100:N100" si="17">C61/C62</f>
        <v>0.94278606965174128</v>
      </c>
      <c r="D100" s="51">
        <f t="shared" si="17"/>
        <v>0.93779904306220108</v>
      </c>
      <c r="E100" s="51">
        <f t="shared" si="17"/>
        <v>0.93990384615384626</v>
      </c>
      <c r="F100" s="51">
        <f t="shared" si="17"/>
        <v>0.93654822335025378</v>
      </c>
      <c r="G100" s="51">
        <f t="shared" si="17"/>
        <v>0.92911392405063287</v>
      </c>
      <c r="H100" s="51">
        <f t="shared" si="17"/>
        <v>0.93907563025210095</v>
      </c>
      <c r="I100" s="51">
        <f t="shared" si="17"/>
        <v>0.93736017897091717</v>
      </c>
      <c r="J100" s="51">
        <f t="shared" si="17"/>
        <v>0.93409090909090908</v>
      </c>
      <c r="K100" s="51">
        <f t="shared" si="17"/>
        <v>0.93654822335025378</v>
      </c>
      <c r="L100" s="51">
        <f t="shared" si="17"/>
        <v>0.93946188340807169</v>
      </c>
      <c r="M100" s="51">
        <f t="shared" si="17"/>
        <v>0.95391705069124422</v>
      </c>
      <c r="N100" s="51">
        <f t="shared" si="17"/>
        <v>0.96375266524520264</v>
      </c>
    </row>
    <row r="101" spans="3:14" x14ac:dyDescent="0.25">
      <c r="C101" s="51">
        <f t="shared" ref="C101:N101" si="18">C62/C63</f>
        <v>0.76571428571428568</v>
      </c>
      <c r="D101" s="51">
        <f t="shared" si="18"/>
        <v>0.7599999999999999</v>
      </c>
      <c r="E101" s="51">
        <f t="shared" si="18"/>
        <v>0.77037037037037026</v>
      </c>
      <c r="F101" s="51">
        <f t="shared" si="18"/>
        <v>0.75334608030592731</v>
      </c>
      <c r="G101" s="51">
        <f t="shared" si="18"/>
        <v>0.75238095238095237</v>
      </c>
      <c r="H101" s="51">
        <f t="shared" si="18"/>
        <v>0.74143302180685355</v>
      </c>
      <c r="I101" s="51">
        <f t="shared" si="18"/>
        <v>0.76020408163265307</v>
      </c>
      <c r="J101" s="51">
        <f t="shared" si="18"/>
        <v>0.73333333333333339</v>
      </c>
      <c r="K101" s="51">
        <f t="shared" si="18"/>
        <v>0.76208897485493232</v>
      </c>
      <c r="L101" s="51">
        <f t="shared" si="18"/>
        <v>0.73963515754560538</v>
      </c>
      <c r="M101" s="51">
        <f t="shared" si="18"/>
        <v>0.77361853832442062</v>
      </c>
      <c r="N101" s="51">
        <f t="shared" si="18"/>
        <v>0.78691275167785235</v>
      </c>
    </row>
    <row r="102" spans="3:14" x14ac:dyDescent="0.25">
      <c r="C102" s="51">
        <f t="shared" ref="C102:N102" si="19">C63/C64</f>
        <v>1.2711864406779663</v>
      </c>
      <c r="D102" s="51">
        <f t="shared" si="19"/>
        <v>1.2820512820512822</v>
      </c>
      <c r="E102" s="51">
        <f t="shared" si="19"/>
        <v>1.2765957446808511</v>
      </c>
      <c r="F102" s="51">
        <f t="shared" si="19"/>
        <v>1.2694174757281556</v>
      </c>
      <c r="G102" s="51">
        <f t="shared" si="19"/>
        <v>1.2773722627737227</v>
      </c>
      <c r="H102" s="51">
        <f t="shared" si="19"/>
        <v>1.4140969162995594</v>
      </c>
      <c r="I102" s="51">
        <f t="shared" si="19"/>
        <v>1.3243243243243243</v>
      </c>
      <c r="J102" s="51">
        <f t="shared" si="19"/>
        <v>1.3856812933025404</v>
      </c>
      <c r="K102" s="51">
        <f t="shared" si="19"/>
        <v>1.2640586797066016</v>
      </c>
      <c r="L102" s="51">
        <f t="shared" si="19"/>
        <v>1.386206896551724</v>
      </c>
      <c r="M102" s="51">
        <f t="shared" si="19"/>
        <v>1.2956120092378753</v>
      </c>
      <c r="N102" s="51">
        <f t="shared" si="19"/>
        <v>1.3244444444444443</v>
      </c>
    </row>
    <row r="103" spans="3:14" x14ac:dyDescent="0.25">
      <c r="C103" s="51">
        <f t="shared" ref="C103:N103" si="20">C64/C65</f>
        <v>1.0699481865284974</v>
      </c>
      <c r="D103" s="51">
        <f t="shared" si="20"/>
        <v>1.0943877551020407</v>
      </c>
      <c r="E103" s="51">
        <f t="shared" si="20"/>
        <v>1.1073298429319371</v>
      </c>
      <c r="F103" s="51">
        <f t="shared" si="20"/>
        <v>1.0785340314136125</v>
      </c>
      <c r="G103" s="51">
        <f t="shared" si="20"/>
        <v>1.081578947368421</v>
      </c>
      <c r="H103" s="51">
        <f t="shared" si="20"/>
        <v>1.9401709401709402</v>
      </c>
      <c r="I103" s="51">
        <f t="shared" si="20"/>
        <v>1.2944606413994169</v>
      </c>
      <c r="J103" s="51">
        <f t="shared" si="20"/>
        <v>1.6848249027237354</v>
      </c>
      <c r="K103" s="51">
        <f t="shared" si="20"/>
        <v>1.0354430379746835</v>
      </c>
      <c r="L103" s="51">
        <f t="shared" si="20"/>
        <v>1.7125984251968505</v>
      </c>
      <c r="M103" s="51">
        <f t="shared" si="20"/>
        <v>1.1863013698630138</v>
      </c>
      <c r="N103" s="51">
        <f t="shared" si="20"/>
        <v>1.3595166163141994</v>
      </c>
    </row>
    <row r="104" spans="3:14" x14ac:dyDescent="0.25">
      <c r="C104" s="51">
        <f t="shared" ref="C104:N104" si="21">C65/C66</f>
        <v>0.88940092165898621</v>
      </c>
      <c r="D104" s="51">
        <f t="shared" si="21"/>
        <v>0.96078431372549034</v>
      </c>
      <c r="E104" s="51">
        <f t="shared" si="21"/>
        <v>0.93627450980392168</v>
      </c>
      <c r="F104" s="51">
        <f t="shared" si="21"/>
        <v>0.94088669950738912</v>
      </c>
      <c r="G104" s="51">
        <f t="shared" si="21"/>
        <v>0.95959595959595956</v>
      </c>
      <c r="H104" s="51">
        <f t="shared" si="21"/>
        <v>0.55450236966824651</v>
      </c>
      <c r="I104" s="51">
        <f t="shared" si="21"/>
        <v>0.92953929539295399</v>
      </c>
      <c r="J104" s="51">
        <f t="shared" si="21"/>
        <v>0.59216589861751157</v>
      </c>
      <c r="K104" s="51">
        <f t="shared" si="21"/>
        <v>0.94047619047619058</v>
      </c>
      <c r="L104" s="51">
        <f t="shared" si="21"/>
        <v>0.6846361185983828</v>
      </c>
      <c r="M104" s="51">
        <f t="shared" si="21"/>
        <v>0.99184782608695654</v>
      </c>
      <c r="N104" s="51">
        <f t="shared" si="21"/>
        <v>0.75227272727272732</v>
      </c>
    </row>
    <row r="105" spans="3:14" x14ac:dyDescent="0.25">
      <c r="C105" s="51">
        <f t="shared" ref="C105:N105" si="22">C66/C67</f>
        <v>0.95384615384615379</v>
      </c>
      <c r="D105" s="51">
        <f t="shared" si="22"/>
        <v>0.94226327944572741</v>
      </c>
      <c r="E105" s="51">
        <f t="shared" si="22"/>
        <v>0.93577981651376141</v>
      </c>
      <c r="F105" s="51">
        <f t="shared" si="22"/>
        <v>0.93548387096774199</v>
      </c>
      <c r="G105" s="51">
        <f t="shared" si="22"/>
        <v>0.93396226415094352</v>
      </c>
      <c r="H105" s="51">
        <f t="shared" si="22"/>
        <v>0.9419642857142857</v>
      </c>
      <c r="I105" s="51">
        <f t="shared" si="22"/>
        <v>0.92947103274559184</v>
      </c>
      <c r="J105" s="51">
        <f t="shared" si="22"/>
        <v>0.93736501079913603</v>
      </c>
      <c r="K105" s="51">
        <f t="shared" si="22"/>
        <v>0.93541202672605783</v>
      </c>
      <c r="L105" s="51">
        <f t="shared" si="22"/>
        <v>0.93686868686868685</v>
      </c>
      <c r="M105" s="51">
        <f t="shared" si="22"/>
        <v>0.93401015228426387</v>
      </c>
      <c r="N105" s="51">
        <f t="shared" si="22"/>
        <v>0.94827586206896552</v>
      </c>
    </row>
    <row r="106" spans="3:14" x14ac:dyDescent="0.25">
      <c r="C106" s="51">
        <f t="shared" ref="C106:N106" si="23">C67/C68</f>
        <v>0.79824561403508787</v>
      </c>
      <c r="D106" s="51">
        <f t="shared" si="23"/>
        <v>0.76773049645390079</v>
      </c>
      <c r="E106" s="51">
        <f t="shared" si="23"/>
        <v>0.74275979557069849</v>
      </c>
      <c r="F106" s="51">
        <f t="shared" si="23"/>
        <v>0.76140350877192986</v>
      </c>
      <c r="G106" s="51">
        <f t="shared" si="23"/>
        <v>0.74385964912280711</v>
      </c>
      <c r="H106" s="51">
        <f t="shared" si="23"/>
        <v>0.77374784110535411</v>
      </c>
      <c r="I106" s="51">
        <f t="shared" si="23"/>
        <v>0.75619047619047619</v>
      </c>
      <c r="J106" s="51">
        <f t="shared" si="23"/>
        <v>0.73259493670886078</v>
      </c>
      <c r="K106" s="51">
        <f t="shared" si="23"/>
        <v>0.73127035830618892</v>
      </c>
      <c r="L106" s="51">
        <f t="shared" si="23"/>
        <v>0.75285171102661597</v>
      </c>
      <c r="M106" s="51">
        <f t="shared" si="23"/>
        <v>0.74339622641509429</v>
      </c>
      <c r="N106" s="51">
        <f t="shared" si="23"/>
        <v>0.73885350318471343</v>
      </c>
    </row>
    <row r="107" spans="3:14" x14ac:dyDescent="0.25">
      <c r="C107" s="51">
        <f t="shared" ref="C107:N107" si="24">C68/C69</f>
        <v>1.2808988764044942</v>
      </c>
      <c r="D107" s="51">
        <f t="shared" si="24"/>
        <v>1.2906178489702516</v>
      </c>
      <c r="E107" s="51">
        <f t="shared" si="24"/>
        <v>1.3401826484018264</v>
      </c>
      <c r="F107" s="51">
        <f t="shared" si="24"/>
        <v>1.3013698630136985</v>
      </c>
      <c r="G107" s="51">
        <f t="shared" si="24"/>
        <v>1.3475177304964538</v>
      </c>
      <c r="H107" s="51">
        <f t="shared" si="24"/>
        <v>1.2953020134228186</v>
      </c>
      <c r="I107" s="51">
        <f t="shared" si="24"/>
        <v>1.2559808612440193</v>
      </c>
      <c r="J107" s="51">
        <f t="shared" si="24"/>
        <v>1.4044444444444444</v>
      </c>
      <c r="K107" s="51">
        <f t="shared" si="24"/>
        <v>1.3860045146726863</v>
      </c>
      <c r="L107" s="51">
        <f t="shared" si="24"/>
        <v>1.2644230769230771</v>
      </c>
      <c r="M107" s="51">
        <f t="shared" si="24"/>
        <v>1.2832929782082325</v>
      </c>
      <c r="N107" s="51">
        <f t="shared" si="24"/>
        <v>1.4144144144144144</v>
      </c>
    </row>
    <row r="108" spans="3:14" x14ac:dyDescent="0.25">
      <c r="C108" s="51">
        <f t="shared" ref="C108:N108" si="25">C69/C70</f>
        <v>1.1265822784810127</v>
      </c>
      <c r="D108" s="51">
        <f t="shared" si="25"/>
        <v>1.1439790575916231</v>
      </c>
      <c r="E108" s="51">
        <f t="shared" si="25"/>
        <v>1.3993610223642172</v>
      </c>
      <c r="F108" s="51">
        <f t="shared" si="25"/>
        <v>1.2</v>
      </c>
      <c r="G108" s="51">
        <f t="shared" si="25"/>
        <v>1.5107142857142855</v>
      </c>
      <c r="H108" s="51">
        <f t="shared" si="25"/>
        <v>1.1794195250659631</v>
      </c>
      <c r="I108" s="51">
        <f t="shared" si="25"/>
        <v>1.0096618357487923</v>
      </c>
      <c r="J108" s="51">
        <f t="shared" si="25"/>
        <v>1.9230769230769229</v>
      </c>
      <c r="K108" s="51">
        <f t="shared" si="25"/>
        <v>1.6973180076628351</v>
      </c>
      <c r="L108" s="51">
        <f t="shared" si="25"/>
        <v>1.0374064837905237</v>
      </c>
      <c r="M108" s="51">
        <f t="shared" si="25"/>
        <v>1.1013333333333333</v>
      </c>
      <c r="N108" s="51">
        <f t="shared" si="25"/>
        <v>1.9304347826086956</v>
      </c>
    </row>
    <row r="109" spans="3:14" x14ac:dyDescent="0.25">
      <c r="C109" s="51">
        <f t="shared" ref="C109:N109" si="26">C70/C71</f>
        <v>0.97290640394088668</v>
      </c>
      <c r="D109" s="51">
        <f t="shared" si="26"/>
        <v>0.98200514138817474</v>
      </c>
      <c r="E109" s="51">
        <f t="shared" si="26"/>
        <v>0.79240506329113924</v>
      </c>
      <c r="F109" s="51">
        <f t="shared" si="26"/>
        <v>0.87112171837708829</v>
      </c>
      <c r="G109" s="51">
        <f t="shared" si="26"/>
        <v>0.67961165048543704</v>
      </c>
      <c r="H109" s="51">
        <f t="shared" si="26"/>
        <v>0.9154589371980677</v>
      </c>
      <c r="I109" s="51">
        <f t="shared" si="26"/>
        <v>1.0753246753246752</v>
      </c>
      <c r="J109" s="51">
        <f t="shared" si="26"/>
        <v>0.60621761658031093</v>
      </c>
      <c r="K109" s="51">
        <f t="shared" si="26"/>
        <v>0.70923913043478259</v>
      </c>
      <c r="L109" s="51">
        <f t="shared" si="26"/>
        <v>1.0442708333333335</v>
      </c>
      <c r="M109" s="51">
        <f t="shared" si="26"/>
        <v>0.99206349206349209</v>
      </c>
      <c r="N109" s="51">
        <f t="shared" si="26"/>
        <v>0.63360881542699732</v>
      </c>
    </row>
    <row r="110" spans="3:14" x14ac:dyDescent="0.25">
      <c r="C110" s="51">
        <f t="shared" ref="C110:N110" si="27">C71/C72</f>
        <v>0.94199535962877035</v>
      </c>
      <c r="D110" s="51">
        <f t="shared" si="27"/>
        <v>0.93734939759036151</v>
      </c>
      <c r="E110" s="51">
        <f t="shared" si="27"/>
        <v>0.93824228028503576</v>
      </c>
      <c r="F110" s="51">
        <f t="shared" si="27"/>
        <v>0.9352678571428571</v>
      </c>
      <c r="G110" s="51">
        <f t="shared" si="27"/>
        <v>0.92792792792792789</v>
      </c>
      <c r="H110" s="51">
        <f t="shared" si="27"/>
        <v>0.92617449664429519</v>
      </c>
      <c r="I110" s="51">
        <f t="shared" si="27"/>
        <v>0.92105263157894746</v>
      </c>
      <c r="J110" s="51">
        <f t="shared" si="27"/>
        <v>0.93012048192771091</v>
      </c>
      <c r="K110" s="51">
        <f t="shared" si="27"/>
        <v>0.92929292929292928</v>
      </c>
      <c r="L110" s="51">
        <f t="shared" si="27"/>
        <v>0.92978208232445525</v>
      </c>
      <c r="M110" s="51">
        <f t="shared" si="27"/>
        <v>0.93796526054590568</v>
      </c>
      <c r="N110" s="51">
        <f t="shared" si="27"/>
        <v>0.94285714285714284</v>
      </c>
    </row>
    <row r="111" spans="3:14" x14ac:dyDescent="0.25">
      <c r="C111" s="51">
        <f t="shared" ref="C111:N111" si="28">C72/C73</f>
        <v>0.76964285714285707</v>
      </c>
      <c r="D111" s="51">
        <f t="shared" si="28"/>
        <v>0.76007326007325993</v>
      </c>
      <c r="E111" s="51">
        <f t="shared" si="28"/>
        <v>0.76824817518248167</v>
      </c>
      <c r="F111" s="51">
        <f t="shared" si="28"/>
        <v>0.74295190713101167</v>
      </c>
      <c r="G111" s="51">
        <f t="shared" si="28"/>
        <v>0.7219512195121951</v>
      </c>
      <c r="H111" s="51">
        <f t="shared" si="28"/>
        <v>0.72447325769854132</v>
      </c>
      <c r="I111" s="51">
        <f t="shared" si="28"/>
        <v>0.71331058020477822</v>
      </c>
      <c r="J111" s="51">
        <f t="shared" si="28"/>
        <v>0.7559198542805099</v>
      </c>
      <c r="K111" s="51">
        <f t="shared" si="28"/>
        <v>0.75142314990512338</v>
      </c>
      <c r="L111" s="51">
        <f t="shared" si="28"/>
        <v>0.7182608695652174</v>
      </c>
      <c r="M111" s="51">
        <f t="shared" si="28"/>
        <v>0.75751879699248126</v>
      </c>
      <c r="N111" s="51">
        <f t="shared" si="28"/>
        <v>0.74038461538461542</v>
      </c>
    </row>
    <row r="112" spans="3:14" x14ac:dyDescent="0.25">
      <c r="C112" s="51">
        <f t="shared" ref="C112:N112" si="29">C73/C74</f>
        <v>1.2814645308924486</v>
      </c>
      <c r="D112" s="51">
        <f t="shared" si="29"/>
        <v>1.2727272727272729</v>
      </c>
      <c r="E112" s="51">
        <f t="shared" si="29"/>
        <v>1.2655889145496537</v>
      </c>
      <c r="F112" s="51">
        <f t="shared" si="29"/>
        <v>1.3550561797752809</v>
      </c>
      <c r="G112" s="51">
        <f t="shared" si="29"/>
        <v>1.3914027149321266</v>
      </c>
      <c r="H112" s="51">
        <f t="shared" si="29"/>
        <v>1.399092970521542</v>
      </c>
      <c r="I112" s="51">
        <f t="shared" si="29"/>
        <v>1.3788235294117646</v>
      </c>
      <c r="J112" s="51">
        <f t="shared" si="29"/>
        <v>1.2737819025522044</v>
      </c>
      <c r="K112" s="51">
        <f t="shared" si="29"/>
        <v>1.2637889688249402</v>
      </c>
      <c r="L112" s="51">
        <f t="shared" si="29"/>
        <v>1.3593380614657209</v>
      </c>
      <c r="M112" s="51">
        <f t="shared" si="29"/>
        <v>1.2696897374701672</v>
      </c>
      <c r="N112" s="51">
        <f t="shared" si="29"/>
        <v>1.2807881773399015</v>
      </c>
    </row>
    <row r="113" spans="3:14" x14ac:dyDescent="0.25">
      <c r="C113" s="51">
        <f t="shared" ref="C113:N113" si="30">C74/C75</f>
        <v>1.1091370558375635</v>
      </c>
      <c r="D113" s="51">
        <f t="shared" si="30"/>
        <v>1.0751879699248119</v>
      </c>
      <c r="E113" s="51">
        <f t="shared" si="30"/>
        <v>1.0509708737864079</v>
      </c>
      <c r="F113" s="51">
        <f t="shared" si="30"/>
        <v>1.5033783783783785</v>
      </c>
      <c r="G113" s="51">
        <f t="shared" si="30"/>
        <v>1.7609561752988048</v>
      </c>
      <c r="H113" s="51">
        <f t="shared" si="30"/>
        <v>1.8375000000000001</v>
      </c>
      <c r="I113" s="51">
        <f t="shared" si="30"/>
        <v>1.6159695817490494</v>
      </c>
      <c r="J113" s="51">
        <f t="shared" si="30"/>
        <v>1.0911392405063292</v>
      </c>
      <c r="K113" s="51">
        <f t="shared" si="30"/>
        <v>1.0373134328358209</v>
      </c>
      <c r="L113" s="51">
        <f t="shared" si="30"/>
        <v>1.4738675958188154</v>
      </c>
      <c r="M113" s="51">
        <f t="shared" si="30"/>
        <v>1.058080808080808</v>
      </c>
      <c r="N113" s="51">
        <f t="shared" si="30"/>
        <v>1.0913978494623657</v>
      </c>
    </row>
    <row r="114" spans="3:14" x14ac:dyDescent="0.25">
      <c r="C114" s="51">
        <f t="shared" ref="C114:N114" si="31">C75/C76</f>
        <v>1.0478723404255319</v>
      </c>
      <c r="D114" s="51">
        <f t="shared" si="31"/>
        <v>1.0390625</v>
      </c>
      <c r="E114" s="51">
        <f t="shared" si="31"/>
        <v>1.0172839506172839</v>
      </c>
      <c r="F114" s="51">
        <f t="shared" si="31"/>
        <v>0.68518518518518512</v>
      </c>
      <c r="G114" s="51">
        <f t="shared" si="31"/>
        <v>0.56916099773242634</v>
      </c>
      <c r="H114" s="51">
        <f t="shared" si="31"/>
        <v>0.55684454756380508</v>
      </c>
      <c r="I114" s="51">
        <f t="shared" si="31"/>
        <v>0.68848167539267013</v>
      </c>
      <c r="J114" s="51">
        <f t="shared" si="31"/>
        <v>1.025974025974026</v>
      </c>
      <c r="K114" s="51">
        <f t="shared" si="31"/>
        <v>0.92201834862385323</v>
      </c>
      <c r="L114" s="51">
        <f t="shared" si="31"/>
        <v>0.75925925925925919</v>
      </c>
      <c r="M114" s="51">
        <f t="shared" si="31"/>
        <v>0.85344827586206895</v>
      </c>
      <c r="N114" s="51">
        <f t="shared" si="31"/>
        <v>0.91176470588235303</v>
      </c>
    </row>
    <row r="115" spans="3:14" x14ac:dyDescent="0.25">
      <c r="C115" s="51">
        <f t="shared" ref="C115:N115" si="32">C76/C77</f>
        <v>0.94</v>
      </c>
      <c r="D115" s="51">
        <f t="shared" si="32"/>
        <v>0.94348894348894352</v>
      </c>
      <c r="E115" s="51">
        <f t="shared" si="32"/>
        <v>0.94405594405594417</v>
      </c>
      <c r="F115" s="51">
        <f t="shared" si="32"/>
        <v>0.93709327548806931</v>
      </c>
      <c r="G115" s="51">
        <f t="shared" si="32"/>
        <v>0.93829787234042561</v>
      </c>
      <c r="H115" s="51">
        <f t="shared" si="32"/>
        <v>0.94517543859649122</v>
      </c>
      <c r="I115" s="51">
        <f t="shared" si="32"/>
        <v>0.93627450980392168</v>
      </c>
      <c r="J115" s="51">
        <f t="shared" si="32"/>
        <v>0.9390243902439025</v>
      </c>
      <c r="K115" s="51">
        <f t="shared" si="32"/>
        <v>0.94577006507592187</v>
      </c>
      <c r="L115" s="51">
        <f t="shared" si="32"/>
        <v>0.93796526054590568</v>
      </c>
      <c r="M115" s="51">
        <f t="shared" si="32"/>
        <v>0.9508196721311476</v>
      </c>
      <c r="N115" s="51">
        <f t="shared" si="32"/>
        <v>0.93793103448275861</v>
      </c>
    </row>
    <row r="116" spans="3:14" x14ac:dyDescent="0.25">
      <c r="C116" s="51">
        <f t="shared" ref="C116:N116" si="33">C77/C78</f>
        <v>0.75757575757575757</v>
      </c>
      <c r="D116" s="51">
        <f t="shared" si="33"/>
        <v>0.76360225140712934</v>
      </c>
      <c r="E116" s="51">
        <f t="shared" si="33"/>
        <v>0.7674418604651162</v>
      </c>
      <c r="F116" s="51">
        <f t="shared" si="33"/>
        <v>0.73524720893141948</v>
      </c>
      <c r="G116" s="51">
        <f t="shared" si="33"/>
        <v>0.74132492113564663</v>
      </c>
      <c r="H116" s="51">
        <f t="shared" si="33"/>
        <v>0.7902946273830157</v>
      </c>
      <c r="I116" s="51">
        <f t="shared" si="33"/>
        <v>0.76261682242990647</v>
      </c>
      <c r="J116" s="51">
        <f t="shared" si="33"/>
        <v>0.75785582255083173</v>
      </c>
      <c r="K116" s="51">
        <f t="shared" si="33"/>
        <v>0.75203915171288749</v>
      </c>
      <c r="L116" s="51">
        <f t="shared" si="33"/>
        <v>0.75186567164179108</v>
      </c>
      <c r="M116" s="51">
        <f t="shared" si="33"/>
        <v>0.75076923076923074</v>
      </c>
      <c r="N116" s="51">
        <f t="shared" si="33"/>
        <v>0.72019867549668881</v>
      </c>
    </row>
    <row r="117" spans="3:14" x14ac:dyDescent="0.25">
      <c r="C117" s="51">
        <f t="shared" ref="C117:N117" si="34">C78/C79</f>
        <v>1.2692307692307694</v>
      </c>
      <c r="D117" s="51">
        <f t="shared" si="34"/>
        <v>1.2720763723150359</v>
      </c>
      <c r="E117" s="51">
        <f t="shared" si="34"/>
        <v>1.2762557077625571</v>
      </c>
      <c r="F117" s="51">
        <f t="shared" si="34"/>
        <v>1.3995535714285714</v>
      </c>
      <c r="G117" s="51">
        <f t="shared" si="34"/>
        <v>1.3964757709251101</v>
      </c>
      <c r="H117" s="51">
        <f t="shared" si="34"/>
        <v>1.2765486725663715</v>
      </c>
      <c r="I117" s="51">
        <f t="shared" si="34"/>
        <v>1.2617924528301887</v>
      </c>
      <c r="J117" s="51">
        <f t="shared" si="34"/>
        <v>1.2699530516431925</v>
      </c>
      <c r="K117" s="51">
        <f t="shared" si="34"/>
        <v>1.3622222222222222</v>
      </c>
      <c r="L117" s="51">
        <f t="shared" si="34"/>
        <v>1.2671394799054374</v>
      </c>
      <c r="M117" s="51">
        <f t="shared" si="34"/>
        <v>1.4099783080260304</v>
      </c>
      <c r="N117" s="51">
        <f t="shared" si="34"/>
        <v>1.3949191685912239</v>
      </c>
    </row>
    <row r="118" spans="3:14" x14ac:dyDescent="0.25">
      <c r="C118" s="51">
        <f t="shared" ref="C118:N118" si="35">C79/C80</f>
        <v>1.0531645569620252</v>
      </c>
      <c r="D118" s="51">
        <f t="shared" si="35"/>
        <v>1.058080808080808</v>
      </c>
      <c r="E118" s="51">
        <f t="shared" si="35"/>
        <v>1.1032745591939546</v>
      </c>
      <c r="F118" s="51">
        <f t="shared" si="35"/>
        <v>1.7991967871485943</v>
      </c>
      <c r="G118" s="51">
        <f t="shared" si="35"/>
        <v>1.8160000000000001</v>
      </c>
      <c r="H118" s="51">
        <f t="shared" si="35"/>
        <v>1.1160493827160494</v>
      </c>
      <c r="I118" s="51">
        <f t="shared" si="35"/>
        <v>1.0341463414634147</v>
      </c>
      <c r="J118" s="51">
        <f t="shared" si="35"/>
        <v>1.0518518518518518</v>
      </c>
      <c r="K118" s="51">
        <f t="shared" si="35"/>
        <v>1.5254237288135595</v>
      </c>
      <c r="L118" s="51">
        <f t="shared" si="35"/>
        <v>1.054862842892768</v>
      </c>
      <c r="M118" s="51">
        <f t="shared" si="35"/>
        <v>1.9451476793248947</v>
      </c>
      <c r="N118" s="51">
        <f t="shared" si="35"/>
        <v>1.7673469387755103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55" workbookViewId="0">
      <selection activeCell="C69" sqref="C69:N70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135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0.65944444444444439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19.8</v>
      </c>
    </row>
    <row r="35" spans="1:15" x14ac:dyDescent="0.25">
      <c r="A35" s="51" t="s">
        <v>131</v>
      </c>
      <c r="B35" s="51">
        <v>19.8</v>
      </c>
    </row>
    <row r="36" spans="1:15" x14ac:dyDescent="0.25">
      <c r="A36" s="51" t="s">
        <v>131</v>
      </c>
      <c r="B36" s="51">
        <v>19.8</v>
      </c>
    </row>
    <row r="37" spans="1:15" x14ac:dyDescent="0.25">
      <c r="A37" s="51" t="s">
        <v>131</v>
      </c>
      <c r="B37" s="51">
        <v>19.8</v>
      </c>
    </row>
    <row r="38" spans="1:15" x14ac:dyDescent="0.25">
      <c r="A38" s="51" t="s">
        <v>131</v>
      </c>
      <c r="B38" s="51">
        <v>19.8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98">
        <v>0.42199999999999999</v>
      </c>
      <c r="D41" s="98">
        <v>0.372</v>
      </c>
      <c r="E41" s="98">
        <v>0.38400000000000001</v>
      </c>
      <c r="F41" s="63">
        <v>0.45700000000000002</v>
      </c>
      <c r="G41" s="98">
        <v>0.39</v>
      </c>
      <c r="H41" s="63">
        <v>0.45</v>
      </c>
      <c r="I41" s="63">
        <v>0.44700000000000001</v>
      </c>
      <c r="J41" s="98">
        <v>0.38900000000000001</v>
      </c>
      <c r="K41" s="98">
        <v>0.38300000000000001</v>
      </c>
      <c r="L41" s="98">
        <v>0.35</v>
      </c>
      <c r="M41" s="98">
        <v>0.41199999999999998</v>
      </c>
      <c r="N41" s="63">
        <v>0.49</v>
      </c>
      <c r="O41" s="59">
        <v>370</v>
      </c>
    </row>
    <row r="42" spans="1:15" x14ac:dyDescent="0.25">
      <c r="B42" s="115"/>
      <c r="C42" s="71">
        <v>0.436</v>
      </c>
      <c r="D42" s="76">
        <v>0.38800000000000001</v>
      </c>
      <c r="E42" s="76">
        <v>0.40100000000000002</v>
      </c>
      <c r="F42" s="71">
        <v>0.47199999999999998</v>
      </c>
      <c r="G42" s="76">
        <v>0.40400000000000003</v>
      </c>
      <c r="H42" s="71">
        <v>0.46500000000000002</v>
      </c>
      <c r="I42" s="71">
        <v>0.46</v>
      </c>
      <c r="J42" s="76">
        <v>0.40600000000000003</v>
      </c>
      <c r="K42" s="76">
        <v>0.39900000000000002</v>
      </c>
      <c r="L42" s="76">
        <v>0.36199999999999999</v>
      </c>
      <c r="M42" s="76">
        <v>0.42899999999999999</v>
      </c>
      <c r="N42" s="71">
        <v>0.502</v>
      </c>
      <c r="O42" s="59">
        <v>380</v>
      </c>
    </row>
    <row r="43" spans="1:15" x14ac:dyDescent="0.25">
      <c r="B43" s="115"/>
      <c r="C43" s="71">
        <v>0.57499999999999996</v>
      </c>
      <c r="D43" s="71">
        <v>0.51700000000000002</v>
      </c>
      <c r="E43" s="71">
        <v>0.53500000000000003</v>
      </c>
      <c r="F43" s="71">
        <v>0.63400000000000001</v>
      </c>
      <c r="G43" s="71">
        <v>0.54</v>
      </c>
      <c r="H43" s="71">
        <v>0.61899999999999999</v>
      </c>
      <c r="I43" s="71">
        <v>0.60799999999999998</v>
      </c>
      <c r="J43" s="71">
        <v>0.54400000000000004</v>
      </c>
      <c r="K43" s="71">
        <v>0.53500000000000003</v>
      </c>
      <c r="L43" s="76">
        <v>0.47</v>
      </c>
      <c r="M43" s="71">
        <v>0.57599999999999996</v>
      </c>
      <c r="N43" s="73">
        <v>0.63700000000000001</v>
      </c>
      <c r="O43" s="59">
        <v>440</v>
      </c>
    </row>
    <row r="44" spans="1:15" x14ac:dyDescent="0.25">
      <c r="B44" s="115"/>
      <c r="C44" s="71">
        <v>0.432</v>
      </c>
      <c r="D44" s="71">
        <v>0.41099999999999998</v>
      </c>
      <c r="E44" s="71">
        <v>0.41699999999999998</v>
      </c>
      <c r="F44" s="71">
        <v>0.45400000000000001</v>
      </c>
      <c r="G44" s="71">
        <v>0.42199999999999999</v>
      </c>
      <c r="H44" s="71">
        <v>0.44500000000000001</v>
      </c>
      <c r="I44" s="71">
        <v>0.442</v>
      </c>
      <c r="J44" s="71">
        <v>0.42199999999999999</v>
      </c>
      <c r="K44" s="76">
        <v>0.39900000000000002</v>
      </c>
      <c r="L44" s="76">
        <v>0.371</v>
      </c>
      <c r="M44" s="71">
        <v>0.41799999999999998</v>
      </c>
      <c r="N44" s="71">
        <v>0.45800000000000002</v>
      </c>
      <c r="O44" s="59">
        <v>480</v>
      </c>
    </row>
    <row r="45" spans="1:15" x14ac:dyDescent="0.25">
      <c r="B45" s="116"/>
      <c r="C45" s="80">
        <v>0.32500000000000001</v>
      </c>
      <c r="D45" s="80">
        <v>0.40400000000000003</v>
      </c>
      <c r="E45" s="80">
        <v>0.372</v>
      </c>
      <c r="F45" s="93">
        <v>0.248</v>
      </c>
      <c r="G45" s="80">
        <v>0.378</v>
      </c>
      <c r="H45" s="93">
        <v>0.254</v>
      </c>
      <c r="I45" s="93">
        <v>0.27</v>
      </c>
      <c r="J45" s="80">
        <v>0.36799999999999999</v>
      </c>
      <c r="K45" s="93">
        <v>0.29099999999999998</v>
      </c>
      <c r="L45" s="80">
        <v>0.35399999999999998</v>
      </c>
      <c r="M45" s="93">
        <v>0.255</v>
      </c>
      <c r="N45" s="93">
        <v>0.246</v>
      </c>
      <c r="O45" s="59">
        <v>540</v>
      </c>
    </row>
    <row r="46" spans="1:15" x14ac:dyDescent="0.25">
      <c r="B46" s="114" t="s">
        <v>39</v>
      </c>
      <c r="C46" s="98">
        <v>0.378</v>
      </c>
      <c r="D46" s="98">
        <v>0.36699999999999999</v>
      </c>
      <c r="E46" s="98">
        <v>0.379</v>
      </c>
      <c r="F46" s="63">
        <v>0.46899999999999997</v>
      </c>
      <c r="G46" s="63">
        <v>0.46600000000000003</v>
      </c>
      <c r="H46" s="63">
        <v>0.45</v>
      </c>
      <c r="I46" s="63">
        <v>0.47299999999999998</v>
      </c>
      <c r="J46" s="98">
        <v>0.38800000000000001</v>
      </c>
      <c r="K46" s="63">
        <v>0.43099999999999999</v>
      </c>
      <c r="L46" s="98">
        <v>0.40600000000000003</v>
      </c>
      <c r="M46" s="63">
        <v>0.42599999999999999</v>
      </c>
      <c r="N46" s="63">
        <v>0.437</v>
      </c>
      <c r="O46" s="59">
        <v>370</v>
      </c>
    </row>
    <row r="47" spans="1:15" x14ac:dyDescent="0.25">
      <c r="B47" s="115"/>
      <c r="C47" s="76">
        <v>0.39600000000000002</v>
      </c>
      <c r="D47" s="76">
        <v>0.38600000000000001</v>
      </c>
      <c r="E47" s="76">
        <v>0.39900000000000002</v>
      </c>
      <c r="F47" s="71">
        <v>0.48699999999999999</v>
      </c>
      <c r="G47" s="71">
        <v>0.48399999999999999</v>
      </c>
      <c r="H47" s="71">
        <v>0.46700000000000003</v>
      </c>
      <c r="I47" s="71">
        <v>0.49</v>
      </c>
      <c r="J47" s="76">
        <v>0.40799999999999997</v>
      </c>
      <c r="K47" s="71">
        <v>0.44700000000000001</v>
      </c>
      <c r="L47" s="76">
        <v>0.42</v>
      </c>
      <c r="M47" s="71">
        <v>0.436</v>
      </c>
      <c r="N47" s="71">
        <v>0.439</v>
      </c>
      <c r="O47" s="59">
        <v>380</v>
      </c>
    </row>
    <row r="48" spans="1:15" x14ac:dyDescent="0.25">
      <c r="B48" s="115"/>
      <c r="C48" s="71">
        <v>0.53100000000000003</v>
      </c>
      <c r="D48" s="71">
        <v>0.51300000000000001</v>
      </c>
      <c r="E48" s="71">
        <v>0.53500000000000003</v>
      </c>
      <c r="F48" s="73">
        <v>0.64900000000000002</v>
      </c>
      <c r="G48" s="73">
        <v>0.64700000000000002</v>
      </c>
      <c r="H48" s="71">
        <v>0.621</v>
      </c>
      <c r="I48" s="73">
        <v>0.64600000000000002</v>
      </c>
      <c r="J48" s="71">
        <v>0.55500000000000005</v>
      </c>
      <c r="K48" s="71">
        <v>0.59699999999999998</v>
      </c>
      <c r="L48" s="71">
        <v>0.55200000000000005</v>
      </c>
      <c r="M48" s="71">
        <v>0.57099999999999995</v>
      </c>
      <c r="N48" s="71">
        <v>0.56100000000000005</v>
      </c>
      <c r="O48" s="59">
        <v>440</v>
      </c>
    </row>
    <row r="49" spans="2:15" x14ac:dyDescent="0.25">
      <c r="B49" s="115"/>
      <c r="C49" s="71">
        <v>0.41599999999999998</v>
      </c>
      <c r="D49" s="71">
        <v>0.40600000000000003</v>
      </c>
      <c r="E49" s="71">
        <v>0.42099999999999999</v>
      </c>
      <c r="F49" s="71">
        <v>0.46400000000000002</v>
      </c>
      <c r="G49" s="71">
        <v>0.46100000000000002</v>
      </c>
      <c r="H49" s="71">
        <v>0.44500000000000001</v>
      </c>
      <c r="I49" s="71">
        <v>0.46300000000000002</v>
      </c>
      <c r="J49" s="71">
        <v>0.42199999999999999</v>
      </c>
      <c r="K49" s="71">
        <v>0.42599999999999999</v>
      </c>
      <c r="L49" s="71">
        <v>0.41</v>
      </c>
      <c r="M49" s="71">
        <v>0.40899999999999997</v>
      </c>
      <c r="N49" s="76">
        <v>0.39800000000000002</v>
      </c>
      <c r="O49" s="59">
        <v>480</v>
      </c>
    </row>
    <row r="50" spans="2:15" x14ac:dyDescent="0.25">
      <c r="B50" s="116"/>
      <c r="C50" s="80">
        <v>0.38800000000000001</v>
      </c>
      <c r="D50" s="80">
        <v>0.39500000000000002</v>
      </c>
      <c r="E50" s="80">
        <v>0.39700000000000002</v>
      </c>
      <c r="F50" s="93">
        <v>0.247</v>
      </c>
      <c r="G50" s="93">
        <v>0.245</v>
      </c>
      <c r="H50" s="93">
        <v>0.248</v>
      </c>
      <c r="I50" s="93">
        <v>0.25700000000000001</v>
      </c>
      <c r="J50" s="80">
        <v>0.34499999999999997</v>
      </c>
      <c r="K50" s="93">
        <v>0.23400000000000001</v>
      </c>
      <c r="L50" s="93">
        <v>0.29099999999999998</v>
      </c>
      <c r="M50" s="93">
        <v>0.23200000000000001</v>
      </c>
      <c r="N50" s="93">
        <v>0.21</v>
      </c>
      <c r="O50" s="59">
        <v>540</v>
      </c>
    </row>
    <row r="51" spans="2:15" x14ac:dyDescent="0.25">
      <c r="B51" s="114" t="s">
        <v>52</v>
      </c>
      <c r="C51" s="98">
        <v>0.28999999999999998</v>
      </c>
      <c r="D51" s="63">
        <v>0.442</v>
      </c>
      <c r="E51" s="98">
        <v>0.38100000000000001</v>
      </c>
      <c r="F51" s="63">
        <v>0.45100000000000001</v>
      </c>
      <c r="G51" s="98">
        <v>0.36299999999999999</v>
      </c>
      <c r="H51" s="98">
        <v>0.39900000000000002</v>
      </c>
      <c r="I51" s="63">
        <v>0.44400000000000001</v>
      </c>
      <c r="J51" s="98">
        <v>0.41599999999999998</v>
      </c>
      <c r="K51" s="63">
        <v>0.45900000000000002</v>
      </c>
      <c r="L51" s="98">
        <v>0.371</v>
      </c>
      <c r="M51" s="98">
        <v>0.376</v>
      </c>
      <c r="N51" s="63">
        <v>0.47899999999999998</v>
      </c>
      <c r="O51" s="59">
        <v>370</v>
      </c>
    </row>
    <row r="52" spans="2:15" x14ac:dyDescent="0.25">
      <c r="B52" s="115"/>
      <c r="C52" s="76">
        <v>0.28999999999999998</v>
      </c>
      <c r="D52" s="71">
        <v>0.46100000000000002</v>
      </c>
      <c r="E52" s="76">
        <v>0.40100000000000002</v>
      </c>
      <c r="F52" s="71">
        <v>0.47199999999999998</v>
      </c>
      <c r="G52" s="76">
        <v>0.38400000000000001</v>
      </c>
      <c r="H52" s="76">
        <v>0.41899999999999998</v>
      </c>
      <c r="I52" s="71">
        <v>0.46400000000000002</v>
      </c>
      <c r="J52" s="71">
        <v>0.435</v>
      </c>
      <c r="K52" s="71">
        <v>0.47599999999999998</v>
      </c>
      <c r="L52" s="76">
        <v>0.38600000000000001</v>
      </c>
      <c r="M52" s="76">
        <v>0.39</v>
      </c>
      <c r="N52" s="71">
        <v>0.48499999999999999</v>
      </c>
      <c r="O52" s="59">
        <v>380</v>
      </c>
    </row>
    <row r="53" spans="2:15" x14ac:dyDescent="0.25">
      <c r="B53" s="115"/>
      <c r="C53" s="76">
        <v>0.372</v>
      </c>
      <c r="D53" s="71">
        <v>0.624</v>
      </c>
      <c r="E53" s="71">
        <v>0.54800000000000004</v>
      </c>
      <c r="F53" s="73">
        <v>0.63700000000000001</v>
      </c>
      <c r="G53" s="71">
        <v>0.51500000000000001</v>
      </c>
      <c r="H53" s="71">
        <v>0.57799999999999996</v>
      </c>
      <c r="I53" s="71">
        <v>0.627</v>
      </c>
      <c r="J53" s="71">
        <v>0.59399999999999997</v>
      </c>
      <c r="K53" s="71">
        <v>0.63200000000000001</v>
      </c>
      <c r="L53" s="71">
        <v>0.505</v>
      </c>
      <c r="M53" s="71">
        <v>0.51100000000000001</v>
      </c>
      <c r="N53" s="71">
        <v>0.626</v>
      </c>
      <c r="O53" s="59">
        <v>440</v>
      </c>
    </row>
    <row r="54" spans="2:15" x14ac:dyDescent="0.25">
      <c r="B54" s="115"/>
      <c r="C54" s="76">
        <v>0.26800000000000002</v>
      </c>
      <c r="D54" s="71">
        <v>0.44900000000000001</v>
      </c>
      <c r="E54" s="71">
        <v>0.41599999999999998</v>
      </c>
      <c r="F54" s="71">
        <v>0.45300000000000001</v>
      </c>
      <c r="G54" s="71">
        <v>0.40799999999999997</v>
      </c>
      <c r="H54" s="71">
        <v>0.41899999999999998</v>
      </c>
      <c r="I54" s="71">
        <v>0.44700000000000001</v>
      </c>
      <c r="J54" s="71">
        <v>0.43</v>
      </c>
      <c r="K54" s="71">
        <v>0.45100000000000001</v>
      </c>
      <c r="L54" s="76">
        <v>0.39600000000000002</v>
      </c>
      <c r="M54" s="76">
        <v>0.40200000000000002</v>
      </c>
      <c r="N54" s="71">
        <v>0.44900000000000001</v>
      </c>
      <c r="O54" s="59">
        <v>480</v>
      </c>
    </row>
    <row r="55" spans="2:15" x14ac:dyDescent="0.25">
      <c r="B55" s="116"/>
      <c r="C55" s="93">
        <v>0.16600000000000001</v>
      </c>
      <c r="D55" s="93">
        <v>0.253</v>
      </c>
      <c r="E55" s="80">
        <v>0.33300000000000002</v>
      </c>
      <c r="F55" s="93">
        <v>0.23899999999999999</v>
      </c>
      <c r="G55" s="80">
        <v>0.40100000000000002</v>
      </c>
      <c r="H55" s="93">
        <v>0.25900000000000001</v>
      </c>
      <c r="I55" s="93">
        <v>0.24</v>
      </c>
      <c r="J55" s="93">
        <v>0.26300000000000001</v>
      </c>
      <c r="K55" s="93">
        <v>0.24199999999999999</v>
      </c>
      <c r="L55" s="80">
        <v>0.371</v>
      </c>
      <c r="M55" s="80">
        <v>0.379</v>
      </c>
      <c r="N55" s="93">
        <v>0.24199999999999999</v>
      </c>
      <c r="O55" s="59">
        <v>540</v>
      </c>
    </row>
    <row r="56" spans="2:15" x14ac:dyDescent="0.25">
      <c r="B56" s="114" t="s">
        <v>65</v>
      </c>
      <c r="C56" s="98">
        <v>0.38300000000000001</v>
      </c>
      <c r="D56" s="98">
        <v>0.35299999999999998</v>
      </c>
      <c r="E56" s="98">
        <v>0.39800000000000002</v>
      </c>
      <c r="F56" s="63">
        <v>0.46100000000000002</v>
      </c>
      <c r="G56" s="63">
        <v>0.43</v>
      </c>
      <c r="H56" s="98">
        <v>0.38400000000000001</v>
      </c>
      <c r="I56" s="98">
        <v>0.39100000000000001</v>
      </c>
      <c r="J56" s="63">
        <v>0.46400000000000002</v>
      </c>
      <c r="K56" s="98">
        <v>0.28199999999999997</v>
      </c>
      <c r="L56" s="98">
        <v>0.28699999999999998</v>
      </c>
      <c r="M56" s="98">
        <v>0.28899999999999998</v>
      </c>
      <c r="N56" s="98">
        <v>0.28000000000000003</v>
      </c>
      <c r="O56" s="59">
        <v>370</v>
      </c>
    </row>
    <row r="57" spans="2:15" x14ac:dyDescent="0.25">
      <c r="B57" s="115"/>
      <c r="C57" s="76">
        <v>0.39</v>
      </c>
      <c r="D57" s="76">
        <v>0.36899999999999999</v>
      </c>
      <c r="E57" s="76">
        <v>0.42</v>
      </c>
      <c r="F57" s="71">
        <v>0.48</v>
      </c>
      <c r="G57" s="71">
        <v>0.45100000000000001</v>
      </c>
      <c r="H57" s="76">
        <v>0.40500000000000003</v>
      </c>
      <c r="I57" s="76">
        <v>0.41399999999999998</v>
      </c>
      <c r="J57" s="71">
        <v>0.48299999999999998</v>
      </c>
      <c r="K57" s="76">
        <v>0.30099999999999999</v>
      </c>
      <c r="L57" s="76">
        <v>0.30299999999999999</v>
      </c>
      <c r="M57" s="76">
        <v>0.30399999999999999</v>
      </c>
      <c r="N57" s="76">
        <v>0.29399999999999998</v>
      </c>
      <c r="O57" s="59">
        <v>380</v>
      </c>
    </row>
    <row r="58" spans="2:15" x14ac:dyDescent="0.25">
      <c r="B58" s="115"/>
      <c r="C58" s="71">
        <v>0.50600000000000001</v>
      </c>
      <c r="D58" s="76">
        <v>0.497</v>
      </c>
      <c r="E58" s="71">
        <v>0.57099999999999995</v>
      </c>
      <c r="F58" s="73">
        <v>0.64400000000000002</v>
      </c>
      <c r="G58" s="71">
        <v>0.62</v>
      </c>
      <c r="H58" s="71">
        <v>0.54800000000000004</v>
      </c>
      <c r="I58" s="71">
        <v>0.57799999999999996</v>
      </c>
      <c r="J58" s="73">
        <v>0.64600000000000002</v>
      </c>
      <c r="K58" s="76">
        <v>0.42399999999999999</v>
      </c>
      <c r="L58" s="76">
        <v>0.42499999999999999</v>
      </c>
      <c r="M58" s="76">
        <v>0.436</v>
      </c>
      <c r="N58" s="76">
        <v>0.433</v>
      </c>
      <c r="O58" s="59">
        <v>440</v>
      </c>
    </row>
    <row r="59" spans="2:15" x14ac:dyDescent="0.25">
      <c r="B59" s="115"/>
      <c r="C59" s="76">
        <v>0.35799999999999998</v>
      </c>
      <c r="D59" s="76">
        <v>0.39500000000000002</v>
      </c>
      <c r="E59" s="71">
        <v>0.433</v>
      </c>
      <c r="F59" s="71">
        <v>0.46</v>
      </c>
      <c r="G59" s="71">
        <v>0.44400000000000001</v>
      </c>
      <c r="H59" s="71">
        <v>0.42399999999999999</v>
      </c>
      <c r="I59" s="71">
        <v>0.42</v>
      </c>
      <c r="J59" s="71">
        <v>0.46</v>
      </c>
      <c r="K59" s="76">
        <v>0.36299999999999999</v>
      </c>
      <c r="L59" s="76">
        <v>0.36299999999999999</v>
      </c>
      <c r="M59" s="76">
        <v>0.36599999999999999</v>
      </c>
      <c r="N59" s="76">
        <v>0.35499999999999998</v>
      </c>
      <c r="O59" s="59">
        <v>480</v>
      </c>
    </row>
    <row r="60" spans="2:15" x14ac:dyDescent="0.25">
      <c r="B60" s="116"/>
      <c r="C60" s="93">
        <v>0.19400000000000001</v>
      </c>
      <c r="D60" s="80">
        <v>0.38900000000000001</v>
      </c>
      <c r="E60" s="80">
        <v>0.34399999999999997</v>
      </c>
      <c r="F60" s="93">
        <v>0.249</v>
      </c>
      <c r="G60" s="93">
        <v>0.249</v>
      </c>
      <c r="H60" s="80">
        <v>0.373</v>
      </c>
      <c r="I60" s="93">
        <v>0.27400000000000002</v>
      </c>
      <c r="J60" s="93">
        <v>0.24399999999999999</v>
      </c>
      <c r="K60" s="85">
        <v>0.48599999999999999</v>
      </c>
      <c r="L60" s="85">
        <v>0.48399999999999999</v>
      </c>
      <c r="M60" s="85">
        <v>0.44700000000000001</v>
      </c>
      <c r="N60" s="80">
        <v>0.38500000000000001</v>
      </c>
      <c r="O60" s="59">
        <v>540</v>
      </c>
    </row>
    <row r="61" spans="2:15" x14ac:dyDescent="0.25">
      <c r="B61" s="114" t="s">
        <v>78</v>
      </c>
      <c r="C61" s="63">
        <v>0.46200000000000002</v>
      </c>
      <c r="D61" s="63">
        <v>0.42599999999999999</v>
      </c>
      <c r="E61" s="98">
        <v>0.38500000000000001</v>
      </c>
      <c r="F61" s="98">
        <v>0.39700000000000002</v>
      </c>
      <c r="G61" s="98">
        <v>0.38700000000000001</v>
      </c>
      <c r="H61" s="63">
        <v>0.55600000000000005</v>
      </c>
      <c r="I61" s="98">
        <v>0.27700000000000002</v>
      </c>
      <c r="J61" s="98">
        <v>0.27700000000000002</v>
      </c>
      <c r="K61" s="98">
        <v>0.27700000000000002</v>
      </c>
      <c r="L61" s="98">
        <v>0.27900000000000003</v>
      </c>
      <c r="M61" s="98">
        <v>0.28199999999999997</v>
      </c>
      <c r="N61" s="98">
        <v>0.28000000000000003</v>
      </c>
      <c r="O61" s="59">
        <v>370</v>
      </c>
    </row>
    <row r="62" spans="2:15" x14ac:dyDescent="0.25">
      <c r="B62" s="115"/>
      <c r="C62" s="71">
        <v>0.47599999999999998</v>
      </c>
      <c r="D62" s="71">
        <v>0.44600000000000001</v>
      </c>
      <c r="E62" s="76">
        <v>0.40600000000000003</v>
      </c>
      <c r="F62" s="76">
        <v>0.41799999999999998</v>
      </c>
      <c r="G62" s="76">
        <v>0.41</v>
      </c>
      <c r="H62" s="71">
        <v>0.56899999999999995</v>
      </c>
      <c r="I62" s="76">
        <v>0.29599999999999999</v>
      </c>
      <c r="J62" s="76">
        <v>0.29499999999999998</v>
      </c>
      <c r="K62" s="76">
        <v>0.29499999999999998</v>
      </c>
      <c r="L62" s="76">
        <v>0.29299999999999998</v>
      </c>
      <c r="M62" s="76">
        <v>0.29399999999999998</v>
      </c>
      <c r="N62" s="76">
        <v>0.28899999999999998</v>
      </c>
      <c r="O62" s="59">
        <v>380</v>
      </c>
    </row>
    <row r="63" spans="2:15" x14ac:dyDescent="0.25">
      <c r="B63" s="115"/>
      <c r="C63" s="71">
        <v>0.63200000000000001</v>
      </c>
      <c r="D63" s="71">
        <v>0.61899999999999999</v>
      </c>
      <c r="E63" s="71">
        <v>0.55300000000000005</v>
      </c>
      <c r="F63" s="71">
        <v>0.56499999999999995</v>
      </c>
      <c r="G63" s="71">
        <v>0.55700000000000005</v>
      </c>
      <c r="H63" s="73">
        <v>0.65900000000000003</v>
      </c>
      <c r="I63" s="76">
        <v>0.41399999999999998</v>
      </c>
      <c r="J63" s="76">
        <v>0.41399999999999998</v>
      </c>
      <c r="K63" s="76">
        <v>0.41299999999999998</v>
      </c>
      <c r="L63" s="76">
        <v>0.41</v>
      </c>
      <c r="M63" s="76">
        <v>0.41</v>
      </c>
      <c r="N63" s="76">
        <v>0.4</v>
      </c>
      <c r="O63" s="59">
        <v>440</v>
      </c>
    </row>
    <row r="64" spans="2:15" x14ac:dyDescent="0.25">
      <c r="B64" s="115"/>
      <c r="C64" s="71">
        <v>0.45100000000000001</v>
      </c>
      <c r="D64" s="71">
        <v>0.436</v>
      </c>
      <c r="E64" s="71">
        <v>0.41899999999999998</v>
      </c>
      <c r="F64" s="71">
        <v>0.42899999999999999</v>
      </c>
      <c r="G64" s="71">
        <v>0.42199999999999999</v>
      </c>
      <c r="H64" s="71">
        <v>0.52100000000000002</v>
      </c>
      <c r="I64" s="76">
        <v>0.35499999999999998</v>
      </c>
      <c r="J64" s="76">
        <v>0.35399999999999998</v>
      </c>
      <c r="K64" s="76">
        <v>0.35299999999999998</v>
      </c>
      <c r="L64" s="76">
        <v>0.35099999999999998</v>
      </c>
      <c r="M64" s="76">
        <v>0.35</v>
      </c>
      <c r="N64" s="76">
        <v>0.34200000000000003</v>
      </c>
      <c r="O64" s="59">
        <v>480</v>
      </c>
    </row>
    <row r="65" spans="2:15" x14ac:dyDescent="0.25">
      <c r="B65" s="116"/>
      <c r="C65" s="93">
        <v>0.24</v>
      </c>
      <c r="D65" s="93">
        <v>0.217</v>
      </c>
      <c r="E65" s="80">
        <v>0.33400000000000002</v>
      </c>
      <c r="F65" s="80">
        <v>0.34100000000000003</v>
      </c>
      <c r="G65" s="80">
        <v>0.33100000000000002</v>
      </c>
      <c r="H65" s="85">
        <v>0.46100000000000002</v>
      </c>
      <c r="I65" s="85">
        <v>0.47499999999999998</v>
      </c>
      <c r="J65" s="85">
        <v>0.47099999999999997</v>
      </c>
      <c r="K65" s="85">
        <v>0.47</v>
      </c>
      <c r="L65" s="85">
        <v>0.46700000000000003</v>
      </c>
      <c r="M65" s="85">
        <v>0.46400000000000002</v>
      </c>
      <c r="N65" s="85">
        <v>0.46</v>
      </c>
      <c r="O65" s="59">
        <v>540</v>
      </c>
    </row>
    <row r="66" spans="2:15" x14ac:dyDescent="0.25">
      <c r="B66" s="114" t="s">
        <v>91</v>
      </c>
      <c r="C66" s="63">
        <v>0.435</v>
      </c>
      <c r="D66" s="63">
        <v>0.45100000000000001</v>
      </c>
      <c r="E66" s="63">
        <v>0.45</v>
      </c>
      <c r="F66" s="63">
        <v>0.42599999999999999</v>
      </c>
      <c r="G66" s="63">
        <v>0.44400000000000001</v>
      </c>
      <c r="H66" s="63">
        <v>0.48299999999999998</v>
      </c>
      <c r="I66" s="63">
        <v>0.48399999999999999</v>
      </c>
      <c r="J66" s="63">
        <v>0.47899999999999998</v>
      </c>
      <c r="K66" s="63">
        <v>0.46200000000000002</v>
      </c>
      <c r="L66" s="63">
        <v>0.45900000000000002</v>
      </c>
      <c r="M66" s="63">
        <v>0.46700000000000003</v>
      </c>
      <c r="N66" s="63">
        <v>0.441</v>
      </c>
      <c r="O66" s="59">
        <v>370</v>
      </c>
    </row>
    <row r="67" spans="2:15" x14ac:dyDescent="0.25">
      <c r="B67" s="115"/>
      <c r="C67" s="71">
        <v>0.44800000000000001</v>
      </c>
      <c r="D67" s="71">
        <v>0.46400000000000002</v>
      </c>
      <c r="E67" s="71">
        <v>0.46700000000000003</v>
      </c>
      <c r="F67" s="71">
        <v>0.44400000000000001</v>
      </c>
      <c r="G67" s="71">
        <v>0.46500000000000002</v>
      </c>
      <c r="H67" s="71">
        <v>0.503</v>
      </c>
      <c r="I67" s="71">
        <v>0.503</v>
      </c>
      <c r="J67" s="71">
        <v>0.498</v>
      </c>
      <c r="K67" s="71">
        <v>0.48099999999999998</v>
      </c>
      <c r="L67" s="71">
        <v>0.47499999999999998</v>
      </c>
      <c r="M67" s="71">
        <v>0.47299999999999998</v>
      </c>
      <c r="N67" s="71">
        <v>0.44700000000000001</v>
      </c>
      <c r="O67" s="59">
        <v>380</v>
      </c>
    </row>
    <row r="68" spans="2:15" x14ac:dyDescent="0.25">
      <c r="B68" s="115"/>
      <c r="C68" s="71">
        <v>0.57299999999999995</v>
      </c>
      <c r="D68" s="71">
        <v>0.58899999999999997</v>
      </c>
      <c r="E68" s="71">
        <v>0.59699999999999998</v>
      </c>
      <c r="F68" s="71">
        <v>0.58299999999999996</v>
      </c>
      <c r="G68" s="71">
        <v>0.61499999999999999</v>
      </c>
      <c r="H68" s="73">
        <v>0.65800000000000003</v>
      </c>
      <c r="I68" s="73">
        <v>0.66200000000000003</v>
      </c>
      <c r="J68" s="73">
        <v>0.66100000000000003</v>
      </c>
      <c r="K68" s="73">
        <v>0.64300000000000002</v>
      </c>
      <c r="L68" s="73">
        <v>0.64</v>
      </c>
      <c r="M68" s="71">
        <v>0.59</v>
      </c>
      <c r="N68" s="71">
        <v>0.55800000000000005</v>
      </c>
      <c r="O68" s="59">
        <v>440</v>
      </c>
    </row>
    <row r="69" spans="2:15" x14ac:dyDescent="0.25">
      <c r="B69" s="115"/>
      <c r="C69" s="71">
        <v>0.44600000000000001</v>
      </c>
      <c r="D69" s="71">
        <v>0.45700000000000002</v>
      </c>
      <c r="E69" s="71">
        <v>0.45700000000000002</v>
      </c>
      <c r="F69" s="71">
        <v>0.44</v>
      </c>
      <c r="G69" s="71">
        <v>0.45500000000000002</v>
      </c>
      <c r="H69" s="71">
        <v>0.47899999999999998</v>
      </c>
      <c r="I69" s="71">
        <v>0.47699999999999998</v>
      </c>
      <c r="J69" s="71">
        <v>0.47299999999999998</v>
      </c>
      <c r="K69" s="71">
        <v>0.45800000000000002</v>
      </c>
      <c r="L69" s="71">
        <v>0.45300000000000001</v>
      </c>
      <c r="M69" s="71">
        <v>0.45700000000000002</v>
      </c>
      <c r="N69" s="71">
        <v>0.43099999999999999</v>
      </c>
      <c r="O69" s="59">
        <v>480</v>
      </c>
    </row>
    <row r="70" spans="2:15" x14ac:dyDescent="0.25">
      <c r="B70" s="116"/>
      <c r="C70" s="80">
        <v>0.4</v>
      </c>
      <c r="D70" s="80">
        <v>0.40200000000000002</v>
      </c>
      <c r="E70" s="80">
        <v>0.372</v>
      </c>
      <c r="F70" s="80">
        <v>0.34</v>
      </c>
      <c r="G70" s="80">
        <v>0.311</v>
      </c>
      <c r="H70" s="93">
        <v>0.29299999999999998</v>
      </c>
      <c r="I70" s="93">
        <v>0.27200000000000002</v>
      </c>
      <c r="J70" s="93">
        <v>0.25800000000000001</v>
      </c>
      <c r="K70" s="93">
        <v>0.24099999999999999</v>
      </c>
      <c r="L70" s="93">
        <v>0.23100000000000001</v>
      </c>
      <c r="M70" s="80">
        <v>0.38</v>
      </c>
      <c r="N70" s="80">
        <v>0.36099999999999999</v>
      </c>
      <c r="O70" s="59">
        <v>540</v>
      </c>
    </row>
    <row r="71" spans="2:15" x14ac:dyDescent="0.25">
      <c r="B71" s="114" t="s">
        <v>104</v>
      </c>
      <c r="C71" s="67">
        <v>1.8220000000000001</v>
      </c>
      <c r="D71" s="101">
        <v>1.988</v>
      </c>
      <c r="E71" s="66">
        <v>1.3149999999999999</v>
      </c>
      <c r="F71" s="66">
        <v>1.343</v>
      </c>
      <c r="G71" s="87">
        <v>1.5640000000000001</v>
      </c>
      <c r="H71" s="64">
        <v>1.248</v>
      </c>
      <c r="I71" s="86">
        <v>1.6120000000000001</v>
      </c>
      <c r="J71" s="66">
        <v>1.399</v>
      </c>
      <c r="K71" s="66">
        <v>1.3440000000000001</v>
      </c>
      <c r="L71" s="87">
        <v>1.478</v>
      </c>
      <c r="M71" s="101">
        <v>1.99</v>
      </c>
      <c r="N71" s="86">
        <v>1.708</v>
      </c>
      <c r="O71" s="59">
        <v>370</v>
      </c>
    </row>
    <row r="72" spans="2:15" x14ac:dyDescent="0.25">
      <c r="B72" s="115"/>
      <c r="C72" s="75">
        <v>1.762</v>
      </c>
      <c r="D72" s="89">
        <v>1.9610000000000001</v>
      </c>
      <c r="E72" s="72">
        <v>1.282</v>
      </c>
      <c r="F72" s="74">
        <v>1.319</v>
      </c>
      <c r="G72" s="88">
        <v>1.5289999999999999</v>
      </c>
      <c r="H72" s="72">
        <v>1.222</v>
      </c>
      <c r="I72" s="88">
        <v>1.5720000000000001</v>
      </c>
      <c r="J72" s="74">
        <v>1.37</v>
      </c>
      <c r="K72" s="74">
        <v>1.3109999999999999</v>
      </c>
      <c r="L72" s="88">
        <v>1.4350000000000001</v>
      </c>
      <c r="M72" s="89">
        <v>1.9470000000000001</v>
      </c>
      <c r="N72" s="77">
        <v>1.6779999999999999</v>
      </c>
      <c r="O72" s="59">
        <v>380</v>
      </c>
    </row>
    <row r="73" spans="2:15" x14ac:dyDescent="0.25">
      <c r="B73" s="115"/>
      <c r="C73" s="77">
        <v>1.6220000000000001</v>
      </c>
      <c r="D73" s="89">
        <v>1.855</v>
      </c>
      <c r="E73" s="72">
        <v>1.232</v>
      </c>
      <c r="F73" s="72">
        <v>1.2669999999999999</v>
      </c>
      <c r="G73" s="88">
        <v>1.456</v>
      </c>
      <c r="H73" s="72">
        <v>1.1839999999999999</v>
      </c>
      <c r="I73" s="88">
        <v>1.5</v>
      </c>
      <c r="J73" s="74">
        <v>1.3160000000000001</v>
      </c>
      <c r="K73" s="72">
        <v>1.2669999999999999</v>
      </c>
      <c r="L73" s="74">
        <v>1.39</v>
      </c>
      <c r="M73" s="89">
        <v>1.857</v>
      </c>
      <c r="N73" s="77">
        <v>1.6020000000000001</v>
      </c>
      <c r="O73" s="59">
        <v>440</v>
      </c>
    </row>
    <row r="74" spans="2:15" x14ac:dyDescent="0.25">
      <c r="B74" s="115"/>
      <c r="C74" s="77">
        <v>1.556</v>
      </c>
      <c r="D74" s="89">
        <v>1.8029999999999999</v>
      </c>
      <c r="E74" s="72">
        <v>1.206</v>
      </c>
      <c r="F74" s="74">
        <v>1.244</v>
      </c>
      <c r="G74" s="88">
        <v>1.43</v>
      </c>
      <c r="H74" s="72">
        <v>1.1599999999999999</v>
      </c>
      <c r="I74" s="88">
        <v>1.464</v>
      </c>
      <c r="J74" s="74">
        <v>1.292</v>
      </c>
      <c r="K74" s="74">
        <v>1.242</v>
      </c>
      <c r="L74" s="88">
        <v>1.353</v>
      </c>
      <c r="M74" s="89">
        <v>1.8180000000000001</v>
      </c>
      <c r="N74" s="77">
        <v>1.5649999999999999</v>
      </c>
      <c r="O74" s="59">
        <v>480</v>
      </c>
    </row>
    <row r="75" spans="2:15" x14ac:dyDescent="0.25">
      <c r="B75" s="116"/>
      <c r="C75" s="83">
        <v>1.5569999999999999</v>
      </c>
      <c r="D75" s="99">
        <v>1.76</v>
      </c>
      <c r="E75" s="81">
        <v>1.1919999999999999</v>
      </c>
      <c r="F75" s="81">
        <v>1.2250000000000001</v>
      </c>
      <c r="G75" s="97">
        <v>1.401</v>
      </c>
      <c r="H75" s="81">
        <v>1.149</v>
      </c>
      <c r="I75" s="97">
        <v>1.4359999999999999</v>
      </c>
      <c r="J75" s="96">
        <v>1.2709999999999999</v>
      </c>
      <c r="K75" s="81">
        <v>1.2270000000000001</v>
      </c>
      <c r="L75" s="96">
        <v>1.335</v>
      </c>
      <c r="M75" s="99">
        <v>1.7809999999999999</v>
      </c>
      <c r="N75" s="83">
        <v>1.538</v>
      </c>
      <c r="O75" s="59">
        <v>540</v>
      </c>
    </row>
    <row r="76" spans="2:15" x14ac:dyDescent="0.25">
      <c r="B76" s="114" t="s">
        <v>117</v>
      </c>
      <c r="C76" s="87">
        <v>1.464</v>
      </c>
      <c r="D76" s="60">
        <v>1.0209999999999999</v>
      </c>
      <c r="E76" s="64">
        <v>1.1930000000000001</v>
      </c>
      <c r="F76" s="66">
        <v>1.327</v>
      </c>
      <c r="G76" s="66">
        <v>1.4370000000000001</v>
      </c>
      <c r="H76" s="87">
        <v>1.5489999999999999</v>
      </c>
      <c r="I76" s="67">
        <v>1.849</v>
      </c>
      <c r="J76" s="86">
        <v>1.609</v>
      </c>
      <c r="K76" s="87">
        <v>1.5469999999999999</v>
      </c>
      <c r="L76" s="86">
        <v>1.597</v>
      </c>
      <c r="M76" s="86">
        <v>1.728</v>
      </c>
      <c r="N76" s="100">
        <v>2.3239999999999998</v>
      </c>
      <c r="O76" s="59">
        <v>370</v>
      </c>
    </row>
    <row r="77" spans="2:15" x14ac:dyDescent="0.25">
      <c r="B77" s="115"/>
      <c r="C77" s="88">
        <v>1.4390000000000001</v>
      </c>
      <c r="D77" s="69">
        <v>1.004</v>
      </c>
      <c r="E77" s="72">
        <v>1.175</v>
      </c>
      <c r="F77" s="74">
        <v>1.3080000000000001</v>
      </c>
      <c r="G77" s="74">
        <v>1.417</v>
      </c>
      <c r="H77" s="88">
        <v>1.526</v>
      </c>
      <c r="I77" s="75">
        <v>1.8240000000000001</v>
      </c>
      <c r="J77" s="77">
        <v>1.581</v>
      </c>
      <c r="K77" s="88">
        <v>1.5229999999999999</v>
      </c>
      <c r="L77" s="88">
        <v>1.5629999999999999</v>
      </c>
      <c r="M77" s="77">
        <v>1.6930000000000001</v>
      </c>
      <c r="N77" s="90">
        <v>2.2919999999999998</v>
      </c>
      <c r="O77" s="59">
        <v>380</v>
      </c>
    </row>
    <row r="78" spans="2:15" x14ac:dyDescent="0.25">
      <c r="B78" s="115"/>
      <c r="C78" s="74">
        <v>1.3779999999999999</v>
      </c>
      <c r="D78" s="69">
        <v>0.96699999999999997</v>
      </c>
      <c r="E78" s="68">
        <v>1.125</v>
      </c>
      <c r="F78" s="72">
        <v>1.2569999999999999</v>
      </c>
      <c r="G78" s="74">
        <v>1.3620000000000001</v>
      </c>
      <c r="H78" s="88">
        <v>1.468</v>
      </c>
      <c r="I78" s="75">
        <v>1.744</v>
      </c>
      <c r="J78" s="88">
        <v>1.5209999999999999</v>
      </c>
      <c r="K78" s="88">
        <v>1.462</v>
      </c>
      <c r="L78" s="88">
        <v>1.506</v>
      </c>
      <c r="M78" s="77">
        <v>1.629</v>
      </c>
      <c r="N78" s="90">
        <v>2.2090000000000001</v>
      </c>
      <c r="O78" s="59">
        <v>440</v>
      </c>
    </row>
    <row r="79" spans="2:15" x14ac:dyDescent="0.25">
      <c r="B79" s="115"/>
      <c r="C79" s="88">
        <v>1.351</v>
      </c>
      <c r="D79" s="68">
        <v>0.95299999999999996</v>
      </c>
      <c r="E79" s="72">
        <v>1.1160000000000001</v>
      </c>
      <c r="F79" s="74">
        <v>1.2370000000000001</v>
      </c>
      <c r="G79" s="74">
        <v>1.3420000000000001</v>
      </c>
      <c r="H79" s="88">
        <v>1.444</v>
      </c>
      <c r="I79" s="75">
        <v>1.718</v>
      </c>
      <c r="J79" s="77">
        <v>1.4930000000000001</v>
      </c>
      <c r="K79" s="88">
        <v>1.4379999999999999</v>
      </c>
      <c r="L79" s="88">
        <v>1.4710000000000001</v>
      </c>
      <c r="M79" s="77">
        <v>1.589</v>
      </c>
      <c r="N79" s="90">
        <v>2.1480000000000001</v>
      </c>
      <c r="O79" s="59">
        <v>480</v>
      </c>
    </row>
    <row r="80" spans="2:15" x14ac:dyDescent="0.25">
      <c r="B80" s="116"/>
      <c r="C80" s="96">
        <v>1.3340000000000001</v>
      </c>
      <c r="D80" s="82">
        <v>0.94299999999999995</v>
      </c>
      <c r="E80" s="79">
        <v>1.101</v>
      </c>
      <c r="F80" s="81">
        <v>1.2210000000000001</v>
      </c>
      <c r="G80" s="96">
        <v>1.319</v>
      </c>
      <c r="H80" s="97">
        <v>1.417</v>
      </c>
      <c r="I80" s="99">
        <v>1.6779999999999999</v>
      </c>
      <c r="J80" s="97">
        <v>1.4690000000000001</v>
      </c>
      <c r="K80" s="97">
        <v>1.4159999999999999</v>
      </c>
      <c r="L80" s="97">
        <v>1.446</v>
      </c>
      <c r="M80" s="83">
        <v>1.5569999999999999</v>
      </c>
      <c r="N80" s="92">
        <v>2.0819999999999999</v>
      </c>
      <c r="O80" s="59">
        <v>540</v>
      </c>
    </row>
    <row r="83" spans="3:14" x14ac:dyDescent="0.25">
      <c r="C83" s="51">
        <f>C44/C45</f>
        <v>1.3292307692307692</v>
      </c>
      <c r="D83" s="51">
        <f t="shared" ref="D83:N83" si="0">D44/D45</f>
        <v>1.0173267326732671</v>
      </c>
      <c r="E83" s="51">
        <f t="shared" si="0"/>
        <v>1.1209677419354838</v>
      </c>
      <c r="F83" s="51">
        <f t="shared" si="0"/>
        <v>1.8306451612903227</v>
      </c>
      <c r="G83" s="51">
        <f t="shared" si="0"/>
        <v>1.1164021164021163</v>
      </c>
      <c r="H83" s="51">
        <f t="shared" si="0"/>
        <v>1.7519685039370079</v>
      </c>
      <c r="I83" s="51">
        <f t="shared" si="0"/>
        <v>1.6370370370370368</v>
      </c>
      <c r="J83" s="51">
        <f t="shared" si="0"/>
        <v>1.1467391304347825</v>
      </c>
      <c r="K83" s="51">
        <f t="shared" si="0"/>
        <v>1.3711340206185569</v>
      </c>
      <c r="L83" s="51">
        <f t="shared" si="0"/>
        <v>1.0480225988700564</v>
      </c>
      <c r="M83" s="51">
        <f t="shared" si="0"/>
        <v>1.6392156862745098</v>
      </c>
      <c r="N83" s="51">
        <f t="shared" si="0"/>
        <v>1.8617886178861789</v>
      </c>
    </row>
    <row r="84" spans="3:14" x14ac:dyDescent="0.25">
      <c r="C84" s="51">
        <f t="shared" ref="C84:N84" si="1">C45/C46</f>
        <v>0.85978835978835977</v>
      </c>
      <c r="D84" s="51">
        <f t="shared" si="1"/>
        <v>1.1008174386920981</v>
      </c>
      <c r="E84" s="51">
        <f t="shared" si="1"/>
        <v>0.98153034300791553</v>
      </c>
      <c r="F84" s="51">
        <f t="shared" si="1"/>
        <v>0.52878464818763327</v>
      </c>
      <c r="G84" s="51">
        <f t="shared" si="1"/>
        <v>0.81115879828326176</v>
      </c>
      <c r="H84" s="51">
        <f t="shared" si="1"/>
        <v>0.56444444444444442</v>
      </c>
      <c r="I84" s="51">
        <f t="shared" si="1"/>
        <v>0.57082452431289643</v>
      </c>
      <c r="J84" s="51">
        <f t="shared" si="1"/>
        <v>0.94845360824742264</v>
      </c>
      <c r="K84" s="51">
        <f t="shared" si="1"/>
        <v>0.67517401392111365</v>
      </c>
      <c r="L84" s="51">
        <f t="shared" si="1"/>
        <v>0.87192118226600979</v>
      </c>
      <c r="M84" s="51">
        <f t="shared" si="1"/>
        <v>0.59859154929577463</v>
      </c>
      <c r="N84" s="51">
        <f t="shared" si="1"/>
        <v>0.56292906178489699</v>
      </c>
    </row>
    <row r="85" spans="3:14" x14ac:dyDescent="0.25">
      <c r="C85" s="51">
        <f t="shared" ref="C85:N85" si="2">C46/C47</f>
        <v>0.95454545454545447</v>
      </c>
      <c r="D85" s="51">
        <f t="shared" si="2"/>
        <v>0.9507772020725388</v>
      </c>
      <c r="E85" s="51">
        <f t="shared" si="2"/>
        <v>0.94987468671679198</v>
      </c>
      <c r="F85" s="51">
        <f t="shared" si="2"/>
        <v>0.96303901437371664</v>
      </c>
      <c r="G85" s="51">
        <f t="shared" si="2"/>
        <v>0.96280991735537202</v>
      </c>
      <c r="H85" s="51">
        <f t="shared" si="2"/>
        <v>0.9635974304068522</v>
      </c>
      <c r="I85" s="51">
        <f t="shared" si="2"/>
        <v>0.96530612244897951</v>
      </c>
      <c r="J85" s="51">
        <f t="shared" si="2"/>
        <v>0.95098039215686281</v>
      </c>
      <c r="K85" s="51">
        <f t="shared" si="2"/>
        <v>0.96420581655480986</v>
      </c>
      <c r="L85" s="51">
        <f t="shared" si="2"/>
        <v>0.96666666666666679</v>
      </c>
      <c r="M85" s="51">
        <f t="shared" si="2"/>
        <v>0.97706422018348627</v>
      </c>
      <c r="N85" s="51">
        <f t="shared" si="2"/>
        <v>0.99544419134396356</v>
      </c>
    </row>
    <row r="86" spans="3:14" x14ac:dyDescent="0.25">
      <c r="C86" s="51">
        <f t="shared" ref="C86:N86" si="3">C47/C48</f>
        <v>0.74576271186440679</v>
      </c>
      <c r="D86" s="51">
        <f t="shared" si="3"/>
        <v>0.75243664717348924</v>
      </c>
      <c r="E86" s="51">
        <f t="shared" si="3"/>
        <v>0.74579439252336444</v>
      </c>
      <c r="F86" s="51">
        <f t="shared" si="3"/>
        <v>0.75038520801232667</v>
      </c>
      <c r="G86" s="51">
        <f t="shared" si="3"/>
        <v>0.74806800618238012</v>
      </c>
      <c r="H86" s="51">
        <f t="shared" si="3"/>
        <v>0.75201288244766507</v>
      </c>
      <c r="I86" s="51">
        <f t="shared" si="3"/>
        <v>0.75851393188854488</v>
      </c>
      <c r="J86" s="51">
        <f t="shared" si="3"/>
        <v>0.73513513513513506</v>
      </c>
      <c r="K86" s="51">
        <f t="shared" si="3"/>
        <v>0.74874371859296485</v>
      </c>
      <c r="L86" s="51">
        <f t="shared" si="3"/>
        <v>0.76086956521739124</v>
      </c>
      <c r="M86" s="51">
        <f t="shared" si="3"/>
        <v>0.76357267950963226</v>
      </c>
      <c r="N86" s="51">
        <f t="shared" si="3"/>
        <v>0.78253119429590012</v>
      </c>
    </row>
    <row r="87" spans="3:14" x14ac:dyDescent="0.25">
      <c r="C87" s="51">
        <f t="shared" ref="C87:N87" si="4">C48/C49</f>
        <v>1.2764423076923077</v>
      </c>
      <c r="D87" s="51">
        <f t="shared" si="4"/>
        <v>1.2635467980295565</v>
      </c>
      <c r="E87" s="51">
        <f t="shared" si="4"/>
        <v>1.2707838479809976</v>
      </c>
      <c r="F87" s="51">
        <f t="shared" si="4"/>
        <v>1.3987068965517242</v>
      </c>
      <c r="G87" s="51">
        <f t="shared" si="4"/>
        <v>1.4034707158351409</v>
      </c>
      <c r="H87" s="51">
        <f t="shared" si="4"/>
        <v>1.395505617977528</v>
      </c>
      <c r="I87" s="51">
        <f t="shared" si="4"/>
        <v>1.3952483801295896</v>
      </c>
      <c r="J87" s="51">
        <f t="shared" si="4"/>
        <v>1.3151658767772514</v>
      </c>
      <c r="K87" s="51">
        <f t="shared" si="4"/>
        <v>1.4014084507042253</v>
      </c>
      <c r="L87" s="51">
        <f t="shared" si="4"/>
        <v>1.3463414634146342</v>
      </c>
      <c r="M87" s="51">
        <f t="shared" si="4"/>
        <v>1.3960880195599021</v>
      </c>
      <c r="N87" s="51">
        <f t="shared" si="4"/>
        <v>1.4095477386934674</v>
      </c>
    </row>
    <row r="88" spans="3:14" x14ac:dyDescent="0.25">
      <c r="C88" s="51">
        <f t="shared" ref="C88:N88" si="5">C49/C50</f>
        <v>1.0721649484536082</v>
      </c>
      <c r="D88" s="51">
        <f t="shared" si="5"/>
        <v>1.0278481012658227</v>
      </c>
      <c r="E88" s="51">
        <f t="shared" si="5"/>
        <v>1.0604534005037782</v>
      </c>
      <c r="F88" s="51">
        <f t="shared" si="5"/>
        <v>1.8785425101214577</v>
      </c>
      <c r="G88" s="51">
        <f t="shared" si="5"/>
        <v>1.8816326530612246</v>
      </c>
      <c r="H88" s="51">
        <f t="shared" si="5"/>
        <v>1.7943548387096775</v>
      </c>
      <c r="I88" s="51">
        <f t="shared" si="5"/>
        <v>1.8015564202334631</v>
      </c>
      <c r="J88" s="51">
        <f t="shared" si="5"/>
        <v>1.2231884057971014</v>
      </c>
      <c r="K88" s="51">
        <f t="shared" si="5"/>
        <v>1.8205128205128203</v>
      </c>
      <c r="L88" s="51">
        <f t="shared" si="5"/>
        <v>1.4089347079037802</v>
      </c>
      <c r="M88" s="51">
        <f t="shared" si="5"/>
        <v>1.7629310344827585</v>
      </c>
      <c r="N88" s="51">
        <f t="shared" si="5"/>
        <v>1.8952380952380954</v>
      </c>
    </row>
    <row r="89" spans="3:14" x14ac:dyDescent="0.25">
      <c r="C89" s="51">
        <f t="shared" ref="C89:N89" si="6">C50/C51</f>
        <v>1.3379310344827589</v>
      </c>
      <c r="D89" s="51">
        <f t="shared" si="6"/>
        <v>0.89366515837104077</v>
      </c>
      <c r="E89" s="51">
        <f t="shared" si="6"/>
        <v>1.041994750656168</v>
      </c>
      <c r="F89" s="51">
        <f t="shared" si="6"/>
        <v>0.54767184035476713</v>
      </c>
      <c r="G89" s="51">
        <f t="shared" si="6"/>
        <v>0.67493112947658407</v>
      </c>
      <c r="H89" s="51">
        <f t="shared" si="6"/>
        <v>0.62155388471177941</v>
      </c>
      <c r="I89" s="51">
        <f t="shared" si="6"/>
        <v>0.5788288288288288</v>
      </c>
      <c r="J89" s="51">
        <f t="shared" si="6"/>
        <v>0.82932692307692302</v>
      </c>
      <c r="K89" s="51">
        <f t="shared" si="6"/>
        <v>0.50980392156862742</v>
      </c>
      <c r="L89" s="51">
        <f t="shared" si="6"/>
        <v>0.78436657681940691</v>
      </c>
      <c r="M89" s="51">
        <f t="shared" si="6"/>
        <v>0.61702127659574468</v>
      </c>
      <c r="N89" s="51">
        <f t="shared" si="6"/>
        <v>0.43841336116910229</v>
      </c>
    </row>
    <row r="90" spans="3:14" x14ac:dyDescent="0.25">
      <c r="C90" s="51">
        <f t="shared" ref="C90:N90" si="7">C51/C52</f>
        <v>1</v>
      </c>
      <c r="D90" s="51">
        <f t="shared" si="7"/>
        <v>0.95878524945770061</v>
      </c>
      <c r="E90" s="51">
        <f t="shared" si="7"/>
        <v>0.95012468827930174</v>
      </c>
      <c r="F90" s="51">
        <f t="shared" si="7"/>
        <v>0.9555084745762713</v>
      </c>
      <c r="G90" s="51">
        <f t="shared" si="7"/>
        <v>0.9453125</v>
      </c>
      <c r="H90" s="51">
        <f t="shared" si="7"/>
        <v>0.95226730310262542</v>
      </c>
      <c r="I90" s="51">
        <f t="shared" si="7"/>
        <v>0.9568965517241379</v>
      </c>
      <c r="J90" s="51">
        <f t="shared" si="7"/>
        <v>0.95632183908045976</v>
      </c>
      <c r="K90" s="51">
        <f t="shared" si="7"/>
        <v>0.96428571428571441</v>
      </c>
      <c r="L90" s="51">
        <f t="shared" si="7"/>
        <v>0.96113989637305697</v>
      </c>
      <c r="M90" s="51">
        <f t="shared" si="7"/>
        <v>0.96410256410256412</v>
      </c>
      <c r="N90" s="51">
        <f t="shared" si="7"/>
        <v>0.98762886597938149</v>
      </c>
    </row>
    <row r="91" spans="3:14" x14ac:dyDescent="0.25">
      <c r="C91" s="51">
        <f t="shared" ref="C91:N91" si="8">C52/C53</f>
        <v>0.77956989247311825</v>
      </c>
      <c r="D91" s="51">
        <f t="shared" si="8"/>
        <v>0.73878205128205132</v>
      </c>
      <c r="E91" s="51">
        <f t="shared" si="8"/>
        <v>0.73175182481751821</v>
      </c>
      <c r="F91" s="51">
        <f t="shared" si="8"/>
        <v>0.7409733124018838</v>
      </c>
      <c r="G91" s="51">
        <f t="shared" si="8"/>
        <v>0.74563106796116507</v>
      </c>
      <c r="H91" s="51">
        <f t="shared" si="8"/>
        <v>0.72491349480968859</v>
      </c>
      <c r="I91" s="51">
        <f t="shared" si="8"/>
        <v>0.74003189792663482</v>
      </c>
      <c r="J91" s="51">
        <f t="shared" si="8"/>
        <v>0.73232323232323238</v>
      </c>
      <c r="K91" s="51">
        <f t="shared" si="8"/>
        <v>0.75316455696202522</v>
      </c>
      <c r="L91" s="51">
        <f t="shared" si="8"/>
        <v>0.76435643564356437</v>
      </c>
      <c r="M91" s="51">
        <f t="shared" si="8"/>
        <v>0.76320939334637961</v>
      </c>
      <c r="N91" s="51">
        <f t="shared" si="8"/>
        <v>0.77476038338658149</v>
      </c>
    </row>
    <row r="92" spans="3:14" x14ac:dyDescent="0.25">
      <c r="C92" s="51">
        <f t="shared" ref="C92:N92" si="9">C53/C54</f>
        <v>1.3880597014925373</v>
      </c>
      <c r="D92" s="51">
        <f t="shared" si="9"/>
        <v>1.3897550111358574</v>
      </c>
      <c r="E92" s="51">
        <f t="shared" si="9"/>
        <v>1.3173076923076925</v>
      </c>
      <c r="F92" s="51">
        <f t="shared" si="9"/>
        <v>1.4061810154525387</v>
      </c>
      <c r="G92" s="51">
        <f t="shared" si="9"/>
        <v>1.2622549019607845</v>
      </c>
      <c r="H92" s="51">
        <f t="shared" si="9"/>
        <v>1.3794749403341289</v>
      </c>
      <c r="I92" s="51">
        <f t="shared" si="9"/>
        <v>1.4026845637583893</v>
      </c>
      <c r="J92" s="51">
        <f t="shared" si="9"/>
        <v>1.3813953488372093</v>
      </c>
      <c r="K92" s="51">
        <f t="shared" si="9"/>
        <v>1.4013303769401331</v>
      </c>
      <c r="L92" s="51">
        <f t="shared" si="9"/>
        <v>1.2752525252525253</v>
      </c>
      <c r="M92" s="51">
        <f t="shared" si="9"/>
        <v>1.2711442786069651</v>
      </c>
      <c r="N92" s="51">
        <f t="shared" si="9"/>
        <v>1.3942093541202671</v>
      </c>
    </row>
    <row r="93" spans="3:14" x14ac:dyDescent="0.25">
      <c r="C93" s="51">
        <f t="shared" ref="C93:N93" si="10">C54/C55</f>
        <v>1.6144578313253013</v>
      </c>
      <c r="D93" s="51">
        <f t="shared" si="10"/>
        <v>1.7747035573122529</v>
      </c>
      <c r="E93" s="51">
        <f t="shared" si="10"/>
        <v>1.2492492492492491</v>
      </c>
      <c r="F93" s="51">
        <f t="shared" si="10"/>
        <v>1.8953974895397492</v>
      </c>
      <c r="G93" s="51">
        <f t="shared" si="10"/>
        <v>1.0174563591022443</v>
      </c>
      <c r="H93" s="51">
        <f t="shared" si="10"/>
        <v>1.6177606177606176</v>
      </c>
      <c r="I93" s="51">
        <f t="shared" si="10"/>
        <v>1.8625</v>
      </c>
      <c r="J93" s="51">
        <f t="shared" si="10"/>
        <v>1.6349809885931559</v>
      </c>
      <c r="K93" s="51">
        <f t="shared" si="10"/>
        <v>1.8636363636363638</v>
      </c>
      <c r="L93" s="51">
        <f t="shared" si="10"/>
        <v>1.0673854447439353</v>
      </c>
      <c r="M93" s="51">
        <f t="shared" si="10"/>
        <v>1.0606860158311346</v>
      </c>
      <c r="N93" s="51">
        <f t="shared" si="10"/>
        <v>1.8553719008264464</v>
      </c>
    </row>
    <row r="94" spans="3:14" x14ac:dyDescent="0.25">
      <c r="C94" s="51">
        <f t="shared" ref="C94:N94" si="11">C55/C56</f>
        <v>0.43342036553524804</v>
      </c>
      <c r="D94" s="51">
        <f t="shared" si="11"/>
        <v>0.71671388101983002</v>
      </c>
      <c r="E94" s="51">
        <f t="shared" si="11"/>
        <v>0.83668341708542715</v>
      </c>
      <c r="F94" s="51">
        <f t="shared" si="11"/>
        <v>0.51843817787418656</v>
      </c>
      <c r="G94" s="51">
        <f t="shared" si="11"/>
        <v>0.93255813953488376</v>
      </c>
      <c r="H94" s="51">
        <f t="shared" si="11"/>
        <v>0.67447916666666663</v>
      </c>
      <c r="I94" s="51">
        <f t="shared" si="11"/>
        <v>0.61381074168797944</v>
      </c>
      <c r="J94" s="51">
        <f t="shared" si="11"/>
        <v>0.56681034482758619</v>
      </c>
      <c r="K94" s="51">
        <f t="shared" si="11"/>
        <v>0.85815602836879434</v>
      </c>
      <c r="L94" s="51">
        <f t="shared" si="11"/>
        <v>1.2926829268292683</v>
      </c>
      <c r="M94" s="51">
        <f t="shared" si="11"/>
        <v>1.3114186851211074</v>
      </c>
      <c r="N94" s="51">
        <f t="shared" si="11"/>
        <v>0.86428571428571421</v>
      </c>
    </row>
    <row r="95" spans="3:14" x14ac:dyDescent="0.25">
      <c r="C95" s="51">
        <f t="shared" ref="C95:N95" si="12">C56/C57</f>
        <v>0.982051282051282</v>
      </c>
      <c r="D95" s="51">
        <f t="shared" si="12"/>
        <v>0.95663956639566394</v>
      </c>
      <c r="E95" s="51">
        <f t="shared" si="12"/>
        <v>0.94761904761904769</v>
      </c>
      <c r="F95" s="51">
        <f t="shared" si="12"/>
        <v>0.9604166666666667</v>
      </c>
      <c r="G95" s="51">
        <f t="shared" si="12"/>
        <v>0.95343680709534362</v>
      </c>
      <c r="H95" s="51">
        <f t="shared" si="12"/>
        <v>0.94814814814814807</v>
      </c>
      <c r="I95" s="51">
        <f t="shared" si="12"/>
        <v>0.94444444444444453</v>
      </c>
      <c r="J95" s="51">
        <f t="shared" si="12"/>
        <v>0.9606625258799173</v>
      </c>
      <c r="K95" s="51">
        <f t="shared" si="12"/>
        <v>0.93687707641196005</v>
      </c>
      <c r="L95" s="51">
        <f t="shared" si="12"/>
        <v>0.94719471947194711</v>
      </c>
      <c r="M95" s="51">
        <f t="shared" si="12"/>
        <v>0.95065789473684204</v>
      </c>
      <c r="N95" s="51">
        <f t="shared" si="12"/>
        <v>0.95238095238095255</v>
      </c>
    </row>
    <row r="96" spans="3:14" x14ac:dyDescent="0.25">
      <c r="C96" s="51">
        <f t="shared" ref="C96:N96" si="13">C57/C58</f>
        <v>0.77075098814229248</v>
      </c>
      <c r="D96" s="51">
        <f t="shared" si="13"/>
        <v>0.74245472837022131</v>
      </c>
      <c r="E96" s="51">
        <f t="shared" si="13"/>
        <v>0.73555166374781089</v>
      </c>
      <c r="F96" s="51">
        <f t="shared" si="13"/>
        <v>0.74534161490683226</v>
      </c>
      <c r="G96" s="51">
        <f t="shared" si="13"/>
        <v>0.72741935483870968</v>
      </c>
      <c r="H96" s="51">
        <f t="shared" si="13"/>
        <v>0.73905109489051091</v>
      </c>
      <c r="I96" s="51">
        <f t="shared" si="13"/>
        <v>0.7162629757785467</v>
      </c>
      <c r="J96" s="51">
        <f t="shared" si="13"/>
        <v>0.74767801857585137</v>
      </c>
      <c r="K96" s="51">
        <f t="shared" si="13"/>
        <v>0.70990566037735847</v>
      </c>
      <c r="L96" s="51">
        <f t="shared" si="13"/>
        <v>0.71294117647058819</v>
      </c>
      <c r="M96" s="51">
        <f t="shared" si="13"/>
        <v>0.69724770642201839</v>
      </c>
      <c r="N96" s="51">
        <f t="shared" si="13"/>
        <v>0.67898383371824478</v>
      </c>
    </row>
    <row r="97" spans="3:14" x14ac:dyDescent="0.25">
      <c r="C97" s="51">
        <f t="shared" ref="C97:N97" si="14">C58/C59</f>
        <v>1.4134078212290504</v>
      </c>
      <c r="D97" s="51">
        <f t="shared" si="14"/>
        <v>1.2582278481012659</v>
      </c>
      <c r="E97" s="51">
        <f t="shared" si="14"/>
        <v>1.3187066974595842</v>
      </c>
      <c r="F97" s="51">
        <f t="shared" si="14"/>
        <v>1.4</v>
      </c>
      <c r="G97" s="51">
        <f t="shared" si="14"/>
        <v>1.3963963963963963</v>
      </c>
      <c r="H97" s="51">
        <f t="shared" si="14"/>
        <v>1.2924528301886793</v>
      </c>
      <c r="I97" s="51">
        <f t="shared" si="14"/>
        <v>1.3761904761904762</v>
      </c>
      <c r="J97" s="51">
        <f t="shared" si="14"/>
        <v>1.4043478260869564</v>
      </c>
      <c r="K97" s="51">
        <f t="shared" si="14"/>
        <v>1.1680440771349863</v>
      </c>
      <c r="L97" s="51">
        <f t="shared" si="14"/>
        <v>1.1707988980716253</v>
      </c>
      <c r="M97" s="51">
        <f t="shared" si="14"/>
        <v>1.1912568306010929</v>
      </c>
      <c r="N97" s="51">
        <f t="shared" si="14"/>
        <v>1.2197183098591551</v>
      </c>
    </row>
    <row r="98" spans="3:14" x14ac:dyDescent="0.25">
      <c r="C98" s="51">
        <f t="shared" ref="C98:N98" si="15">C59/C60</f>
        <v>1.8453608247422679</v>
      </c>
      <c r="D98" s="51">
        <f t="shared" si="15"/>
        <v>1.0154241645244215</v>
      </c>
      <c r="E98" s="51">
        <f t="shared" si="15"/>
        <v>1.2587209302325582</v>
      </c>
      <c r="F98" s="51">
        <f t="shared" si="15"/>
        <v>1.8473895582329318</v>
      </c>
      <c r="G98" s="51">
        <f t="shared" si="15"/>
        <v>1.7831325301204819</v>
      </c>
      <c r="H98" s="51">
        <f t="shared" si="15"/>
        <v>1.1367292225201071</v>
      </c>
      <c r="I98" s="51">
        <f t="shared" si="15"/>
        <v>1.5328467153284671</v>
      </c>
      <c r="J98" s="51">
        <f t="shared" si="15"/>
        <v>1.8852459016393444</v>
      </c>
      <c r="K98" s="51">
        <f t="shared" si="15"/>
        <v>0.74691358024691357</v>
      </c>
      <c r="L98" s="51">
        <f t="shared" si="15"/>
        <v>0.75</v>
      </c>
      <c r="M98" s="51">
        <f t="shared" si="15"/>
        <v>0.81879194630872476</v>
      </c>
      <c r="N98" s="51">
        <f t="shared" si="15"/>
        <v>0.92207792207792205</v>
      </c>
    </row>
    <row r="99" spans="3:14" x14ac:dyDescent="0.25">
      <c r="C99" s="51">
        <f t="shared" ref="C99:N99" si="16">C60/C61</f>
        <v>0.41991341991341991</v>
      </c>
      <c r="D99" s="51">
        <f t="shared" si="16"/>
        <v>0.91314553990610337</v>
      </c>
      <c r="E99" s="51">
        <f t="shared" si="16"/>
        <v>0.89350649350649336</v>
      </c>
      <c r="F99" s="51">
        <f t="shared" si="16"/>
        <v>0.62720403022670024</v>
      </c>
      <c r="G99" s="51">
        <f t="shared" si="16"/>
        <v>0.64341085271317833</v>
      </c>
      <c r="H99" s="51">
        <f t="shared" si="16"/>
        <v>0.67086330935251792</v>
      </c>
      <c r="I99" s="51">
        <f t="shared" si="16"/>
        <v>0.98916967509025266</v>
      </c>
      <c r="J99" s="51">
        <f t="shared" si="16"/>
        <v>0.88086642599277964</v>
      </c>
      <c r="K99" s="51">
        <f t="shared" si="16"/>
        <v>1.7545126353790612</v>
      </c>
      <c r="L99" s="51">
        <f t="shared" si="16"/>
        <v>1.7347670250896055</v>
      </c>
      <c r="M99" s="51">
        <f t="shared" si="16"/>
        <v>1.5851063829787235</v>
      </c>
      <c r="N99" s="51">
        <f t="shared" si="16"/>
        <v>1.375</v>
      </c>
    </row>
    <row r="100" spans="3:14" x14ac:dyDescent="0.25">
      <c r="C100" s="51">
        <f t="shared" ref="C100:N100" si="17">C61/C62</f>
        <v>0.97058823529411775</v>
      </c>
      <c r="D100" s="51">
        <f t="shared" si="17"/>
        <v>0.95515695067264572</v>
      </c>
      <c r="E100" s="51">
        <f t="shared" si="17"/>
        <v>0.94827586206896552</v>
      </c>
      <c r="F100" s="51">
        <f t="shared" si="17"/>
        <v>0.94976076555023936</v>
      </c>
      <c r="G100" s="51">
        <f t="shared" si="17"/>
        <v>0.94390243902439031</v>
      </c>
      <c r="H100" s="51">
        <f t="shared" si="17"/>
        <v>0.97715289982425324</v>
      </c>
      <c r="I100" s="51">
        <f t="shared" si="17"/>
        <v>0.93581081081081097</v>
      </c>
      <c r="J100" s="51">
        <f t="shared" si="17"/>
        <v>0.93898305084745781</v>
      </c>
      <c r="K100" s="51">
        <f t="shared" si="17"/>
        <v>0.93898305084745781</v>
      </c>
      <c r="L100" s="51">
        <f t="shared" si="17"/>
        <v>0.95221843003412987</v>
      </c>
      <c r="M100" s="51">
        <f t="shared" si="17"/>
        <v>0.95918367346938771</v>
      </c>
      <c r="N100" s="51">
        <f t="shared" si="17"/>
        <v>0.96885813148788946</v>
      </c>
    </row>
    <row r="101" spans="3:14" x14ac:dyDescent="0.25">
      <c r="C101" s="51">
        <f t="shared" ref="C101:N101" si="18">C62/C63</f>
        <v>0.75316455696202522</v>
      </c>
      <c r="D101" s="51">
        <f t="shared" si="18"/>
        <v>0.72051696284329569</v>
      </c>
      <c r="E101" s="51">
        <f t="shared" si="18"/>
        <v>0.73417721518987344</v>
      </c>
      <c r="F101" s="51">
        <f t="shared" si="18"/>
        <v>0.73982300884955754</v>
      </c>
      <c r="G101" s="51">
        <f t="shared" si="18"/>
        <v>0.73608617594254921</v>
      </c>
      <c r="H101" s="51">
        <f t="shared" si="18"/>
        <v>0.86342943854324727</v>
      </c>
      <c r="I101" s="51">
        <f t="shared" si="18"/>
        <v>0.71497584541062797</v>
      </c>
      <c r="J101" s="51">
        <f t="shared" si="18"/>
        <v>0.7125603864734299</v>
      </c>
      <c r="K101" s="51">
        <f t="shared" si="18"/>
        <v>0.7142857142857143</v>
      </c>
      <c r="L101" s="51">
        <f t="shared" si="18"/>
        <v>0.71463414634146338</v>
      </c>
      <c r="M101" s="51">
        <f t="shared" si="18"/>
        <v>0.71707317073170729</v>
      </c>
      <c r="N101" s="51">
        <f t="shared" si="18"/>
        <v>0.72249999999999992</v>
      </c>
    </row>
    <row r="102" spans="3:14" x14ac:dyDescent="0.25">
      <c r="C102" s="51">
        <f t="shared" ref="C102:N102" si="19">C63/C64</f>
        <v>1.4013303769401331</v>
      </c>
      <c r="D102" s="51">
        <f t="shared" si="19"/>
        <v>1.4197247706422018</v>
      </c>
      <c r="E102" s="51">
        <f t="shared" si="19"/>
        <v>1.3198090692124107</v>
      </c>
      <c r="F102" s="51">
        <f t="shared" si="19"/>
        <v>1.3170163170163169</v>
      </c>
      <c r="G102" s="51">
        <f t="shared" si="19"/>
        <v>1.3199052132701423</v>
      </c>
      <c r="H102" s="51">
        <f t="shared" si="19"/>
        <v>1.2648752399232246</v>
      </c>
      <c r="I102" s="51">
        <f t="shared" si="19"/>
        <v>1.1661971830985915</v>
      </c>
      <c r="J102" s="51">
        <f t="shared" si="19"/>
        <v>1.1694915254237288</v>
      </c>
      <c r="K102" s="51">
        <f t="shared" si="19"/>
        <v>1.1699716713881021</v>
      </c>
      <c r="L102" s="51">
        <f t="shared" si="19"/>
        <v>1.1680911680911681</v>
      </c>
      <c r="M102" s="51">
        <f t="shared" si="19"/>
        <v>1.1714285714285715</v>
      </c>
      <c r="N102" s="51">
        <f t="shared" si="19"/>
        <v>1.1695906432748537</v>
      </c>
    </row>
    <row r="103" spans="3:14" x14ac:dyDescent="0.25">
      <c r="C103" s="51">
        <f t="shared" ref="C103:N103" si="20">C64/C65</f>
        <v>1.8791666666666669</v>
      </c>
      <c r="D103" s="51">
        <f t="shared" si="20"/>
        <v>2.0092165898617513</v>
      </c>
      <c r="E103" s="51">
        <f t="shared" si="20"/>
        <v>1.2544910179640718</v>
      </c>
      <c r="F103" s="51">
        <f t="shared" si="20"/>
        <v>1.2580645161290323</v>
      </c>
      <c r="G103" s="51">
        <f t="shared" si="20"/>
        <v>1.2749244712990935</v>
      </c>
      <c r="H103" s="51">
        <f t="shared" si="20"/>
        <v>1.1301518438177873</v>
      </c>
      <c r="I103" s="51">
        <f t="shared" si="20"/>
        <v>0.74736842105263157</v>
      </c>
      <c r="J103" s="51">
        <f t="shared" si="20"/>
        <v>0.75159235668789814</v>
      </c>
      <c r="K103" s="51">
        <f t="shared" si="20"/>
        <v>0.75106382978723407</v>
      </c>
      <c r="L103" s="51">
        <f t="shared" si="20"/>
        <v>0.75160599571734465</v>
      </c>
      <c r="M103" s="51">
        <f t="shared" si="20"/>
        <v>0.75431034482758608</v>
      </c>
      <c r="N103" s="51">
        <f t="shared" si="20"/>
        <v>0.74347826086956526</v>
      </c>
    </row>
    <row r="104" spans="3:14" x14ac:dyDescent="0.25">
      <c r="C104" s="51">
        <f t="shared" ref="C104:N104" si="21">C65/C66</f>
        <v>0.55172413793103448</v>
      </c>
      <c r="D104" s="51">
        <f t="shared" si="21"/>
        <v>0.48115299334811529</v>
      </c>
      <c r="E104" s="51">
        <f t="shared" si="21"/>
        <v>0.74222222222222223</v>
      </c>
      <c r="F104" s="51">
        <f t="shared" si="21"/>
        <v>0.80046948356807524</v>
      </c>
      <c r="G104" s="51">
        <f t="shared" si="21"/>
        <v>0.74549549549549554</v>
      </c>
      <c r="H104" s="51">
        <f t="shared" si="21"/>
        <v>0.95445134575569368</v>
      </c>
      <c r="I104" s="51">
        <f t="shared" si="21"/>
        <v>0.98140495867768596</v>
      </c>
      <c r="J104" s="51">
        <f t="shared" si="21"/>
        <v>0.98329853862212946</v>
      </c>
      <c r="K104" s="51">
        <f t="shared" si="21"/>
        <v>1.0173160173160172</v>
      </c>
      <c r="L104" s="51">
        <f t="shared" si="21"/>
        <v>1.0174291938997821</v>
      </c>
      <c r="M104" s="51">
        <f t="shared" si="21"/>
        <v>0.99357601713062094</v>
      </c>
      <c r="N104" s="51">
        <f t="shared" si="21"/>
        <v>1.0430839002267573</v>
      </c>
    </row>
    <row r="105" spans="3:14" x14ac:dyDescent="0.25">
      <c r="C105" s="51">
        <f t="shared" ref="C105:N105" si="22">C66/C67</f>
        <v>0.97098214285714279</v>
      </c>
      <c r="D105" s="51">
        <f t="shared" si="22"/>
        <v>0.97198275862068961</v>
      </c>
      <c r="E105" s="51">
        <f t="shared" si="22"/>
        <v>0.9635974304068522</v>
      </c>
      <c r="F105" s="51">
        <f t="shared" si="22"/>
        <v>0.95945945945945943</v>
      </c>
      <c r="G105" s="51">
        <f t="shared" si="22"/>
        <v>0.95483870967741935</v>
      </c>
      <c r="H105" s="51">
        <f t="shared" si="22"/>
        <v>0.96023856858846912</v>
      </c>
      <c r="I105" s="51">
        <f t="shared" si="22"/>
        <v>0.96222664015904569</v>
      </c>
      <c r="J105" s="51">
        <f t="shared" si="22"/>
        <v>0.9618473895582329</v>
      </c>
      <c r="K105" s="51">
        <f t="shared" si="22"/>
        <v>0.96049896049896055</v>
      </c>
      <c r="L105" s="51">
        <f t="shared" si="22"/>
        <v>0.96631578947368435</v>
      </c>
      <c r="M105" s="51">
        <f t="shared" si="22"/>
        <v>0.9873150105708246</v>
      </c>
      <c r="N105" s="51">
        <f t="shared" si="22"/>
        <v>0.98657718120805371</v>
      </c>
    </row>
    <row r="106" spans="3:14" x14ac:dyDescent="0.25">
      <c r="C106" s="51">
        <f t="shared" ref="C106:N106" si="23">C67/C68</f>
        <v>0.78184991273996518</v>
      </c>
      <c r="D106" s="51">
        <f t="shared" si="23"/>
        <v>0.78777589134125647</v>
      </c>
      <c r="E106" s="51">
        <f t="shared" si="23"/>
        <v>0.78224455611390298</v>
      </c>
      <c r="F106" s="51">
        <f t="shared" si="23"/>
        <v>0.76157804459691258</v>
      </c>
      <c r="G106" s="51">
        <f t="shared" si="23"/>
        <v>0.75609756097560976</v>
      </c>
      <c r="H106" s="51">
        <f t="shared" si="23"/>
        <v>0.76443768996960482</v>
      </c>
      <c r="I106" s="51">
        <f t="shared" si="23"/>
        <v>0.75981873111782472</v>
      </c>
      <c r="J106" s="51">
        <f t="shared" si="23"/>
        <v>0.75340393343419054</v>
      </c>
      <c r="K106" s="51">
        <f t="shared" si="23"/>
        <v>0.74805598755832037</v>
      </c>
      <c r="L106" s="51">
        <f t="shared" si="23"/>
        <v>0.7421875</v>
      </c>
      <c r="M106" s="51">
        <f t="shared" si="23"/>
        <v>0.80169491525423731</v>
      </c>
      <c r="N106" s="51">
        <f t="shared" si="23"/>
        <v>0.80107526881720426</v>
      </c>
    </row>
    <row r="107" spans="3:14" x14ac:dyDescent="0.25">
      <c r="C107" s="51">
        <f t="shared" ref="C107:N107" si="24">C68/C69</f>
        <v>1.2847533632286994</v>
      </c>
      <c r="D107" s="51">
        <f t="shared" si="24"/>
        <v>1.2888402625820568</v>
      </c>
      <c r="E107" s="51">
        <f t="shared" si="24"/>
        <v>1.3063457330415753</v>
      </c>
      <c r="F107" s="51">
        <f t="shared" si="24"/>
        <v>1.325</v>
      </c>
      <c r="G107" s="51">
        <f t="shared" si="24"/>
        <v>1.3516483516483515</v>
      </c>
      <c r="H107" s="51">
        <f t="shared" si="24"/>
        <v>1.373695198329854</v>
      </c>
      <c r="I107" s="51">
        <f t="shared" si="24"/>
        <v>1.387840670859539</v>
      </c>
      <c r="J107" s="51">
        <f t="shared" si="24"/>
        <v>1.397463002114165</v>
      </c>
      <c r="K107" s="51">
        <f t="shared" si="24"/>
        <v>1.4039301310043668</v>
      </c>
      <c r="L107" s="51">
        <f t="shared" si="24"/>
        <v>1.4128035320088299</v>
      </c>
      <c r="M107" s="51">
        <f t="shared" si="24"/>
        <v>1.2910284463894965</v>
      </c>
      <c r="N107" s="51">
        <f t="shared" si="24"/>
        <v>1.2946635730858469</v>
      </c>
    </row>
    <row r="108" spans="3:14" x14ac:dyDescent="0.25">
      <c r="C108" s="51">
        <f t="shared" ref="C108:N108" si="25">C69/C70</f>
        <v>1.115</v>
      </c>
      <c r="D108" s="51">
        <f t="shared" si="25"/>
        <v>1.1368159203980099</v>
      </c>
      <c r="E108" s="51">
        <f t="shared" si="25"/>
        <v>1.228494623655914</v>
      </c>
      <c r="F108" s="51">
        <f t="shared" si="25"/>
        <v>1.2941176470588234</v>
      </c>
      <c r="G108" s="51">
        <f t="shared" si="25"/>
        <v>1.4630225080385852</v>
      </c>
      <c r="H108" s="51">
        <f t="shared" si="25"/>
        <v>1.6348122866894199</v>
      </c>
      <c r="I108" s="51">
        <f t="shared" si="25"/>
        <v>1.7536764705882351</v>
      </c>
      <c r="J108" s="51">
        <f t="shared" si="25"/>
        <v>1.8333333333333333</v>
      </c>
      <c r="K108" s="51">
        <f t="shared" si="25"/>
        <v>1.9004149377593362</v>
      </c>
      <c r="L108" s="51">
        <f t="shared" si="25"/>
        <v>1.9610389610389609</v>
      </c>
      <c r="M108" s="51">
        <f t="shared" si="25"/>
        <v>1.2026315789473685</v>
      </c>
      <c r="N108" s="51">
        <f t="shared" si="25"/>
        <v>1.1939058171745152</v>
      </c>
    </row>
    <row r="109" spans="3:14" x14ac:dyDescent="0.25">
      <c r="C109" s="51">
        <f t="shared" ref="C109:N109" si="26">C70/C71</f>
        <v>0.21953896816684962</v>
      </c>
      <c r="D109" s="51">
        <f t="shared" si="26"/>
        <v>0.20221327967806843</v>
      </c>
      <c r="E109" s="51">
        <f t="shared" si="26"/>
        <v>0.28288973384030419</v>
      </c>
      <c r="F109" s="51">
        <f t="shared" si="26"/>
        <v>0.25316455696202533</v>
      </c>
      <c r="G109" s="51">
        <f t="shared" si="26"/>
        <v>0.19884910485933502</v>
      </c>
      <c r="H109" s="51">
        <f t="shared" si="26"/>
        <v>0.23477564102564102</v>
      </c>
      <c r="I109" s="51">
        <f t="shared" si="26"/>
        <v>0.16873449131513649</v>
      </c>
      <c r="J109" s="51">
        <f t="shared" si="26"/>
        <v>0.18441744102930666</v>
      </c>
      <c r="K109" s="51">
        <f t="shared" si="26"/>
        <v>0.17931547619047616</v>
      </c>
      <c r="L109" s="51">
        <f t="shared" si="26"/>
        <v>0.15629228687415428</v>
      </c>
      <c r="M109" s="51">
        <f t="shared" si="26"/>
        <v>0.19095477386934673</v>
      </c>
      <c r="N109" s="51">
        <f t="shared" si="26"/>
        <v>0.2113583138173302</v>
      </c>
    </row>
    <row r="110" spans="3:14" x14ac:dyDescent="0.25">
      <c r="C110" s="51">
        <f t="shared" ref="C110:N110" si="27">C71/C72</f>
        <v>1.0340522133938705</v>
      </c>
      <c r="D110" s="51">
        <f t="shared" si="27"/>
        <v>1.0137684854665987</v>
      </c>
      <c r="E110" s="51">
        <f t="shared" si="27"/>
        <v>1.0257410296411855</v>
      </c>
      <c r="F110" s="51">
        <f t="shared" si="27"/>
        <v>1.0181956027293404</v>
      </c>
      <c r="G110" s="51">
        <f t="shared" si="27"/>
        <v>1.0228907782864618</v>
      </c>
      <c r="H110" s="51">
        <f t="shared" si="27"/>
        <v>1.0212765957446808</v>
      </c>
      <c r="I110" s="51">
        <f t="shared" si="27"/>
        <v>1.0254452926208653</v>
      </c>
      <c r="J110" s="51">
        <f t="shared" si="27"/>
        <v>1.0211678832116788</v>
      </c>
      <c r="K110" s="51">
        <f t="shared" si="27"/>
        <v>1.0251716247139588</v>
      </c>
      <c r="L110" s="51">
        <f t="shared" si="27"/>
        <v>1.029965156794425</v>
      </c>
      <c r="M110" s="51">
        <f t="shared" si="27"/>
        <v>1.0220852593733949</v>
      </c>
      <c r="N110" s="51">
        <f t="shared" si="27"/>
        <v>1.0178784266984506</v>
      </c>
    </row>
    <row r="111" spans="3:14" x14ac:dyDescent="0.25">
      <c r="C111" s="51">
        <f t="shared" ref="C111:N111" si="28">C72/C73</f>
        <v>1.0863131935881627</v>
      </c>
      <c r="D111" s="51">
        <f t="shared" si="28"/>
        <v>1.0571428571428572</v>
      </c>
      <c r="E111" s="51">
        <f t="shared" si="28"/>
        <v>1.0405844155844157</v>
      </c>
      <c r="F111" s="51">
        <f t="shared" si="28"/>
        <v>1.0410418310970797</v>
      </c>
      <c r="G111" s="51">
        <f t="shared" si="28"/>
        <v>1.0501373626373627</v>
      </c>
      <c r="H111" s="51">
        <f t="shared" si="28"/>
        <v>1.0320945945945945</v>
      </c>
      <c r="I111" s="51">
        <f t="shared" si="28"/>
        <v>1.048</v>
      </c>
      <c r="J111" s="51">
        <f t="shared" si="28"/>
        <v>1.0410334346504559</v>
      </c>
      <c r="K111" s="51">
        <f t="shared" si="28"/>
        <v>1.0347277032359905</v>
      </c>
      <c r="L111" s="51">
        <f t="shared" si="28"/>
        <v>1.0323741007194245</v>
      </c>
      <c r="M111" s="51">
        <f t="shared" si="28"/>
        <v>1.0484652665589662</v>
      </c>
      <c r="N111" s="51">
        <f t="shared" si="28"/>
        <v>1.0474406991260923</v>
      </c>
    </row>
    <row r="112" spans="3:14" x14ac:dyDescent="0.25">
      <c r="C112" s="51">
        <f t="shared" ref="C112:N112" si="29">C73/C74</f>
        <v>1.0424164524421595</v>
      </c>
      <c r="D112" s="51">
        <f t="shared" si="29"/>
        <v>1.028840820854132</v>
      </c>
      <c r="E112" s="51">
        <f t="shared" si="29"/>
        <v>1.021558872305141</v>
      </c>
      <c r="F112" s="51">
        <f t="shared" si="29"/>
        <v>1.0184887459807073</v>
      </c>
      <c r="G112" s="51">
        <f t="shared" si="29"/>
        <v>1.0181818181818183</v>
      </c>
      <c r="H112" s="51">
        <f t="shared" si="29"/>
        <v>1.0206896551724138</v>
      </c>
      <c r="I112" s="51">
        <f t="shared" si="29"/>
        <v>1.0245901639344261</v>
      </c>
      <c r="J112" s="51">
        <f t="shared" si="29"/>
        <v>1.0185758513931888</v>
      </c>
      <c r="K112" s="51">
        <f t="shared" si="29"/>
        <v>1.0201288244766504</v>
      </c>
      <c r="L112" s="51">
        <f t="shared" si="29"/>
        <v>1.0273466371027347</v>
      </c>
      <c r="M112" s="51">
        <f t="shared" si="29"/>
        <v>1.0214521452145213</v>
      </c>
      <c r="N112" s="51">
        <f t="shared" si="29"/>
        <v>1.0236421725239617</v>
      </c>
    </row>
    <row r="113" spans="3:14" x14ac:dyDescent="0.25">
      <c r="C113" s="51">
        <f t="shared" ref="C113:N113" si="30">C74/C75</f>
        <v>0.99935773924213234</v>
      </c>
      <c r="D113" s="51">
        <f t="shared" si="30"/>
        <v>1.0244318181818182</v>
      </c>
      <c r="E113" s="51">
        <f t="shared" si="30"/>
        <v>1.011744966442953</v>
      </c>
      <c r="F113" s="51">
        <f t="shared" si="30"/>
        <v>1.0155102040816326</v>
      </c>
      <c r="G113" s="51">
        <f t="shared" si="30"/>
        <v>1.0206995003568879</v>
      </c>
      <c r="H113" s="51">
        <f t="shared" si="30"/>
        <v>1.0095735422106178</v>
      </c>
      <c r="I113" s="51">
        <f t="shared" si="30"/>
        <v>1.0194986072423398</v>
      </c>
      <c r="J113" s="51">
        <f t="shared" si="30"/>
        <v>1.0165224232887491</v>
      </c>
      <c r="K113" s="51">
        <f t="shared" si="30"/>
        <v>1.0122249388753055</v>
      </c>
      <c r="L113" s="51">
        <f t="shared" si="30"/>
        <v>1.0134831460674159</v>
      </c>
      <c r="M113" s="51">
        <f t="shared" si="30"/>
        <v>1.020774845592364</v>
      </c>
      <c r="N113" s="51">
        <f t="shared" si="30"/>
        <v>1.0175552665799739</v>
      </c>
    </row>
    <row r="114" spans="3:14" x14ac:dyDescent="0.25">
      <c r="C114" s="51">
        <f t="shared" ref="C114:N114" si="31">C75/C76</f>
        <v>1.0635245901639343</v>
      </c>
      <c r="D114" s="51">
        <f t="shared" si="31"/>
        <v>1.723800195886386</v>
      </c>
      <c r="E114" s="51">
        <f t="shared" si="31"/>
        <v>0.9991617770326906</v>
      </c>
      <c r="F114" s="51">
        <f t="shared" si="31"/>
        <v>0.92313489073097221</v>
      </c>
      <c r="G114" s="51">
        <f t="shared" si="31"/>
        <v>0.97494780793319413</v>
      </c>
      <c r="H114" s="51">
        <f t="shared" si="31"/>
        <v>0.74176888315041967</v>
      </c>
      <c r="I114" s="51">
        <f t="shared" si="31"/>
        <v>0.77663601946998373</v>
      </c>
      <c r="J114" s="51">
        <f t="shared" si="31"/>
        <v>0.78993163455562454</v>
      </c>
      <c r="K114" s="51">
        <f t="shared" si="31"/>
        <v>0.79314802844214616</v>
      </c>
      <c r="L114" s="51">
        <f t="shared" si="31"/>
        <v>0.83594239198497178</v>
      </c>
      <c r="M114" s="51">
        <f t="shared" si="31"/>
        <v>1.0306712962962963</v>
      </c>
      <c r="N114" s="51">
        <f t="shared" si="31"/>
        <v>0.66179001721170405</v>
      </c>
    </row>
    <row r="115" spans="3:14" x14ac:dyDescent="0.25">
      <c r="C115" s="51">
        <f t="shared" ref="C115:N115" si="32">C76/C77</f>
        <v>1.0173731758165392</v>
      </c>
      <c r="D115" s="51">
        <f t="shared" si="32"/>
        <v>1.0169322709163346</v>
      </c>
      <c r="E115" s="51">
        <f t="shared" si="32"/>
        <v>1.0153191489361701</v>
      </c>
      <c r="F115" s="51">
        <f t="shared" si="32"/>
        <v>1.0145259938837921</v>
      </c>
      <c r="G115" s="51">
        <f t="shared" si="32"/>
        <v>1.0141143260409315</v>
      </c>
      <c r="H115" s="51">
        <f t="shared" si="32"/>
        <v>1.0150720838794232</v>
      </c>
      <c r="I115" s="51">
        <f t="shared" si="32"/>
        <v>1.0137061403508771</v>
      </c>
      <c r="J115" s="51">
        <f t="shared" si="32"/>
        <v>1.0177103099304239</v>
      </c>
      <c r="K115" s="51">
        <f t="shared" si="32"/>
        <v>1.015758371634931</v>
      </c>
      <c r="L115" s="51">
        <f t="shared" si="32"/>
        <v>1.0217530390275111</v>
      </c>
      <c r="M115" s="51">
        <f t="shared" si="32"/>
        <v>1.0206733608978145</v>
      </c>
      <c r="N115" s="51">
        <f t="shared" si="32"/>
        <v>1.0139616055846423</v>
      </c>
    </row>
    <row r="116" spans="3:14" x14ac:dyDescent="0.25">
      <c r="C116" s="51">
        <f t="shared" ref="C116:N116" si="33">C77/C78</f>
        <v>1.0442670537010161</v>
      </c>
      <c r="D116" s="51">
        <f t="shared" si="33"/>
        <v>1.0382626680455016</v>
      </c>
      <c r="E116" s="51">
        <f t="shared" si="33"/>
        <v>1.0444444444444445</v>
      </c>
      <c r="F116" s="51">
        <f t="shared" si="33"/>
        <v>1.0405727923627686</v>
      </c>
      <c r="G116" s="51">
        <f t="shared" si="33"/>
        <v>1.040381791483113</v>
      </c>
      <c r="H116" s="51">
        <f t="shared" si="33"/>
        <v>1.0395095367847411</v>
      </c>
      <c r="I116" s="51">
        <f t="shared" si="33"/>
        <v>1.0458715596330275</v>
      </c>
      <c r="J116" s="51">
        <f t="shared" si="33"/>
        <v>1.039447731755424</v>
      </c>
      <c r="K116" s="51">
        <f t="shared" si="33"/>
        <v>1.0417236662106704</v>
      </c>
      <c r="L116" s="51">
        <f t="shared" si="33"/>
        <v>1.0378486055776892</v>
      </c>
      <c r="M116" s="51">
        <f t="shared" si="33"/>
        <v>1.0392879066912217</v>
      </c>
      <c r="N116" s="51">
        <f t="shared" si="33"/>
        <v>1.0375735626980533</v>
      </c>
    </row>
    <row r="117" spans="3:14" x14ac:dyDescent="0.25">
      <c r="C117" s="51">
        <f t="shared" ref="C117:N117" si="34">C78/C79</f>
        <v>1.0199851961509991</v>
      </c>
      <c r="D117" s="51">
        <f t="shared" si="34"/>
        <v>1.0146904512067156</v>
      </c>
      <c r="E117" s="51">
        <f t="shared" si="34"/>
        <v>1.0080645161290323</v>
      </c>
      <c r="F117" s="51">
        <f t="shared" si="34"/>
        <v>1.0161681487469683</v>
      </c>
      <c r="G117" s="51">
        <f t="shared" si="34"/>
        <v>1.014903129657228</v>
      </c>
      <c r="H117" s="51">
        <f t="shared" si="34"/>
        <v>1.0166204986149585</v>
      </c>
      <c r="I117" s="51">
        <f t="shared" si="34"/>
        <v>1.0151338766006985</v>
      </c>
      <c r="J117" s="51">
        <f t="shared" si="34"/>
        <v>1.0187541862022771</v>
      </c>
      <c r="K117" s="51">
        <f t="shared" si="34"/>
        <v>1.0166898470097359</v>
      </c>
      <c r="L117" s="51">
        <f t="shared" si="34"/>
        <v>1.0237933378653976</v>
      </c>
      <c r="M117" s="51">
        <f t="shared" si="34"/>
        <v>1.0251730648206419</v>
      </c>
      <c r="N117" s="51">
        <f t="shared" si="34"/>
        <v>1.0283985102420856</v>
      </c>
    </row>
    <row r="118" spans="3:14" x14ac:dyDescent="0.25">
      <c r="C118" s="51">
        <f t="shared" ref="C118:N118" si="35">C79/C80</f>
        <v>1.012743628185907</v>
      </c>
      <c r="D118" s="51">
        <f t="shared" si="35"/>
        <v>1.0106044538706256</v>
      </c>
      <c r="E118" s="51">
        <f t="shared" si="35"/>
        <v>1.013623978201635</v>
      </c>
      <c r="F118" s="51">
        <f t="shared" si="35"/>
        <v>1.0131040131040132</v>
      </c>
      <c r="G118" s="51">
        <f t="shared" si="35"/>
        <v>1.017437452615618</v>
      </c>
      <c r="H118" s="51">
        <f t="shared" si="35"/>
        <v>1.0190543401552574</v>
      </c>
      <c r="I118" s="51">
        <f t="shared" si="35"/>
        <v>1.0238379022646007</v>
      </c>
      <c r="J118" s="51">
        <f t="shared" si="35"/>
        <v>1.0163376446562287</v>
      </c>
      <c r="K118" s="51">
        <f t="shared" si="35"/>
        <v>1.0155367231638419</v>
      </c>
      <c r="L118" s="51">
        <f t="shared" si="35"/>
        <v>1.017289073305671</v>
      </c>
      <c r="M118" s="51">
        <f t="shared" si="35"/>
        <v>1.0205523442517663</v>
      </c>
      <c r="N118" s="51">
        <f t="shared" si="35"/>
        <v>1.0317002881844382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61" workbookViewId="0">
      <selection activeCell="C69" sqref="C69:N70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136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0.68260416666666668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20.399999999999999</v>
      </c>
    </row>
    <row r="35" spans="1:15" x14ac:dyDescent="0.25">
      <c r="A35" s="51" t="s">
        <v>131</v>
      </c>
      <c r="B35" s="51">
        <v>20.399999999999999</v>
      </c>
    </row>
    <row r="36" spans="1:15" x14ac:dyDescent="0.25">
      <c r="A36" s="51" t="s">
        <v>131</v>
      </c>
      <c r="B36" s="51">
        <v>20.399999999999999</v>
      </c>
    </row>
    <row r="37" spans="1:15" x14ac:dyDescent="0.25">
      <c r="A37" s="51" t="s">
        <v>131</v>
      </c>
      <c r="B37" s="51">
        <v>20.399999999999999</v>
      </c>
    </row>
    <row r="38" spans="1:15" x14ac:dyDescent="0.25">
      <c r="A38" s="51" t="s">
        <v>131</v>
      </c>
      <c r="B38" s="51">
        <v>20.399999999999999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98">
        <v>0.42499999999999999</v>
      </c>
      <c r="D41" s="98">
        <v>0.38900000000000001</v>
      </c>
      <c r="E41" s="98">
        <v>0.42299999999999999</v>
      </c>
      <c r="F41" s="63">
        <v>0.45100000000000001</v>
      </c>
      <c r="G41" s="98">
        <v>0.41099999999999998</v>
      </c>
      <c r="H41" s="63">
        <v>0.46500000000000002</v>
      </c>
      <c r="I41" s="63">
        <v>0.45100000000000001</v>
      </c>
      <c r="J41" s="98">
        <v>0.41199999999999998</v>
      </c>
      <c r="K41" s="98">
        <v>0.42799999999999999</v>
      </c>
      <c r="L41" s="98">
        <v>0.40100000000000002</v>
      </c>
      <c r="M41" s="98">
        <v>0.40600000000000003</v>
      </c>
      <c r="N41" s="98">
        <v>0.439</v>
      </c>
      <c r="O41" s="59">
        <v>370</v>
      </c>
    </row>
    <row r="42" spans="1:15" x14ac:dyDescent="0.25">
      <c r="B42" s="115"/>
      <c r="C42" s="76">
        <v>0.442</v>
      </c>
      <c r="D42" s="76">
        <v>0.40600000000000003</v>
      </c>
      <c r="E42" s="76">
        <v>0.439</v>
      </c>
      <c r="F42" s="71">
        <v>0.47</v>
      </c>
      <c r="G42" s="76">
        <v>0.42799999999999999</v>
      </c>
      <c r="H42" s="71">
        <v>0.48</v>
      </c>
      <c r="I42" s="71">
        <v>0.46899999999999997</v>
      </c>
      <c r="J42" s="76">
        <v>0.43</v>
      </c>
      <c r="K42" s="76">
        <v>0.44900000000000001</v>
      </c>
      <c r="L42" s="76">
        <v>0.42099999999999999</v>
      </c>
      <c r="M42" s="76">
        <v>0.42599999999999999</v>
      </c>
      <c r="N42" s="76">
        <v>0.44800000000000001</v>
      </c>
      <c r="O42" s="59">
        <v>380</v>
      </c>
    </row>
    <row r="43" spans="1:15" x14ac:dyDescent="0.25">
      <c r="B43" s="115"/>
      <c r="C43" s="71">
        <v>0.58399999999999996</v>
      </c>
      <c r="D43" s="76">
        <v>0.53700000000000003</v>
      </c>
      <c r="E43" s="71">
        <v>0.57499999999999996</v>
      </c>
      <c r="F43" s="71">
        <v>0.63300000000000001</v>
      </c>
      <c r="G43" s="71">
        <v>0.56699999999999995</v>
      </c>
      <c r="H43" s="71">
        <v>0.626</v>
      </c>
      <c r="I43" s="71">
        <v>0.61699999999999999</v>
      </c>
      <c r="J43" s="71">
        <v>0.56899999999999995</v>
      </c>
      <c r="K43" s="71">
        <v>0.58499999999999996</v>
      </c>
      <c r="L43" s="76">
        <v>0.55300000000000005</v>
      </c>
      <c r="M43" s="71">
        <v>0.58099999999999996</v>
      </c>
      <c r="N43" s="71">
        <v>0.57299999999999995</v>
      </c>
      <c r="O43" s="59">
        <v>440</v>
      </c>
    </row>
    <row r="44" spans="1:15" x14ac:dyDescent="0.25">
      <c r="B44" s="115"/>
      <c r="C44" s="76">
        <v>0.438</v>
      </c>
      <c r="D44" s="76">
        <v>0.42399999999999999</v>
      </c>
      <c r="E44" s="76">
        <v>0.442</v>
      </c>
      <c r="F44" s="76">
        <v>0.45600000000000002</v>
      </c>
      <c r="G44" s="76">
        <v>0.439</v>
      </c>
      <c r="H44" s="76">
        <v>0.45600000000000002</v>
      </c>
      <c r="I44" s="76">
        <v>0.45800000000000002</v>
      </c>
      <c r="J44" s="76">
        <v>0.44</v>
      </c>
      <c r="K44" s="76">
        <v>0.443</v>
      </c>
      <c r="L44" s="76">
        <v>0.433</v>
      </c>
      <c r="M44" s="76">
        <v>0.42299999999999999</v>
      </c>
      <c r="N44" s="76">
        <v>0.40799999999999997</v>
      </c>
      <c r="O44" s="59">
        <v>480</v>
      </c>
    </row>
    <row r="45" spans="1:15" x14ac:dyDescent="0.25">
      <c r="B45" s="116"/>
      <c r="C45" s="93">
        <v>0.32600000000000001</v>
      </c>
      <c r="D45" s="80">
        <v>0.40300000000000002</v>
      </c>
      <c r="E45" s="93">
        <v>0.36399999999999999</v>
      </c>
      <c r="F45" s="93">
        <v>0.25900000000000001</v>
      </c>
      <c r="G45" s="93">
        <v>0.375</v>
      </c>
      <c r="H45" s="93">
        <v>0.27700000000000002</v>
      </c>
      <c r="I45" s="93">
        <v>0.314</v>
      </c>
      <c r="J45" s="93">
        <v>0.374</v>
      </c>
      <c r="K45" s="93">
        <v>0.34</v>
      </c>
      <c r="L45" s="93">
        <v>0.38900000000000001</v>
      </c>
      <c r="M45" s="93">
        <v>0.26500000000000001</v>
      </c>
      <c r="N45" s="93">
        <v>0.222</v>
      </c>
      <c r="O45" s="59">
        <v>540</v>
      </c>
    </row>
    <row r="46" spans="1:15" x14ac:dyDescent="0.25">
      <c r="B46" s="114" t="s">
        <v>39</v>
      </c>
      <c r="C46" s="98">
        <v>0.41799999999999998</v>
      </c>
      <c r="D46" s="98">
        <v>0.38700000000000001</v>
      </c>
      <c r="E46" s="98">
        <v>0.38300000000000001</v>
      </c>
      <c r="F46" s="63">
        <v>0.46</v>
      </c>
      <c r="G46" s="63">
        <v>0.45300000000000001</v>
      </c>
      <c r="H46" s="98">
        <v>0.42699999999999999</v>
      </c>
      <c r="I46" s="63">
        <v>0.45800000000000002</v>
      </c>
      <c r="J46" s="98">
        <v>0.38200000000000001</v>
      </c>
      <c r="K46" s="63">
        <v>0.45300000000000001</v>
      </c>
      <c r="L46" s="98">
        <v>0.42799999999999999</v>
      </c>
      <c r="M46" s="63">
        <v>0.46300000000000002</v>
      </c>
      <c r="N46" s="63">
        <v>0.46600000000000003</v>
      </c>
      <c r="O46" s="59">
        <v>370</v>
      </c>
    </row>
    <row r="47" spans="1:15" x14ac:dyDescent="0.25">
      <c r="B47" s="115"/>
      <c r="C47" s="76">
        <v>0.436</v>
      </c>
      <c r="D47" s="76">
        <v>0.40699999999999997</v>
      </c>
      <c r="E47" s="76">
        <v>0.40400000000000003</v>
      </c>
      <c r="F47" s="71">
        <v>0.48199999999999998</v>
      </c>
      <c r="G47" s="71">
        <v>0.47399999999999998</v>
      </c>
      <c r="H47" s="76">
        <v>0.44700000000000001</v>
      </c>
      <c r="I47" s="71">
        <v>0.47899999999999998</v>
      </c>
      <c r="J47" s="76">
        <v>0.40400000000000003</v>
      </c>
      <c r="K47" s="71">
        <v>0.47599999999999998</v>
      </c>
      <c r="L47" s="76">
        <v>0.44900000000000001</v>
      </c>
      <c r="M47" s="71">
        <v>0.48199999999999998</v>
      </c>
      <c r="N47" s="71">
        <v>0.47799999999999998</v>
      </c>
      <c r="O47" s="59">
        <v>380</v>
      </c>
    </row>
    <row r="48" spans="1:15" x14ac:dyDescent="0.25">
      <c r="B48" s="115"/>
      <c r="C48" s="71">
        <v>0.56100000000000005</v>
      </c>
      <c r="D48" s="76">
        <v>0.53400000000000003</v>
      </c>
      <c r="E48" s="76">
        <v>0.54</v>
      </c>
      <c r="F48" s="71">
        <v>0.65</v>
      </c>
      <c r="G48" s="71">
        <v>0.64300000000000002</v>
      </c>
      <c r="H48" s="71">
        <v>0.60399999999999998</v>
      </c>
      <c r="I48" s="71">
        <v>0.63500000000000001</v>
      </c>
      <c r="J48" s="76">
        <v>0.55200000000000005</v>
      </c>
      <c r="K48" s="71">
        <v>0.64300000000000002</v>
      </c>
      <c r="L48" s="71">
        <v>0.60299999999999998</v>
      </c>
      <c r="M48" s="71">
        <v>0.64200000000000002</v>
      </c>
      <c r="N48" s="71">
        <v>0.63500000000000001</v>
      </c>
      <c r="O48" s="59">
        <v>440</v>
      </c>
    </row>
    <row r="49" spans="2:15" x14ac:dyDescent="0.25">
      <c r="B49" s="115"/>
      <c r="C49" s="76">
        <v>0.442</v>
      </c>
      <c r="D49" s="76">
        <v>0.42299999999999999</v>
      </c>
      <c r="E49" s="76">
        <v>0.42499999999999999</v>
      </c>
      <c r="F49" s="76">
        <v>0.46400000000000002</v>
      </c>
      <c r="G49" s="76">
        <v>0.45900000000000002</v>
      </c>
      <c r="H49" s="76">
        <v>0.433</v>
      </c>
      <c r="I49" s="76">
        <v>0.45700000000000002</v>
      </c>
      <c r="J49" s="76">
        <v>0.41799999999999998</v>
      </c>
      <c r="K49" s="76">
        <v>0.46100000000000002</v>
      </c>
      <c r="L49" s="76">
        <v>0.44800000000000001</v>
      </c>
      <c r="M49" s="76">
        <v>0.46100000000000002</v>
      </c>
      <c r="N49" s="76">
        <v>0.45300000000000001</v>
      </c>
      <c r="O49" s="59">
        <v>480</v>
      </c>
    </row>
    <row r="50" spans="2:15" x14ac:dyDescent="0.25">
      <c r="B50" s="116"/>
      <c r="C50" s="80">
        <v>0.41299999999999998</v>
      </c>
      <c r="D50" s="80">
        <v>0.41099999999999998</v>
      </c>
      <c r="E50" s="80">
        <v>0.40100000000000002</v>
      </c>
      <c r="F50" s="93">
        <v>0.255</v>
      </c>
      <c r="G50" s="93">
        <v>0.251</v>
      </c>
      <c r="H50" s="93">
        <v>0.245</v>
      </c>
      <c r="I50" s="93">
        <v>0.26</v>
      </c>
      <c r="J50" s="93">
        <v>0.33200000000000002</v>
      </c>
      <c r="K50" s="93">
        <v>0.26</v>
      </c>
      <c r="L50" s="93">
        <v>0.314</v>
      </c>
      <c r="M50" s="93">
        <v>0.25900000000000001</v>
      </c>
      <c r="N50" s="93">
        <v>0.246</v>
      </c>
      <c r="O50" s="59">
        <v>540</v>
      </c>
    </row>
    <row r="51" spans="2:15" x14ac:dyDescent="0.25">
      <c r="B51" s="114" t="s">
        <v>52</v>
      </c>
      <c r="C51" s="98">
        <v>0.41499999999999998</v>
      </c>
      <c r="D51" s="98">
        <v>0.433</v>
      </c>
      <c r="E51" s="98">
        <v>0.39</v>
      </c>
      <c r="F51" s="98">
        <v>0.433</v>
      </c>
      <c r="G51" s="98">
        <v>0.35299999999999998</v>
      </c>
      <c r="H51" s="98">
        <v>0.39500000000000002</v>
      </c>
      <c r="I51" s="98">
        <v>0.437</v>
      </c>
      <c r="J51" s="98">
        <v>0.40600000000000003</v>
      </c>
      <c r="K51" s="63">
        <v>0.46600000000000003</v>
      </c>
      <c r="L51" s="98">
        <v>0.376</v>
      </c>
      <c r="M51" s="98">
        <v>0.38300000000000001</v>
      </c>
      <c r="N51" s="63">
        <v>0.46700000000000003</v>
      </c>
      <c r="O51" s="59">
        <v>370</v>
      </c>
    </row>
    <row r="52" spans="2:15" x14ac:dyDescent="0.25">
      <c r="B52" s="115"/>
      <c r="C52" s="76">
        <v>0.435</v>
      </c>
      <c r="D52" s="76">
        <v>0.45400000000000001</v>
      </c>
      <c r="E52" s="76">
        <v>0.41399999999999998</v>
      </c>
      <c r="F52" s="76">
        <v>0.45600000000000002</v>
      </c>
      <c r="G52" s="76">
        <v>0.376</v>
      </c>
      <c r="H52" s="76">
        <v>0.41899999999999998</v>
      </c>
      <c r="I52" s="71">
        <v>0.46200000000000002</v>
      </c>
      <c r="J52" s="76">
        <v>0.43099999999999999</v>
      </c>
      <c r="K52" s="71">
        <v>0.48799999999999999</v>
      </c>
      <c r="L52" s="76">
        <v>0.39700000000000002</v>
      </c>
      <c r="M52" s="76">
        <v>0.40100000000000002</v>
      </c>
      <c r="N52" s="71">
        <v>0.47799999999999998</v>
      </c>
      <c r="O52" s="59">
        <v>380</v>
      </c>
    </row>
    <row r="53" spans="2:15" x14ac:dyDescent="0.25">
      <c r="B53" s="115"/>
      <c r="C53" s="71">
        <v>0.59499999999999997</v>
      </c>
      <c r="D53" s="71">
        <v>0.61699999999999999</v>
      </c>
      <c r="E53" s="71">
        <v>0.56399999999999995</v>
      </c>
      <c r="F53" s="71">
        <v>0.624</v>
      </c>
      <c r="G53" s="76">
        <v>0.50900000000000001</v>
      </c>
      <c r="H53" s="71">
        <v>0.58599999999999997</v>
      </c>
      <c r="I53" s="71">
        <v>0.63200000000000001</v>
      </c>
      <c r="J53" s="71">
        <v>0.59399999999999997</v>
      </c>
      <c r="K53" s="71">
        <v>0.64900000000000002</v>
      </c>
      <c r="L53" s="76">
        <v>0.52700000000000002</v>
      </c>
      <c r="M53" s="76">
        <v>0.53</v>
      </c>
      <c r="N53" s="71">
        <v>0.63700000000000001</v>
      </c>
      <c r="O53" s="59">
        <v>440</v>
      </c>
    </row>
    <row r="54" spans="2:15" x14ac:dyDescent="0.25">
      <c r="B54" s="115"/>
      <c r="C54" s="76">
        <v>0.432</v>
      </c>
      <c r="D54" s="76">
        <v>0.44400000000000001</v>
      </c>
      <c r="E54" s="76">
        <v>0.42499999999999999</v>
      </c>
      <c r="F54" s="76">
        <v>0.443</v>
      </c>
      <c r="G54" s="76">
        <v>0.40500000000000003</v>
      </c>
      <c r="H54" s="76">
        <v>0.42399999999999999</v>
      </c>
      <c r="I54" s="76">
        <v>0.45100000000000001</v>
      </c>
      <c r="J54" s="76">
        <v>0.433</v>
      </c>
      <c r="K54" s="76">
        <v>0.46500000000000002</v>
      </c>
      <c r="L54" s="76">
        <v>0.41799999999999998</v>
      </c>
      <c r="M54" s="76">
        <v>0.42099999999999999</v>
      </c>
      <c r="N54" s="76">
        <v>0.45500000000000002</v>
      </c>
      <c r="O54" s="59">
        <v>480</v>
      </c>
    </row>
    <row r="55" spans="2:15" x14ac:dyDescent="0.25">
      <c r="B55" s="116"/>
      <c r="C55" s="93">
        <v>0.26900000000000002</v>
      </c>
      <c r="D55" s="93">
        <v>0.25900000000000001</v>
      </c>
      <c r="E55" s="93">
        <v>0.32900000000000001</v>
      </c>
      <c r="F55" s="93">
        <v>0.23899999999999999</v>
      </c>
      <c r="G55" s="80">
        <v>0.40600000000000003</v>
      </c>
      <c r="H55" s="93">
        <v>0.26200000000000001</v>
      </c>
      <c r="I55" s="93">
        <v>0.247</v>
      </c>
      <c r="J55" s="93">
        <v>0.27500000000000002</v>
      </c>
      <c r="K55" s="93">
        <v>0.25900000000000001</v>
      </c>
      <c r="L55" s="80">
        <v>0.40600000000000003</v>
      </c>
      <c r="M55" s="80">
        <v>0.41599999999999998</v>
      </c>
      <c r="N55" s="93">
        <v>0.249</v>
      </c>
      <c r="O55" s="59">
        <v>540</v>
      </c>
    </row>
    <row r="56" spans="2:15" x14ac:dyDescent="0.25">
      <c r="B56" s="114" t="s">
        <v>65</v>
      </c>
      <c r="C56" s="98">
        <v>0.43</v>
      </c>
      <c r="D56" s="98">
        <v>0.35399999999999998</v>
      </c>
      <c r="E56" s="98">
        <v>0.40600000000000003</v>
      </c>
      <c r="F56" s="98">
        <v>0.437</v>
      </c>
      <c r="G56" s="98">
        <v>0.42299999999999999</v>
      </c>
      <c r="H56" s="98">
        <v>0.38900000000000001</v>
      </c>
      <c r="I56" s="98">
        <v>0.42499999999999999</v>
      </c>
      <c r="J56" s="98">
        <v>0.42899999999999999</v>
      </c>
      <c r="K56" s="98">
        <v>0.28000000000000003</v>
      </c>
      <c r="L56" s="98">
        <v>0.29499999999999998</v>
      </c>
      <c r="M56" s="98">
        <v>0.27400000000000002</v>
      </c>
      <c r="N56" s="98">
        <v>0.28000000000000003</v>
      </c>
      <c r="O56" s="59">
        <v>370</v>
      </c>
    </row>
    <row r="57" spans="2:15" x14ac:dyDescent="0.25">
      <c r="B57" s="115"/>
      <c r="C57" s="76">
        <v>0.45200000000000001</v>
      </c>
      <c r="D57" s="76">
        <v>0.374</v>
      </c>
      <c r="E57" s="76">
        <v>0.42799999999999999</v>
      </c>
      <c r="F57" s="71">
        <v>0.46100000000000002</v>
      </c>
      <c r="G57" s="76">
        <v>0.44900000000000001</v>
      </c>
      <c r="H57" s="76">
        <v>0.41</v>
      </c>
      <c r="I57" s="76">
        <v>0.44900000000000001</v>
      </c>
      <c r="J57" s="76">
        <v>0.45400000000000001</v>
      </c>
      <c r="K57" s="76">
        <v>0.29699999999999999</v>
      </c>
      <c r="L57" s="76">
        <v>0.314</v>
      </c>
      <c r="M57" s="76">
        <v>0.28599999999999998</v>
      </c>
      <c r="N57" s="76">
        <v>0.28999999999999998</v>
      </c>
      <c r="O57" s="59">
        <v>380</v>
      </c>
    </row>
    <row r="58" spans="2:15" x14ac:dyDescent="0.25">
      <c r="B58" s="115"/>
      <c r="C58" s="71">
        <v>0.621</v>
      </c>
      <c r="D58" s="76">
        <v>0.50700000000000001</v>
      </c>
      <c r="E58" s="71">
        <v>0.57299999999999995</v>
      </c>
      <c r="F58" s="71">
        <v>0.627</v>
      </c>
      <c r="G58" s="71">
        <v>0.61799999999999999</v>
      </c>
      <c r="H58" s="76">
        <v>0.54500000000000004</v>
      </c>
      <c r="I58" s="71">
        <v>0.59499999999999997</v>
      </c>
      <c r="J58" s="71">
        <v>0.624</v>
      </c>
      <c r="K58" s="76">
        <v>0.41</v>
      </c>
      <c r="L58" s="76">
        <v>0.44700000000000001</v>
      </c>
      <c r="M58" s="76">
        <v>0.39200000000000002</v>
      </c>
      <c r="N58" s="76">
        <v>0.4</v>
      </c>
      <c r="O58" s="59">
        <v>440</v>
      </c>
    </row>
    <row r="59" spans="2:15" x14ac:dyDescent="0.25">
      <c r="B59" s="115"/>
      <c r="C59" s="76">
        <v>0.442</v>
      </c>
      <c r="D59" s="76">
        <v>0.40699999999999997</v>
      </c>
      <c r="E59" s="76">
        <v>0.441</v>
      </c>
      <c r="F59" s="76">
        <v>0.44800000000000001</v>
      </c>
      <c r="G59" s="76">
        <v>0.44700000000000001</v>
      </c>
      <c r="H59" s="76">
        <v>0.42599999999999999</v>
      </c>
      <c r="I59" s="76">
        <v>0.44600000000000001</v>
      </c>
      <c r="J59" s="76">
        <v>0.44500000000000001</v>
      </c>
      <c r="K59" s="76">
        <v>0.35499999999999998</v>
      </c>
      <c r="L59" s="76">
        <v>0.371</v>
      </c>
      <c r="M59" s="76">
        <v>0.34100000000000003</v>
      </c>
      <c r="N59" s="76">
        <v>0.34599999999999997</v>
      </c>
      <c r="O59" s="59">
        <v>480</v>
      </c>
    </row>
    <row r="60" spans="2:15" x14ac:dyDescent="0.25">
      <c r="B60" s="116"/>
      <c r="C60" s="93">
        <v>0.23899999999999999</v>
      </c>
      <c r="D60" s="80">
        <v>0.42299999999999999</v>
      </c>
      <c r="E60" s="93">
        <v>0.374</v>
      </c>
      <c r="F60" s="93">
        <v>0.248</v>
      </c>
      <c r="G60" s="93">
        <v>0.27</v>
      </c>
      <c r="H60" s="93">
        <v>0.38900000000000001</v>
      </c>
      <c r="I60" s="93">
        <v>0.33600000000000002</v>
      </c>
      <c r="J60" s="93">
        <v>0.24399999999999999</v>
      </c>
      <c r="K60" s="80">
        <v>0.499</v>
      </c>
      <c r="L60" s="80">
        <v>0.45200000000000001</v>
      </c>
      <c r="M60" s="80">
        <v>0.48699999999999999</v>
      </c>
      <c r="N60" s="80">
        <v>0.48799999999999999</v>
      </c>
      <c r="O60" s="59">
        <v>540</v>
      </c>
    </row>
    <row r="61" spans="2:15" x14ac:dyDescent="0.25">
      <c r="B61" s="114" t="s">
        <v>78</v>
      </c>
      <c r="C61" s="98">
        <v>0.44600000000000001</v>
      </c>
      <c r="D61" s="98">
        <v>0.42399999999999999</v>
      </c>
      <c r="E61" s="98">
        <v>0.36399999999999999</v>
      </c>
      <c r="F61" s="98">
        <v>0.38800000000000001</v>
      </c>
      <c r="G61" s="98">
        <v>0.39400000000000002</v>
      </c>
      <c r="H61" s="63">
        <v>0.47499999999999998</v>
      </c>
      <c r="I61" s="98">
        <v>0.28199999999999997</v>
      </c>
      <c r="J61" s="98">
        <v>0.28199999999999997</v>
      </c>
      <c r="K61" s="98">
        <v>0.35399999999999998</v>
      </c>
      <c r="L61" s="98">
        <v>0.29399999999999998</v>
      </c>
      <c r="M61" s="98">
        <v>0.307</v>
      </c>
      <c r="N61" s="98">
        <v>0.29699999999999999</v>
      </c>
      <c r="O61" s="59">
        <v>370</v>
      </c>
    </row>
    <row r="62" spans="2:15" x14ac:dyDescent="0.25">
      <c r="B62" s="115"/>
      <c r="C62" s="71">
        <v>0.46700000000000003</v>
      </c>
      <c r="D62" s="76">
        <v>0.44800000000000001</v>
      </c>
      <c r="E62" s="76">
        <v>0.38800000000000001</v>
      </c>
      <c r="F62" s="76">
        <v>0.41099999999999998</v>
      </c>
      <c r="G62" s="76">
        <v>0.41899999999999998</v>
      </c>
      <c r="H62" s="71">
        <v>0.496</v>
      </c>
      <c r="I62" s="76">
        <v>0.30199999999999999</v>
      </c>
      <c r="J62" s="76">
        <v>0.30199999999999999</v>
      </c>
      <c r="K62" s="76">
        <v>0.376</v>
      </c>
      <c r="L62" s="76">
        <v>0.313</v>
      </c>
      <c r="M62" s="76">
        <v>0.32300000000000001</v>
      </c>
      <c r="N62" s="76">
        <v>0.309</v>
      </c>
      <c r="O62" s="59">
        <v>380</v>
      </c>
    </row>
    <row r="63" spans="2:15" x14ac:dyDescent="0.25">
      <c r="B63" s="115"/>
      <c r="C63" s="71">
        <v>0.63400000000000001</v>
      </c>
      <c r="D63" s="71">
        <v>0.624</v>
      </c>
      <c r="E63" s="76">
        <v>0.54100000000000004</v>
      </c>
      <c r="F63" s="71">
        <v>0.55600000000000005</v>
      </c>
      <c r="G63" s="71">
        <v>0.56499999999999995</v>
      </c>
      <c r="H63" s="71">
        <v>0.60299999999999998</v>
      </c>
      <c r="I63" s="76">
        <v>0.42099999999999999</v>
      </c>
      <c r="J63" s="76">
        <v>0.42099999999999999</v>
      </c>
      <c r="K63" s="76">
        <v>0.51500000000000001</v>
      </c>
      <c r="L63" s="76">
        <v>0.44600000000000001</v>
      </c>
      <c r="M63" s="76">
        <v>0.46</v>
      </c>
      <c r="N63" s="76">
        <v>0.44900000000000001</v>
      </c>
      <c r="O63" s="59">
        <v>440</v>
      </c>
    </row>
    <row r="64" spans="2:15" x14ac:dyDescent="0.25">
      <c r="B64" s="115"/>
      <c r="C64" s="76">
        <v>0.45200000000000001</v>
      </c>
      <c r="D64" s="76">
        <v>0.44</v>
      </c>
      <c r="E64" s="76">
        <v>0.41399999999999998</v>
      </c>
      <c r="F64" s="76">
        <v>0.42499999999999999</v>
      </c>
      <c r="G64" s="76">
        <v>0.43099999999999999</v>
      </c>
      <c r="H64" s="76">
        <v>0.48</v>
      </c>
      <c r="I64" s="76">
        <v>0.36299999999999999</v>
      </c>
      <c r="J64" s="76">
        <v>0.36299999999999999</v>
      </c>
      <c r="K64" s="76">
        <v>0.40300000000000002</v>
      </c>
      <c r="L64" s="76">
        <v>0.371</v>
      </c>
      <c r="M64" s="76">
        <v>0.377</v>
      </c>
      <c r="N64" s="76">
        <v>0.35499999999999998</v>
      </c>
      <c r="O64" s="59">
        <v>480</v>
      </c>
    </row>
    <row r="65" spans="2:15" x14ac:dyDescent="0.25">
      <c r="B65" s="116"/>
      <c r="C65" s="93">
        <v>0.246</v>
      </c>
      <c r="D65" s="93">
        <v>0.218</v>
      </c>
      <c r="E65" s="93">
        <v>0.34300000000000003</v>
      </c>
      <c r="F65" s="93">
        <v>0.34799999999999998</v>
      </c>
      <c r="G65" s="93">
        <v>0.34899999999999998</v>
      </c>
      <c r="H65" s="80">
        <v>0.44500000000000001</v>
      </c>
      <c r="I65" s="80">
        <v>0.501</v>
      </c>
      <c r="J65" s="80">
        <v>0.501</v>
      </c>
      <c r="K65" s="93">
        <v>0.373</v>
      </c>
      <c r="L65" s="80">
        <v>0.45</v>
      </c>
      <c r="M65" s="80">
        <v>0.433</v>
      </c>
      <c r="N65" s="93">
        <v>0.36199999999999999</v>
      </c>
      <c r="O65" s="59">
        <v>540</v>
      </c>
    </row>
    <row r="66" spans="2:15" x14ac:dyDescent="0.25">
      <c r="B66" s="114" t="s">
        <v>91</v>
      </c>
      <c r="C66" s="98">
        <v>0.41099999999999998</v>
      </c>
      <c r="D66" s="98">
        <v>0.433</v>
      </c>
      <c r="E66" s="63">
        <v>0.46</v>
      </c>
      <c r="F66" s="98">
        <v>0.42899999999999999</v>
      </c>
      <c r="G66" s="98">
        <v>0.41299999999999998</v>
      </c>
      <c r="H66" s="98">
        <v>0.432</v>
      </c>
      <c r="I66" s="98">
        <v>0.437</v>
      </c>
      <c r="J66" s="98">
        <v>0.42199999999999999</v>
      </c>
      <c r="K66" s="98">
        <v>0.44800000000000001</v>
      </c>
      <c r="L66" s="98">
        <v>0.39800000000000002</v>
      </c>
      <c r="M66" s="98">
        <v>0.38</v>
      </c>
      <c r="N66" s="98">
        <v>0.39200000000000002</v>
      </c>
      <c r="O66" s="59">
        <v>370</v>
      </c>
    </row>
    <row r="67" spans="2:15" x14ac:dyDescent="0.25">
      <c r="B67" s="115"/>
      <c r="C67" s="76">
        <v>0.42499999999999999</v>
      </c>
      <c r="D67" s="76">
        <v>0.44500000000000001</v>
      </c>
      <c r="E67" s="71">
        <v>0.47299999999999998</v>
      </c>
      <c r="F67" s="76">
        <v>0.44800000000000001</v>
      </c>
      <c r="G67" s="76">
        <v>0.433</v>
      </c>
      <c r="H67" s="76">
        <v>0.45500000000000002</v>
      </c>
      <c r="I67" s="71">
        <v>0.46200000000000002</v>
      </c>
      <c r="J67" s="76">
        <v>0.44600000000000001</v>
      </c>
      <c r="K67" s="71">
        <v>0.47</v>
      </c>
      <c r="L67" s="76">
        <v>0.41799999999999998</v>
      </c>
      <c r="M67" s="76">
        <v>0.39100000000000001</v>
      </c>
      <c r="N67" s="76">
        <v>0.40300000000000002</v>
      </c>
      <c r="O67" s="59">
        <v>380</v>
      </c>
    </row>
    <row r="68" spans="2:15" x14ac:dyDescent="0.25">
      <c r="B68" s="115"/>
      <c r="C68" s="76">
        <v>0.54800000000000004</v>
      </c>
      <c r="D68" s="71">
        <v>0.57299999999999995</v>
      </c>
      <c r="E68" s="71">
        <v>0.60199999999999998</v>
      </c>
      <c r="F68" s="71">
        <v>0.59099999999999997</v>
      </c>
      <c r="G68" s="71">
        <v>0.59099999999999997</v>
      </c>
      <c r="H68" s="71">
        <v>0.62</v>
      </c>
      <c r="I68" s="71">
        <v>0.63600000000000001</v>
      </c>
      <c r="J68" s="71">
        <v>0.622</v>
      </c>
      <c r="K68" s="71">
        <v>0.64700000000000002</v>
      </c>
      <c r="L68" s="71">
        <v>0.60699999999999998</v>
      </c>
      <c r="M68" s="76">
        <v>0.51900000000000002</v>
      </c>
      <c r="N68" s="76">
        <v>0.53800000000000003</v>
      </c>
      <c r="O68" s="59">
        <v>440</v>
      </c>
    </row>
    <row r="69" spans="2:15" x14ac:dyDescent="0.25">
      <c r="B69" s="115"/>
      <c r="C69" s="76">
        <v>0.432</v>
      </c>
      <c r="D69" s="76">
        <v>0.45</v>
      </c>
      <c r="E69" s="76">
        <v>0.46800000000000003</v>
      </c>
      <c r="F69" s="76">
        <v>0.45200000000000001</v>
      </c>
      <c r="G69" s="76">
        <v>0.441</v>
      </c>
      <c r="H69" s="76">
        <v>0.45100000000000001</v>
      </c>
      <c r="I69" s="76">
        <v>0.45700000000000002</v>
      </c>
      <c r="J69" s="76">
        <v>0.44700000000000001</v>
      </c>
      <c r="K69" s="76">
        <v>0.46200000000000002</v>
      </c>
      <c r="L69" s="76">
        <v>0.42599999999999999</v>
      </c>
      <c r="M69" s="76">
        <v>0.40899999999999997</v>
      </c>
      <c r="N69" s="76">
        <v>0.42299999999999999</v>
      </c>
      <c r="O69" s="59">
        <v>480</v>
      </c>
    </row>
    <row r="70" spans="2:15" x14ac:dyDescent="0.25">
      <c r="B70" s="116"/>
      <c r="C70" s="80">
        <v>0.41</v>
      </c>
      <c r="D70" s="80">
        <v>0.41499999999999998</v>
      </c>
      <c r="E70" s="80">
        <v>0.41599999999999998</v>
      </c>
      <c r="F70" s="93">
        <v>0.373</v>
      </c>
      <c r="G70" s="93">
        <v>0.32400000000000001</v>
      </c>
      <c r="H70" s="93">
        <v>0.28499999999999998</v>
      </c>
      <c r="I70" s="93">
        <v>0.26400000000000001</v>
      </c>
      <c r="J70" s="93">
        <v>0.25900000000000001</v>
      </c>
      <c r="K70" s="93">
        <v>0.251</v>
      </c>
      <c r="L70" s="93">
        <v>0.21199999999999999</v>
      </c>
      <c r="M70" s="93">
        <v>0.38800000000000001</v>
      </c>
      <c r="N70" s="93">
        <v>0.39</v>
      </c>
      <c r="O70" s="59">
        <v>540</v>
      </c>
    </row>
    <row r="71" spans="2:15" x14ac:dyDescent="0.25">
      <c r="B71" s="114" t="s">
        <v>104</v>
      </c>
      <c r="C71" s="61">
        <v>1.117</v>
      </c>
      <c r="D71" s="62">
        <v>0.94299999999999995</v>
      </c>
      <c r="E71" s="87">
        <v>1.847</v>
      </c>
      <c r="F71" s="87">
        <v>1.8</v>
      </c>
      <c r="G71" s="87">
        <v>1.851</v>
      </c>
      <c r="H71" s="87">
        <v>1.851</v>
      </c>
      <c r="I71" s="87">
        <v>1.6859999999999999</v>
      </c>
      <c r="J71" s="87">
        <v>1.6859999999999999</v>
      </c>
      <c r="K71" s="87">
        <v>1.7370000000000001</v>
      </c>
      <c r="L71" s="86">
        <v>2.0190000000000001</v>
      </c>
      <c r="M71" s="94">
        <v>2.4359999999999999</v>
      </c>
      <c r="N71" s="94">
        <v>2.4289999999999998</v>
      </c>
      <c r="O71" s="59">
        <v>370</v>
      </c>
    </row>
    <row r="72" spans="2:15" x14ac:dyDescent="0.25">
      <c r="B72" s="115"/>
      <c r="C72" s="69">
        <v>1.1220000000000001</v>
      </c>
      <c r="D72" s="70">
        <v>0.88</v>
      </c>
      <c r="E72" s="88">
        <v>1.732</v>
      </c>
      <c r="F72" s="88">
        <v>1.6819999999999999</v>
      </c>
      <c r="G72" s="88">
        <v>1.734</v>
      </c>
      <c r="H72" s="88">
        <v>1.7609999999999999</v>
      </c>
      <c r="I72" s="74">
        <v>1.587</v>
      </c>
      <c r="J72" s="74">
        <v>1.605</v>
      </c>
      <c r="K72" s="74">
        <v>1.655</v>
      </c>
      <c r="L72" s="77">
        <v>1.885</v>
      </c>
      <c r="M72" s="89">
        <v>2.3420000000000001</v>
      </c>
      <c r="N72" s="89">
        <v>2.35</v>
      </c>
      <c r="O72" s="59">
        <v>380</v>
      </c>
    </row>
    <row r="73" spans="2:15" x14ac:dyDescent="0.25">
      <c r="B73" s="115"/>
      <c r="C73" s="70">
        <v>1.024</v>
      </c>
      <c r="D73" s="73">
        <v>0.84499999999999997</v>
      </c>
      <c r="E73" s="74">
        <v>1.67</v>
      </c>
      <c r="F73" s="74">
        <v>1.615</v>
      </c>
      <c r="G73" s="74">
        <v>1.665</v>
      </c>
      <c r="H73" s="74">
        <v>1.673</v>
      </c>
      <c r="I73" s="72">
        <v>1.5129999999999999</v>
      </c>
      <c r="J73" s="72">
        <v>1.538</v>
      </c>
      <c r="K73" s="74">
        <v>1.5860000000000001</v>
      </c>
      <c r="L73" s="88">
        <v>1.8</v>
      </c>
      <c r="M73" s="89">
        <v>2.238</v>
      </c>
      <c r="N73" s="89">
        <v>2.238</v>
      </c>
      <c r="O73" s="59">
        <v>440</v>
      </c>
    </row>
    <row r="74" spans="2:15" x14ac:dyDescent="0.25">
      <c r="B74" s="115"/>
      <c r="C74" s="69">
        <v>1.0189999999999999</v>
      </c>
      <c r="D74" s="73">
        <v>0.84599999999999997</v>
      </c>
      <c r="E74" s="74">
        <v>1.645</v>
      </c>
      <c r="F74" s="74">
        <v>1.5920000000000001</v>
      </c>
      <c r="G74" s="74">
        <v>1.637</v>
      </c>
      <c r="H74" s="74">
        <v>1.667</v>
      </c>
      <c r="I74" s="72">
        <v>1.486</v>
      </c>
      <c r="J74" s="74">
        <v>1.5249999999999999</v>
      </c>
      <c r="K74" s="74">
        <v>1.5629999999999999</v>
      </c>
      <c r="L74" s="88">
        <v>1.7909999999999999</v>
      </c>
      <c r="M74" s="89">
        <v>2.2160000000000002</v>
      </c>
      <c r="N74" s="89">
        <v>2.214</v>
      </c>
      <c r="O74" s="59">
        <v>480</v>
      </c>
    </row>
    <row r="75" spans="2:15" x14ac:dyDescent="0.25">
      <c r="B75" s="116"/>
      <c r="C75" s="78">
        <v>0.997</v>
      </c>
      <c r="D75" s="95">
        <v>0.82799999999999996</v>
      </c>
      <c r="E75" s="81">
        <v>1.5980000000000001</v>
      </c>
      <c r="F75" s="81">
        <v>1.5469999999999999</v>
      </c>
      <c r="G75" s="81">
        <v>1.587</v>
      </c>
      <c r="H75" s="81">
        <v>1.6020000000000001</v>
      </c>
      <c r="I75" s="79">
        <v>1.456</v>
      </c>
      <c r="J75" s="81">
        <v>1.476</v>
      </c>
      <c r="K75" s="81">
        <v>1.52</v>
      </c>
      <c r="L75" s="96">
        <v>1.728</v>
      </c>
      <c r="M75" s="83">
        <v>2.141</v>
      </c>
      <c r="N75" s="83">
        <v>2.1360000000000001</v>
      </c>
      <c r="O75" s="59">
        <v>540</v>
      </c>
    </row>
    <row r="76" spans="2:15" x14ac:dyDescent="0.25">
      <c r="B76" s="114" t="s">
        <v>117</v>
      </c>
      <c r="C76" s="67">
        <v>2.2120000000000002</v>
      </c>
      <c r="D76" s="86">
        <v>1.9319999999999999</v>
      </c>
      <c r="E76" s="66">
        <v>1.631</v>
      </c>
      <c r="F76" s="87">
        <v>1.7370000000000001</v>
      </c>
      <c r="G76" s="87">
        <v>1.7989999999999999</v>
      </c>
      <c r="H76" s="87">
        <v>1.8029999999999999</v>
      </c>
      <c r="I76" s="101">
        <v>2.3460000000000001</v>
      </c>
      <c r="J76" s="87">
        <v>1.722</v>
      </c>
      <c r="K76" s="67">
        <v>2.0510000000000002</v>
      </c>
      <c r="L76" s="101">
        <v>2.2229999999999999</v>
      </c>
      <c r="M76" s="86">
        <v>2.0110000000000001</v>
      </c>
      <c r="N76" s="100">
        <v>2.7429999999999999</v>
      </c>
      <c r="O76" s="59">
        <v>370</v>
      </c>
    </row>
    <row r="77" spans="2:15" x14ac:dyDescent="0.25">
      <c r="B77" s="115"/>
      <c r="C77" s="89">
        <v>2.2229999999999999</v>
      </c>
      <c r="D77" s="77">
        <v>1.9279999999999999</v>
      </c>
      <c r="E77" s="74">
        <v>1.6339999999999999</v>
      </c>
      <c r="F77" s="88">
        <v>1.7549999999999999</v>
      </c>
      <c r="G77" s="88">
        <v>1.8380000000000001</v>
      </c>
      <c r="H77" s="88">
        <v>1.839</v>
      </c>
      <c r="I77" s="89">
        <v>2.363</v>
      </c>
      <c r="J77" s="88">
        <v>1.762</v>
      </c>
      <c r="K77" s="75">
        <v>2.1230000000000002</v>
      </c>
      <c r="L77" s="89">
        <v>2.2389999999999999</v>
      </c>
      <c r="M77" s="75">
        <v>2.0840000000000001</v>
      </c>
      <c r="N77" s="90">
        <v>2.7240000000000002</v>
      </c>
      <c r="O77" s="59">
        <v>380</v>
      </c>
    </row>
    <row r="78" spans="2:15" x14ac:dyDescent="0.25">
      <c r="B78" s="115"/>
      <c r="C78" s="75">
        <v>2.109</v>
      </c>
      <c r="D78" s="88">
        <v>1.8340000000000001</v>
      </c>
      <c r="E78" s="74">
        <v>1.5509999999999999</v>
      </c>
      <c r="F78" s="74">
        <v>1.66</v>
      </c>
      <c r="G78" s="88">
        <v>1.756</v>
      </c>
      <c r="H78" s="88">
        <v>1.754</v>
      </c>
      <c r="I78" s="89">
        <v>2.2690000000000001</v>
      </c>
      <c r="J78" s="74">
        <v>1.6839999999999999</v>
      </c>
      <c r="K78" s="77">
        <v>2.0289999999999999</v>
      </c>
      <c r="L78" s="75">
        <v>2.1150000000000002</v>
      </c>
      <c r="M78" s="77">
        <v>1.94</v>
      </c>
      <c r="N78" s="90">
        <v>2.6869999999999998</v>
      </c>
      <c r="O78" s="59">
        <v>440</v>
      </c>
    </row>
    <row r="79" spans="2:15" x14ac:dyDescent="0.25">
      <c r="B79" s="115"/>
      <c r="C79" s="75">
        <v>2.085</v>
      </c>
      <c r="D79" s="88">
        <v>1.8180000000000001</v>
      </c>
      <c r="E79" s="72">
        <v>1.51</v>
      </c>
      <c r="F79" s="74">
        <v>1.6240000000000001</v>
      </c>
      <c r="G79" s="88">
        <v>1.728</v>
      </c>
      <c r="H79" s="88">
        <v>1.706</v>
      </c>
      <c r="I79" s="89">
        <v>2.2509999999999999</v>
      </c>
      <c r="J79" s="74">
        <v>1.65</v>
      </c>
      <c r="K79" s="77">
        <v>1.9970000000000001</v>
      </c>
      <c r="L79" s="75">
        <v>2.077</v>
      </c>
      <c r="M79" s="77">
        <v>1.8779999999999999</v>
      </c>
      <c r="N79" s="90">
        <v>2.706</v>
      </c>
      <c r="O79" s="59">
        <v>480</v>
      </c>
    </row>
    <row r="80" spans="2:15" x14ac:dyDescent="0.25">
      <c r="B80" s="116"/>
      <c r="C80" s="83">
        <v>2.032</v>
      </c>
      <c r="D80" s="96">
        <v>1.764</v>
      </c>
      <c r="E80" s="81">
        <v>1.494</v>
      </c>
      <c r="F80" s="81">
        <v>1.599</v>
      </c>
      <c r="G80" s="96">
        <v>1.6830000000000001</v>
      </c>
      <c r="H80" s="96">
        <v>1.6779999999999999</v>
      </c>
      <c r="I80" s="99">
        <v>2.1920000000000002</v>
      </c>
      <c r="J80" s="81">
        <v>1.621</v>
      </c>
      <c r="K80" s="97">
        <v>1.9419999999999999</v>
      </c>
      <c r="L80" s="83">
        <v>2.0150000000000001</v>
      </c>
      <c r="M80" s="97">
        <v>1.8240000000000001</v>
      </c>
      <c r="N80" s="92">
        <v>2.706</v>
      </c>
      <c r="O80" s="59">
        <v>540</v>
      </c>
    </row>
    <row r="83" spans="3:14" x14ac:dyDescent="0.25">
      <c r="C83" s="51">
        <f>C44/C45</f>
        <v>1.343558282208589</v>
      </c>
      <c r="D83" s="51">
        <f t="shared" ref="D83:N83" si="0">D44/D45</f>
        <v>1.0521091811414391</v>
      </c>
      <c r="E83" s="51">
        <f t="shared" si="0"/>
        <v>1.2142857142857144</v>
      </c>
      <c r="F83" s="51">
        <f t="shared" si="0"/>
        <v>1.7606177606177607</v>
      </c>
      <c r="G83" s="51">
        <f t="shared" si="0"/>
        <v>1.1706666666666667</v>
      </c>
      <c r="H83" s="51">
        <f t="shared" si="0"/>
        <v>1.6462093862815883</v>
      </c>
      <c r="I83" s="51">
        <f t="shared" si="0"/>
        <v>1.4585987261146498</v>
      </c>
      <c r="J83" s="51">
        <f t="shared" si="0"/>
        <v>1.1764705882352942</v>
      </c>
      <c r="K83" s="51">
        <f t="shared" si="0"/>
        <v>1.302941176470588</v>
      </c>
      <c r="L83" s="51">
        <f t="shared" si="0"/>
        <v>1.1131105398457584</v>
      </c>
      <c r="M83" s="51">
        <f t="shared" si="0"/>
        <v>1.5962264150943395</v>
      </c>
      <c r="N83" s="51">
        <f t="shared" si="0"/>
        <v>1.8378378378378377</v>
      </c>
    </row>
    <row r="84" spans="3:14" x14ac:dyDescent="0.25">
      <c r="C84" s="51">
        <f t="shared" ref="C84:N84" si="1">C45/C46</f>
        <v>0.77990430622009577</v>
      </c>
      <c r="D84" s="51">
        <f t="shared" si="1"/>
        <v>1.0413436692506459</v>
      </c>
      <c r="E84" s="51">
        <f t="shared" si="1"/>
        <v>0.95039164490861616</v>
      </c>
      <c r="F84" s="51">
        <f t="shared" si="1"/>
        <v>0.56304347826086953</v>
      </c>
      <c r="G84" s="51">
        <f t="shared" si="1"/>
        <v>0.82781456953642385</v>
      </c>
      <c r="H84" s="51">
        <f t="shared" si="1"/>
        <v>0.64871194379391106</v>
      </c>
      <c r="I84" s="51">
        <f t="shared" si="1"/>
        <v>0.68558951965065495</v>
      </c>
      <c r="J84" s="51">
        <f t="shared" si="1"/>
        <v>0.97905759162303663</v>
      </c>
      <c r="K84" s="51">
        <f t="shared" si="1"/>
        <v>0.75055187637969101</v>
      </c>
      <c r="L84" s="51">
        <f t="shared" si="1"/>
        <v>0.90887850467289721</v>
      </c>
      <c r="M84" s="51">
        <f t="shared" si="1"/>
        <v>0.57235421166306699</v>
      </c>
      <c r="N84" s="51">
        <f t="shared" si="1"/>
        <v>0.47639484978540769</v>
      </c>
    </row>
    <row r="85" spans="3:14" x14ac:dyDescent="0.25">
      <c r="C85" s="51">
        <f t="shared" ref="C85:N85" si="2">C46/C47</f>
        <v>0.95871559633027514</v>
      </c>
      <c r="D85" s="51">
        <f t="shared" si="2"/>
        <v>0.9508599508599509</v>
      </c>
      <c r="E85" s="51">
        <f t="shared" si="2"/>
        <v>0.94801980198019797</v>
      </c>
      <c r="F85" s="51">
        <f t="shared" si="2"/>
        <v>0.9543568464730291</v>
      </c>
      <c r="G85" s="51">
        <f t="shared" si="2"/>
        <v>0.95569620253164567</v>
      </c>
      <c r="H85" s="51">
        <f t="shared" si="2"/>
        <v>0.95525727069351229</v>
      </c>
      <c r="I85" s="51">
        <f t="shared" si="2"/>
        <v>0.9561586638830899</v>
      </c>
      <c r="J85" s="51">
        <f t="shared" si="2"/>
        <v>0.9455445544554455</v>
      </c>
      <c r="K85" s="51">
        <f t="shared" si="2"/>
        <v>0.95168067226890762</v>
      </c>
      <c r="L85" s="51">
        <f t="shared" si="2"/>
        <v>0.95322939866369705</v>
      </c>
      <c r="M85" s="51">
        <f t="shared" si="2"/>
        <v>0.96058091286307057</v>
      </c>
      <c r="N85" s="51">
        <f t="shared" si="2"/>
        <v>0.97489539748953979</v>
      </c>
    </row>
    <row r="86" spans="3:14" x14ac:dyDescent="0.25">
      <c r="C86" s="51">
        <f t="shared" ref="C86:N86" si="3">C47/C48</f>
        <v>0.7771836007130124</v>
      </c>
      <c r="D86" s="51">
        <f t="shared" si="3"/>
        <v>0.76217228464419462</v>
      </c>
      <c r="E86" s="51">
        <f t="shared" si="3"/>
        <v>0.74814814814814812</v>
      </c>
      <c r="F86" s="51">
        <f t="shared" si="3"/>
        <v>0.74153846153846148</v>
      </c>
      <c r="G86" s="51">
        <f t="shared" si="3"/>
        <v>0.73716951788491436</v>
      </c>
      <c r="H86" s="51">
        <f t="shared" si="3"/>
        <v>0.74006622516556297</v>
      </c>
      <c r="I86" s="51">
        <f t="shared" si="3"/>
        <v>0.75433070866141727</v>
      </c>
      <c r="J86" s="51">
        <f t="shared" si="3"/>
        <v>0.73188405797101452</v>
      </c>
      <c r="K86" s="51">
        <f t="shared" si="3"/>
        <v>0.74027993779160184</v>
      </c>
      <c r="L86" s="51">
        <f t="shared" si="3"/>
        <v>0.74461028192371481</v>
      </c>
      <c r="M86" s="51">
        <f t="shared" si="3"/>
        <v>0.75077881619937692</v>
      </c>
      <c r="N86" s="51">
        <f t="shared" si="3"/>
        <v>0.75275590551181093</v>
      </c>
    </row>
    <row r="87" spans="3:14" x14ac:dyDescent="0.25">
      <c r="C87" s="51">
        <f t="shared" ref="C87:N87" si="4">C48/C49</f>
        <v>1.2692307692307694</v>
      </c>
      <c r="D87" s="51">
        <f t="shared" si="4"/>
        <v>1.2624113475177305</v>
      </c>
      <c r="E87" s="51">
        <f t="shared" si="4"/>
        <v>1.2705882352941178</v>
      </c>
      <c r="F87" s="51">
        <f t="shared" si="4"/>
        <v>1.4008620689655171</v>
      </c>
      <c r="G87" s="51">
        <f t="shared" si="4"/>
        <v>1.4008714596949892</v>
      </c>
      <c r="H87" s="51">
        <f t="shared" si="4"/>
        <v>1.3949191685912239</v>
      </c>
      <c r="I87" s="51">
        <f t="shared" si="4"/>
        <v>1.3894967177242887</v>
      </c>
      <c r="J87" s="51">
        <f t="shared" si="4"/>
        <v>1.3205741626794261</v>
      </c>
      <c r="K87" s="51">
        <f t="shared" si="4"/>
        <v>1.3947939262472884</v>
      </c>
      <c r="L87" s="51">
        <f t="shared" si="4"/>
        <v>1.3459821428571428</v>
      </c>
      <c r="M87" s="51">
        <f t="shared" si="4"/>
        <v>1.3926247288503253</v>
      </c>
      <c r="N87" s="51">
        <f t="shared" si="4"/>
        <v>1.4017660044150111</v>
      </c>
    </row>
    <row r="88" spans="3:14" x14ac:dyDescent="0.25">
      <c r="C88" s="51">
        <f t="shared" ref="C88:N88" si="5">C49/C50</f>
        <v>1.0702179176755449</v>
      </c>
      <c r="D88" s="51">
        <f t="shared" si="5"/>
        <v>1.0291970802919708</v>
      </c>
      <c r="E88" s="51">
        <f t="shared" si="5"/>
        <v>1.0598503740648377</v>
      </c>
      <c r="F88" s="51">
        <f t="shared" si="5"/>
        <v>1.8196078431372549</v>
      </c>
      <c r="G88" s="51">
        <f t="shared" si="5"/>
        <v>1.8286852589641436</v>
      </c>
      <c r="H88" s="51">
        <f t="shared" si="5"/>
        <v>1.7673469387755103</v>
      </c>
      <c r="I88" s="51">
        <f t="shared" si="5"/>
        <v>1.7576923076923077</v>
      </c>
      <c r="J88" s="51">
        <f t="shared" si="5"/>
        <v>1.2590361445783131</v>
      </c>
      <c r="K88" s="51">
        <f t="shared" si="5"/>
        <v>1.773076923076923</v>
      </c>
      <c r="L88" s="51">
        <f t="shared" si="5"/>
        <v>1.426751592356688</v>
      </c>
      <c r="M88" s="51">
        <f t="shared" si="5"/>
        <v>1.7799227799227799</v>
      </c>
      <c r="N88" s="51">
        <f t="shared" si="5"/>
        <v>1.8414634146341464</v>
      </c>
    </row>
    <row r="89" spans="3:14" x14ac:dyDescent="0.25">
      <c r="C89" s="51">
        <f t="shared" ref="C89:N89" si="6">C50/C51</f>
        <v>0.99518072289156623</v>
      </c>
      <c r="D89" s="51">
        <f t="shared" si="6"/>
        <v>0.94919168591224012</v>
      </c>
      <c r="E89" s="51">
        <f t="shared" si="6"/>
        <v>1.0282051282051283</v>
      </c>
      <c r="F89" s="51">
        <f t="shared" si="6"/>
        <v>0.5889145496535797</v>
      </c>
      <c r="G89" s="51">
        <f t="shared" si="6"/>
        <v>0.71104815864022664</v>
      </c>
      <c r="H89" s="51">
        <f t="shared" si="6"/>
        <v>0.620253164556962</v>
      </c>
      <c r="I89" s="51">
        <f t="shared" si="6"/>
        <v>0.59496567505720821</v>
      </c>
      <c r="J89" s="51">
        <f t="shared" si="6"/>
        <v>0.81773399014778325</v>
      </c>
      <c r="K89" s="51">
        <f t="shared" si="6"/>
        <v>0.55793991416309008</v>
      </c>
      <c r="L89" s="51">
        <f t="shared" si="6"/>
        <v>0.83510638297872342</v>
      </c>
      <c r="M89" s="51">
        <f t="shared" si="6"/>
        <v>0.67624020887728464</v>
      </c>
      <c r="N89" s="51">
        <f t="shared" si="6"/>
        <v>0.52676659528907921</v>
      </c>
    </row>
    <row r="90" spans="3:14" x14ac:dyDescent="0.25">
      <c r="C90" s="51">
        <f t="shared" ref="C90:N90" si="7">C51/C52</f>
        <v>0.95402298850574707</v>
      </c>
      <c r="D90" s="51">
        <f t="shared" si="7"/>
        <v>0.95374449339207046</v>
      </c>
      <c r="E90" s="51">
        <f t="shared" si="7"/>
        <v>0.94202898550724645</v>
      </c>
      <c r="F90" s="51">
        <f t="shared" si="7"/>
        <v>0.94956140350877194</v>
      </c>
      <c r="G90" s="51">
        <f t="shared" si="7"/>
        <v>0.93882978723404253</v>
      </c>
      <c r="H90" s="51">
        <f t="shared" si="7"/>
        <v>0.94272076372315039</v>
      </c>
      <c r="I90" s="51">
        <f t="shared" si="7"/>
        <v>0.94588744588744589</v>
      </c>
      <c r="J90" s="51">
        <f t="shared" si="7"/>
        <v>0.94199535962877035</v>
      </c>
      <c r="K90" s="51">
        <f t="shared" si="7"/>
        <v>0.95491803278688536</v>
      </c>
      <c r="L90" s="51">
        <f t="shared" si="7"/>
        <v>0.94710327455919396</v>
      </c>
      <c r="M90" s="51">
        <f t="shared" si="7"/>
        <v>0.95511221945137148</v>
      </c>
      <c r="N90" s="51">
        <f t="shared" si="7"/>
        <v>0.9769874476987449</v>
      </c>
    </row>
    <row r="91" spans="3:14" x14ac:dyDescent="0.25">
      <c r="C91" s="51">
        <f t="shared" ref="C91:N91" si="8">C52/C53</f>
        <v>0.73109243697478998</v>
      </c>
      <c r="D91" s="51">
        <f t="shared" si="8"/>
        <v>0.73581847649918963</v>
      </c>
      <c r="E91" s="51">
        <f t="shared" si="8"/>
        <v>0.73404255319148937</v>
      </c>
      <c r="F91" s="51">
        <f t="shared" si="8"/>
        <v>0.73076923076923084</v>
      </c>
      <c r="G91" s="51">
        <f t="shared" si="8"/>
        <v>0.73870333988212178</v>
      </c>
      <c r="H91" s="51">
        <f t="shared" si="8"/>
        <v>0.71501706484641636</v>
      </c>
      <c r="I91" s="51">
        <f t="shared" si="8"/>
        <v>0.73101265822784811</v>
      </c>
      <c r="J91" s="51">
        <f t="shared" si="8"/>
        <v>0.72558922558922556</v>
      </c>
      <c r="K91" s="51">
        <f t="shared" si="8"/>
        <v>0.75192604006163322</v>
      </c>
      <c r="L91" s="51">
        <f t="shared" si="8"/>
        <v>0.75332068311195444</v>
      </c>
      <c r="M91" s="51">
        <f t="shared" si="8"/>
        <v>0.75660377358490571</v>
      </c>
      <c r="N91" s="51">
        <f t="shared" si="8"/>
        <v>0.75039246467817888</v>
      </c>
    </row>
    <row r="92" spans="3:14" x14ac:dyDescent="0.25">
      <c r="C92" s="51">
        <f t="shared" ref="C92:N92" si="9">C53/C54</f>
        <v>1.3773148148148147</v>
      </c>
      <c r="D92" s="51">
        <f t="shared" si="9"/>
        <v>1.3896396396396395</v>
      </c>
      <c r="E92" s="51">
        <f t="shared" si="9"/>
        <v>1.3270588235294116</v>
      </c>
      <c r="F92" s="51">
        <f t="shared" si="9"/>
        <v>1.4085778781038374</v>
      </c>
      <c r="G92" s="51">
        <f t="shared" si="9"/>
        <v>1.25679012345679</v>
      </c>
      <c r="H92" s="51">
        <f t="shared" si="9"/>
        <v>1.3820754716981132</v>
      </c>
      <c r="I92" s="51">
        <f t="shared" si="9"/>
        <v>1.4013303769401331</v>
      </c>
      <c r="J92" s="51">
        <f t="shared" si="9"/>
        <v>1.371824480369515</v>
      </c>
      <c r="K92" s="51">
        <f t="shared" si="9"/>
        <v>1.3956989247311828</v>
      </c>
      <c r="L92" s="51">
        <f t="shared" si="9"/>
        <v>1.2607655502392345</v>
      </c>
      <c r="M92" s="51">
        <f t="shared" si="9"/>
        <v>1.2589073634204277</v>
      </c>
      <c r="N92" s="51">
        <f t="shared" si="9"/>
        <v>1.4</v>
      </c>
    </row>
    <row r="93" spans="3:14" x14ac:dyDescent="0.25">
      <c r="C93" s="51">
        <f t="shared" ref="C93:N93" si="10">C54/C55</f>
        <v>1.6059479553903344</v>
      </c>
      <c r="D93" s="51">
        <f t="shared" si="10"/>
        <v>1.7142857142857142</v>
      </c>
      <c r="E93" s="51">
        <f t="shared" si="10"/>
        <v>1.2917933130699086</v>
      </c>
      <c r="F93" s="51">
        <f t="shared" si="10"/>
        <v>1.8535564853556485</v>
      </c>
      <c r="G93" s="51">
        <f t="shared" si="10"/>
        <v>0.99753694581280783</v>
      </c>
      <c r="H93" s="51">
        <f t="shared" si="10"/>
        <v>1.6183206106870227</v>
      </c>
      <c r="I93" s="51">
        <f t="shared" si="10"/>
        <v>1.8259109311740891</v>
      </c>
      <c r="J93" s="51">
        <f t="shared" si="10"/>
        <v>1.5745454545454545</v>
      </c>
      <c r="K93" s="51">
        <f t="shared" si="10"/>
        <v>1.7953667953667953</v>
      </c>
      <c r="L93" s="51">
        <f t="shared" si="10"/>
        <v>1.0295566502463054</v>
      </c>
      <c r="M93" s="51">
        <f t="shared" si="10"/>
        <v>1.0120192307692308</v>
      </c>
      <c r="N93" s="51">
        <f t="shared" si="10"/>
        <v>1.8273092369477912</v>
      </c>
    </row>
    <row r="94" spans="3:14" x14ac:dyDescent="0.25">
      <c r="C94" s="51">
        <f t="shared" ref="C94:N94" si="11">C55/C56</f>
        <v>0.62558139534883728</v>
      </c>
      <c r="D94" s="51">
        <f t="shared" si="11"/>
        <v>0.73163841807909613</v>
      </c>
      <c r="E94" s="51">
        <f t="shared" si="11"/>
        <v>0.81034482758620685</v>
      </c>
      <c r="F94" s="51">
        <f t="shared" si="11"/>
        <v>0.54691075514874143</v>
      </c>
      <c r="G94" s="51">
        <f t="shared" si="11"/>
        <v>0.95981087470449178</v>
      </c>
      <c r="H94" s="51">
        <f t="shared" si="11"/>
        <v>0.67352185089974292</v>
      </c>
      <c r="I94" s="51">
        <f t="shared" si="11"/>
        <v>0.58117647058823529</v>
      </c>
      <c r="J94" s="51">
        <f t="shared" si="11"/>
        <v>0.64102564102564108</v>
      </c>
      <c r="K94" s="51">
        <f t="shared" si="11"/>
        <v>0.92499999999999993</v>
      </c>
      <c r="L94" s="51">
        <f t="shared" si="11"/>
        <v>1.376271186440678</v>
      </c>
      <c r="M94" s="51">
        <f t="shared" si="11"/>
        <v>1.5182481751824817</v>
      </c>
      <c r="N94" s="51">
        <f t="shared" si="11"/>
        <v>0.88928571428571423</v>
      </c>
    </row>
    <row r="95" spans="3:14" x14ac:dyDescent="0.25">
      <c r="C95" s="51">
        <f t="shared" ref="C95:N95" si="12">C56/C57</f>
        <v>0.95132743362831851</v>
      </c>
      <c r="D95" s="51">
        <f t="shared" si="12"/>
        <v>0.94652406417112289</v>
      </c>
      <c r="E95" s="51">
        <f t="shared" si="12"/>
        <v>0.94859813084112155</v>
      </c>
      <c r="F95" s="51">
        <f t="shared" si="12"/>
        <v>0.94793926247288496</v>
      </c>
      <c r="G95" s="51">
        <f t="shared" si="12"/>
        <v>0.94209354120267252</v>
      </c>
      <c r="H95" s="51">
        <f t="shared" si="12"/>
        <v>0.94878048780487811</v>
      </c>
      <c r="I95" s="51">
        <f t="shared" si="12"/>
        <v>0.94654788418708236</v>
      </c>
      <c r="J95" s="51">
        <f t="shared" si="12"/>
        <v>0.94493392070484572</v>
      </c>
      <c r="K95" s="51">
        <f t="shared" si="12"/>
        <v>0.94276094276094291</v>
      </c>
      <c r="L95" s="51">
        <f t="shared" si="12"/>
        <v>0.93949044585987251</v>
      </c>
      <c r="M95" s="51">
        <f t="shared" si="12"/>
        <v>0.95804195804195824</v>
      </c>
      <c r="N95" s="51">
        <f t="shared" si="12"/>
        <v>0.9655172413793105</v>
      </c>
    </row>
    <row r="96" spans="3:14" x14ac:dyDescent="0.25">
      <c r="C96" s="51">
        <f t="shared" ref="C96:N96" si="13">C57/C58</f>
        <v>0.72785829307568439</v>
      </c>
      <c r="D96" s="51">
        <f t="shared" si="13"/>
        <v>0.73767258382642997</v>
      </c>
      <c r="E96" s="51">
        <f t="shared" si="13"/>
        <v>0.7469458987783596</v>
      </c>
      <c r="F96" s="51">
        <f t="shared" si="13"/>
        <v>0.73524720893141948</v>
      </c>
      <c r="G96" s="51">
        <f t="shared" si="13"/>
        <v>0.72653721682847894</v>
      </c>
      <c r="H96" s="51">
        <f t="shared" si="13"/>
        <v>0.75229357798165131</v>
      </c>
      <c r="I96" s="51">
        <f t="shared" si="13"/>
        <v>0.75462184873949589</v>
      </c>
      <c r="J96" s="51">
        <f t="shared" si="13"/>
        <v>0.72756410256410264</v>
      </c>
      <c r="K96" s="51">
        <f t="shared" si="13"/>
        <v>0.724390243902439</v>
      </c>
      <c r="L96" s="51">
        <f t="shared" si="13"/>
        <v>0.70246085011185677</v>
      </c>
      <c r="M96" s="51">
        <f t="shared" si="13"/>
        <v>0.72959183673469374</v>
      </c>
      <c r="N96" s="51">
        <f t="shared" si="13"/>
        <v>0.72499999999999987</v>
      </c>
    </row>
    <row r="97" spans="3:14" x14ac:dyDescent="0.25">
      <c r="C97" s="51">
        <f t="shared" ref="C97:N97" si="14">C58/C59</f>
        <v>1.4049773755656108</v>
      </c>
      <c r="D97" s="51">
        <f t="shared" si="14"/>
        <v>1.2457002457002457</v>
      </c>
      <c r="E97" s="51">
        <f t="shared" si="14"/>
        <v>1.2993197278911564</v>
      </c>
      <c r="F97" s="51">
        <f t="shared" si="14"/>
        <v>1.3995535714285714</v>
      </c>
      <c r="G97" s="51">
        <f t="shared" si="14"/>
        <v>1.3825503355704698</v>
      </c>
      <c r="H97" s="51">
        <f t="shared" si="14"/>
        <v>1.279342723004695</v>
      </c>
      <c r="I97" s="51">
        <f t="shared" si="14"/>
        <v>1.3340807174887892</v>
      </c>
      <c r="J97" s="51">
        <f t="shared" si="14"/>
        <v>1.402247191011236</v>
      </c>
      <c r="K97" s="51">
        <f t="shared" si="14"/>
        <v>1.1549295774647887</v>
      </c>
      <c r="L97" s="51">
        <f t="shared" si="14"/>
        <v>1.2048517520215634</v>
      </c>
      <c r="M97" s="51">
        <f t="shared" si="14"/>
        <v>1.1495601173020527</v>
      </c>
      <c r="N97" s="51">
        <f t="shared" si="14"/>
        <v>1.1560693641618498</v>
      </c>
    </row>
    <row r="98" spans="3:14" x14ac:dyDescent="0.25">
      <c r="C98" s="51">
        <f t="shared" ref="C98:N98" si="15">C59/C60</f>
        <v>1.8493723849372385</v>
      </c>
      <c r="D98" s="51">
        <f t="shared" si="15"/>
        <v>0.9621749408983451</v>
      </c>
      <c r="E98" s="51">
        <f t="shared" si="15"/>
        <v>1.179144385026738</v>
      </c>
      <c r="F98" s="51">
        <f t="shared" si="15"/>
        <v>1.8064516129032258</v>
      </c>
      <c r="G98" s="51">
        <f t="shared" si="15"/>
        <v>1.6555555555555554</v>
      </c>
      <c r="H98" s="51">
        <f t="shared" si="15"/>
        <v>1.0951156812339331</v>
      </c>
      <c r="I98" s="51">
        <f t="shared" si="15"/>
        <v>1.3273809523809523</v>
      </c>
      <c r="J98" s="51">
        <f t="shared" si="15"/>
        <v>1.8237704918032787</v>
      </c>
      <c r="K98" s="51">
        <f t="shared" si="15"/>
        <v>0.7114228456913827</v>
      </c>
      <c r="L98" s="51">
        <f t="shared" si="15"/>
        <v>0.82079646017699115</v>
      </c>
      <c r="M98" s="51">
        <f t="shared" si="15"/>
        <v>0.70020533880903502</v>
      </c>
      <c r="N98" s="51">
        <f t="shared" si="15"/>
        <v>0.70901639344262291</v>
      </c>
    </row>
    <row r="99" spans="3:14" x14ac:dyDescent="0.25">
      <c r="C99" s="51">
        <f t="shared" ref="C99:N99" si="16">C60/C61</f>
        <v>0.5358744394618834</v>
      </c>
      <c r="D99" s="51">
        <f t="shared" si="16"/>
        <v>0.99764150943396224</v>
      </c>
      <c r="E99" s="51">
        <f t="shared" si="16"/>
        <v>1.0274725274725276</v>
      </c>
      <c r="F99" s="51">
        <f t="shared" si="16"/>
        <v>0.63917525773195871</v>
      </c>
      <c r="G99" s="51">
        <f t="shared" si="16"/>
        <v>0.68527918781725894</v>
      </c>
      <c r="H99" s="51">
        <f t="shared" si="16"/>
        <v>0.81894736842105265</v>
      </c>
      <c r="I99" s="51">
        <f t="shared" si="16"/>
        <v>1.1914893617021278</v>
      </c>
      <c r="J99" s="51">
        <f t="shared" si="16"/>
        <v>0.86524822695035464</v>
      </c>
      <c r="K99" s="51">
        <f t="shared" si="16"/>
        <v>1.4096045197740115</v>
      </c>
      <c r="L99" s="51">
        <f t="shared" si="16"/>
        <v>1.5374149659863947</v>
      </c>
      <c r="M99" s="51">
        <f t="shared" si="16"/>
        <v>1.5863192182410424</v>
      </c>
      <c r="N99" s="51">
        <f t="shared" si="16"/>
        <v>1.6430976430976432</v>
      </c>
    </row>
    <row r="100" spans="3:14" x14ac:dyDescent="0.25">
      <c r="C100" s="51">
        <f t="shared" ref="C100:N100" si="17">C61/C62</f>
        <v>0.95503211991434689</v>
      </c>
      <c r="D100" s="51">
        <f t="shared" si="17"/>
        <v>0.9464285714285714</v>
      </c>
      <c r="E100" s="51">
        <f t="shared" si="17"/>
        <v>0.93814432989690721</v>
      </c>
      <c r="F100" s="51">
        <f t="shared" si="17"/>
        <v>0.94403892944038936</v>
      </c>
      <c r="G100" s="51">
        <f t="shared" si="17"/>
        <v>0.94033412887828172</v>
      </c>
      <c r="H100" s="51">
        <f t="shared" si="17"/>
        <v>0.95766129032258063</v>
      </c>
      <c r="I100" s="51">
        <f t="shared" si="17"/>
        <v>0.93377483443708598</v>
      </c>
      <c r="J100" s="51">
        <f t="shared" si="17"/>
        <v>0.93377483443708598</v>
      </c>
      <c r="K100" s="51">
        <f t="shared" si="17"/>
        <v>0.9414893617021276</v>
      </c>
      <c r="L100" s="51">
        <f t="shared" si="17"/>
        <v>0.93929712460063897</v>
      </c>
      <c r="M100" s="51">
        <f t="shared" si="17"/>
        <v>0.9504643962848297</v>
      </c>
      <c r="N100" s="51">
        <f t="shared" si="17"/>
        <v>0.96116504854368934</v>
      </c>
    </row>
    <row r="101" spans="3:14" x14ac:dyDescent="0.25">
      <c r="C101" s="51">
        <f t="shared" ref="C101:N101" si="18">C62/C63</f>
        <v>0.7365930599369086</v>
      </c>
      <c r="D101" s="51">
        <f t="shared" si="18"/>
        <v>0.71794871794871795</v>
      </c>
      <c r="E101" s="51">
        <f t="shared" si="18"/>
        <v>0.71719038817005543</v>
      </c>
      <c r="F101" s="51">
        <f t="shared" si="18"/>
        <v>0.73920863309352502</v>
      </c>
      <c r="G101" s="51">
        <f t="shared" si="18"/>
        <v>0.74159292035398239</v>
      </c>
      <c r="H101" s="51">
        <f t="shared" si="18"/>
        <v>0.82255389718076288</v>
      </c>
      <c r="I101" s="51">
        <f t="shared" si="18"/>
        <v>0.71733966745843236</v>
      </c>
      <c r="J101" s="51">
        <f t="shared" si="18"/>
        <v>0.71733966745843236</v>
      </c>
      <c r="K101" s="51">
        <f t="shared" si="18"/>
        <v>0.73009708737864076</v>
      </c>
      <c r="L101" s="51">
        <f t="shared" si="18"/>
        <v>0.7017937219730942</v>
      </c>
      <c r="M101" s="51">
        <f t="shared" si="18"/>
        <v>0.7021739130434782</v>
      </c>
      <c r="N101" s="51">
        <f t="shared" si="18"/>
        <v>0.68819599109131402</v>
      </c>
    </row>
    <row r="102" spans="3:14" x14ac:dyDescent="0.25">
      <c r="C102" s="51">
        <f t="shared" ref="C102:N102" si="19">C63/C64</f>
        <v>1.4026548672566372</v>
      </c>
      <c r="D102" s="51">
        <f t="shared" si="19"/>
        <v>1.4181818181818182</v>
      </c>
      <c r="E102" s="51">
        <f t="shared" si="19"/>
        <v>1.3067632850241548</v>
      </c>
      <c r="F102" s="51">
        <f t="shared" si="19"/>
        <v>1.3082352941176472</v>
      </c>
      <c r="G102" s="51">
        <f t="shared" si="19"/>
        <v>1.3109048723897911</v>
      </c>
      <c r="H102" s="51">
        <f t="shared" si="19"/>
        <v>1.2562500000000001</v>
      </c>
      <c r="I102" s="51">
        <f t="shared" si="19"/>
        <v>1.1597796143250689</v>
      </c>
      <c r="J102" s="51">
        <f t="shared" si="19"/>
        <v>1.1597796143250689</v>
      </c>
      <c r="K102" s="51">
        <f t="shared" si="19"/>
        <v>1.2779156327543424</v>
      </c>
      <c r="L102" s="51">
        <f t="shared" si="19"/>
        <v>1.202156334231806</v>
      </c>
      <c r="M102" s="51">
        <f t="shared" si="19"/>
        <v>1.2201591511936341</v>
      </c>
      <c r="N102" s="51">
        <f t="shared" si="19"/>
        <v>1.2647887323943663</v>
      </c>
    </row>
    <row r="103" spans="3:14" x14ac:dyDescent="0.25">
      <c r="C103" s="51">
        <f t="shared" ref="C103:N103" si="20">C64/C65</f>
        <v>1.8373983739837398</v>
      </c>
      <c r="D103" s="51">
        <f t="shared" si="20"/>
        <v>2.0183486238532109</v>
      </c>
      <c r="E103" s="51">
        <f t="shared" si="20"/>
        <v>1.2069970845481048</v>
      </c>
      <c r="F103" s="51">
        <f t="shared" si="20"/>
        <v>1.2212643678160919</v>
      </c>
      <c r="G103" s="51">
        <f t="shared" si="20"/>
        <v>1.2349570200573066</v>
      </c>
      <c r="H103" s="51">
        <f t="shared" si="20"/>
        <v>1.0786516853932584</v>
      </c>
      <c r="I103" s="51">
        <f t="shared" si="20"/>
        <v>0.72455089820359275</v>
      </c>
      <c r="J103" s="51">
        <f t="shared" si="20"/>
        <v>0.72455089820359275</v>
      </c>
      <c r="K103" s="51">
        <f t="shared" si="20"/>
        <v>1.0804289544235925</v>
      </c>
      <c r="L103" s="51">
        <f t="shared" si="20"/>
        <v>0.82444444444444442</v>
      </c>
      <c r="M103" s="51">
        <f t="shared" si="20"/>
        <v>0.87066974595842961</v>
      </c>
      <c r="N103" s="51">
        <f t="shared" si="20"/>
        <v>0.98066298342541436</v>
      </c>
    </row>
    <row r="104" spans="3:14" x14ac:dyDescent="0.25">
      <c r="C104" s="51">
        <f t="shared" ref="C104:N104" si="21">C65/C66</f>
        <v>0.59854014598540151</v>
      </c>
      <c r="D104" s="51">
        <f t="shared" si="21"/>
        <v>0.50346420323325636</v>
      </c>
      <c r="E104" s="51">
        <f t="shared" si="21"/>
        <v>0.7456521739130435</v>
      </c>
      <c r="F104" s="51">
        <f t="shared" si="21"/>
        <v>0.81118881118881114</v>
      </c>
      <c r="G104" s="51">
        <f t="shared" si="21"/>
        <v>0.84503631961259074</v>
      </c>
      <c r="H104" s="51">
        <f t="shared" si="21"/>
        <v>1.0300925925925926</v>
      </c>
      <c r="I104" s="51">
        <f t="shared" si="21"/>
        <v>1.1464530892448512</v>
      </c>
      <c r="J104" s="51">
        <f t="shared" si="21"/>
        <v>1.1872037914691944</v>
      </c>
      <c r="K104" s="51">
        <f t="shared" si="21"/>
        <v>0.8325892857142857</v>
      </c>
      <c r="L104" s="51">
        <f t="shared" si="21"/>
        <v>1.1306532663316582</v>
      </c>
      <c r="M104" s="51">
        <f t="shared" si="21"/>
        <v>1.1394736842105262</v>
      </c>
      <c r="N104" s="51">
        <f t="shared" si="21"/>
        <v>0.92346938775510201</v>
      </c>
    </row>
    <row r="105" spans="3:14" x14ac:dyDescent="0.25">
      <c r="C105" s="51">
        <f t="shared" ref="C105:N105" si="22">C66/C67</f>
        <v>0.96705882352941175</v>
      </c>
      <c r="D105" s="51">
        <f t="shared" si="22"/>
        <v>0.97303370786516852</v>
      </c>
      <c r="E105" s="51">
        <f t="shared" si="22"/>
        <v>0.9725158562367866</v>
      </c>
      <c r="F105" s="51">
        <f t="shared" si="22"/>
        <v>0.9575892857142857</v>
      </c>
      <c r="G105" s="51">
        <f t="shared" si="22"/>
        <v>0.95381062355658197</v>
      </c>
      <c r="H105" s="51">
        <f t="shared" si="22"/>
        <v>0.94945054945054941</v>
      </c>
      <c r="I105" s="51">
        <f t="shared" si="22"/>
        <v>0.94588744588744589</v>
      </c>
      <c r="J105" s="51">
        <f t="shared" si="22"/>
        <v>0.94618834080717484</v>
      </c>
      <c r="K105" s="51">
        <f t="shared" si="22"/>
        <v>0.95319148936170217</v>
      </c>
      <c r="L105" s="51">
        <f t="shared" si="22"/>
        <v>0.95215311004784697</v>
      </c>
      <c r="M105" s="51">
        <f t="shared" si="22"/>
        <v>0.97186700767263423</v>
      </c>
      <c r="N105" s="51">
        <f t="shared" si="22"/>
        <v>0.97270471464019848</v>
      </c>
    </row>
    <row r="106" spans="3:14" x14ac:dyDescent="0.25">
      <c r="C106" s="51">
        <f t="shared" ref="C106:N106" si="23">C67/C68</f>
        <v>0.77554744525547437</v>
      </c>
      <c r="D106" s="51">
        <f t="shared" si="23"/>
        <v>0.77661431064572428</v>
      </c>
      <c r="E106" s="51">
        <f t="shared" si="23"/>
        <v>0.7857142857142857</v>
      </c>
      <c r="F106" s="51">
        <f t="shared" si="23"/>
        <v>0.7580372250423012</v>
      </c>
      <c r="G106" s="51">
        <f t="shared" si="23"/>
        <v>0.73265651438240276</v>
      </c>
      <c r="H106" s="51">
        <f t="shared" si="23"/>
        <v>0.7338709677419355</v>
      </c>
      <c r="I106" s="51">
        <f t="shared" si="23"/>
        <v>0.7264150943396227</v>
      </c>
      <c r="J106" s="51">
        <f t="shared" si="23"/>
        <v>0.71704180064308687</v>
      </c>
      <c r="K106" s="51">
        <f t="shared" si="23"/>
        <v>0.72642967542503856</v>
      </c>
      <c r="L106" s="51">
        <f t="shared" si="23"/>
        <v>0.6886326194398682</v>
      </c>
      <c r="M106" s="51">
        <f t="shared" si="23"/>
        <v>0.75337186897880537</v>
      </c>
      <c r="N106" s="51">
        <f t="shared" si="23"/>
        <v>0.74907063197026025</v>
      </c>
    </row>
    <row r="107" spans="3:14" x14ac:dyDescent="0.25">
      <c r="C107" s="51">
        <f t="shared" ref="C107:N107" si="24">C68/C69</f>
        <v>1.2685185185185186</v>
      </c>
      <c r="D107" s="51">
        <f t="shared" si="24"/>
        <v>1.2733333333333332</v>
      </c>
      <c r="E107" s="51">
        <f t="shared" si="24"/>
        <v>1.2863247863247862</v>
      </c>
      <c r="F107" s="51">
        <f t="shared" si="24"/>
        <v>1.3075221238938053</v>
      </c>
      <c r="G107" s="51">
        <f t="shared" si="24"/>
        <v>1.3401360544217686</v>
      </c>
      <c r="H107" s="51">
        <f t="shared" si="24"/>
        <v>1.3747228381374723</v>
      </c>
      <c r="I107" s="51">
        <f t="shared" si="24"/>
        <v>1.3916849015317285</v>
      </c>
      <c r="J107" s="51">
        <f t="shared" si="24"/>
        <v>1.3914988814317673</v>
      </c>
      <c r="K107" s="51">
        <f t="shared" si="24"/>
        <v>1.4004329004329004</v>
      </c>
      <c r="L107" s="51">
        <f t="shared" si="24"/>
        <v>1.4248826291079812</v>
      </c>
      <c r="M107" s="51">
        <f t="shared" si="24"/>
        <v>1.2689486552567237</v>
      </c>
      <c r="N107" s="51">
        <f t="shared" si="24"/>
        <v>1.2718676122931443</v>
      </c>
    </row>
    <row r="108" spans="3:14" x14ac:dyDescent="0.25">
      <c r="C108" s="51">
        <f t="shared" ref="C108:N108" si="25">C69/C70</f>
        <v>1.0536585365853659</v>
      </c>
      <c r="D108" s="51">
        <f t="shared" si="25"/>
        <v>1.0843373493975905</v>
      </c>
      <c r="E108" s="51">
        <f t="shared" si="25"/>
        <v>1.1250000000000002</v>
      </c>
      <c r="F108" s="51">
        <f t="shared" si="25"/>
        <v>1.2117962466487937</v>
      </c>
      <c r="G108" s="51">
        <f t="shared" si="25"/>
        <v>1.3611111111111112</v>
      </c>
      <c r="H108" s="51">
        <f t="shared" si="25"/>
        <v>1.5824561403508774</v>
      </c>
      <c r="I108" s="51">
        <f t="shared" si="25"/>
        <v>1.731060606060606</v>
      </c>
      <c r="J108" s="51">
        <f t="shared" si="25"/>
        <v>1.7258687258687258</v>
      </c>
      <c r="K108" s="51">
        <f t="shared" si="25"/>
        <v>1.8406374501992033</v>
      </c>
      <c r="L108" s="51">
        <f t="shared" si="25"/>
        <v>2.0094339622641511</v>
      </c>
      <c r="M108" s="51">
        <f t="shared" si="25"/>
        <v>1.054123711340206</v>
      </c>
      <c r="N108" s="51">
        <f t="shared" si="25"/>
        <v>1.0846153846153845</v>
      </c>
    </row>
    <row r="109" spans="3:14" x14ac:dyDescent="0.25">
      <c r="C109" s="51">
        <f t="shared" ref="C109:N109" si="26">C70/C71</f>
        <v>0.36705461056401073</v>
      </c>
      <c r="D109" s="51">
        <f t="shared" si="26"/>
        <v>0.44008483563096501</v>
      </c>
      <c r="E109" s="51">
        <f t="shared" si="26"/>
        <v>0.22523010286951814</v>
      </c>
      <c r="F109" s="51">
        <f t="shared" si="26"/>
        <v>0.20722222222222222</v>
      </c>
      <c r="G109" s="51">
        <f t="shared" si="26"/>
        <v>0.17504051863857376</v>
      </c>
      <c r="H109" s="51">
        <f t="shared" si="26"/>
        <v>0.1539708265802269</v>
      </c>
      <c r="I109" s="51">
        <f t="shared" si="26"/>
        <v>0.15658362989323846</v>
      </c>
      <c r="J109" s="51">
        <f t="shared" si="26"/>
        <v>0.15361803084223014</v>
      </c>
      <c r="K109" s="51">
        <f t="shared" si="26"/>
        <v>0.1445020149683362</v>
      </c>
      <c r="L109" s="51">
        <f t="shared" si="26"/>
        <v>0.10500247647350172</v>
      </c>
      <c r="M109" s="51">
        <f t="shared" si="26"/>
        <v>0.15927750410509031</v>
      </c>
      <c r="N109" s="51">
        <f t="shared" si="26"/>
        <v>0.16055990119390698</v>
      </c>
    </row>
    <row r="110" spans="3:14" x14ac:dyDescent="0.25">
      <c r="C110" s="51">
        <f t="shared" ref="C110:N110" si="27">C71/C72</f>
        <v>0.99554367201426019</v>
      </c>
      <c r="D110" s="51">
        <f t="shared" si="27"/>
        <v>1.071590909090909</v>
      </c>
      <c r="E110" s="51">
        <f t="shared" si="27"/>
        <v>1.0663972286374135</v>
      </c>
      <c r="F110" s="51">
        <f t="shared" si="27"/>
        <v>1.070154577883472</v>
      </c>
      <c r="G110" s="51">
        <f t="shared" si="27"/>
        <v>1.0674740484429066</v>
      </c>
      <c r="H110" s="51">
        <f t="shared" si="27"/>
        <v>1.051107325383305</v>
      </c>
      <c r="I110" s="51">
        <f t="shared" si="27"/>
        <v>1.0623818525519848</v>
      </c>
      <c r="J110" s="51">
        <f t="shared" si="27"/>
        <v>1.0504672897196261</v>
      </c>
      <c r="K110" s="51">
        <f t="shared" si="27"/>
        <v>1.0495468277945619</v>
      </c>
      <c r="L110" s="51">
        <f t="shared" si="27"/>
        <v>1.0710875331564986</v>
      </c>
      <c r="M110" s="51">
        <f t="shared" si="27"/>
        <v>1.0401366353543979</v>
      </c>
      <c r="N110" s="51">
        <f t="shared" si="27"/>
        <v>1.0336170212765956</v>
      </c>
    </row>
    <row r="111" spans="3:14" x14ac:dyDescent="0.25">
      <c r="C111" s="51">
        <f t="shared" ref="C111:N111" si="28">C72/C73</f>
        <v>1.095703125</v>
      </c>
      <c r="D111" s="51">
        <f t="shared" si="28"/>
        <v>1.0414201183431953</v>
      </c>
      <c r="E111" s="51">
        <f t="shared" si="28"/>
        <v>1.0371257485029941</v>
      </c>
      <c r="F111" s="51">
        <f t="shared" si="28"/>
        <v>1.0414860681114551</v>
      </c>
      <c r="G111" s="51">
        <f t="shared" si="28"/>
        <v>1.0414414414414415</v>
      </c>
      <c r="H111" s="51">
        <f t="shared" si="28"/>
        <v>1.0526001195457262</v>
      </c>
      <c r="I111" s="51">
        <f t="shared" si="28"/>
        <v>1.048909451421018</v>
      </c>
      <c r="J111" s="51">
        <f t="shared" si="28"/>
        <v>1.0435630689206761</v>
      </c>
      <c r="K111" s="51">
        <f t="shared" si="28"/>
        <v>1.0435056746532156</v>
      </c>
      <c r="L111" s="51">
        <f t="shared" si="28"/>
        <v>1.0472222222222223</v>
      </c>
      <c r="M111" s="51">
        <f t="shared" si="28"/>
        <v>1.0464700625558534</v>
      </c>
      <c r="N111" s="51">
        <f t="shared" si="28"/>
        <v>1.0500446827524577</v>
      </c>
    </row>
    <row r="112" spans="3:14" x14ac:dyDescent="0.25">
      <c r="C112" s="51">
        <f t="shared" ref="C112:N112" si="29">C73/C74</f>
        <v>1.0049067713444555</v>
      </c>
      <c r="D112" s="51">
        <f t="shared" si="29"/>
        <v>0.99881796690307334</v>
      </c>
      <c r="E112" s="51">
        <f t="shared" si="29"/>
        <v>1.0151975683890577</v>
      </c>
      <c r="F112" s="51">
        <f t="shared" si="29"/>
        <v>1.0144472361809045</v>
      </c>
      <c r="G112" s="51">
        <f t="shared" si="29"/>
        <v>1.017104459376909</v>
      </c>
      <c r="H112" s="51">
        <f t="shared" si="29"/>
        <v>1.0035992801439713</v>
      </c>
      <c r="I112" s="51">
        <f t="shared" si="29"/>
        <v>1.0181695827725437</v>
      </c>
      <c r="J112" s="51">
        <f t="shared" si="29"/>
        <v>1.0085245901639346</v>
      </c>
      <c r="K112" s="51">
        <f t="shared" si="29"/>
        <v>1.014715291106846</v>
      </c>
      <c r="L112" s="51">
        <f t="shared" si="29"/>
        <v>1.0050251256281408</v>
      </c>
      <c r="M112" s="51">
        <f t="shared" si="29"/>
        <v>1.0099277978339349</v>
      </c>
      <c r="N112" s="51">
        <f t="shared" si="29"/>
        <v>1.0108401084010841</v>
      </c>
    </row>
    <row r="113" spans="3:14" x14ac:dyDescent="0.25">
      <c r="C113" s="51">
        <f t="shared" ref="C113:N113" si="30">C74/C75</f>
        <v>1.0220661985957873</v>
      </c>
      <c r="D113" s="51">
        <f t="shared" si="30"/>
        <v>1.0217391304347827</v>
      </c>
      <c r="E113" s="51">
        <f t="shared" si="30"/>
        <v>1.0294117647058822</v>
      </c>
      <c r="F113" s="51">
        <f t="shared" si="30"/>
        <v>1.0290885585003233</v>
      </c>
      <c r="G113" s="51">
        <f t="shared" si="30"/>
        <v>1.0315059861373661</v>
      </c>
      <c r="H113" s="51">
        <f t="shared" si="30"/>
        <v>1.0405742821473158</v>
      </c>
      <c r="I113" s="51">
        <f t="shared" si="30"/>
        <v>1.0206043956043955</v>
      </c>
      <c r="J113" s="51">
        <f t="shared" si="30"/>
        <v>1.0331978319783197</v>
      </c>
      <c r="K113" s="51">
        <f t="shared" si="30"/>
        <v>1.0282894736842105</v>
      </c>
      <c r="L113" s="51">
        <f t="shared" si="30"/>
        <v>1.0364583333333333</v>
      </c>
      <c r="M113" s="51">
        <f t="shared" si="30"/>
        <v>1.0350303596450259</v>
      </c>
      <c r="N113" s="51">
        <f t="shared" si="30"/>
        <v>1.0365168539325842</v>
      </c>
    </row>
    <row r="114" spans="3:14" x14ac:dyDescent="0.25">
      <c r="C114" s="51">
        <f t="shared" ref="C114:N114" si="31">C75/C76</f>
        <v>0.45072332730560577</v>
      </c>
      <c r="D114" s="51">
        <f t="shared" si="31"/>
        <v>0.42857142857142855</v>
      </c>
      <c r="E114" s="51">
        <f t="shared" si="31"/>
        <v>0.97976701410177813</v>
      </c>
      <c r="F114" s="51">
        <f t="shared" si="31"/>
        <v>0.89061600460564183</v>
      </c>
      <c r="G114" s="51">
        <f t="shared" si="31"/>
        <v>0.88215675375208447</v>
      </c>
      <c r="H114" s="51">
        <f t="shared" si="31"/>
        <v>0.88851913477537448</v>
      </c>
      <c r="I114" s="51">
        <f t="shared" si="31"/>
        <v>0.62063086104006815</v>
      </c>
      <c r="J114" s="51">
        <f t="shared" si="31"/>
        <v>0.8571428571428571</v>
      </c>
      <c r="K114" s="51">
        <f t="shared" si="31"/>
        <v>0.74110190151145783</v>
      </c>
      <c r="L114" s="51">
        <f t="shared" si="31"/>
        <v>0.77732793522267207</v>
      </c>
      <c r="M114" s="51">
        <f t="shared" si="31"/>
        <v>1.0646444554947787</v>
      </c>
      <c r="N114" s="51">
        <f t="shared" si="31"/>
        <v>0.77870944221655125</v>
      </c>
    </row>
    <row r="115" spans="3:14" x14ac:dyDescent="0.25">
      <c r="C115" s="51">
        <f t="shared" ref="C115:N115" si="32">C76/C77</f>
        <v>0.99505173189383733</v>
      </c>
      <c r="D115" s="51">
        <f t="shared" si="32"/>
        <v>1.0020746887966805</v>
      </c>
      <c r="E115" s="51">
        <f t="shared" si="32"/>
        <v>0.99816401468788252</v>
      </c>
      <c r="F115" s="51">
        <f t="shared" si="32"/>
        <v>0.98974358974358989</v>
      </c>
      <c r="G115" s="51">
        <f t="shared" si="32"/>
        <v>0.97878128400435249</v>
      </c>
      <c r="H115" s="51">
        <f t="shared" si="32"/>
        <v>0.9804241435562806</v>
      </c>
      <c r="I115" s="51">
        <f t="shared" si="32"/>
        <v>0.9928057553956835</v>
      </c>
      <c r="J115" s="51">
        <f t="shared" si="32"/>
        <v>0.97729852440408627</v>
      </c>
      <c r="K115" s="51">
        <f t="shared" si="32"/>
        <v>0.96608572774375878</v>
      </c>
      <c r="L115" s="51">
        <f t="shared" si="32"/>
        <v>0.99285395265743637</v>
      </c>
      <c r="M115" s="51">
        <f t="shared" si="32"/>
        <v>0.96497120921305179</v>
      </c>
      <c r="N115" s="51">
        <f t="shared" si="32"/>
        <v>1.0069750367107193</v>
      </c>
    </row>
    <row r="116" spans="3:14" x14ac:dyDescent="0.25">
      <c r="C116" s="51">
        <f t="shared" ref="C116:N116" si="33">C77/C78</f>
        <v>1.0540540540540539</v>
      </c>
      <c r="D116" s="51">
        <f t="shared" si="33"/>
        <v>1.0512540894220284</v>
      </c>
      <c r="E116" s="51">
        <f t="shared" si="33"/>
        <v>1.0535138620245004</v>
      </c>
      <c r="F116" s="51">
        <f t="shared" si="33"/>
        <v>1.0572289156626506</v>
      </c>
      <c r="G116" s="51">
        <f t="shared" si="33"/>
        <v>1.0466970387243737</v>
      </c>
      <c r="H116" s="51">
        <f t="shared" si="33"/>
        <v>1.0484606613454961</v>
      </c>
      <c r="I116" s="51">
        <f t="shared" si="33"/>
        <v>1.0414279418245922</v>
      </c>
      <c r="J116" s="51">
        <f t="shared" si="33"/>
        <v>1.0463182897862233</v>
      </c>
      <c r="K116" s="51">
        <f t="shared" si="33"/>
        <v>1.046328240512568</v>
      </c>
      <c r="L116" s="51">
        <f t="shared" si="33"/>
        <v>1.0586288416075649</v>
      </c>
      <c r="M116" s="51">
        <f t="shared" si="33"/>
        <v>1.0742268041237113</v>
      </c>
      <c r="N116" s="51">
        <f t="shared" si="33"/>
        <v>1.0137700037216228</v>
      </c>
    </row>
    <row r="117" spans="3:14" x14ac:dyDescent="0.25">
      <c r="C117" s="51">
        <f t="shared" ref="C117:N117" si="34">C78/C79</f>
        <v>1.0115107913669066</v>
      </c>
      <c r="D117" s="51">
        <f t="shared" si="34"/>
        <v>1.0088008800880088</v>
      </c>
      <c r="E117" s="51">
        <f t="shared" si="34"/>
        <v>1.0271523178807946</v>
      </c>
      <c r="F117" s="51">
        <f t="shared" si="34"/>
        <v>1.0221674876847289</v>
      </c>
      <c r="G117" s="51">
        <f t="shared" si="34"/>
        <v>1.0162037037037037</v>
      </c>
      <c r="H117" s="51">
        <f t="shared" si="34"/>
        <v>1.0281359906213365</v>
      </c>
      <c r="I117" s="51">
        <f t="shared" si="34"/>
        <v>1.0079964460239894</v>
      </c>
      <c r="J117" s="51">
        <f t="shared" si="34"/>
        <v>1.0206060606060605</v>
      </c>
      <c r="K117" s="51">
        <f t="shared" si="34"/>
        <v>1.0160240360540811</v>
      </c>
      <c r="L117" s="51">
        <f t="shared" si="34"/>
        <v>1.0182956186807897</v>
      </c>
      <c r="M117" s="51">
        <f t="shared" si="34"/>
        <v>1.033013844515442</v>
      </c>
      <c r="N117" s="51">
        <f t="shared" si="34"/>
        <v>0.9929785661492978</v>
      </c>
    </row>
    <row r="118" spans="3:14" x14ac:dyDescent="0.25">
      <c r="C118" s="51">
        <f t="shared" ref="C118:N118" si="35">C79/C80</f>
        <v>1.0260826771653544</v>
      </c>
      <c r="D118" s="51">
        <f t="shared" si="35"/>
        <v>1.0306122448979591</v>
      </c>
      <c r="E118" s="51">
        <f t="shared" si="35"/>
        <v>1.0107095046854082</v>
      </c>
      <c r="F118" s="51">
        <f t="shared" si="35"/>
        <v>1.0156347717323329</v>
      </c>
      <c r="G118" s="51">
        <f t="shared" si="35"/>
        <v>1.0267379679144384</v>
      </c>
      <c r="H118" s="51">
        <f t="shared" si="35"/>
        <v>1.0166865315852205</v>
      </c>
      <c r="I118" s="51">
        <f t="shared" si="35"/>
        <v>1.0269160583941606</v>
      </c>
      <c r="J118" s="51">
        <f t="shared" si="35"/>
        <v>1.0178901912399754</v>
      </c>
      <c r="K118" s="51">
        <f t="shared" si="35"/>
        <v>1.0283213182286304</v>
      </c>
      <c r="L118" s="51">
        <f t="shared" si="35"/>
        <v>1.0307692307692307</v>
      </c>
      <c r="M118" s="51">
        <f t="shared" si="35"/>
        <v>1.0296052631578947</v>
      </c>
      <c r="N118" s="51">
        <f t="shared" si="35"/>
        <v>1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7"/>
  <sheetViews>
    <sheetView topLeftCell="A49" workbookViewId="0">
      <selection activeCell="C68" sqref="C68:N69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139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0.71893518518518518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20.9</v>
      </c>
    </row>
    <row r="35" spans="1:15" x14ac:dyDescent="0.25">
      <c r="A35" s="51" t="s">
        <v>131</v>
      </c>
      <c r="B35" s="51">
        <v>20.9</v>
      </c>
    </row>
    <row r="36" spans="1:15" x14ac:dyDescent="0.25">
      <c r="A36" s="51" t="s">
        <v>131</v>
      </c>
      <c r="B36" s="51">
        <v>20.9</v>
      </c>
    </row>
    <row r="37" spans="1:15" x14ac:dyDescent="0.25">
      <c r="A37" s="51" t="s">
        <v>131</v>
      </c>
      <c r="B37" s="51">
        <v>20.9</v>
      </c>
    </row>
    <row r="39" spans="1:15" x14ac:dyDescent="0.25">
      <c r="B39" s="56"/>
      <c r="C39" s="57">
        <v>1</v>
      </c>
      <c r="D39" s="57">
        <v>2</v>
      </c>
      <c r="E39" s="57">
        <v>3</v>
      </c>
      <c r="F39" s="57">
        <v>4</v>
      </c>
      <c r="G39" s="57">
        <v>5</v>
      </c>
      <c r="H39" s="57">
        <v>6</v>
      </c>
      <c r="I39" s="57">
        <v>7</v>
      </c>
      <c r="J39" s="57">
        <v>8</v>
      </c>
      <c r="K39" s="57">
        <v>9</v>
      </c>
      <c r="L39" s="57">
        <v>10</v>
      </c>
      <c r="M39" s="57">
        <v>11</v>
      </c>
      <c r="N39" s="57">
        <v>12</v>
      </c>
    </row>
    <row r="40" spans="1:15" x14ac:dyDescent="0.25">
      <c r="B40" s="114" t="s">
        <v>25</v>
      </c>
      <c r="C40" s="63">
        <v>0.35699999999999998</v>
      </c>
      <c r="D40" s="63">
        <v>0.34699999999999998</v>
      </c>
      <c r="E40" s="63">
        <v>0.35599999999999998</v>
      </c>
      <c r="F40" s="63">
        <v>0.40500000000000003</v>
      </c>
      <c r="G40" s="63">
        <v>0.372</v>
      </c>
      <c r="H40" s="63">
        <v>0.42</v>
      </c>
      <c r="I40" s="63">
        <v>0.41799999999999998</v>
      </c>
      <c r="J40" s="63">
        <v>0.36599999999999999</v>
      </c>
      <c r="K40" s="63">
        <v>0.39400000000000002</v>
      </c>
      <c r="L40" s="63">
        <v>0.36899999999999999</v>
      </c>
      <c r="M40" s="63">
        <v>0.40300000000000002</v>
      </c>
      <c r="N40" s="65">
        <v>0.46400000000000002</v>
      </c>
      <c r="O40" s="59">
        <v>370</v>
      </c>
    </row>
    <row r="41" spans="1:15" x14ac:dyDescent="0.25">
      <c r="B41" s="115"/>
      <c r="C41" s="71">
        <v>0.372</v>
      </c>
      <c r="D41" s="71">
        <v>0.36599999999999999</v>
      </c>
      <c r="E41" s="71">
        <v>0.376</v>
      </c>
      <c r="F41" s="73">
        <v>0.42399999999999999</v>
      </c>
      <c r="G41" s="71">
        <v>0.38900000000000001</v>
      </c>
      <c r="H41" s="73">
        <v>0.438</v>
      </c>
      <c r="I41" s="73">
        <v>0.436</v>
      </c>
      <c r="J41" s="71">
        <v>0.38500000000000001</v>
      </c>
      <c r="K41" s="73">
        <v>0.41199999999999998</v>
      </c>
      <c r="L41" s="71">
        <v>0.38600000000000001</v>
      </c>
      <c r="M41" s="73">
        <v>0.42199999999999999</v>
      </c>
      <c r="N41" s="73">
        <v>0.47699999999999998</v>
      </c>
      <c r="O41" s="59">
        <v>380</v>
      </c>
    </row>
    <row r="42" spans="1:15" x14ac:dyDescent="0.25">
      <c r="B42" s="115"/>
      <c r="C42" s="73">
        <v>0.51100000000000001</v>
      </c>
      <c r="D42" s="73">
        <v>0.50800000000000001</v>
      </c>
      <c r="E42" s="73">
        <v>0.52600000000000002</v>
      </c>
      <c r="F42" s="70">
        <v>0.58899999999999997</v>
      </c>
      <c r="G42" s="73">
        <v>0.52300000000000002</v>
      </c>
      <c r="H42" s="70">
        <v>0.59799999999999998</v>
      </c>
      <c r="I42" s="70">
        <v>0.59099999999999997</v>
      </c>
      <c r="J42" s="73">
        <v>0.52300000000000002</v>
      </c>
      <c r="K42" s="73">
        <v>0.55800000000000005</v>
      </c>
      <c r="L42" s="73">
        <v>0.51700000000000002</v>
      </c>
      <c r="M42" s="70">
        <v>0.58099999999999996</v>
      </c>
      <c r="N42" s="70">
        <v>0.629</v>
      </c>
      <c r="O42" s="59">
        <v>440</v>
      </c>
    </row>
    <row r="43" spans="1:15" x14ac:dyDescent="0.25">
      <c r="B43" s="115"/>
      <c r="C43" s="71">
        <v>0.39700000000000002</v>
      </c>
      <c r="D43" s="71">
        <v>0.39700000000000002</v>
      </c>
      <c r="E43" s="73">
        <v>0.40400000000000003</v>
      </c>
      <c r="F43" s="73">
        <v>0.42899999999999999</v>
      </c>
      <c r="G43" s="73">
        <v>0.41299999999999998</v>
      </c>
      <c r="H43" s="73">
        <v>0.439</v>
      </c>
      <c r="I43" s="73">
        <v>0.438</v>
      </c>
      <c r="J43" s="73">
        <v>0.41199999999999998</v>
      </c>
      <c r="K43" s="73">
        <v>0.42599999999999999</v>
      </c>
      <c r="L43" s="73">
        <v>0.41</v>
      </c>
      <c r="M43" s="73">
        <v>0.42899999999999999</v>
      </c>
      <c r="N43" s="73">
        <v>0.45500000000000002</v>
      </c>
      <c r="O43" s="59">
        <v>480</v>
      </c>
    </row>
    <row r="44" spans="1:15" x14ac:dyDescent="0.25">
      <c r="B44" s="116"/>
      <c r="C44" s="80">
        <v>0.34399999999999997</v>
      </c>
      <c r="D44" s="80">
        <v>0.35299999999999998</v>
      </c>
      <c r="E44" s="80">
        <v>0.32900000000000001</v>
      </c>
      <c r="F44" s="80">
        <v>0.254</v>
      </c>
      <c r="G44" s="80">
        <v>0.38</v>
      </c>
      <c r="H44" s="80">
        <v>0.27300000000000002</v>
      </c>
      <c r="I44" s="80">
        <v>0.28899999999999998</v>
      </c>
      <c r="J44" s="80">
        <v>0.375</v>
      </c>
      <c r="K44" s="80">
        <v>0.33400000000000002</v>
      </c>
      <c r="L44" s="80">
        <v>0.38900000000000001</v>
      </c>
      <c r="M44" s="80">
        <v>0.27700000000000002</v>
      </c>
      <c r="N44" s="80">
        <v>0.249</v>
      </c>
      <c r="O44" s="59">
        <v>540</v>
      </c>
    </row>
    <row r="45" spans="1:15" x14ac:dyDescent="0.25">
      <c r="B45" s="114" t="s">
        <v>39</v>
      </c>
      <c r="C45" s="63">
        <v>0.34300000000000003</v>
      </c>
      <c r="D45" s="63">
        <v>0.32500000000000001</v>
      </c>
      <c r="E45" s="63">
        <v>0.35799999999999998</v>
      </c>
      <c r="F45" s="63">
        <v>0.38600000000000001</v>
      </c>
      <c r="G45" s="63">
        <v>0.40400000000000003</v>
      </c>
      <c r="H45" s="63">
        <v>0.38500000000000001</v>
      </c>
      <c r="I45" s="63">
        <v>0.39600000000000002</v>
      </c>
      <c r="J45" s="63">
        <v>0.372</v>
      </c>
      <c r="K45" s="63">
        <v>0.41399999999999998</v>
      </c>
      <c r="L45" s="63">
        <v>0.39300000000000002</v>
      </c>
      <c r="M45" s="63">
        <v>0.41199999999999998</v>
      </c>
      <c r="N45" s="65">
        <v>0.441</v>
      </c>
      <c r="O45" s="59">
        <v>370</v>
      </c>
    </row>
    <row r="46" spans="1:15" x14ac:dyDescent="0.25">
      <c r="B46" s="115"/>
      <c r="C46" s="71">
        <v>0.35899999999999999</v>
      </c>
      <c r="D46" s="71">
        <v>0.34300000000000003</v>
      </c>
      <c r="E46" s="71">
        <v>0.377</v>
      </c>
      <c r="F46" s="71">
        <v>0.40799999999999997</v>
      </c>
      <c r="G46" s="73">
        <v>0.42399999999999999</v>
      </c>
      <c r="H46" s="71">
        <v>0.40400000000000003</v>
      </c>
      <c r="I46" s="73">
        <v>0.41599999999999998</v>
      </c>
      <c r="J46" s="71">
        <v>0.39</v>
      </c>
      <c r="K46" s="73">
        <v>0.43099999999999999</v>
      </c>
      <c r="L46" s="71">
        <v>0.40799999999999997</v>
      </c>
      <c r="M46" s="73">
        <v>0.42699999999999999</v>
      </c>
      <c r="N46" s="73">
        <v>0.44800000000000001</v>
      </c>
      <c r="O46" s="59">
        <v>380</v>
      </c>
    </row>
    <row r="47" spans="1:15" x14ac:dyDescent="0.25">
      <c r="B47" s="115"/>
      <c r="C47" s="73">
        <v>0.48899999999999999</v>
      </c>
      <c r="D47" s="73">
        <v>0.47299999999999998</v>
      </c>
      <c r="E47" s="73">
        <v>0.51700000000000002</v>
      </c>
      <c r="F47" s="73">
        <v>0.56899999999999995</v>
      </c>
      <c r="G47" s="70">
        <v>0.58799999999999997</v>
      </c>
      <c r="H47" s="73">
        <v>0.56899999999999995</v>
      </c>
      <c r="I47" s="70">
        <v>0.58099999999999996</v>
      </c>
      <c r="J47" s="73">
        <v>0.53200000000000003</v>
      </c>
      <c r="K47" s="70">
        <v>0.57999999999999996</v>
      </c>
      <c r="L47" s="73">
        <v>0.54400000000000004</v>
      </c>
      <c r="M47" s="70">
        <v>0.58099999999999996</v>
      </c>
      <c r="N47" s="70">
        <v>0.59299999999999997</v>
      </c>
      <c r="O47" s="59">
        <v>440</v>
      </c>
    </row>
    <row r="48" spans="1:15" x14ac:dyDescent="0.25">
      <c r="B48" s="115"/>
      <c r="C48" s="71">
        <v>0.38800000000000001</v>
      </c>
      <c r="D48" s="71">
        <v>0.375</v>
      </c>
      <c r="E48" s="71">
        <v>0.39600000000000002</v>
      </c>
      <c r="F48" s="73">
        <v>0.41299999999999998</v>
      </c>
      <c r="G48" s="73">
        <v>0.42499999999999999</v>
      </c>
      <c r="H48" s="73">
        <v>0.41299999999999998</v>
      </c>
      <c r="I48" s="73">
        <v>0.42</v>
      </c>
      <c r="J48" s="73">
        <v>0.40799999999999997</v>
      </c>
      <c r="K48" s="73">
        <v>0.42099999999999999</v>
      </c>
      <c r="L48" s="73">
        <v>0.40899999999999997</v>
      </c>
      <c r="M48" s="73">
        <v>0.42199999999999999</v>
      </c>
      <c r="N48" s="73">
        <v>0.42799999999999999</v>
      </c>
      <c r="O48" s="59">
        <v>480</v>
      </c>
    </row>
    <row r="49" spans="2:15" x14ac:dyDescent="0.25">
      <c r="B49" s="116"/>
      <c r="C49" s="80">
        <v>0.36499999999999999</v>
      </c>
      <c r="D49" s="80">
        <v>0.35599999999999998</v>
      </c>
      <c r="E49" s="80">
        <v>0.31</v>
      </c>
      <c r="F49" s="80">
        <v>0.23499999999999999</v>
      </c>
      <c r="G49" s="80">
        <v>0.23799999999999999</v>
      </c>
      <c r="H49" s="80">
        <v>0.24099999999999999</v>
      </c>
      <c r="I49" s="80">
        <v>0.23699999999999999</v>
      </c>
      <c r="J49" s="80">
        <v>0.32900000000000001</v>
      </c>
      <c r="K49" s="80">
        <v>0.23699999999999999</v>
      </c>
      <c r="L49" s="80">
        <v>0.28999999999999998</v>
      </c>
      <c r="M49" s="80">
        <v>0.24299999999999999</v>
      </c>
      <c r="N49" s="80">
        <v>0.23200000000000001</v>
      </c>
      <c r="O49" s="59">
        <v>540</v>
      </c>
    </row>
    <row r="50" spans="2:15" x14ac:dyDescent="0.25">
      <c r="B50" s="114" t="s">
        <v>52</v>
      </c>
      <c r="C50" s="63">
        <v>0.38600000000000001</v>
      </c>
      <c r="D50" s="63">
        <v>0.40100000000000002</v>
      </c>
      <c r="E50" s="63">
        <v>0.36199999999999999</v>
      </c>
      <c r="F50" s="63">
        <v>0.40100000000000002</v>
      </c>
      <c r="G50" s="63">
        <v>0.35399999999999998</v>
      </c>
      <c r="H50" s="63">
        <v>0.36699999999999999</v>
      </c>
      <c r="I50" s="63">
        <v>0.39500000000000002</v>
      </c>
      <c r="J50" s="63">
        <v>0.38700000000000001</v>
      </c>
      <c r="K50" s="65">
        <v>0.434</v>
      </c>
      <c r="L50" s="63">
        <v>0.36299999999999999</v>
      </c>
      <c r="M50" s="63">
        <v>0.36499999999999999</v>
      </c>
      <c r="N50" s="65">
        <v>0.45700000000000002</v>
      </c>
      <c r="O50" s="59">
        <v>370</v>
      </c>
    </row>
    <row r="51" spans="2:15" x14ac:dyDescent="0.25">
      <c r="B51" s="115"/>
      <c r="C51" s="71">
        <v>0.40100000000000002</v>
      </c>
      <c r="D51" s="73">
        <v>0.42099999999999999</v>
      </c>
      <c r="E51" s="71">
        <v>0.38300000000000001</v>
      </c>
      <c r="F51" s="73">
        <v>0.42099999999999999</v>
      </c>
      <c r="G51" s="71">
        <v>0.373</v>
      </c>
      <c r="H51" s="71">
        <v>0.39</v>
      </c>
      <c r="I51" s="73">
        <v>0.41699999999999998</v>
      </c>
      <c r="J51" s="71">
        <v>0.40799999999999997</v>
      </c>
      <c r="K51" s="73">
        <v>0.45300000000000001</v>
      </c>
      <c r="L51" s="71">
        <v>0.38100000000000001</v>
      </c>
      <c r="M51" s="71">
        <v>0.38</v>
      </c>
      <c r="N51" s="73">
        <v>0.46400000000000002</v>
      </c>
      <c r="O51" s="59">
        <v>380</v>
      </c>
    </row>
    <row r="52" spans="2:15" x14ac:dyDescent="0.25">
      <c r="B52" s="115"/>
      <c r="C52" s="73">
        <v>0.55700000000000005</v>
      </c>
      <c r="D52" s="70">
        <v>0.58199999999999996</v>
      </c>
      <c r="E52" s="73">
        <v>0.53200000000000003</v>
      </c>
      <c r="F52" s="70">
        <v>0.58699999999999997</v>
      </c>
      <c r="G52" s="73">
        <v>0.50700000000000001</v>
      </c>
      <c r="H52" s="73">
        <v>0.55900000000000005</v>
      </c>
      <c r="I52" s="70">
        <v>0.58799999999999997</v>
      </c>
      <c r="J52" s="73">
        <v>0.57099999999999995</v>
      </c>
      <c r="K52" s="70">
        <v>0.61199999999999999</v>
      </c>
      <c r="L52" s="73">
        <v>0.51200000000000001</v>
      </c>
      <c r="M52" s="73">
        <v>0.51100000000000001</v>
      </c>
      <c r="N52" s="70">
        <v>0.61399999999999999</v>
      </c>
      <c r="O52" s="59">
        <v>440</v>
      </c>
    </row>
    <row r="53" spans="2:15" x14ac:dyDescent="0.25">
      <c r="B53" s="115"/>
      <c r="C53" s="73">
        <v>0.41099999999999998</v>
      </c>
      <c r="D53" s="73">
        <v>0.42299999999999999</v>
      </c>
      <c r="E53" s="73">
        <v>0.40500000000000003</v>
      </c>
      <c r="F53" s="73">
        <v>0.42399999999999999</v>
      </c>
      <c r="G53" s="73">
        <v>0.40200000000000002</v>
      </c>
      <c r="H53" s="73">
        <v>0.40899999999999997</v>
      </c>
      <c r="I53" s="73">
        <v>0.42299999999999999</v>
      </c>
      <c r="J53" s="73">
        <v>0.41799999999999998</v>
      </c>
      <c r="K53" s="73">
        <v>0.442</v>
      </c>
      <c r="L53" s="73">
        <v>0.40500000000000003</v>
      </c>
      <c r="M53" s="73">
        <v>0.40200000000000002</v>
      </c>
      <c r="N53" s="73">
        <v>0.442</v>
      </c>
      <c r="O53" s="59">
        <v>480</v>
      </c>
    </row>
    <row r="54" spans="2:15" x14ac:dyDescent="0.25">
      <c r="B54" s="116"/>
      <c r="C54" s="80">
        <v>0.26700000000000002</v>
      </c>
      <c r="D54" s="80">
        <v>0.252</v>
      </c>
      <c r="E54" s="80">
        <v>0.318</v>
      </c>
      <c r="F54" s="80">
        <v>0.23799999999999999</v>
      </c>
      <c r="G54" s="80">
        <v>0.38400000000000001</v>
      </c>
      <c r="H54" s="80">
        <v>0.25800000000000001</v>
      </c>
      <c r="I54" s="80">
        <v>0.23100000000000001</v>
      </c>
      <c r="J54" s="80">
        <v>0.26100000000000001</v>
      </c>
      <c r="K54" s="80">
        <v>0.24099999999999999</v>
      </c>
      <c r="L54" s="80">
        <v>0.38</v>
      </c>
      <c r="M54" s="80">
        <v>0.36599999999999999</v>
      </c>
      <c r="N54" s="80">
        <v>0.23899999999999999</v>
      </c>
      <c r="O54" s="59">
        <v>540</v>
      </c>
    </row>
    <row r="55" spans="2:15" x14ac:dyDescent="0.25">
      <c r="B55" s="114" t="s">
        <v>65</v>
      </c>
      <c r="C55" s="63">
        <v>0.39400000000000002</v>
      </c>
      <c r="D55" s="63">
        <v>0.35299999999999998</v>
      </c>
      <c r="E55" s="63">
        <v>0.37</v>
      </c>
      <c r="F55" s="63">
        <v>0.40200000000000002</v>
      </c>
      <c r="G55" s="63">
        <v>0.38300000000000001</v>
      </c>
      <c r="H55" s="63">
        <v>0.34599999999999997</v>
      </c>
      <c r="I55" s="63">
        <v>0.35899999999999999</v>
      </c>
      <c r="J55" s="63">
        <v>0.41499999999999998</v>
      </c>
      <c r="K55" s="63">
        <v>0.35599999999999998</v>
      </c>
      <c r="L55" s="63">
        <v>0.35199999999999998</v>
      </c>
      <c r="M55" s="63">
        <v>0.35</v>
      </c>
      <c r="N55" s="63">
        <v>0.28799999999999998</v>
      </c>
      <c r="O55" s="59">
        <v>370</v>
      </c>
    </row>
    <row r="56" spans="2:15" x14ac:dyDescent="0.25">
      <c r="B56" s="115"/>
      <c r="C56" s="73">
        <v>0.41099999999999998</v>
      </c>
      <c r="D56" s="71">
        <v>0.37</v>
      </c>
      <c r="E56" s="71">
        <v>0.39100000000000001</v>
      </c>
      <c r="F56" s="73">
        <v>0.42299999999999999</v>
      </c>
      <c r="G56" s="71">
        <v>0.40600000000000003</v>
      </c>
      <c r="H56" s="71">
        <v>0.36699999999999999</v>
      </c>
      <c r="I56" s="71">
        <v>0.38100000000000001</v>
      </c>
      <c r="J56" s="73">
        <v>0.436</v>
      </c>
      <c r="K56" s="71">
        <v>0.375</v>
      </c>
      <c r="L56" s="71">
        <v>0.36899999999999999</v>
      </c>
      <c r="M56" s="71">
        <v>0.36499999999999999</v>
      </c>
      <c r="N56" s="71">
        <v>0.30199999999999999</v>
      </c>
      <c r="O56" s="59">
        <v>380</v>
      </c>
    </row>
    <row r="57" spans="2:15" x14ac:dyDescent="0.25">
      <c r="B57" s="115"/>
      <c r="C57" s="70">
        <v>0.57899999999999996</v>
      </c>
      <c r="D57" s="73">
        <v>0.505</v>
      </c>
      <c r="E57" s="73">
        <v>0.54100000000000004</v>
      </c>
      <c r="F57" s="70">
        <v>0.58899999999999997</v>
      </c>
      <c r="G57" s="73">
        <v>0.57499999999999996</v>
      </c>
      <c r="H57" s="73">
        <v>0.50900000000000001</v>
      </c>
      <c r="I57" s="73">
        <v>0.53200000000000003</v>
      </c>
      <c r="J57" s="70">
        <v>0.60099999999999998</v>
      </c>
      <c r="K57" s="73">
        <v>0.51500000000000001</v>
      </c>
      <c r="L57" s="73">
        <v>0.51100000000000001</v>
      </c>
      <c r="M57" s="73">
        <v>0.50600000000000001</v>
      </c>
      <c r="N57" s="73">
        <v>0.42699999999999999</v>
      </c>
      <c r="O57" s="59">
        <v>440</v>
      </c>
    </row>
    <row r="58" spans="2:15" x14ac:dyDescent="0.25">
      <c r="B58" s="115"/>
      <c r="C58" s="73">
        <v>0.41799999999999998</v>
      </c>
      <c r="D58" s="73">
        <v>0.40200000000000002</v>
      </c>
      <c r="E58" s="73">
        <v>0.41299999999999998</v>
      </c>
      <c r="F58" s="73">
        <v>0.42599999999999999</v>
      </c>
      <c r="G58" s="73">
        <v>0.41799999999999998</v>
      </c>
      <c r="H58" s="71">
        <v>0.4</v>
      </c>
      <c r="I58" s="73">
        <v>0.40500000000000003</v>
      </c>
      <c r="J58" s="73">
        <v>0.432</v>
      </c>
      <c r="K58" s="73">
        <v>0.40300000000000002</v>
      </c>
      <c r="L58" s="71">
        <v>0.39900000000000002</v>
      </c>
      <c r="M58" s="71">
        <v>0.39700000000000002</v>
      </c>
      <c r="N58" s="71">
        <v>0.36199999999999999</v>
      </c>
      <c r="O58" s="59">
        <v>480</v>
      </c>
    </row>
    <row r="59" spans="2:15" x14ac:dyDescent="0.25">
      <c r="B59" s="116"/>
      <c r="C59" s="80">
        <v>0.23499999999999999</v>
      </c>
      <c r="D59" s="80">
        <v>0.38600000000000001</v>
      </c>
      <c r="E59" s="80">
        <v>0.32700000000000001</v>
      </c>
      <c r="F59" s="80">
        <v>0.24099999999999999</v>
      </c>
      <c r="G59" s="80">
        <v>0.247</v>
      </c>
      <c r="H59" s="80">
        <v>0.36399999999999999</v>
      </c>
      <c r="I59" s="80">
        <v>0.32100000000000001</v>
      </c>
      <c r="J59" s="80">
        <v>0.23400000000000001</v>
      </c>
      <c r="K59" s="80">
        <v>0.35699999999999998</v>
      </c>
      <c r="L59" s="80">
        <v>0.35099999999999998</v>
      </c>
      <c r="M59" s="80">
        <v>0.36499999999999999</v>
      </c>
      <c r="N59" s="85">
        <v>0.45600000000000002</v>
      </c>
      <c r="O59" s="59">
        <v>540</v>
      </c>
    </row>
    <row r="60" spans="2:15" x14ac:dyDescent="0.25">
      <c r="B60" s="114" t="s">
        <v>78</v>
      </c>
      <c r="C60" s="63">
        <v>0.40799999999999997</v>
      </c>
      <c r="D60" s="63">
        <v>0.38700000000000001</v>
      </c>
      <c r="E60" s="63">
        <v>0.35599999999999998</v>
      </c>
      <c r="F60" s="63">
        <v>0.35</v>
      </c>
      <c r="G60" s="63">
        <v>0.35799999999999998</v>
      </c>
      <c r="H60" s="65">
        <v>0.47499999999999998</v>
      </c>
      <c r="I60" s="63">
        <v>0.34799999999999998</v>
      </c>
      <c r="J60" s="63">
        <v>0.30299999999999999</v>
      </c>
      <c r="K60" s="63">
        <v>0.28299999999999997</v>
      </c>
      <c r="L60" s="63">
        <v>0.32300000000000001</v>
      </c>
      <c r="M60" s="63">
        <v>0.36499999999999999</v>
      </c>
      <c r="N60" s="63">
        <v>0.372</v>
      </c>
      <c r="O60" s="59">
        <v>370</v>
      </c>
    </row>
    <row r="61" spans="2:15" x14ac:dyDescent="0.25">
      <c r="B61" s="115"/>
      <c r="C61" s="73">
        <v>0.42499999999999999</v>
      </c>
      <c r="D61" s="71">
        <v>0.40500000000000003</v>
      </c>
      <c r="E61" s="71">
        <v>0.376</v>
      </c>
      <c r="F61" s="71">
        <v>0.37</v>
      </c>
      <c r="G61" s="71">
        <v>0.38</v>
      </c>
      <c r="H61" s="73">
        <v>0.48899999999999999</v>
      </c>
      <c r="I61" s="71">
        <v>0.36799999999999999</v>
      </c>
      <c r="J61" s="71">
        <v>0.32300000000000001</v>
      </c>
      <c r="K61" s="71">
        <v>0.30199999999999999</v>
      </c>
      <c r="L61" s="71">
        <v>0.34</v>
      </c>
      <c r="M61" s="71">
        <v>0.377</v>
      </c>
      <c r="N61" s="71">
        <v>0.38500000000000001</v>
      </c>
      <c r="O61" s="59">
        <v>380</v>
      </c>
    </row>
    <row r="62" spans="2:15" x14ac:dyDescent="0.25">
      <c r="B62" s="115"/>
      <c r="C62" s="70">
        <v>0.58899999999999997</v>
      </c>
      <c r="D62" s="70">
        <v>0.58299999999999996</v>
      </c>
      <c r="E62" s="73">
        <v>0.52400000000000002</v>
      </c>
      <c r="F62" s="73">
        <v>0.51500000000000001</v>
      </c>
      <c r="G62" s="73">
        <v>0.52900000000000003</v>
      </c>
      <c r="H62" s="70">
        <v>0.59699999999999998</v>
      </c>
      <c r="I62" s="73">
        <v>0.503</v>
      </c>
      <c r="J62" s="73">
        <v>0.46100000000000002</v>
      </c>
      <c r="K62" s="73">
        <v>0.42799999999999999</v>
      </c>
      <c r="L62" s="73">
        <v>0.47299999999999998</v>
      </c>
      <c r="M62" s="73">
        <v>0.502</v>
      </c>
      <c r="N62" s="73">
        <v>0.53500000000000003</v>
      </c>
      <c r="O62" s="59">
        <v>440</v>
      </c>
    </row>
    <row r="63" spans="2:15" x14ac:dyDescent="0.25">
      <c r="B63" s="115"/>
      <c r="C63" s="73">
        <v>0.42499999999999999</v>
      </c>
      <c r="D63" s="73">
        <v>0.41299999999999998</v>
      </c>
      <c r="E63" s="73">
        <v>0.40200000000000002</v>
      </c>
      <c r="F63" s="71">
        <v>0.40100000000000002</v>
      </c>
      <c r="G63" s="73">
        <v>0.40500000000000003</v>
      </c>
      <c r="H63" s="73">
        <v>0.47499999999999998</v>
      </c>
      <c r="I63" s="71">
        <v>0.39800000000000002</v>
      </c>
      <c r="J63" s="71">
        <v>0.375</v>
      </c>
      <c r="K63" s="71">
        <v>0.36499999999999999</v>
      </c>
      <c r="L63" s="71">
        <v>0.38300000000000001</v>
      </c>
      <c r="M63" s="71">
        <v>0.39800000000000002</v>
      </c>
      <c r="N63" s="73">
        <v>0.40300000000000002</v>
      </c>
      <c r="O63" s="59">
        <v>480</v>
      </c>
    </row>
    <row r="64" spans="2:15" x14ac:dyDescent="0.25">
      <c r="B64" s="116"/>
      <c r="C64" s="80">
        <v>0.23599999999999999</v>
      </c>
      <c r="D64" s="93">
        <v>0.20699999999999999</v>
      </c>
      <c r="E64" s="80">
        <v>0.32500000000000001</v>
      </c>
      <c r="F64" s="80">
        <v>0.34599999999999997</v>
      </c>
      <c r="G64" s="80">
        <v>0.32500000000000001</v>
      </c>
      <c r="H64" s="85">
        <v>0.42699999999999999</v>
      </c>
      <c r="I64" s="80">
        <v>0.378</v>
      </c>
      <c r="J64" s="80">
        <v>0.4</v>
      </c>
      <c r="K64" s="85">
        <v>0.46200000000000002</v>
      </c>
      <c r="L64" s="80">
        <v>0.39500000000000002</v>
      </c>
      <c r="M64" s="80">
        <v>0.375</v>
      </c>
      <c r="N64" s="80">
        <v>0.29599999999999999</v>
      </c>
      <c r="O64" s="59">
        <v>540</v>
      </c>
    </row>
    <row r="65" spans="2:15" x14ac:dyDescent="0.25">
      <c r="B65" s="114" t="s">
        <v>91</v>
      </c>
      <c r="C65" s="98">
        <v>8.1000000000000003E-2</v>
      </c>
      <c r="D65" s="98">
        <v>7.9000000000000001E-2</v>
      </c>
      <c r="E65" s="63">
        <v>0.371</v>
      </c>
      <c r="F65" s="63">
        <v>0.378</v>
      </c>
      <c r="G65" s="63">
        <v>0.36099999999999999</v>
      </c>
      <c r="H65" s="63">
        <v>0.36599999999999999</v>
      </c>
      <c r="I65" s="63">
        <v>0.371</v>
      </c>
      <c r="J65" s="63">
        <v>0.42699999999999999</v>
      </c>
      <c r="K65" s="65">
        <v>0.442</v>
      </c>
      <c r="L65" s="65">
        <v>0.49199999999999999</v>
      </c>
      <c r="M65" s="63">
        <v>0.432</v>
      </c>
      <c r="N65" s="65">
        <v>0.47299999999999998</v>
      </c>
      <c r="O65" s="59">
        <v>370</v>
      </c>
    </row>
    <row r="66" spans="2:15" x14ac:dyDescent="0.25">
      <c r="B66" s="115"/>
      <c r="C66" s="76">
        <v>5.8000000000000003E-2</v>
      </c>
      <c r="D66" s="76">
        <v>5.7000000000000002E-2</v>
      </c>
      <c r="E66" s="71">
        <v>0.38500000000000001</v>
      </c>
      <c r="F66" s="71">
        <v>0.39200000000000002</v>
      </c>
      <c r="G66" s="71">
        <v>0.378</v>
      </c>
      <c r="H66" s="71">
        <v>0.38500000000000001</v>
      </c>
      <c r="I66" s="71">
        <v>0.39100000000000001</v>
      </c>
      <c r="J66" s="73">
        <v>0.44500000000000001</v>
      </c>
      <c r="K66" s="73">
        <v>0.45700000000000002</v>
      </c>
      <c r="L66" s="73">
        <v>0.5</v>
      </c>
      <c r="M66" s="73">
        <v>0.44</v>
      </c>
      <c r="N66" s="73">
        <v>0.47899999999999998</v>
      </c>
      <c r="O66" s="59">
        <v>380</v>
      </c>
    </row>
    <row r="67" spans="2:15" x14ac:dyDescent="0.25">
      <c r="B67" s="115"/>
      <c r="C67" s="76">
        <v>0.05</v>
      </c>
      <c r="D67" s="76">
        <v>0.05</v>
      </c>
      <c r="E67" s="73">
        <v>0.505</v>
      </c>
      <c r="F67" s="73">
        <v>0.51600000000000001</v>
      </c>
      <c r="G67" s="73">
        <v>0.50700000000000001</v>
      </c>
      <c r="H67" s="73">
        <v>0.52600000000000002</v>
      </c>
      <c r="I67" s="73">
        <v>0.54</v>
      </c>
      <c r="J67" s="70">
        <v>0.59399999999999997</v>
      </c>
      <c r="K67" s="70">
        <v>0.60599999999999998</v>
      </c>
      <c r="L67" s="70">
        <v>0.63400000000000001</v>
      </c>
      <c r="M67" s="70">
        <v>0.57999999999999996</v>
      </c>
      <c r="N67" s="70">
        <v>0.61099999999999999</v>
      </c>
      <c r="O67" s="59">
        <v>440</v>
      </c>
    </row>
    <row r="68" spans="2:15" x14ac:dyDescent="0.25">
      <c r="B68" s="115"/>
      <c r="C68" s="76">
        <v>4.5999999999999999E-2</v>
      </c>
      <c r="D68" s="76">
        <v>4.5999999999999999E-2</v>
      </c>
      <c r="E68" s="73">
        <v>0.40300000000000002</v>
      </c>
      <c r="F68" s="73">
        <v>0.40699999999999997</v>
      </c>
      <c r="G68" s="71">
        <v>0.4</v>
      </c>
      <c r="H68" s="73">
        <v>0.40400000000000003</v>
      </c>
      <c r="I68" s="73">
        <v>0.40600000000000003</v>
      </c>
      <c r="J68" s="73">
        <v>0.433</v>
      </c>
      <c r="K68" s="73">
        <v>0.438</v>
      </c>
      <c r="L68" s="73">
        <v>0.45900000000000002</v>
      </c>
      <c r="M68" s="73">
        <v>0.41299999999999998</v>
      </c>
      <c r="N68" s="73">
        <v>0.436</v>
      </c>
      <c r="O68" s="59">
        <v>480</v>
      </c>
    </row>
    <row r="69" spans="2:15" x14ac:dyDescent="0.25">
      <c r="B69" s="116"/>
      <c r="C69" s="93">
        <v>4.4999999999999998E-2</v>
      </c>
      <c r="D69" s="93">
        <v>4.3999999999999997E-2</v>
      </c>
      <c r="E69" s="80">
        <v>0.39700000000000002</v>
      </c>
      <c r="F69" s="80">
        <v>0.39</v>
      </c>
      <c r="G69" s="80">
        <v>0.378</v>
      </c>
      <c r="H69" s="80">
        <v>0.34100000000000003</v>
      </c>
      <c r="I69" s="80">
        <v>0.31</v>
      </c>
      <c r="J69" s="80">
        <v>0.26500000000000001</v>
      </c>
      <c r="K69" s="80">
        <v>0.25600000000000001</v>
      </c>
      <c r="L69" s="80">
        <v>0.25800000000000001</v>
      </c>
      <c r="M69" s="93">
        <v>0.218</v>
      </c>
      <c r="N69" s="80">
        <v>0.23</v>
      </c>
      <c r="O69" s="59">
        <v>540</v>
      </c>
    </row>
    <row r="70" spans="2:15" x14ac:dyDescent="0.25">
      <c r="B70" s="114" t="s">
        <v>104</v>
      </c>
      <c r="C70" s="66">
        <v>1.3979999999999999</v>
      </c>
      <c r="D70" s="94">
        <v>2.21</v>
      </c>
      <c r="E70" s="100">
        <v>2.54</v>
      </c>
      <c r="F70" s="100">
        <v>2.56</v>
      </c>
      <c r="G70" s="100">
        <v>2.4820000000000002</v>
      </c>
      <c r="H70" s="86">
        <v>1.81</v>
      </c>
      <c r="I70" s="67">
        <v>2.0219999999999998</v>
      </c>
      <c r="J70" s="87">
        <v>1.542</v>
      </c>
      <c r="K70" s="64">
        <v>1.2170000000000001</v>
      </c>
      <c r="L70" s="64">
        <v>1.3129999999999999</v>
      </c>
      <c r="M70" s="66">
        <v>1.377</v>
      </c>
      <c r="N70" s="67">
        <v>2.016</v>
      </c>
      <c r="O70" s="59">
        <v>370</v>
      </c>
    </row>
    <row r="71" spans="2:15" x14ac:dyDescent="0.25">
      <c r="B71" s="115"/>
      <c r="C71" s="74">
        <v>1.3660000000000001</v>
      </c>
      <c r="D71" s="89">
        <v>2.169</v>
      </c>
      <c r="E71" s="90">
        <v>2.5129999999999999</v>
      </c>
      <c r="F71" s="90">
        <v>2.5339999999999998</v>
      </c>
      <c r="G71" s="90">
        <v>2.4470000000000001</v>
      </c>
      <c r="H71" s="77">
        <v>1.782</v>
      </c>
      <c r="I71" s="75">
        <v>1.9379999999999999</v>
      </c>
      <c r="J71" s="88">
        <v>1.504</v>
      </c>
      <c r="K71" s="72">
        <v>1.1850000000000001</v>
      </c>
      <c r="L71" s="72">
        <v>1.266</v>
      </c>
      <c r="M71" s="74">
        <v>1.345</v>
      </c>
      <c r="N71" s="75">
        <v>1.97</v>
      </c>
      <c r="O71" s="59">
        <v>380</v>
      </c>
    </row>
    <row r="72" spans="2:15" x14ac:dyDescent="0.25">
      <c r="B72" s="115"/>
      <c r="C72" s="72">
        <v>1.216</v>
      </c>
      <c r="D72" s="75">
        <v>1.929</v>
      </c>
      <c r="E72" s="90">
        <v>2.395</v>
      </c>
      <c r="F72" s="90">
        <v>2.5049999999999999</v>
      </c>
      <c r="G72" s="91">
        <v>2.2469999999999999</v>
      </c>
      <c r="H72" s="77">
        <v>1.7050000000000001</v>
      </c>
      <c r="I72" s="75">
        <v>1.8620000000000001</v>
      </c>
      <c r="J72" s="88">
        <v>1.4550000000000001</v>
      </c>
      <c r="K72" s="72">
        <v>1.149</v>
      </c>
      <c r="L72" s="72">
        <v>1.23</v>
      </c>
      <c r="M72" s="74">
        <v>1.3029999999999999</v>
      </c>
      <c r="N72" s="75">
        <v>1.8939999999999999</v>
      </c>
      <c r="O72" s="59">
        <v>440</v>
      </c>
    </row>
    <row r="73" spans="2:15" x14ac:dyDescent="0.25">
      <c r="B73" s="115"/>
      <c r="C73" s="72">
        <v>1.256</v>
      </c>
      <c r="D73" s="75">
        <v>1.9330000000000001</v>
      </c>
      <c r="E73" s="90">
        <v>2.3889999999999998</v>
      </c>
      <c r="F73" s="90">
        <v>2.5350000000000001</v>
      </c>
      <c r="G73" s="91">
        <v>2.2069999999999999</v>
      </c>
      <c r="H73" s="77">
        <v>1.67</v>
      </c>
      <c r="I73" s="75">
        <v>1.8260000000000001</v>
      </c>
      <c r="J73" s="74">
        <v>1.427</v>
      </c>
      <c r="K73" s="72">
        <v>1.1359999999999999</v>
      </c>
      <c r="L73" s="72">
        <v>1.2130000000000001</v>
      </c>
      <c r="M73" s="72">
        <v>1.282</v>
      </c>
      <c r="N73" s="75">
        <v>1.8580000000000001</v>
      </c>
      <c r="O73" s="59">
        <v>480</v>
      </c>
    </row>
    <row r="74" spans="2:15" x14ac:dyDescent="0.25">
      <c r="B74" s="116"/>
      <c r="C74" s="81">
        <v>1.335</v>
      </c>
      <c r="D74" s="83">
        <v>1.9410000000000001</v>
      </c>
      <c r="E74" s="84">
        <v>2.3479999999999999</v>
      </c>
      <c r="F74" s="92">
        <v>2.5550000000000002</v>
      </c>
      <c r="G74" s="99">
        <v>2.1619999999999999</v>
      </c>
      <c r="H74" s="96">
        <v>1.6319999999999999</v>
      </c>
      <c r="I74" s="97">
        <v>1.784</v>
      </c>
      <c r="J74" s="81">
        <v>1.4019999999999999</v>
      </c>
      <c r="K74" s="82">
        <v>1.119</v>
      </c>
      <c r="L74" s="79">
        <v>1.198</v>
      </c>
      <c r="M74" s="79">
        <v>1.2609999999999999</v>
      </c>
      <c r="N74" s="97">
        <v>1.819</v>
      </c>
      <c r="O74" s="59">
        <v>540</v>
      </c>
    </row>
    <row r="75" spans="2:15" x14ac:dyDescent="0.25">
      <c r="B75" s="114" t="s">
        <v>117</v>
      </c>
      <c r="C75" s="60">
        <v>1.0740000000000001</v>
      </c>
      <c r="D75" s="66">
        <v>1.4590000000000001</v>
      </c>
      <c r="E75" s="87">
        <v>1.552</v>
      </c>
      <c r="F75" s="86">
        <v>1.73</v>
      </c>
      <c r="G75" s="67">
        <v>2.0249999999999999</v>
      </c>
      <c r="H75" s="86">
        <v>1.823</v>
      </c>
      <c r="I75" s="100">
        <v>2.536</v>
      </c>
      <c r="J75" s="100">
        <v>2.4329999999999998</v>
      </c>
      <c r="K75" s="86">
        <v>1.8120000000000001</v>
      </c>
      <c r="L75" s="86">
        <v>1.768</v>
      </c>
      <c r="M75" s="86">
        <v>1.764</v>
      </c>
      <c r="N75" s="67">
        <v>1.873</v>
      </c>
      <c r="O75" s="59">
        <v>370</v>
      </c>
    </row>
    <row r="76" spans="2:15" x14ac:dyDescent="0.25">
      <c r="B76" s="115"/>
      <c r="C76" s="68">
        <v>1.044</v>
      </c>
      <c r="D76" s="74">
        <v>1.421</v>
      </c>
      <c r="E76" s="88">
        <v>1.506</v>
      </c>
      <c r="F76" s="77">
        <v>1.661</v>
      </c>
      <c r="G76" s="75">
        <v>1.9330000000000001</v>
      </c>
      <c r="H76" s="77">
        <v>1.75</v>
      </c>
      <c r="I76" s="90">
        <v>2.5179999999999998</v>
      </c>
      <c r="J76" s="90">
        <v>2.3919999999999999</v>
      </c>
      <c r="K76" s="77">
        <v>1.774</v>
      </c>
      <c r="L76" s="77">
        <v>1.734</v>
      </c>
      <c r="M76" s="77">
        <v>1.758</v>
      </c>
      <c r="N76" s="75">
        <v>1.8380000000000001</v>
      </c>
      <c r="O76" s="59">
        <v>380</v>
      </c>
    </row>
    <row r="77" spans="2:15" x14ac:dyDescent="0.25">
      <c r="B77" s="115"/>
      <c r="C77" s="69">
        <v>0.90400000000000003</v>
      </c>
      <c r="D77" s="72">
        <v>1.244</v>
      </c>
      <c r="E77" s="74">
        <v>1.3160000000000001</v>
      </c>
      <c r="F77" s="88">
        <v>1.4530000000000001</v>
      </c>
      <c r="G77" s="77">
        <v>1.68</v>
      </c>
      <c r="H77" s="88">
        <v>1.514</v>
      </c>
      <c r="I77" s="90">
        <v>2.4729999999999999</v>
      </c>
      <c r="J77" s="91">
        <v>2.3079999999999998</v>
      </c>
      <c r="K77" s="77">
        <v>1.712</v>
      </c>
      <c r="L77" s="77">
        <v>1.671</v>
      </c>
      <c r="M77" s="77">
        <v>1.637</v>
      </c>
      <c r="N77" s="77">
        <v>1.681</v>
      </c>
      <c r="O77" s="59">
        <v>440</v>
      </c>
    </row>
    <row r="78" spans="2:15" x14ac:dyDescent="0.25">
      <c r="B78" s="115"/>
      <c r="C78" s="68">
        <v>0.97299999999999998</v>
      </c>
      <c r="D78" s="74">
        <v>1.304</v>
      </c>
      <c r="E78" s="74">
        <v>1.3720000000000001</v>
      </c>
      <c r="F78" s="88">
        <v>1.494</v>
      </c>
      <c r="G78" s="77">
        <v>1.7170000000000001</v>
      </c>
      <c r="H78" s="88">
        <v>1.552</v>
      </c>
      <c r="I78" s="90">
        <v>2.4780000000000002</v>
      </c>
      <c r="J78" s="91">
        <v>2.286</v>
      </c>
      <c r="K78" s="77">
        <v>1.679</v>
      </c>
      <c r="L78" s="88">
        <v>1.631</v>
      </c>
      <c r="M78" s="88">
        <v>1.6080000000000001</v>
      </c>
      <c r="N78" s="88">
        <v>1.6439999999999999</v>
      </c>
      <c r="O78" s="59">
        <v>480</v>
      </c>
    </row>
    <row r="79" spans="2:15" x14ac:dyDescent="0.25">
      <c r="B79" s="116"/>
      <c r="C79" s="82">
        <v>1.0349999999999999</v>
      </c>
      <c r="D79" s="81">
        <v>1.3640000000000001</v>
      </c>
      <c r="E79" s="81">
        <v>1.429</v>
      </c>
      <c r="F79" s="96">
        <v>1.5349999999999999</v>
      </c>
      <c r="G79" s="97">
        <v>1.73</v>
      </c>
      <c r="H79" s="96">
        <v>1.581</v>
      </c>
      <c r="I79" s="92">
        <v>2.4780000000000002</v>
      </c>
      <c r="J79" s="84">
        <v>2.2519999999999998</v>
      </c>
      <c r="K79" s="96">
        <v>1.6559999999999999</v>
      </c>
      <c r="L79" s="96">
        <v>1.6060000000000001</v>
      </c>
      <c r="M79" s="96">
        <v>1.569</v>
      </c>
      <c r="N79" s="96">
        <v>1.591</v>
      </c>
      <c r="O79" s="59">
        <v>540</v>
      </c>
    </row>
    <row r="82" spans="3:14" x14ac:dyDescent="0.25">
      <c r="C82" s="51">
        <f>C43/C44</f>
        <v>1.1540697674418605</v>
      </c>
      <c r="D82" s="51">
        <f t="shared" ref="D82:N82" si="0">D43/D44</f>
        <v>1.124645892351275</v>
      </c>
      <c r="E82" s="51">
        <f t="shared" si="0"/>
        <v>1.2279635258358663</v>
      </c>
      <c r="F82" s="51">
        <f t="shared" si="0"/>
        <v>1.6889763779527558</v>
      </c>
      <c r="G82" s="51">
        <f t="shared" si="0"/>
        <v>1.0868421052631578</v>
      </c>
      <c r="H82" s="51">
        <f t="shared" si="0"/>
        <v>1.6080586080586079</v>
      </c>
      <c r="I82" s="51">
        <f t="shared" si="0"/>
        <v>1.5155709342560555</v>
      </c>
      <c r="J82" s="51">
        <f t="shared" si="0"/>
        <v>1.0986666666666667</v>
      </c>
      <c r="K82" s="51">
        <f t="shared" si="0"/>
        <v>1.2754491017964071</v>
      </c>
      <c r="L82" s="51">
        <f t="shared" si="0"/>
        <v>1.0539845758354756</v>
      </c>
      <c r="M82" s="51">
        <f t="shared" si="0"/>
        <v>1.5487364620938626</v>
      </c>
      <c r="N82" s="51">
        <f t="shared" si="0"/>
        <v>1.8273092369477912</v>
      </c>
    </row>
    <row r="83" spans="3:14" x14ac:dyDescent="0.25">
      <c r="C83" s="51">
        <f t="shared" ref="C83:N83" si="1">C44/C45</f>
        <v>1.0029154518950436</v>
      </c>
      <c r="D83" s="51">
        <f t="shared" si="1"/>
        <v>1.086153846153846</v>
      </c>
      <c r="E83" s="51">
        <f t="shared" si="1"/>
        <v>0.91899441340782129</v>
      </c>
      <c r="F83" s="51">
        <f t="shared" si="1"/>
        <v>0.65803108808290156</v>
      </c>
      <c r="G83" s="51">
        <f t="shared" si="1"/>
        <v>0.94059405940594054</v>
      </c>
      <c r="H83" s="51">
        <f t="shared" si="1"/>
        <v>0.70909090909090911</v>
      </c>
      <c r="I83" s="51">
        <f t="shared" si="1"/>
        <v>0.72979797979797967</v>
      </c>
      <c r="J83" s="51">
        <f t="shared" si="1"/>
        <v>1.0080645161290323</v>
      </c>
      <c r="K83" s="51">
        <f t="shared" si="1"/>
        <v>0.80676328502415473</v>
      </c>
      <c r="L83" s="51">
        <f t="shared" si="1"/>
        <v>0.98982188295165396</v>
      </c>
      <c r="M83" s="51">
        <f t="shared" si="1"/>
        <v>0.67233009708737879</v>
      </c>
      <c r="N83" s="51">
        <f t="shared" si="1"/>
        <v>0.56462585034013602</v>
      </c>
    </row>
    <row r="84" spans="3:14" x14ac:dyDescent="0.25">
      <c r="C84" s="51">
        <f t="shared" ref="C84:N84" si="2">C45/C46</f>
        <v>0.95543175487465193</v>
      </c>
      <c r="D84" s="51">
        <f t="shared" si="2"/>
        <v>0.94752186588921283</v>
      </c>
      <c r="E84" s="51">
        <f t="shared" si="2"/>
        <v>0.9496021220159151</v>
      </c>
      <c r="F84" s="51">
        <f t="shared" si="2"/>
        <v>0.9460784313725491</v>
      </c>
      <c r="G84" s="51">
        <f t="shared" si="2"/>
        <v>0.9528301886792454</v>
      </c>
      <c r="H84" s="51">
        <f t="shared" si="2"/>
        <v>0.95297029702970293</v>
      </c>
      <c r="I84" s="51">
        <f t="shared" si="2"/>
        <v>0.95192307692307698</v>
      </c>
      <c r="J84" s="51">
        <f t="shared" si="2"/>
        <v>0.95384615384615379</v>
      </c>
      <c r="K84" s="51">
        <f t="shared" si="2"/>
        <v>0.96055684454756374</v>
      </c>
      <c r="L84" s="51">
        <f t="shared" si="2"/>
        <v>0.96323529411764719</v>
      </c>
      <c r="M84" s="51">
        <f t="shared" si="2"/>
        <v>0.96487119437939106</v>
      </c>
      <c r="N84" s="51">
        <f t="shared" si="2"/>
        <v>0.984375</v>
      </c>
    </row>
    <row r="85" spans="3:14" x14ac:dyDescent="0.25">
      <c r="C85" s="51">
        <f t="shared" ref="C85:N85" si="3">C46/C47</f>
        <v>0.7341513292433538</v>
      </c>
      <c r="D85" s="51">
        <f t="shared" si="3"/>
        <v>0.7251585623678648</v>
      </c>
      <c r="E85" s="51">
        <f t="shared" si="3"/>
        <v>0.72920696324951639</v>
      </c>
      <c r="F85" s="51">
        <f t="shared" si="3"/>
        <v>0.71704745166959583</v>
      </c>
      <c r="G85" s="51">
        <f t="shared" si="3"/>
        <v>0.72108843537414968</v>
      </c>
      <c r="H85" s="51">
        <f t="shared" si="3"/>
        <v>0.71001757469244298</v>
      </c>
      <c r="I85" s="51">
        <f t="shared" si="3"/>
        <v>0.71600688468158347</v>
      </c>
      <c r="J85" s="51">
        <f t="shared" si="3"/>
        <v>0.73308270676691722</v>
      </c>
      <c r="K85" s="51">
        <f t="shared" si="3"/>
        <v>0.74310344827586206</v>
      </c>
      <c r="L85" s="51">
        <f t="shared" si="3"/>
        <v>0.74999999999999989</v>
      </c>
      <c r="M85" s="51">
        <f t="shared" si="3"/>
        <v>0.73493975903614461</v>
      </c>
      <c r="N85" s="51">
        <f t="shared" si="3"/>
        <v>0.75548060708263076</v>
      </c>
    </row>
    <row r="86" spans="3:14" x14ac:dyDescent="0.25">
      <c r="C86" s="51">
        <f t="shared" ref="C86:N86" si="4">C47/C48</f>
        <v>1.2603092783505154</v>
      </c>
      <c r="D86" s="51">
        <f t="shared" si="4"/>
        <v>1.2613333333333332</v>
      </c>
      <c r="E86" s="51">
        <f t="shared" si="4"/>
        <v>1.3055555555555556</v>
      </c>
      <c r="F86" s="51">
        <f t="shared" si="4"/>
        <v>1.3777239709443099</v>
      </c>
      <c r="G86" s="51">
        <f t="shared" si="4"/>
        <v>1.3835294117647059</v>
      </c>
      <c r="H86" s="51">
        <f t="shared" si="4"/>
        <v>1.3777239709443099</v>
      </c>
      <c r="I86" s="51">
        <f t="shared" si="4"/>
        <v>1.3833333333333333</v>
      </c>
      <c r="J86" s="51">
        <f t="shared" si="4"/>
        <v>1.3039215686274512</v>
      </c>
      <c r="K86" s="51">
        <f t="shared" si="4"/>
        <v>1.3776722090261282</v>
      </c>
      <c r="L86" s="51">
        <f t="shared" si="4"/>
        <v>1.330073349633252</v>
      </c>
      <c r="M86" s="51">
        <f t="shared" si="4"/>
        <v>1.3767772511848342</v>
      </c>
      <c r="N86" s="51">
        <f t="shared" si="4"/>
        <v>1.3855140186915889</v>
      </c>
    </row>
    <row r="87" spans="3:14" x14ac:dyDescent="0.25">
      <c r="C87" s="51">
        <f t="shared" ref="C87:N87" si="5">C48/C49</f>
        <v>1.0630136986301371</v>
      </c>
      <c r="D87" s="51">
        <f t="shared" si="5"/>
        <v>1.053370786516854</v>
      </c>
      <c r="E87" s="51">
        <f t="shared" si="5"/>
        <v>1.2774193548387098</v>
      </c>
      <c r="F87" s="51">
        <f t="shared" si="5"/>
        <v>1.7574468085106383</v>
      </c>
      <c r="G87" s="51">
        <f t="shared" si="5"/>
        <v>1.7857142857142858</v>
      </c>
      <c r="H87" s="51">
        <f t="shared" si="5"/>
        <v>1.7136929460580912</v>
      </c>
      <c r="I87" s="51">
        <f t="shared" si="5"/>
        <v>1.7721518987341773</v>
      </c>
      <c r="J87" s="51">
        <f t="shared" si="5"/>
        <v>1.2401215805471124</v>
      </c>
      <c r="K87" s="51">
        <f t="shared" si="5"/>
        <v>1.7763713080168777</v>
      </c>
      <c r="L87" s="51">
        <f t="shared" si="5"/>
        <v>1.4103448275862069</v>
      </c>
      <c r="M87" s="51">
        <f t="shared" si="5"/>
        <v>1.7366255144032923</v>
      </c>
      <c r="N87" s="51">
        <f t="shared" si="5"/>
        <v>1.8448275862068964</v>
      </c>
    </row>
    <row r="88" spans="3:14" x14ac:dyDescent="0.25">
      <c r="C88" s="51">
        <f t="shared" ref="C88:N88" si="6">C49/C50</f>
        <v>0.94559585492227971</v>
      </c>
      <c r="D88" s="51">
        <f t="shared" si="6"/>
        <v>0.88778054862842881</v>
      </c>
      <c r="E88" s="51">
        <f t="shared" si="6"/>
        <v>0.85635359116022103</v>
      </c>
      <c r="F88" s="51">
        <f t="shared" si="6"/>
        <v>0.5860349127182044</v>
      </c>
      <c r="G88" s="51">
        <f t="shared" si="6"/>
        <v>0.67231638418079098</v>
      </c>
      <c r="H88" s="51">
        <f t="shared" si="6"/>
        <v>0.65667574931880113</v>
      </c>
      <c r="I88" s="51">
        <f t="shared" si="6"/>
        <v>0.6</v>
      </c>
      <c r="J88" s="51">
        <f t="shared" si="6"/>
        <v>0.85012919896640826</v>
      </c>
      <c r="K88" s="51">
        <f t="shared" si="6"/>
        <v>0.54608294930875578</v>
      </c>
      <c r="L88" s="51">
        <f t="shared" si="6"/>
        <v>0.79889807162534432</v>
      </c>
      <c r="M88" s="51">
        <f t="shared" si="6"/>
        <v>0.66575342465753429</v>
      </c>
      <c r="N88" s="51">
        <f t="shared" si="6"/>
        <v>0.50765864332603938</v>
      </c>
    </row>
    <row r="89" spans="3:14" x14ac:dyDescent="0.25">
      <c r="C89" s="51">
        <f t="shared" ref="C89:N89" si="7">C50/C51</f>
        <v>0.96259351620947631</v>
      </c>
      <c r="D89" s="51">
        <f t="shared" si="7"/>
        <v>0.95249406175771978</v>
      </c>
      <c r="E89" s="51">
        <f t="shared" si="7"/>
        <v>0.94516971279373363</v>
      </c>
      <c r="F89" s="51">
        <f t="shared" si="7"/>
        <v>0.95249406175771978</v>
      </c>
      <c r="G89" s="51">
        <f t="shared" si="7"/>
        <v>0.94906166219839139</v>
      </c>
      <c r="H89" s="51">
        <f t="shared" si="7"/>
        <v>0.94102564102564101</v>
      </c>
      <c r="I89" s="51">
        <f t="shared" si="7"/>
        <v>0.9472422062350121</v>
      </c>
      <c r="J89" s="51">
        <f t="shared" si="7"/>
        <v>0.94852941176470595</v>
      </c>
      <c r="K89" s="51">
        <f t="shared" si="7"/>
        <v>0.95805739514348787</v>
      </c>
      <c r="L89" s="51">
        <f t="shared" si="7"/>
        <v>0.952755905511811</v>
      </c>
      <c r="M89" s="51">
        <f t="shared" si="7"/>
        <v>0.96052631578947367</v>
      </c>
      <c r="N89" s="51">
        <f t="shared" si="7"/>
        <v>0.98491379310344829</v>
      </c>
    </row>
    <row r="90" spans="3:14" x14ac:dyDescent="0.25">
      <c r="C90" s="51">
        <f t="shared" ref="C90:N90" si="8">C51/C52</f>
        <v>0.71992818671454217</v>
      </c>
      <c r="D90" s="51">
        <f t="shared" si="8"/>
        <v>0.7233676975945017</v>
      </c>
      <c r="E90" s="51">
        <f t="shared" si="8"/>
        <v>0.71992481203007519</v>
      </c>
      <c r="F90" s="51">
        <f t="shared" si="8"/>
        <v>0.717206132879046</v>
      </c>
      <c r="G90" s="51">
        <f t="shared" si="8"/>
        <v>0.73570019723865876</v>
      </c>
      <c r="H90" s="51">
        <f t="shared" si="8"/>
        <v>0.69767441860465107</v>
      </c>
      <c r="I90" s="51">
        <f t="shared" si="8"/>
        <v>0.70918367346938771</v>
      </c>
      <c r="J90" s="51">
        <f t="shared" si="8"/>
        <v>0.71453590192644489</v>
      </c>
      <c r="K90" s="51">
        <f t="shared" si="8"/>
        <v>0.74019607843137258</v>
      </c>
      <c r="L90" s="51">
        <f t="shared" si="8"/>
        <v>0.744140625</v>
      </c>
      <c r="M90" s="51">
        <f t="shared" si="8"/>
        <v>0.74363992172211346</v>
      </c>
      <c r="N90" s="51">
        <f t="shared" si="8"/>
        <v>0.75570032573289903</v>
      </c>
    </row>
    <row r="91" spans="3:14" x14ac:dyDescent="0.25">
      <c r="C91" s="51">
        <f t="shared" ref="C91:N91" si="9">C52/C53</f>
        <v>1.3552311435523117</v>
      </c>
      <c r="D91" s="51">
        <f t="shared" si="9"/>
        <v>1.375886524822695</v>
      </c>
      <c r="E91" s="51">
        <f t="shared" si="9"/>
        <v>1.3135802469135802</v>
      </c>
      <c r="F91" s="51">
        <f t="shared" si="9"/>
        <v>1.3844339622641508</v>
      </c>
      <c r="G91" s="51">
        <f t="shared" si="9"/>
        <v>1.2611940298507462</v>
      </c>
      <c r="H91" s="51">
        <f t="shared" si="9"/>
        <v>1.366748166259169</v>
      </c>
      <c r="I91" s="51">
        <f t="shared" si="9"/>
        <v>1.3900709219858156</v>
      </c>
      <c r="J91" s="51">
        <f t="shared" si="9"/>
        <v>1.3660287081339713</v>
      </c>
      <c r="K91" s="51">
        <f t="shared" si="9"/>
        <v>1.3846153846153846</v>
      </c>
      <c r="L91" s="51">
        <f t="shared" si="9"/>
        <v>1.2641975308641975</v>
      </c>
      <c r="M91" s="51">
        <f t="shared" si="9"/>
        <v>1.2711442786069651</v>
      </c>
      <c r="N91" s="51">
        <f t="shared" si="9"/>
        <v>1.3891402714932126</v>
      </c>
    </row>
    <row r="92" spans="3:14" x14ac:dyDescent="0.25">
      <c r="C92" s="51">
        <f t="shared" ref="C92:N92" si="10">C53/C54</f>
        <v>1.539325842696629</v>
      </c>
      <c r="D92" s="51">
        <f t="shared" si="10"/>
        <v>1.6785714285714286</v>
      </c>
      <c r="E92" s="51">
        <f t="shared" si="10"/>
        <v>1.2735849056603774</v>
      </c>
      <c r="F92" s="51">
        <f t="shared" si="10"/>
        <v>1.7815126050420169</v>
      </c>
      <c r="G92" s="51">
        <f t="shared" si="10"/>
        <v>1.046875</v>
      </c>
      <c r="H92" s="51">
        <f t="shared" si="10"/>
        <v>1.5852713178294573</v>
      </c>
      <c r="I92" s="51">
        <f t="shared" si="10"/>
        <v>1.831168831168831</v>
      </c>
      <c r="J92" s="51">
        <f t="shared" si="10"/>
        <v>1.6015325670498084</v>
      </c>
      <c r="K92" s="51">
        <f t="shared" si="10"/>
        <v>1.8340248962655603</v>
      </c>
      <c r="L92" s="51">
        <f t="shared" si="10"/>
        <v>1.0657894736842106</v>
      </c>
      <c r="M92" s="51">
        <f t="shared" si="10"/>
        <v>1.098360655737705</v>
      </c>
      <c r="N92" s="51">
        <f t="shared" si="10"/>
        <v>1.8493723849372385</v>
      </c>
    </row>
    <row r="93" spans="3:14" x14ac:dyDescent="0.25">
      <c r="C93" s="51">
        <f t="shared" ref="C93:N93" si="11">C54/C55</f>
        <v>0.67766497461928932</v>
      </c>
      <c r="D93" s="51">
        <f t="shared" si="11"/>
        <v>0.71388101983002838</v>
      </c>
      <c r="E93" s="51">
        <f t="shared" si="11"/>
        <v>0.85945945945945945</v>
      </c>
      <c r="F93" s="51">
        <f t="shared" si="11"/>
        <v>0.59203980099502485</v>
      </c>
      <c r="G93" s="51">
        <f t="shared" si="11"/>
        <v>1.0026109660574412</v>
      </c>
      <c r="H93" s="51">
        <f t="shared" si="11"/>
        <v>0.74566473988439319</v>
      </c>
      <c r="I93" s="51">
        <f t="shared" si="11"/>
        <v>0.64345403899721454</v>
      </c>
      <c r="J93" s="51">
        <f t="shared" si="11"/>
        <v>0.6289156626506025</v>
      </c>
      <c r="K93" s="51">
        <f t="shared" si="11"/>
        <v>0.6769662921348315</v>
      </c>
      <c r="L93" s="51">
        <f t="shared" si="11"/>
        <v>1.0795454545454546</v>
      </c>
      <c r="M93" s="51">
        <f t="shared" si="11"/>
        <v>1.0457142857142858</v>
      </c>
      <c r="N93" s="51">
        <f t="shared" si="11"/>
        <v>0.82986111111111116</v>
      </c>
    </row>
    <row r="94" spans="3:14" x14ac:dyDescent="0.25">
      <c r="C94" s="51">
        <f t="shared" ref="C94:N94" si="12">C55/C56</f>
        <v>0.95863746958637475</v>
      </c>
      <c r="D94" s="51">
        <f t="shared" si="12"/>
        <v>0.95405405405405397</v>
      </c>
      <c r="E94" s="51">
        <f t="shared" si="12"/>
        <v>0.94629156010230175</v>
      </c>
      <c r="F94" s="51">
        <f t="shared" si="12"/>
        <v>0.95035460992907805</v>
      </c>
      <c r="G94" s="51">
        <f t="shared" si="12"/>
        <v>0.94334975369458118</v>
      </c>
      <c r="H94" s="51">
        <f t="shared" si="12"/>
        <v>0.94277929155313345</v>
      </c>
      <c r="I94" s="51">
        <f t="shared" si="12"/>
        <v>0.94225721784776895</v>
      </c>
      <c r="J94" s="51">
        <f t="shared" si="12"/>
        <v>0.95183486238532111</v>
      </c>
      <c r="K94" s="51">
        <f t="shared" si="12"/>
        <v>0.94933333333333325</v>
      </c>
      <c r="L94" s="51">
        <f t="shared" si="12"/>
        <v>0.95392953929539293</v>
      </c>
      <c r="M94" s="51">
        <f t="shared" si="12"/>
        <v>0.95890410958904104</v>
      </c>
      <c r="N94" s="51">
        <f t="shared" si="12"/>
        <v>0.95364238410596025</v>
      </c>
    </row>
    <row r="95" spans="3:14" x14ac:dyDescent="0.25">
      <c r="C95" s="51">
        <f t="shared" ref="C95:N95" si="13">C56/C57</f>
        <v>0.7098445595854922</v>
      </c>
      <c r="D95" s="51">
        <f t="shared" si="13"/>
        <v>0.73267326732673266</v>
      </c>
      <c r="E95" s="51">
        <f t="shared" si="13"/>
        <v>0.72273567467652489</v>
      </c>
      <c r="F95" s="51">
        <f t="shared" si="13"/>
        <v>0.71816638370118846</v>
      </c>
      <c r="G95" s="51">
        <f t="shared" si="13"/>
        <v>0.70608695652173925</v>
      </c>
      <c r="H95" s="51">
        <f t="shared" si="13"/>
        <v>0.7210216110019646</v>
      </c>
      <c r="I95" s="51">
        <f t="shared" si="13"/>
        <v>0.71616541353383456</v>
      </c>
      <c r="J95" s="51">
        <f t="shared" si="13"/>
        <v>0.72545757071547423</v>
      </c>
      <c r="K95" s="51">
        <f t="shared" si="13"/>
        <v>0.72815533980582525</v>
      </c>
      <c r="L95" s="51">
        <f t="shared" si="13"/>
        <v>0.72211350293542076</v>
      </c>
      <c r="M95" s="51">
        <f t="shared" si="13"/>
        <v>0.7213438735177865</v>
      </c>
      <c r="N95" s="51">
        <f t="shared" si="13"/>
        <v>0.70725995316159251</v>
      </c>
    </row>
    <row r="96" spans="3:14" x14ac:dyDescent="0.25">
      <c r="C96" s="51">
        <f t="shared" ref="C96:N96" si="14">C57/C58</f>
        <v>1.3851674641148326</v>
      </c>
      <c r="D96" s="51">
        <f t="shared" si="14"/>
        <v>1.2562189054726367</v>
      </c>
      <c r="E96" s="51">
        <f t="shared" si="14"/>
        <v>1.3099273607748185</v>
      </c>
      <c r="F96" s="51">
        <f t="shared" si="14"/>
        <v>1.3826291079812205</v>
      </c>
      <c r="G96" s="51">
        <f t="shared" si="14"/>
        <v>1.3755980861244019</v>
      </c>
      <c r="H96" s="51">
        <f t="shared" si="14"/>
        <v>1.2725</v>
      </c>
      <c r="I96" s="51">
        <f t="shared" si="14"/>
        <v>1.3135802469135802</v>
      </c>
      <c r="J96" s="51">
        <f t="shared" si="14"/>
        <v>1.3912037037037037</v>
      </c>
      <c r="K96" s="51">
        <f t="shared" si="14"/>
        <v>1.2779156327543424</v>
      </c>
      <c r="L96" s="51">
        <f t="shared" si="14"/>
        <v>1.2807017543859649</v>
      </c>
      <c r="M96" s="51">
        <f t="shared" si="14"/>
        <v>1.2745591939546599</v>
      </c>
      <c r="N96" s="51">
        <f t="shared" si="14"/>
        <v>1.1795580110497237</v>
      </c>
    </row>
    <row r="97" spans="3:14" x14ac:dyDescent="0.25">
      <c r="C97" s="51">
        <f t="shared" ref="C97:N97" si="15">C58/C59</f>
        <v>1.7787234042553193</v>
      </c>
      <c r="D97" s="51">
        <f t="shared" si="15"/>
        <v>1.0414507772020725</v>
      </c>
      <c r="E97" s="51">
        <f t="shared" si="15"/>
        <v>1.2629969418960243</v>
      </c>
      <c r="F97" s="51">
        <f t="shared" si="15"/>
        <v>1.7676348547717842</v>
      </c>
      <c r="G97" s="51">
        <f t="shared" si="15"/>
        <v>1.6923076923076923</v>
      </c>
      <c r="H97" s="51">
        <f t="shared" si="15"/>
        <v>1.098901098901099</v>
      </c>
      <c r="I97" s="51">
        <f t="shared" si="15"/>
        <v>1.2616822429906542</v>
      </c>
      <c r="J97" s="51">
        <f t="shared" si="15"/>
        <v>1.846153846153846</v>
      </c>
      <c r="K97" s="51">
        <f t="shared" si="15"/>
        <v>1.1288515406162467</v>
      </c>
      <c r="L97" s="51">
        <f t="shared" si="15"/>
        <v>1.1367521367521369</v>
      </c>
      <c r="M97" s="51">
        <f t="shared" si="15"/>
        <v>1.0876712328767124</v>
      </c>
      <c r="N97" s="51">
        <f t="shared" si="15"/>
        <v>0.79385964912280693</v>
      </c>
    </row>
    <row r="98" spans="3:14" x14ac:dyDescent="0.25">
      <c r="C98" s="51">
        <f t="shared" ref="C98:N98" si="16">C59/C60</f>
        <v>0.5759803921568627</v>
      </c>
      <c r="D98" s="51">
        <f t="shared" si="16"/>
        <v>0.99741602067183466</v>
      </c>
      <c r="E98" s="51">
        <f t="shared" si="16"/>
        <v>0.91853932584269671</v>
      </c>
      <c r="F98" s="51">
        <f t="shared" si="16"/>
        <v>0.68857142857142861</v>
      </c>
      <c r="G98" s="51">
        <f t="shared" si="16"/>
        <v>0.68994413407821231</v>
      </c>
      <c r="H98" s="51">
        <f t="shared" si="16"/>
        <v>0.76631578947368417</v>
      </c>
      <c r="I98" s="51">
        <f t="shared" si="16"/>
        <v>0.9224137931034484</v>
      </c>
      <c r="J98" s="51">
        <f t="shared" si="16"/>
        <v>0.7722772277227723</v>
      </c>
      <c r="K98" s="51">
        <f t="shared" si="16"/>
        <v>1.2614840989399294</v>
      </c>
      <c r="L98" s="51">
        <f t="shared" si="16"/>
        <v>1.0866873065015479</v>
      </c>
      <c r="M98" s="51">
        <f t="shared" si="16"/>
        <v>1</v>
      </c>
      <c r="N98" s="51">
        <f t="shared" si="16"/>
        <v>1.2258064516129032</v>
      </c>
    </row>
    <row r="99" spans="3:14" x14ac:dyDescent="0.25">
      <c r="C99" s="51">
        <f t="shared" ref="C99:N99" si="17">C60/C61</f>
        <v>0.96</v>
      </c>
      <c r="D99" s="51">
        <f t="shared" si="17"/>
        <v>0.95555555555555549</v>
      </c>
      <c r="E99" s="51">
        <f t="shared" si="17"/>
        <v>0.94680851063829785</v>
      </c>
      <c r="F99" s="51">
        <f t="shared" si="17"/>
        <v>0.94594594594594594</v>
      </c>
      <c r="G99" s="51">
        <f t="shared" si="17"/>
        <v>0.94210526315789467</v>
      </c>
      <c r="H99" s="51">
        <f t="shared" si="17"/>
        <v>0.97137014314928427</v>
      </c>
      <c r="I99" s="51">
        <f t="shared" si="17"/>
        <v>0.94565217391304346</v>
      </c>
      <c r="J99" s="51">
        <f t="shared" si="17"/>
        <v>0.9380804953560371</v>
      </c>
      <c r="K99" s="51">
        <f t="shared" si="17"/>
        <v>0.93708609271523169</v>
      </c>
      <c r="L99" s="51">
        <f t="shared" si="17"/>
        <v>0.95</v>
      </c>
      <c r="M99" s="51">
        <f t="shared" si="17"/>
        <v>0.96816976127320953</v>
      </c>
      <c r="N99" s="51">
        <f t="shared" si="17"/>
        <v>0.96623376623376622</v>
      </c>
    </row>
    <row r="100" spans="3:14" x14ac:dyDescent="0.25">
      <c r="C100" s="51">
        <f t="shared" ref="C100:N100" si="18">C61/C62</f>
        <v>0.72156196943972839</v>
      </c>
      <c r="D100" s="51">
        <f t="shared" si="18"/>
        <v>0.6946826758147514</v>
      </c>
      <c r="E100" s="51">
        <f t="shared" si="18"/>
        <v>0.71755725190839692</v>
      </c>
      <c r="F100" s="51">
        <f t="shared" si="18"/>
        <v>0.71844660194174759</v>
      </c>
      <c r="G100" s="51">
        <f t="shared" si="18"/>
        <v>0.71833648393194705</v>
      </c>
      <c r="H100" s="51">
        <f t="shared" si="18"/>
        <v>0.81909547738693467</v>
      </c>
      <c r="I100" s="51">
        <f t="shared" si="18"/>
        <v>0.73161033797216701</v>
      </c>
      <c r="J100" s="51">
        <f t="shared" si="18"/>
        <v>0.70065075921908893</v>
      </c>
      <c r="K100" s="51">
        <f t="shared" si="18"/>
        <v>0.70560747663551404</v>
      </c>
      <c r="L100" s="51">
        <f t="shared" si="18"/>
        <v>0.71881606765327699</v>
      </c>
      <c r="M100" s="51">
        <f t="shared" si="18"/>
        <v>0.75099601593625498</v>
      </c>
      <c r="N100" s="51">
        <f t="shared" si="18"/>
        <v>0.71962616822429903</v>
      </c>
    </row>
    <row r="101" spans="3:14" x14ac:dyDescent="0.25">
      <c r="C101" s="51">
        <f t="shared" ref="C101:N101" si="19">C62/C63</f>
        <v>1.3858823529411763</v>
      </c>
      <c r="D101" s="51">
        <f t="shared" si="19"/>
        <v>1.4116222760290558</v>
      </c>
      <c r="E101" s="51">
        <f t="shared" si="19"/>
        <v>1.3034825870646767</v>
      </c>
      <c r="F101" s="51">
        <f t="shared" si="19"/>
        <v>1.2842892768079801</v>
      </c>
      <c r="G101" s="51">
        <f t="shared" si="19"/>
        <v>1.3061728395061729</v>
      </c>
      <c r="H101" s="51">
        <f t="shared" si="19"/>
        <v>1.256842105263158</v>
      </c>
      <c r="I101" s="51">
        <f t="shared" si="19"/>
        <v>1.2638190954773869</v>
      </c>
      <c r="J101" s="51">
        <f t="shared" si="19"/>
        <v>1.2293333333333334</v>
      </c>
      <c r="K101" s="51">
        <f t="shared" si="19"/>
        <v>1.1726027397260275</v>
      </c>
      <c r="L101" s="51">
        <f t="shared" si="19"/>
        <v>1.2349869451697126</v>
      </c>
      <c r="M101" s="51">
        <f t="shared" si="19"/>
        <v>1.2613065326633166</v>
      </c>
      <c r="N101" s="51">
        <f t="shared" si="19"/>
        <v>1.3275434243176178</v>
      </c>
    </row>
    <row r="102" spans="3:14" x14ac:dyDescent="0.25">
      <c r="C102" s="51">
        <f t="shared" ref="C102:N102" si="20">C63/C64</f>
        <v>1.8008474576271187</v>
      </c>
      <c r="D102" s="51">
        <f t="shared" si="20"/>
        <v>1.9951690821256038</v>
      </c>
      <c r="E102" s="51">
        <f t="shared" si="20"/>
        <v>1.236923076923077</v>
      </c>
      <c r="F102" s="51">
        <f t="shared" si="20"/>
        <v>1.1589595375722546</v>
      </c>
      <c r="G102" s="51">
        <f t="shared" si="20"/>
        <v>1.2461538461538462</v>
      </c>
      <c r="H102" s="51">
        <f t="shared" si="20"/>
        <v>1.1124121779859484</v>
      </c>
      <c r="I102" s="51">
        <f t="shared" si="20"/>
        <v>1.052910052910053</v>
      </c>
      <c r="J102" s="51">
        <f t="shared" si="20"/>
        <v>0.9375</v>
      </c>
      <c r="K102" s="51">
        <f t="shared" si="20"/>
        <v>0.79004329004328999</v>
      </c>
      <c r="L102" s="51">
        <f t="shared" si="20"/>
        <v>0.96962025316455691</v>
      </c>
      <c r="M102" s="51">
        <f t="shared" si="20"/>
        <v>1.0613333333333335</v>
      </c>
      <c r="N102" s="51">
        <f t="shared" si="20"/>
        <v>1.3614864864864866</v>
      </c>
    </row>
    <row r="103" spans="3:14" x14ac:dyDescent="0.25">
      <c r="C103" s="51">
        <f t="shared" ref="C103:N103" si="21">C64/C65</f>
        <v>2.9135802469135799</v>
      </c>
      <c r="D103" s="51">
        <f t="shared" si="21"/>
        <v>2.6202531645569618</v>
      </c>
      <c r="E103" s="51">
        <f t="shared" si="21"/>
        <v>0.87601078167115909</v>
      </c>
      <c r="F103" s="51">
        <f t="shared" si="21"/>
        <v>0.91534391534391524</v>
      </c>
      <c r="G103" s="51">
        <f t="shared" si="21"/>
        <v>0.90027700831024937</v>
      </c>
      <c r="H103" s="51">
        <f t="shared" si="21"/>
        <v>1.1666666666666667</v>
      </c>
      <c r="I103" s="51">
        <f t="shared" si="21"/>
        <v>1.0188679245283019</v>
      </c>
      <c r="J103" s="51">
        <f t="shared" si="21"/>
        <v>0.93676814988290402</v>
      </c>
      <c r="K103" s="51">
        <f t="shared" si="21"/>
        <v>1.0452488687782806</v>
      </c>
      <c r="L103" s="51">
        <f t="shared" si="21"/>
        <v>0.80284552845528456</v>
      </c>
      <c r="M103" s="51">
        <f t="shared" si="21"/>
        <v>0.86805555555555558</v>
      </c>
      <c r="N103" s="51">
        <f t="shared" si="21"/>
        <v>0.62579281183932345</v>
      </c>
    </row>
    <row r="104" spans="3:14" x14ac:dyDescent="0.25">
      <c r="C104" s="51">
        <f t="shared" ref="C104:N104" si="22">C65/C66</f>
        <v>1.396551724137931</v>
      </c>
      <c r="D104" s="51">
        <f t="shared" si="22"/>
        <v>1.3859649122807016</v>
      </c>
      <c r="E104" s="51">
        <f t="shared" si="22"/>
        <v>0.96363636363636362</v>
      </c>
      <c r="F104" s="51">
        <f t="shared" si="22"/>
        <v>0.9642857142857143</v>
      </c>
      <c r="G104" s="51">
        <f t="shared" si="22"/>
        <v>0.955026455026455</v>
      </c>
      <c r="H104" s="51">
        <f t="shared" si="22"/>
        <v>0.95064935064935063</v>
      </c>
      <c r="I104" s="51">
        <f t="shared" si="22"/>
        <v>0.94884910485933505</v>
      </c>
      <c r="J104" s="51">
        <f t="shared" si="22"/>
        <v>0.95955056179775278</v>
      </c>
      <c r="K104" s="51">
        <f t="shared" si="22"/>
        <v>0.96717724288840257</v>
      </c>
      <c r="L104" s="51">
        <f t="shared" si="22"/>
        <v>0.98399999999999999</v>
      </c>
      <c r="M104" s="51">
        <f t="shared" si="22"/>
        <v>0.98181818181818181</v>
      </c>
      <c r="N104" s="51">
        <f t="shared" si="22"/>
        <v>0.98747390396659707</v>
      </c>
    </row>
    <row r="105" spans="3:14" x14ac:dyDescent="0.25">
      <c r="C105" s="51">
        <f t="shared" ref="C105:N105" si="23">C66/C67</f>
        <v>1.1599999999999999</v>
      </c>
      <c r="D105" s="51">
        <f t="shared" si="23"/>
        <v>1.1399999999999999</v>
      </c>
      <c r="E105" s="51">
        <f t="shared" si="23"/>
        <v>0.76237623762376239</v>
      </c>
      <c r="F105" s="51">
        <f t="shared" si="23"/>
        <v>0.75968992248062017</v>
      </c>
      <c r="G105" s="51">
        <f t="shared" si="23"/>
        <v>0.74556213017751483</v>
      </c>
      <c r="H105" s="51">
        <f t="shared" si="23"/>
        <v>0.73193916349809884</v>
      </c>
      <c r="I105" s="51">
        <f t="shared" si="23"/>
        <v>0.72407407407407409</v>
      </c>
      <c r="J105" s="51">
        <f t="shared" si="23"/>
        <v>0.74915824915824925</v>
      </c>
      <c r="K105" s="51">
        <f t="shared" si="23"/>
        <v>0.7541254125412542</v>
      </c>
      <c r="L105" s="51">
        <f t="shared" si="23"/>
        <v>0.78864353312302837</v>
      </c>
      <c r="M105" s="51">
        <f t="shared" si="23"/>
        <v>0.75862068965517249</v>
      </c>
      <c r="N105" s="51">
        <f t="shared" si="23"/>
        <v>0.78396072013093288</v>
      </c>
    </row>
    <row r="106" spans="3:14" x14ac:dyDescent="0.25">
      <c r="C106" s="51">
        <f t="shared" ref="C106:N106" si="24">C67/C68</f>
        <v>1.0869565217391306</v>
      </c>
      <c r="D106" s="51">
        <f t="shared" si="24"/>
        <v>1.0869565217391306</v>
      </c>
      <c r="E106" s="51">
        <f t="shared" si="24"/>
        <v>1.2531017369727047</v>
      </c>
      <c r="F106" s="51">
        <f t="shared" si="24"/>
        <v>1.2678132678132679</v>
      </c>
      <c r="G106" s="51">
        <f t="shared" si="24"/>
        <v>1.2674999999999998</v>
      </c>
      <c r="H106" s="51">
        <f t="shared" si="24"/>
        <v>1.301980198019802</v>
      </c>
      <c r="I106" s="51">
        <f t="shared" si="24"/>
        <v>1.3300492610837438</v>
      </c>
      <c r="J106" s="51">
        <f t="shared" si="24"/>
        <v>1.371824480369515</v>
      </c>
      <c r="K106" s="51">
        <f t="shared" si="24"/>
        <v>1.3835616438356164</v>
      </c>
      <c r="L106" s="51">
        <f t="shared" si="24"/>
        <v>1.3812636165577341</v>
      </c>
      <c r="M106" s="51">
        <f t="shared" si="24"/>
        <v>1.4043583535108959</v>
      </c>
      <c r="N106" s="51">
        <f t="shared" si="24"/>
        <v>1.4013761467889907</v>
      </c>
    </row>
    <row r="107" spans="3:14" x14ac:dyDescent="0.25">
      <c r="C107" s="51">
        <f t="shared" ref="C107:N107" si="25">C68/C69</f>
        <v>1.0222222222222221</v>
      </c>
      <c r="D107" s="51">
        <f t="shared" si="25"/>
        <v>1.0454545454545454</v>
      </c>
      <c r="E107" s="51">
        <f t="shared" si="25"/>
        <v>1.0151133501259446</v>
      </c>
      <c r="F107" s="51">
        <f t="shared" si="25"/>
        <v>1.0435897435897434</v>
      </c>
      <c r="G107" s="51">
        <f t="shared" si="25"/>
        <v>1.0582010582010581</v>
      </c>
      <c r="H107" s="51">
        <f t="shared" si="25"/>
        <v>1.18475073313783</v>
      </c>
      <c r="I107" s="51">
        <f t="shared" si="25"/>
        <v>1.3096774193548388</v>
      </c>
      <c r="J107" s="51">
        <f t="shared" si="25"/>
        <v>1.6339622641509433</v>
      </c>
      <c r="K107" s="51">
        <f t="shared" si="25"/>
        <v>1.7109375</v>
      </c>
      <c r="L107" s="51">
        <f t="shared" si="25"/>
        <v>1.7790697674418605</v>
      </c>
      <c r="M107" s="51">
        <f t="shared" si="25"/>
        <v>1.8944954128440366</v>
      </c>
      <c r="N107" s="51">
        <f t="shared" si="25"/>
        <v>1.8956521739130434</v>
      </c>
    </row>
    <row r="108" spans="3:14" x14ac:dyDescent="0.25">
      <c r="C108" s="51">
        <f t="shared" ref="C108:N108" si="26">C69/C70</f>
        <v>3.2188841201716736E-2</v>
      </c>
      <c r="D108" s="51">
        <f t="shared" si="26"/>
        <v>1.9909502262443438E-2</v>
      </c>
      <c r="E108" s="51">
        <f t="shared" si="26"/>
        <v>0.15629921259842519</v>
      </c>
      <c r="F108" s="51">
        <f t="shared" si="26"/>
        <v>0.15234375</v>
      </c>
      <c r="G108" s="51">
        <f t="shared" si="26"/>
        <v>0.15229653505237711</v>
      </c>
      <c r="H108" s="51">
        <f t="shared" si="26"/>
        <v>0.18839779005524862</v>
      </c>
      <c r="I108" s="51">
        <f t="shared" si="26"/>
        <v>0.1533135509396637</v>
      </c>
      <c r="J108" s="51">
        <f t="shared" si="26"/>
        <v>0.17185473411154345</v>
      </c>
      <c r="K108" s="51">
        <f t="shared" si="26"/>
        <v>0.21035332785538208</v>
      </c>
      <c r="L108" s="51">
        <f t="shared" si="26"/>
        <v>0.19649657273419652</v>
      </c>
      <c r="M108" s="51">
        <f t="shared" si="26"/>
        <v>0.15831517792302105</v>
      </c>
      <c r="N108" s="51">
        <f t="shared" si="26"/>
        <v>0.1140873015873016</v>
      </c>
    </row>
    <row r="109" spans="3:14" x14ac:dyDescent="0.25">
      <c r="C109" s="51">
        <f>C70/C71</f>
        <v>1.0234260614934112</v>
      </c>
      <c r="D109" s="51">
        <f t="shared" ref="D109:N109" si="27">D70/D71</f>
        <v>1.0189027201475334</v>
      </c>
      <c r="E109" s="51">
        <f t="shared" si="27"/>
        <v>1.0107441305212894</v>
      </c>
      <c r="F109" s="51">
        <f t="shared" si="27"/>
        <v>1.01026045777427</v>
      </c>
      <c r="G109" s="51">
        <f t="shared" si="27"/>
        <v>1.0143032284429914</v>
      </c>
      <c r="H109" s="51">
        <f t="shared" si="27"/>
        <v>1.015712682379349</v>
      </c>
      <c r="I109" s="51">
        <f t="shared" si="27"/>
        <v>1.0433436532507738</v>
      </c>
      <c r="J109" s="51">
        <f t="shared" si="27"/>
        <v>1.0252659574468086</v>
      </c>
      <c r="K109" s="51">
        <f t="shared" si="27"/>
        <v>1.0270042194092828</v>
      </c>
      <c r="L109" s="51">
        <f t="shared" si="27"/>
        <v>1.0371248025276461</v>
      </c>
      <c r="M109" s="51">
        <f t="shared" si="27"/>
        <v>1.0237918215613384</v>
      </c>
      <c r="N109" s="51">
        <f t="shared" si="27"/>
        <v>1.0233502538071066</v>
      </c>
    </row>
    <row r="110" spans="3:14" x14ac:dyDescent="0.25">
      <c r="C110" s="51">
        <f t="shared" ref="C110:N110" si="28">C71/C72</f>
        <v>1.1233552631578949</v>
      </c>
      <c r="D110" s="51">
        <f t="shared" si="28"/>
        <v>1.124416796267496</v>
      </c>
      <c r="E110" s="51">
        <f t="shared" si="28"/>
        <v>1.0492693110647182</v>
      </c>
      <c r="F110" s="51">
        <f t="shared" si="28"/>
        <v>1.0115768463073851</v>
      </c>
      <c r="G110" s="51">
        <f t="shared" si="28"/>
        <v>1.0890075656430798</v>
      </c>
      <c r="H110" s="51">
        <f t="shared" si="28"/>
        <v>1.0451612903225806</v>
      </c>
      <c r="I110" s="51">
        <f t="shared" si="28"/>
        <v>1.0408163265306121</v>
      </c>
      <c r="J110" s="51">
        <f t="shared" si="28"/>
        <v>1.0336769759450171</v>
      </c>
      <c r="K110" s="51">
        <f t="shared" si="28"/>
        <v>1.031331592689295</v>
      </c>
      <c r="L110" s="51">
        <f t="shared" si="28"/>
        <v>1.0292682926829269</v>
      </c>
      <c r="M110" s="51">
        <f t="shared" si="28"/>
        <v>1.032233307751343</v>
      </c>
      <c r="N110" s="51">
        <f t="shared" si="28"/>
        <v>1.0401267159450898</v>
      </c>
    </row>
    <row r="111" spans="3:14" x14ac:dyDescent="0.25">
      <c r="C111" s="51">
        <f t="shared" ref="C111:N111" si="29">C72/C73</f>
        <v>0.96815286624203822</v>
      </c>
      <c r="D111" s="51">
        <f t="shared" si="29"/>
        <v>0.99793067770305222</v>
      </c>
      <c r="E111" s="51">
        <f t="shared" si="29"/>
        <v>1.0025115110925074</v>
      </c>
      <c r="F111" s="51">
        <f t="shared" si="29"/>
        <v>0.98816568047337272</v>
      </c>
      <c r="G111" s="51">
        <f t="shared" si="29"/>
        <v>1.0181241504304486</v>
      </c>
      <c r="H111" s="51">
        <f t="shared" si="29"/>
        <v>1.0209580838323353</v>
      </c>
      <c r="I111" s="51">
        <f t="shared" si="29"/>
        <v>1.0197152245345016</v>
      </c>
      <c r="J111" s="51">
        <f t="shared" si="29"/>
        <v>1.0196215837421163</v>
      </c>
      <c r="K111" s="51">
        <f t="shared" si="29"/>
        <v>1.011443661971831</v>
      </c>
      <c r="L111" s="51">
        <f t="shared" si="29"/>
        <v>1.0140148392415498</v>
      </c>
      <c r="M111" s="51">
        <f t="shared" si="29"/>
        <v>1.0163806552262089</v>
      </c>
      <c r="N111" s="51">
        <f t="shared" si="29"/>
        <v>1.0193756727664154</v>
      </c>
    </row>
    <row r="112" spans="3:14" x14ac:dyDescent="0.25">
      <c r="C112" s="51">
        <f t="shared" ref="C112:N112" si="30">C73/C74</f>
        <v>0.94082397003745322</v>
      </c>
      <c r="D112" s="51">
        <f t="shared" si="30"/>
        <v>0.99587841318907777</v>
      </c>
      <c r="E112" s="51">
        <f t="shared" si="30"/>
        <v>1.0174616695059624</v>
      </c>
      <c r="F112" s="51">
        <f t="shared" si="30"/>
        <v>0.99217221135029354</v>
      </c>
      <c r="G112" s="51">
        <f t="shared" si="30"/>
        <v>1.0208140610545791</v>
      </c>
      <c r="H112" s="51">
        <f t="shared" si="30"/>
        <v>1.0232843137254901</v>
      </c>
      <c r="I112" s="51">
        <f t="shared" si="30"/>
        <v>1.0235426008968611</v>
      </c>
      <c r="J112" s="51">
        <f t="shared" si="30"/>
        <v>1.0178316690442226</v>
      </c>
      <c r="K112" s="51">
        <f t="shared" si="30"/>
        <v>1.0151921358355673</v>
      </c>
      <c r="L112" s="51">
        <f t="shared" si="30"/>
        <v>1.0125208681135227</v>
      </c>
      <c r="M112" s="51">
        <f t="shared" si="30"/>
        <v>1.0166534496431405</v>
      </c>
      <c r="N112" s="51">
        <f t="shared" si="30"/>
        <v>1.0214403518416713</v>
      </c>
    </row>
    <row r="113" spans="3:14" x14ac:dyDescent="0.25">
      <c r="C113" s="51">
        <f t="shared" ref="C113:N113" si="31">C74/C75</f>
        <v>1.2430167597765363</v>
      </c>
      <c r="D113" s="51">
        <f t="shared" si="31"/>
        <v>1.3303632625085675</v>
      </c>
      <c r="E113" s="51">
        <f t="shared" si="31"/>
        <v>1.5128865979381443</v>
      </c>
      <c r="F113" s="51">
        <f t="shared" si="31"/>
        <v>1.476878612716763</v>
      </c>
      <c r="G113" s="51">
        <f t="shared" si="31"/>
        <v>1.0676543209876543</v>
      </c>
      <c r="H113" s="51">
        <f t="shared" si="31"/>
        <v>0.89522764673614919</v>
      </c>
      <c r="I113" s="51">
        <f t="shared" si="31"/>
        <v>0.70347003154574128</v>
      </c>
      <c r="J113" s="51">
        <f t="shared" si="31"/>
        <v>0.57624332100287712</v>
      </c>
      <c r="K113" s="51">
        <f t="shared" si="31"/>
        <v>0.61754966887417218</v>
      </c>
      <c r="L113" s="51">
        <f t="shared" si="31"/>
        <v>0.67760180995475106</v>
      </c>
      <c r="M113" s="51">
        <f t="shared" si="31"/>
        <v>0.71485260770975045</v>
      </c>
      <c r="N113" s="51">
        <f t="shared" si="31"/>
        <v>0.97116924719701014</v>
      </c>
    </row>
    <row r="114" spans="3:14" x14ac:dyDescent="0.25">
      <c r="C114" s="51">
        <f t="shared" ref="C114:N114" si="32">C75/C76</f>
        <v>1.0287356321839081</v>
      </c>
      <c r="D114" s="51">
        <f t="shared" si="32"/>
        <v>1.0267417311752287</v>
      </c>
      <c r="E114" s="51">
        <f t="shared" si="32"/>
        <v>1.0305444887118194</v>
      </c>
      <c r="F114" s="51">
        <f t="shared" si="32"/>
        <v>1.0415412402167368</v>
      </c>
      <c r="G114" s="51">
        <f t="shared" si="32"/>
        <v>1.0475944128297983</v>
      </c>
      <c r="H114" s="51">
        <f t="shared" si="32"/>
        <v>1.0417142857142856</v>
      </c>
      <c r="I114" s="51">
        <f t="shared" si="32"/>
        <v>1.0071485305798253</v>
      </c>
      <c r="J114" s="51">
        <f t="shared" si="32"/>
        <v>1.0171404682274248</v>
      </c>
      <c r="K114" s="51">
        <f t="shared" si="32"/>
        <v>1.0214205186020293</v>
      </c>
      <c r="L114" s="51">
        <f t="shared" si="32"/>
        <v>1.0196078431372548</v>
      </c>
      <c r="M114" s="51">
        <f t="shared" si="32"/>
        <v>1.0034129692832765</v>
      </c>
      <c r="N114" s="51">
        <f t="shared" si="32"/>
        <v>1.0190424374319913</v>
      </c>
    </row>
    <row r="115" spans="3:14" x14ac:dyDescent="0.25">
      <c r="C115" s="51">
        <f t="shared" ref="C115:N115" si="33">C76/C77</f>
        <v>1.154867256637168</v>
      </c>
      <c r="D115" s="51">
        <f t="shared" si="33"/>
        <v>1.142282958199357</v>
      </c>
      <c r="E115" s="51">
        <f t="shared" si="33"/>
        <v>1.1443768996960486</v>
      </c>
      <c r="F115" s="51">
        <f t="shared" si="33"/>
        <v>1.1431520991052992</v>
      </c>
      <c r="G115" s="51">
        <f t="shared" si="33"/>
        <v>1.1505952380952382</v>
      </c>
      <c r="H115" s="51">
        <f t="shared" si="33"/>
        <v>1.1558784676354028</v>
      </c>
      <c r="I115" s="51">
        <f t="shared" si="33"/>
        <v>1.0181965224423777</v>
      </c>
      <c r="J115" s="51">
        <f t="shared" si="33"/>
        <v>1.0363951473136916</v>
      </c>
      <c r="K115" s="51">
        <f t="shared" si="33"/>
        <v>1.0362149532710281</v>
      </c>
      <c r="L115" s="51">
        <f t="shared" si="33"/>
        <v>1.03770197486535</v>
      </c>
      <c r="M115" s="51">
        <f t="shared" si="33"/>
        <v>1.0739156994502137</v>
      </c>
      <c r="N115" s="51">
        <f t="shared" si="33"/>
        <v>1.0933967876264128</v>
      </c>
    </row>
    <row r="116" spans="3:14" x14ac:dyDescent="0.25">
      <c r="C116" s="51">
        <f t="shared" ref="C116:N116" si="34">C77/C78</f>
        <v>0.92908530318602267</v>
      </c>
      <c r="D116" s="51">
        <f t="shared" si="34"/>
        <v>0.95398773006134963</v>
      </c>
      <c r="E116" s="51">
        <f t="shared" si="34"/>
        <v>0.95918367346938771</v>
      </c>
      <c r="F116" s="51">
        <f t="shared" si="34"/>
        <v>0.97255689424364133</v>
      </c>
      <c r="G116" s="51">
        <f t="shared" si="34"/>
        <v>0.97845078625509596</v>
      </c>
      <c r="H116" s="51">
        <f t="shared" si="34"/>
        <v>0.97551546391752575</v>
      </c>
      <c r="I116" s="51">
        <f t="shared" si="34"/>
        <v>0.99798224374495548</v>
      </c>
      <c r="J116" s="51">
        <f t="shared" si="34"/>
        <v>1.0096237970253716</v>
      </c>
      <c r="K116" s="51">
        <f t="shared" si="34"/>
        <v>1.019654556283502</v>
      </c>
      <c r="L116" s="51">
        <f t="shared" si="34"/>
        <v>1.0245248313917843</v>
      </c>
      <c r="M116" s="51">
        <f t="shared" si="34"/>
        <v>1.0180348258706466</v>
      </c>
      <c r="N116" s="51">
        <f t="shared" si="34"/>
        <v>1.0225060827250609</v>
      </c>
    </row>
    <row r="117" spans="3:14" x14ac:dyDescent="0.25">
      <c r="C117" s="51">
        <f>C78/C79</f>
        <v>0.94009661835748792</v>
      </c>
      <c r="D117" s="51">
        <f t="shared" ref="D117:N117" si="35">D78/D79</f>
        <v>0.95601173020527852</v>
      </c>
      <c r="E117" s="51">
        <f t="shared" si="35"/>
        <v>0.96011196641007701</v>
      </c>
      <c r="F117" s="51">
        <f t="shared" si="35"/>
        <v>0.97328990228013035</v>
      </c>
      <c r="G117" s="51">
        <f t="shared" si="35"/>
        <v>0.99248554913294806</v>
      </c>
      <c r="H117" s="51">
        <f t="shared" si="35"/>
        <v>0.98165717900063254</v>
      </c>
      <c r="I117" s="51">
        <f t="shared" si="35"/>
        <v>1</v>
      </c>
      <c r="J117" s="51">
        <f t="shared" si="35"/>
        <v>1.0150976909413856</v>
      </c>
      <c r="K117" s="51">
        <f t="shared" si="35"/>
        <v>1.0138888888888891</v>
      </c>
      <c r="L117" s="51">
        <f t="shared" si="35"/>
        <v>1.0155666251556661</v>
      </c>
      <c r="M117" s="51">
        <f t="shared" si="35"/>
        <v>1.0248565965583174</v>
      </c>
      <c r="N117" s="51">
        <f t="shared" si="35"/>
        <v>1.0333123821495913</v>
      </c>
    </row>
  </sheetData>
  <mergeCells count="8">
    <mergeCell ref="B70:B74"/>
    <mergeCell ref="B75:B79"/>
    <mergeCell ref="B40:B44"/>
    <mergeCell ref="B45:B49"/>
    <mergeCell ref="B50:B54"/>
    <mergeCell ref="B55:B59"/>
    <mergeCell ref="B60:B64"/>
    <mergeCell ref="B65:B6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Fluoride conc calculation</vt:lpstr>
      <vt:lpstr>P1.1</vt:lpstr>
      <vt:lpstr>P1.2</vt:lpstr>
      <vt:lpstr>P1.3</vt:lpstr>
      <vt:lpstr>P2.1</vt:lpstr>
      <vt:lpstr>P2.2</vt:lpstr>
      <vt:lpstr>P2.3</vt:lpstr>
      <vt:lpstr>P3.1</vt:lpstr>
      <vt:lpstr>P3.2</vt:lpstr>
      <vt:lpstr>P3.3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Felder, Florian</cp:lastModifiedBy>
  <dcterms:created xsi:type="dcterms:W3CDTF">2011-01-18T20:51:17Z</dcterms:created>
  <dcterms:modified xsi:type="dcterms:W3CDTF">2025-01-17T12:32:26Z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