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120" yWindow="120" windowWidth="9440" windowHeight="6920"/>
  </bookViews>
  <sheets>
    <sheet name="Fluoride conc calculation" sheetId="12" r:id="rId1"/>
    <sheet name="P1.1" sheetId="1" r:id="rId2"/>
    <sheet name="P1.2" sheetId="2" r:id="rId3"/>
    <sheet name="P1.3" sheetId="3" r:id="rId4"/>
    <sheet name="P2.1" sheetId="4" r:id="rId5"/>
    <sheet name="P2.2" sheetId="5" r:id="rId6"/>
    <sheet name="P2.3" sheetId="6" r:id="rId7"/>
    <sheet name="P3.1" sheetId="7" r:id="rId8"/>
    <sheet name="P3.2" sheetId="9" r:id="rId9"/>
    <sheet name="P3.3" sheetId="10" r:id="rId10"/>
    <sheet name="Calibration 1to3 diluted" sheetId="13" r:id="rId11"/>
  </sheets>
  <definedNames>
    <definedName name="_xlchart.v1.0" hidden="1">'Fluoride conc calculation'!$B$84:$B$104</definedName>
    <definedName name="_xlchart.v1.1" hidden="1">'Fluoride conc calculation'!$C$84:$C$104</definedName>
    <definedName name="_xlchart.v1.10" hidden="1">'Fluoride conc calculation'!$L$84:$L$104</definedName>
    <definedName name="_xlchart.v1.11" hidden="1">'Fluoride conc calculation'!$M$84:$M$104</definedName>
    <definedName name="_xlchart.v1.2" hidden="1">'Fluoride conc calculation'!$D$84:$D$104</definedName>
    <definedName name="_xlchart.v1.3" hidden="1">'Fluoride conc calculation'!$E$84:$E$104</definedName>
    <definedName name="_xlchart.v1.4" hidden="1">'Fluoride conc calculation'!$F$84:$F$104</definedName>
    <definedName name="_xlchart.v1.5" hidden="1">'Fluoride conc calculation'!$G$84:$G$104</definedName>
    <definedName name="_xlchart.v1.6" hidden="1">'Fluoride conc calculation'!$H$84:$H$104</definedName>
    <definedName name="_xlchart.v1.7" hidden="1">'Fluoride conc calculation'!$I$84:$I$104</definedName>
    <definedName name="_xlchart.v1.8" hidden="1">'Fluoride conc calculation'!$J$84:$J$104</definedName>
    <definedName name="_xlchart.v1.9" hidden="1">'Fluoride conc calculation'!$K$84:$K$104</definedName>
    <definedName name="MethodPointer1" localSheetId="10">-45104688</definedName>
    <definedName name="MethodPointer1">-379138160</definedName>
    <definedName name="MethodPointer2" localSheetId="10">683</definedName>
    <definedName name="MethodPointer2">658</definedName>
  </definedNames>
  <calcPr calcId="162913"/>
</workbook>
</file>

<file path=xl/calcChain.xml><?xml version="1.0" encoding="utf-8"?>
<calcChain xmlns="http://schemas.openxmlformats.org/spreadsheetml/2006/main">
  <c r="C71" i="13" l="1"/>
  <c r="D71" i="13"/>
  <c r="E71" i="13"/>
  <c r="F71" i="13"/>
  <c r="G71" i="13"/>
  <c r="H71" i="13"/>
  <c r="C72" i="13"/>
  <c r="D72" i="13"/>
  <c r="E72" i="13"/>
  <c r="F72" i="13"/>
  <c r="G72" i="13"/>
  <c r="H72" i="13"/>
  <c r="J32" i="12" l="1"/>
  <c r="K32" i="12"/>
  <c r="L32" i="12"/>
  <c r="M32" i="12"/>
  <c r="N32" i="12"/>
  <c r="O32" i="12"/>
  <c r="K30" i="12"/>
  <c r="K31" i="12" s="1"/>
  <c r="L30" i="12"/>
  <c r="L31" i="12" s="1"/>
  <c r="M30" i="12"/>
  <c r="M31" i="12" s="1"/>
  <c r="N30" i="12"/>
  <c r="N31" i="12" s="1"/>
  <c r="O30" i="12"/>
  <c r="O31" i="12" s="1"/>
  <c r="J30" i="12"/>
  <c r="J31" i="12" s="1"/>
  <c r="C84" i="10"/>
  <c r="D84" i="10"/>
  <c r="E84" i="10"/>
  <c r="F84" i="10"/>
  <c r="G84" i="10"/>
  <c r="H84" i="10"/>
  <c r="I84" i="10"/>
  <c r="J84" i="10"/>
  <c r="K84" i="10"/>
  <c r="L84" i="10"/>
  <c r="M84" i="10"/>
  <c r="N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D83" i="10"/>
  <c r="E83" i="10"/>
  <c r="F83" i="10"/>
  <c r="G83" i="10"/>
  <c r="H83" i="10"/>
  <c r="I83" i="10"/>
  <c r="J83" i="10"/>
  <c r="K83" i="10"/>
  <c r="L83" i="10"/>
  <c r="M83" i="10"/>
  <c r="N83" i="10"/>
  <c r="C83" i="10"/>
  <c r="C84" i="9"/>
  <c r="D84" i="9"/>
  <c r="E84" i="9"/>
  <c r="F84" i="9"/>
  <c r="G84" i="9"/>
  <c r="H84" i="9"/>
  <c r="I84" i="9"/>
  <c r="J84" i="9"/>
  <c r="K84" i="9"/>
  <c r="L84" i="9"/>
  <c r="M84" i="9"/>
  <c r="N84" i="9"/>
  <c r="C85" i="9"/>
  <c r="D85" i="9"/>
  <c r="E85" i="9"/>
  <c r="F85" i="9"/>
  <c r="G85" i="9"/>
  <c r="H85" i="9"/>
  <c r="I85" i="9"/>
  <c r="J85" i="9"/>
  <c r="K85" i="9"/>
  <c r="L85" i="9"/>
  <c r="M85" i="9"/>
  <c r="N85" i="9"/>
  <c r="C86" i="9"/>
  <c r="D86" i="9"/>
  <c r="E86" i="9"/>
  <c r="F86" i="9"/>
  <c r="G86" i="9"/>
  <c r="H86" i="9"/>
  <c r="I86" i="9"/>
  <c r="J86" i="9"/>
  <c r="K86" i="9"/>
  <c r="L86" i="9"/>
  <c r="M86" i="9"/>
  <c r="N86" i="9"/>
  <c r="C87" i="9"/>
  <c r="D87" i="9"/>
  <c r="E87" i="9"/>
  <c r="F87" i="9"/>
  <c r="G87" i="9"/>
  <c r="H87" i="9"/>
  <c r="I87" i="9"/>
  <c r="J87" i="9"/>
  <c r="K87" i="9"/>
  <c r="L87" i="9"/>
  <c r="M87" i="9"/>
  <c r="N87" i="9"/>
  <c r="C88" i="9"/>
  <c r="D88" i="9"/>
  <c r="E88" i="9"/>
  <c r="F88" i="9"/>
  <c r="G88" i="9"/>
  <c r="H88" i="9"/>
  <c r="I88" i="9"/>
  <c r="J88" i="9"/>
  <c r="K88" i="9"/>
  <c r="L88" i="9"/>
  <c r="M88" i="9"/>
  <c r="N88" i="9"/>
  <c r="C89" i="9"/>
  <c r="D89" i="9"/>
  <c r="E89" i="9"/>
  <c r="F89" i="9"/>
  <c r="G89" i="9"/>
  <c r="H89" i="9"/>
  <c r="I89" i="9"/>
  <c r="J89" i="9"/>
  <c r="K89" i="9"/>
  <c r="L89" i="9"/>
  <c r="M89" i="9"/>
  <c r="N89" i="9"/>
  <c r="C90" i="9"/>
  <c r="D90" i="9"/>
  <c r="E90" i="9"/>
  <c r="F90" i="9"/>
  <c r="G90" i="9"/>
  <c r="H90" i="9"/>
  <c r="I90" i="9"/>
  <c r="J90" i="9"/>
  <c r="K90" i="9"/>
  <c r="L90" i="9"/>
  <c r="M90" i="9"/>
  <c r="N90" i="9"/>
  <c r="C91" i="9"/>
  <c r="D91" i="9"/>
  <c r="E91" i="9"/>
  <c r="F91" i="9"/>
  <c r="G91" i="9"/>
  <c r="H91" i="9"/>
  <c r="I91" i="9"/>
  <c r="J91" i="9"/>
  <c r="K91" i="9"/>
  <c r="L91" i="9"/>
  <c r="M91" i="9"/>
  <c r="N91" i="9"/>
  <c r="C92" i="9"/>
  <c r="D92" i="9"/>
  <c r="E92" i="9"/>
  <c r="F92" i="9"/>
  <c r="G92" i="9"/>
  <c r="H92" i="9"/>
  <c r="I92" i="9"/>
  <c r="J92" i="9"/>
  <c r="K92" i="9"/>
  <c r="L92" i="9"/>
  <c r="M92" i="9"/>
  <c r="N92" i="9"/>
  <c r="C93" i="9"/>
  <c r="D93" i="9"/>
  <c r="E93" i="9"/>
  <c r="F93" i="9"/>
  <c r="G93" i="9"/>
  <c r="H93" i="9"/>
  <c r="I93" i="9"/>
  <c r="J93" i="9"/>
  <c r="K93" i="9"/>
  <c r="L93" i="9"/>
  <c r="M93" i="9"/>
  <c r="N93" i="9"/>
  <c r="C94" i="9"/>
  <c r="D94" i="9"/>
  <c r="E94" i="9"/>
  <c r="F94" i="9"/>
  <c r="G94" i="9"/>
  <c r="H94" i="9"/>
  <c r="I94" i="9"/>
  <c r="J94" i="9"/>
  <c r="K94" i="9"/>
  <c r="L94" i="9"/>
  <c r="M94" i="9"/>
  <c r="N94" i="9"/>
  <c r="C95" i="9"/>
  <c r="D95" i="9"/>
  <c r="E95" i="9"/>
  <c r="F95" i="9"/>
  <c r="G95" i="9"/>
  <c r="H95" i="9"/>
  <c r="I95" i="9"/>
  <c r="J95" i="9"/>
  <c r="K95" i="9"/>
  <c r="L95" i="9"/>
  <c r="M95" i="9"/>
  <c r="N95" i="9"/>
  <c r="C96" i="9"/>
  <c r="D96" i="9"/>
  <c r="E96" i="9"/>
  <c r="F96" i="9"/>
  <c r="G96" i="9"/>
  <c r="H96" i="9"/>
  <c r="I96" i="9"/>
  <c r="J96" i="9"/>
  <c r="K96" i="9"/>
  <c r="L96" i="9"/>
  <c r="M96" i="9"/>
  <c r="N96" i="9"/>
  <c r="C97" i="9"/>
  <c r="D97" i="9"/>
  <c r="E97" i="9"/>
  <c r="F97" i="9"/>
  <c r="G97" i="9"/>
  <c r="H97" i="9"/>
  <c r="I97" i="9"/>
  <c r="J97" i="9"/>
  <c r="K97" i="9"/>
  <c r="L97" i="9"/>
  <c r="M97" i="9"/>
  <c r="N97" i="9"/>
  <c r="C98" i="9"/>
  <c r="D98" i="9"/>
  <c r="E98" i="9"/>
  <c r="F98" i="9"/>
  <c r="G98" i="9"/>
  <c r="H98" i="9"/>
  <c r="I98" i="9"/>
  <c r="J98" i="9"/>
  <c r="K98" i="9"/>
  <c r="L98" i="9"/>
  <c r="M98" i="9"/>
  <c r="N98" i="9"/>
  <c r="C99" i="9"/>
  <c r="D99" i="9"/>
  <c r="E99" i="9"/>
  <c r="F99" i="9"/>
  <c r="G99" i="9"/>
  <c r="H99" i="9"/>
  <c r="I99" i="9"/>
  <c r="J99" i="9"/>
  <c r="K99" i="9"/>
  <c r="L99" i="9"/>
  <c r="M99" i="9"/>
  <c r="N99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D83" i="9"/>
  <c r="E83" i="9"/>
  <c r="F83" i="9"/>
  <c r="G83" i="9"/>
  <c r="H83" i="9"/>
  <c r="I83" i="9"/>
  <c r="J83" i="9"/>
  <c r="K83" i="9"/>
  <c r="L83" i="9"/>
  <c r="M83" i="9"/>
  <c r="N83" i="9"/>
  <c r="C83" i="9"/>
  <c r="C84" i="7"/>
  <c r="D84" i="7"/>
  <c r="E84" i="7"/>
  <c r="F84" i="7"/>
  <c r="G84" i="7"/>
  <c r="H84" i="7"/>
  <c r="I84" i="7"/>
  <c r="J84" i="7"/>
  <c r="K84" i="7"/>
  <c r="L84" i="7"/>
  <c r="M84" i="7"/>
  <c r="N84" i="7"/>
  <c r="C85" i="7"/>
  <c r="D85" i="7"/>
  <c r="E85" i="7"/>
  <c r="F85" i="7"/>
  <c r="G85" i="7"/>
  <c r="H85" i="7"/>
  <c r="I85" i="7"/>
  <c r="J85" i="7"/>
  <c r="K85" i="7"/>
  <c r="L85" i="7"/>
  <c r="M85" i="7"/>
  <c r="N85" i="7"/>
  <c r="C86" i="7"/>
  <c r="D86" i="7"/>
  <c r="E86" i="7"/>
  <c r="F86" i="7"/>
  <c r="G86" i="7"/>
  <c r="H86" i="7"/>
  <c r="I86" i="7"/>
  <c r="J86" i="7"/>
  <c r="K86" i="7"/>
  <c r="L86" i="7"/>
  <c r="M86" i="7"/>
  <c r="N86" i="7"/>
  <c r="C87" i="7"/>
  <c r="D87" i="7"/>
  <c r="E87" i="7"/>
  <c r="F87" i="7"/>
  <c r="G87" i="7"/>
  <c r="H87" i="7"/>
  <c r="I87" i="7"/>
  <c r="J87" i="7"/>
  <c r="K87" i="7"/>
  <c r="L87" i="7"/>
  <c r="M87" i="7"/>
  <c r="N87" i="7"/>
  <c r="C88" i="7"/>
  <c r="D88" i="7"/>
  <c r="E88" i="7"/>
  <c r="F88" i="7"/>
  <c r="G88" i="7"/>
  <c r="H88" i="7"/>
  <c r="I88" i="7"/>
  <c r="J88" i="7"/>
  <c r="K88" i="7"/>
  <c r="L88" i="7"/>
  <c r="M88" i="7"/>
  <c r="N88" i="7"/>
  <c r="C89" i="7"/>
  <c r="D89" i="7"/>
  <c r="E89" i="7"/>
  <c r="F89" i="7"/>
  <c r="G89" i="7"/>
  <c r="H89" i="7"/>
  <c r="I89" i="7"/>
  <c r="J89" i="7"/>
  <c r="K89" i="7"/>
  <c r="L89" i="7"/>
  <c r="M89" i="7"/>
  <c r="N89" i="7"/>
  <c r="C90" i="7"/>
  <c r="D90" i="7"/>
  <c r="E90" i="7"/>
  <c r="F90" i="7"/>
  <c r="G90" i="7"/>
  <c r="H90" i="7"/>
  <c r="I90" i="7"/>
  <c r="J90" i="7"/>
  <c r="K90" i="7"/>
  <c r="L90" i="7"/>
  <c r="M90" i="7"/>
  <c r="N90" i="7"/>
  <c r="C91" i="7"/>
  <c r="D91" i="7"/>
  <c r="E91" i="7"/>
  <c r="F91" i="7"/>
  <c r="G91" i="7"/>
  <c r="H91" i="7"/>
  <c r="I91" i="7"/>
  <c r="J91" i="7"/>
  <c r="K91" i="7"/>
  <c r="L91" i="7"/>
  <c r="M91" i="7"/>
  <c r="N91" i="7"/>
  <c r="C92" i="7"/>
  <c r="D92" i="7"/>
  <c r="E92" i="7"/>
  <c r="F92" i="7"/>
  <c r="G92" i="7"/>
  <c r="H92" i="7"/>
  <c r="I92" i="7"/>
  <c r="J92" i="7"/>
  <c r="K92" i="7"/>
  <c r="L92" i="7"/>
  <c r="M92" i="7"/>
  <c r="N92" i="7"/>
  <c r="C93" i="7"/>
  <c r="D93" i="7"/>
  <c r="E93" i="7"/>
  <c r="F93" i="7"/>
  <c r="G93" i="7"/>
  <c r="H93" i="7"/>
  <c r="I93" i="7"/>
  <c r="J93" i="7"/>
  <c r="K93" i="7"/>
  <c r="L93" i="7"/>
  <c r="M93" i="7"/>
  <c r="N93" i="7"/>
  <c r="C94" i="7"/>
  <c r="D94" i="7"/>
  <c r="E94" i="7"/>
  <c r="F94" i="7"/>
  <c r="G94" i="7"/>
  <c r="H94" i="7"/>
  <c r="I94" i="7"/>
  <c r="J94" i="7"/>
  <c r="K94" i="7"/>
  <c r="L94" i="7"/>
  <c r="M94" i="7"/>
  <c r="N94" i="7"/>
  <c r="C95" i="7"/>
  <c r="D95" i="7"/>
  <c r="E95" i="7"/>
  <c r="F95" i="7"/>
  <c r="G95" i="7"/>
  <c r="H95" i="7"/>
  <c r="I95" i="7"/>
  <c r="J95" i="7"/>
  <c r="K95" i="7"/>
  <c r="L95" i="7"/>
  <c r="M95" i="7"/>
  <c r="N95" i="7"/>
  <c r="C96" i="7"/>
  <c r="D96" i="7"/>
  <c r="E96" i="7"/>
  <c r="F96" i="7"/>
  <c r="G96" i="7"/>
  <c r="H96" i="7"/>
  <c r="I96" i="7"/>
  <c r="J96" i="7"/>
  <c r="K96" i="7"/>
  <c r="L96" i="7"/>
  <c r="M96" i="7"/>
  <c r="N96" i="7"/>
  <c r="C97" i="7"/>
  <c r="D97" i="7"/>
  <c r="E97" i="7"/>
  <c r="F97" i="7"/>
  <c r="G97" i="7"/>
  <c r="H97" i="7"/>
  <c r="I97" i="7"/>
  <c r="J97" i="7"/>
  <c r="K97" i="7"/>
  <c r="L97" i="7"/>
  <c r="M97" i="7"/>
  <c r="N97" i="7"/>
  <c r="C98" i="7"/>
  <c r="D98" i="7"/>
  <c r="E98" i="7"/>
  <c r="F98" i="7"/>
  <c r="G98" i="7"/>
  <c r="H98" i="7"/>
  <c r="I98" i="7"/>
  <c r="J98" i="7"/>
  <c r="K98" i="7"/>
  <c r="L98" i="7"/>
  <c r="M98" i="7"/>
  <c r="N98" i="7"/>
  <c r="C99" i="7"/>
  <c r="D99" i="7"/>
  <c r="E99" i="7"/>
  <c r="F99" i="7"/>
  <c r="G99" i="7"/>
  <c r="H99" i="7"/>
  <c r="I99" i="7"/>
  <c r="J99" i="7"/>
  <c r="K99" i="7"/>
  <c r="L99" i="7"/>
  <c r="M99" i="7"/>
  <c r="N99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D83" i="7"/>
  <c r="E83" i="7"/>
  <c r="F83" i="7"/>
  <c r="G83" i="7"/>
  <c r="H83" i="7"/>
  <c r="I83" i="7"/>
  <c r="J83" i="7"/>
  <c r="K83" i="7"/>
  <c r="L83" i="7"/>
  <c r="M83" i="7"/>
  <c r="N83" i="7"/>
  <c r="C83" i="7"/>
  <c r="C84" i="6"/>
  <c r="D84" i="6"/>
  <c r="E84" i="6"/>
  <c r="F84" i="6"/>
  <c r="G84" i="6"/>
  <c r="H84" i="6"/>
  <c r="I84" i="6"/>
  <c r="J84" i="6"/>
  <c r="K84" i="6"/>
  <c r="L84" i="6"/>
  <c r="M84" i="6"/>
  <c r="N84" i="6"/>
  <c r="C85" i="6"/>
  <c r="D85" i="6"/>
  <c r="E85" i="6"/>
  <c r="F85" i="6"/>
  <c r="G85" i="6"/>
  <c r="H85" i="6"/>
  <c r="I85" i="6"/>
  <c r="J85" i="6"/>
  <c r="K85" i="6"/>
  <c r="L85" i="6"/>
  <c r="M85" i="6"/>
  <c r="N85" i="6"/>
  <c r="C86" i="6"/>
  <c r="D86" i="6"/>
  <c r="E86" i="6"/>
  <c r="F86" i="6"/>
  <c r="G86" i="6"/>
  <c r="H86" i="6"/>
  <c r="I86" i="6"/>
  <c r="J86" i="6"/>
  <c r="K86" i="6"/>
  <c r="L86" i="6"/>
  <c r="M86" i="6"/>
  <c r="N86" i="6"/>
  <c r="C87" i="6"/>
  <c r="D87" i="6"/>
  <c r="E87" i="6"/>
  <c r="F87" i="6"/>
  <c r="G87" i="6"/>
  <c r="H87" i="6"/>
  <c r="I87" i="6"/>
  <c r="J87" i="6"/>
  <c r="K87" i="6"/>
  <c r="L87" i="6"/>
  <c r="M87" i="6"/>
  <c r="N87" i="6"/>
  <c r="C88" i="6"/>
  <c r="D88" i="6"/>
  <c r="E88" i="6"/>
  <c r="F88" i="6"/>
  <c r="G88" i="6"/>
  <c r="H88" i="6"/>
  <c r="I88" i="6"/>
  <c r="J88" i="6"/>
  <c r="K88" i="6"/>
  <c r="L88" i="6"/>
  <c r="M88" i="6"/>
  <c r="N88" i="6"/>
  <c r="C89" i="6"/>
  <c r="D89" i="6"/>
  <c r="E89" i="6"/>
  <c r="F89" i="6"/>
  <c r="G89" i="6"/>
  <c r="H89" i="6"/>
  <c r="I89" i="6"/>
  <c r="J89" i="6"/>
  <c r="K89" i="6"/>
  <c r="L89" i="6"/>
  <c r="M89" i="6"/>
  <c r="N89" i="6"/>
  <c r="C90" i="6"/>
  <c r="D90" i="6"/>
  <c r="E90" i="6"/>
  <c r="F90" i="6"/>
  <c r="G90" i="6"/>
  <c r="H90" i="6"/>
  <c r="I90" i="6"/>
  <c r="J90" i="6"/>
  <c r="K90" i="6"/>
  <c r="L90" i="6"/>
  <c r="M90" i="6"/>
  <c r="N90" i="6"/>
  <c r="C91" i="6"/>
  <c r="D91" i="6"/>
  <c r="E91" i="6"/>
  <c r="F91" i="6"/>
  <c r="G91" i="6"/>
  <c r="H91" i="6"/>
  <c r="I91" i="6"/>
  <c r="J91" i="6"/>
  <c r="K91" i="6"/>
  <c r="L91" i="6"/>
  <c r="M91" i="6"/>
  <c r="N91" i="6"/>
  <c r="C92" i="6"/>
  <c r="D92" i="6"/>
  <c r="E92" i="6"/>
  <c r="F92" i="6"/>
  <c r="G92" i="6"/>
  <c r="H92" i="6"/>
  <c r="I92" i="6"/>
  <c r="J92" i="6"/>
  <c r="K92" i="6"/>
  <c r="L92" i="6"/>
  <c r="M92" i="6"/>
  <c r="N92" i="6"/>
  <c r="C93" i="6"/>
  <c r="D93" i="6"/>
  <c r="E93" i="6"/>
  <c r="F93" i="6"/>
  <c r="G93" i="6"/>
  <c r="H93" i="6"/>
  <c r="I93" i="6"/>
  <c r="J93" i="6"/>
  <c r="K93" i="6"/>
  <c r="L93" i="6"/>
  <c r="M93" i="6"/>
  <c r="N93" i="6"/>
  <c r="C94" i="6"/>
  <c r="D94" i="6"/>
  <c r="E94" i="6"/>
  <c r="F94" i="6"/>
  <c r="G94" i="6"/>
  <c r="H94" i="6"/>
  <c r="I94" i="6"/>
  <c r="J94" i="6"/>
  <c r="K94" i="6"/>
  <c r="L94" i="6"/>
  <c r="M94" i="6"/>
  <c r="N94" i="6"/>
  <c r="C95" i="6"/>
  <c r="D95" i="6"/>
  <c r="E95" i="6"/>
  <c r="F95" i="6"/>
  <c r="G95" i="6"/>
  <c r="H95" i="6"/>
  <c r="I95" i="6"/>
  <c r="J95" i="6"/>
  <c r="K95" i="6"/>
  <c r="L95" i="6"/>
  <c r="M95" i="6"/>
  <c r="N95" i="6"/>
  <c r="C96" i="6"/>
  <c r="D96" i="6"/>
  <c r="E96" i="6"/>
  <c r="F96" i="6"/>
  <c r="G96" i="6"/>
  <c r="H96" i="6"/>
  <c r="I96" i="6"/>
  <c r="J96" i="6"/>
  <c r="K96" i="6"/>
  <c r="L96" i="6"/>
  <c r="M96" i="6"/>
  <c r="N96" i="6"/>
  <c r="C97" i="6"/>
  <c r="D97" i="6"/>
  <c r="E97" i="6"/>
  <c r="F97" i="6"/>
  <c r="G97" i="6"/>
  <c r="H97" i="6"/>
  <c r="I97" i="6"/>
  <c r="J97" i="6"/>
  <c r="K97" i="6"/>
  <c r="L97" i="6"/>
  <c r="M97" i="6"/>
  <c r="N97" i="6"/>
  <c r="C98" i="6"/>
  <c r="D98" i="6"/>
  <c r="E98" i="6"/>
  <c r="F98" i="6"/>
  <c r="G98" i="6"/>
  <c r="H98" i="6"/>
  <c r="I98" i="6"/>
  <c r="J98" i="6"/>
  <c r="K98" i="6"/>
  <c r="L98" i="6"/>
  <c r="M98" i="6"/>
  <c r="N98" i="6"/>
  <c r="C99" i="6"/>
  <c r="D99" i="6"/>
  <c r="E99" i="6"/>
  <c r="F99" i="6"/>
  <c r="G99" i="6"/>
  <c r="H99" i="6"/>
  <c r="I99" i="6"/>
  <c r="J99" i="6"/>
  <c r="K99" i="6"/>
  <c r="L99" i="6"/>
  <c r="M99" i="6"/>
  <c r="N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D83" i="6"/>
  <c r="E83" i="6"/>
  <c r="F83" i="6"/>
  <c r="G83" i="6"/>
  <c r="H83" i="6"/>
  <c r="I83" i="6"/>
  <c r="J83" i="6"/>
  <c r="K83" i="6"/>
  <c r="L83" i="6"/>
  <c r="M83" i="6"/>
  <c r="N83" i="6"/>
  <c r="C83" i="6"/>
  <c r="C85" i="5"/>
  <c r="D85" i="5"/>
  <c r="E85" i="5"/>
  <c r="F85" i="5"/>
  <c r="G85" i="5"/>
  <c r="H85" i="5"/>
  <c r="I85" i="5"/>
  <c r="J85" i="5"/>
  <c r="K85" i="5"/>
  <c r="L85" i="5"/>
  <c r="M85" i="5"/>
  <c r="N85" i="5"/>
  <c r="C86" i="5"/>
  <c r="D86" i="5"/>
  <c r="E86" i="5"/>
  <c r="F86" i="5"/>
  <c r="G86" i="5"/>
  <c r="H86" i="5"/>
  <c r="I86" i="5"/>
  <c r="J86" i="5"/>
  <c r="K86" i="5"/>
  <c r="L86" i="5"/>
  <c r="M86" i="5"/>
  <c r="N86" i="5"/>
  <c r="C87" i="5"/>
  <c r="D87" i="5"/>
  <c r="E87" i="5"/>
  <c r="F87" i="5"/>
  <c r="G87" i="5"/>
  <c r="H87" i="5"/>
  <c r="I87" i="5"/>
  <c r="J87" i="5"/>
  <c r="K87" i="5"/>
  <c r="L87" i="5"/>
  <c r="M87" i="5"/>
  <c r="N87" i="5"/>
  <c r="C88" i="5"/>
  <c r="D88" i="5"/>
  <c r="E88" i="5"/>
  <c r="F88" i="5"/>
  <c r="G88" i="5"/>
  <c r="H88" i="5"/>
  <c r="I88" i="5"/>
  <c r="J88" i="5"/>
  <c r="K88" i="5"/>
  <c r="L88" i="5"/>
  <c r="M88" i="5"/>
  <c r="N88" i="5"/>
  <c r="C89" i="5"/>
  <c r="D89" i="5"/>
  <c r="E89" i="5"/>
  <c r="F89" i="5"/>
  <c r="G89" i="5"/>
  <c r="H89" i="5"/>
  <c r="I89" i="5"/>
  <c r="J89" i="5"/>
  <c r="K89" i="5"/>
  <c r="L89" i="5"/>
  <c r="M89" i="5"/>
  <c r="N89" i="5"/>
  <c r="C90" i="5"/>
  <c r="D90" i="5"/>
  <c r="E90" i="5"/>
  <c r="F90" i="5"/>
  <c r="G90" i="5"/>
  <c r="H90" i="5"/>
  <c r="I90" i="5"/>
  <c r="J90" i="5"/>
  <c r="K90" i="5"/>
  <c r="L90" i="5"/>
  <c r="M90" i="5"/>
  <c r="N90" i="5"/>
  <c r="C91" i="5"/>
  <c r="D91" i="5"/>
  <c r="E91" i="5"/>
  <c r="F91" i="5"/>
  <c r="G91" i="5"/>
  <c r="H91" i="5"/>
  <c r="I91" i="5"/>
  <c r="J91" i="5"/>
  <c r="K91" i="5"/>
  <c r="L91" i="5"/>
  <c r="M91" i="5"/>
  <c r="N91" i="5"/>
  <c r="C92" i="5"/>
  <c r="D92" i="5"/>
  <c r="E92" i="5"/>
  <c r="F92" i="5"/>
  <c r="G92" i="5"/>
  <c r="H92" i="5"/>
  <c r="I92" i="5"/>
  <c r="J92" i="5"/>
  <c r="K92" i="5"/>
  <c r="L92" i="5"/>
  <c r="M92" i="5"/>
  <c r="N92" i="5"/>
  <c r="C93" i="5"/>
  <c r="D93" i="5"/>
  <c r="E93" i="5"/>
  <c r="F93" i="5"/>
  <c r="G93" i="5"/>
  <c r="H93" i="5"/>
  <c r="I93" i="5"/>
  <c r="J93" i="5"/>
  <c r="K93" i="5"/>
  <c r="L93" i="5"/>
  <c r="M93" i="5"/>
  <c r="N93" i="5"/>
  <c r="C94" i="5"/>
  <c r="D94" i="5"/>
  <c r="E94" i="5"/>
  <c r="F94" i="5"/>
  <c r="G94" i="5"/>
  <c r="H94" i="5"/>
  <c r="I94" i="5"/>
  <c r="J94" i="5"/>
  <c r="K94" i="5"/>
  <c r="L94" i="5"/>
  <c r="M94" i="5"/>
  <c r="N94" i="5"/>
  <c r="C95" i="5"/>
  <c r="D95" i="5"/>
  <c r="E95" i="5"/>
  <c r="F95" i="5"/>
  <c r="G95" i="5"/>
  <c r="H95" i="5"/>
  <c r="I95" i="5"/>
  <c r="J95" i="5"/>
  <c r="K95" i="5"/>
  <c r="L95" i="5"/>
  <c r="M95" i="5"/>
  <c r="N95" i="5"/>
  <c r="C96" i="5"/>
  <c r="D96" i="5"/>
  <c r="E96" i="5"/>
  <c r="F96" i="5"/>
  <c r="G96" i="5"/>
  <c r="H96" i="5"/>
  <c r="I96" i="5"/>
  <c r="J96" i="5"/>
  <c r="K96" i="5"/>
  <c r="L96" i="5"/>
  <c r="M96" i="5"/>
  <c r="N96" i="5"/>
  <c r="C97" i="5"/>
  <c r="D97" i="5"/>
  <c r="E97" i="5"/>
  <c r="F97" i="5"/>
  <c r="G97" i="5"/>
  <c r="H97" i="5"/>
  <c r="I97" i="5"/>
  <c r="J97" i="5"/>
  <c r="K97" i="5"/>
  <c r="L97" i="5"/>
  <c r="M97" i="5"/>
  <c r="N97" i="5"/>
  <c r="C98" i="5"/>
  <c r="D98" i="5"/>
  <c r="E98" i="5"/>
  <c r="F98" i="5"/>
  <c r="G98" i="5"/>
  <c r="H98" i="5"/>
  <c r="I98" i="5"/>
  <c r="J98" i="5"/>
  <c r="K98" i="5"/>
  <c r="L98" i="5"/>
  <c r="M98" i="5"/>
  <c r="N98" i="5"/>
  <c r="C99" i="5"/>
  <c r="D99" i="5"/>
  <c r="E99" i="5"/>
  <c r="F99" i="5"/>
  <c r="G99" i="5"/>
  <c r="H99" i="5"/>
  <c r="I99" i="5"/>
  <c r="J99" i="5"/>
  <c r="K99" i="5"/>
  <c r="L99" i="5"/>
  <c r="M99" i="5"/>
  <c r="N99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D84" i="5"/>
  <c r="E84" i="5"/>
  <c r="F84" i="5"/>
  <c r="G84" i="5"/>
  <c r="H84" i="5"/>
  <c r="I84" i="5"/>
  <c r="J84" i="5"/>
  <c r="K84" i="5"/>
  <c r="L84" i="5"/>
  <c r="M84" i="5"/>
  <c r="N84" i="5"/>
  <c r="C84" i="5"/>
  <c r="C85" i="4"/>
  <c r="D85" i="4"/>
  <c r="E85" i="4"/>
  <c r="F85" i="4"/>
  <c r="G85" i="4"/>
  <c r="H85" i="4"/>
  <c r="I85" i="4"/>
  <c r="J85" i="4"/>
  <c r="K85" i="4"/>
  <c r="L85" i="4"/>
  <c r="M85" i="4"/>
  <c r="N85" i="4"/>
  <c r="C86" i="4"/>
  <c r="D86" i="4"/>
  <c r="E86" i="4"/>
  <c r="F86" i="4"/>
  <c r="G86" i="4"/>
  <c r="H86" i="4"/>
  <c r="I86" i="4"/>
  <c r="J86" i="4"/>
  <c r="K86" i="4"/>
  <c r="L86" i="4"/>
  <c r="M86" i="4"/>
  <c r="N86" i="4"/>
  <c r="C87" i="4"/>
  <c r="D87" i="4"/>
  <c r="E87" i="4"/>
  <c r="F87" i="4"/>
  <c r="G87" i="4"/>
  <c r="H87" i="4"/>
  <c r="I87" i="4"/>
  <c r="J87" i="4"/>
  <c r="K87" i="4"/>
  <c r="L87" i="4"/>
  <c r="M87" i="4"/>
  <c r="N87" i="4"/>
  <c r="C88" i="4"/>
  <c r="D88" i="4"/>
  <c r="E88" i="4"/>
  <c r="F88" i="4"/>
  <c r="G88" i="4"/>
  <c r="H88" i="4"/>
  <c r="I88" i="4"/>
  <c r="J88" i="4"/>
  <c r="K88" i="4"/>
  <c r="L88" i="4"/>
  <c r="M88" i="4"/>
  <c r="N88" i="4"/>
  <c r="C89" i="4"/>
  <c r="D89" i="4"/>
  <c r="E89" i="4"/>
  <c r="F89" i="4"/>
  <c r="G89" i="4"/>
  <c r="H89" i="4"/>
  <c r="I89" i="4"/>
  <c r="J89" i="4"/>
  <c r="K89" i="4"/>
  <c r="L89" i="4"/>
  <c r="M89" i="4"/>
  <c r="N89" i="4"/>
  <c r="C90" i="4"/>
  <c r="D90" i="4"/>
  <c r="E90" i="4"/>
  <c r="F90" i="4"/>
  <c r="G90" i="4"/>
  <c r="H90" i="4"/>
  <c r="I90" i="4"/>
  <c r="J90" i="4"/>
  <c r="K90" i="4"/>
  <c r="L90" i="4"/>
  <c r="M90" i="4"/>
  <c r="N90" i="4"/>
  <c r="C91" i="4"/>
  <c r="D91" i="4"/>
  <c r="E91" i="4"/>
  <c r="F91" i="4"/>
  <c r="G91" i="4"/>
  <c r="H91" i="4"/>
  <c r="I91" i="4"/>
  <c r="J91" i="4"/>
  <c r="K91" i="4"/>
  <c r="L91" i="4"/>
  <c r="M91" i="4"/>
  <c r="N91" i="4"/>
  <c r="C92" i="4"/>
  <c r="D92" i="4"/>
  <c r="E92" i="4"/>
  <c r="F92" i="4"/>
  <c r="G92" i="4"/>
  <c r="H92" i="4"/>
  <c r="I92" i="4"/>
  <c r="J92" i="4"/>
  <c r="K92" i="4"/>
  <c r="L92" i="4"/>
  <c r="M92" i="4"/>
  <c r="N92" i="4"/>
  <c r="C93" i="4"/>
  <c r="D93" i="4"/>
  <c r="E93" i="4"/>
  <c r="F93" i="4"/>
  <c r="G93" i="4"/>
  <c r="H93" i="4"/>
  <c r="I93" i="4"/>
  <c r="J93" i="4"/>
  <c r="K93" i="4"/>
  <c r="L93" i="4"/>
  <c r="M93" i="4"/>
  <c r="N93" i="4"/>
  <c r="C94" i="4"/>
  <c r="D94" i="4"/>
  <c r="E94" i="4"/>
  <c r="F94" i="4"/>
  <c r="G94" i="4"/>
  <c r="H94" i="4"/>
  <c r="I94" i="4"/>
  <c r="J94" i="4"/>
  <c r="K94" i="4"/>
  <c r="L94" i="4"/>
  <c r="M94" i="4"/>
  <c r="N94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C97" i="4"/>
  <c r="D97" i="4"/>
  <c r="E97" i="4"/>
  <c r="F97" i="4"/>
  <c r="G97" i="4"/>
  <c r="H97" i="4"/>
  <c r="I97" i="4"/>
  <c r="J97" i="4"/>
  <c r="K97" i="4"/>
  <c r="L97" i="4"/>
  <c r="M97" i="4"/>
  <c r="N97" i="4"/>
  <c r="C98" i="4"/>
  <c r="D98" i="4"/>
  <c r="E98" i="4"/>
  <c r="F98" i="4"/>
  <c r="G98" i="4"/>
  <c r="H98" i="4"/>
  <c r="I98" i="4"/>
  <c r="J98" i="4"/>
  <c r="K98" i="4"/>
  <c r="L98" i="4"/>
  <c r="M98" i="4"/>
  <c r="N98" i="4"/>
  <c r="C99" i="4"/>
  <c r="D99" i="4"/>
  <c r="E99" i="4"/>
  <c r="F99" i="4"/>
  <c r="G99" i="4"/>
  <c r="H99" i="4"/>
  <c r="I99" i="4"/>
  <c r="J99" i="4"/>
  <c r="K99" i="4"/>
  <c r="L99" i="4"/>
  <c r="M99" i="4"/>
  <c r="N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D84" i="4"/>
  <c r="E84" i="4"/>
  <c r="F84" i="4"/>
  <c r="G84" i="4"/>
  <c r="H84" i="4"/>
  <c r="I84" i="4"/>
  <c r="J84" i="4"/>
  <c r="K84" i="4"/>
  <c r="L84" i="4"/>
  <c r="M84" i="4"/>
  <c r="N84" i="4"/>
  <c r="C84" i="4"/>
  <c r="C85" i="3"/>
  <c r="D85" i="3"/>
  <c r="E85" i="3"/>
  <c r="F85" i="3"/>
  <c r="G85" i="3"/>
  <c r="H85" i="3"/>
  <c r="I85" i="3"/>
  <c r="J85" i="3"/>
  <c r="K85" i="3"/>
  <c r="L85" i="3"/>
  <c r="M85" i="3"/>
  <c r="N85" i="3"/>
  <c r="C86" i="3"/>
  <c r="D86" i="3"/>
  <c r="E86" i="3"/>
  <c r="F86" i="3"/>
  <c r="G86" i="3"/>
  <c r="H86" i="3"/>
  <c r="I86" i="3"/>
  <c r="J86" i="3"/>
  <c r="K86" i="3"/>
  <c r="L86" i="3"/>
  <c r="M86" i="3"/>
  <c r="N86" i="3"/>
  <c r="C87" i="3"/>
  <c r="D87" i="3"/>
  <c r="E87" i="3"/>
  <c r="F87" i="3"/>
  <c r="G87" i="3"/>
  <c r="H87" i="3"/>
  <c r="I87" i="3"/>
  <c r="J87" i="3"/>
  <c r="K87" i="3"/>
  <c r="L87" i="3"/>
  <c r="M87" i="3"/>
  <c r="N87" i="3"/>
  <c r="C88" i="3"/>
  <c r="D88" i="3"/>
  <c r="E88" i="3"/>
  <c r="F88" i="3"/>
  <c r="G88" i="3"/>
  <c r="H88" i="3"/>
  <c r="I88" i="3"/>
  <c r="J88" i="3"/>
  <c r="K88" i="3"/>
  <c r="L88" i="3"/>
  <c r="M88" i="3"/>
  <c r="N88" i="3"/>
  <c r="C89" i="3"/>
  <c r="D89" i="3"/>
  <c r="E89" i="3"/>
  <c r="F89" i="3"/>
  <c r="G89" i="3"/>
  <c r="H89" i="3"/>
  <c r="I89" i="3"/>
  <c r="J89" i="3"/>
  <c r="K89" i="3"/>
  <c r="L89" i="3"/>
  <c r="M89" i="3"/>
  <c r="N89" i="3"/>
  <c r="C90" i="3"/>
  <c r="D90" i="3"/>
  <c r="E90" i="3"/>
  <c r="F90" i="3"/>
  <c r="G90" i="3"/>
  <c r="H90" i="3"/>
  <c r="I90" i="3"/>
  <c r="J90" i="3"/>
  <c r="K90" i="3"/>
  <c r="L90" i="3"/>
  <c r="M90" i="3"/>
  <c r="N90" i="3"/>
  <c r="C91" i="3"/>
  <c r="D91" i="3"/>
  <c r="E91" i="3"/>
  <c r="F91" i="3"/>
  <c r="G91" i="3"/>
  <c r="H91" i="3"/>
  <c r="I91" i="3"/>
  <c r="J91" i="3"/>
  <c r="K91" i="3"/>
  <c r="L91" i="3"/>
  <c r="M91" i="3"/>
  <c r="N91" i="3"/>
  <c r="C92" i="3"/>
  <c r="D92" i="3"/>
  <c r="E92" i="3"/>
  <c r="F92" i="3"/>
  <c r="G92" i="3"/>
  <c r="H92" i="3"/>
  <c r="I92" i="3"/>
  <c r="J92" i="3"/>
  <c r="K92" i="3"/>
  <c r="L92" i="3"/>
  <c r="M92" i="3"/>
  <c r="N92" i="3"/>
  <c r="C93" i="3"/>
  <c r="D93" i="3"/>
  <c r="E93" i="3"/>
  <c r="F93" i="3"/>
  <c r="G93" i="3"/>
  <c r="H93" i="3"/>
  <c r="I93" i="3"/>
  <c r="J93" i="3"/>
  <c r="K93" i="3"/>
  <c r="L93" i="3"/>
  <c r="M93" i="3"/>
  <c r="N93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C96" i="3"/>
  <c r="D96" i="3"/>
  <c r="E96" i="3"/>
  <c r="F96" i="3"/>
  <c r="G96" i="3"/>
  <c r="H96" i="3"/>
  <c r="I96" i="3"/>
  <c r="J96" i="3"/>
  <c r="K96" i="3"/>
  <c r="L96" i="3"/>
  <c r="M96" i="3"/>
  <c r="N96" i="3"/>
  <c r="C97" i="3"/>
  <c r="D97" i="3"/>
  <c r="E97" i="3"/>
  <c r="F97" i="3"/>
  <c r="G97" i="3"/>
  <c r="H97" i="3"/>
  <c r="I97" i="3"/>
  <c r="J97" i="3"/>
  <c r="K97" i="3"/>
  <c r="L97" i="3"/>
  <c r="M97" i="3"/>
  <c r="N97" i="3"/>
  <c r="C98" i="3"/>
  <c r="D98" i="3"/>
  <c r="E98" i="3"/>
  <c r="F98" i="3"/>
  <c r="G98" i="3"/>
  <c r="H98" i="3"/>
  <c r="I98" i="3"/>
  <c r="J98" i="3"/>
  <c r="K98" i="3"/>
  <c r="L98" i="3"/>
  <c r="M98" i="3"/>
  <c r="N98" i="3"/>
  <c r="C99" i="3"/>
  <c r="D99" i="3"/>
  <c r="E99" i="3"/>
  <c r="F99" i="3"/>
  <c r="G99" i="3"/>
  <c r="H99" i="3"/>
  <c r="I99" i="3"/>
  <c r="J99" i="3"/>
  <c r="K99" i="3"/>
  <c r="L99" i="3"/>
  <c r="M99" i="3"/>
  <c r="N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D84" i="3"/>
  <c r="E84" i="3"/>
  <c r="F84" i="3"/>
  <c r="G84" i="3"/>
  <c r="H84" i="3"/>
  <c r="I84" i="3"/>
  <c r="J84" i="3"/>
  <c r="K84" i="3"/>
  <c r="L84" i="3"/>
  <c r="M84" i="3"/>
  <c r="N84" i="3"/>
  <c r="C84" i="3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D84" i="2"/>
  <c r="E84" i="2"/>
  <c r="F84" i="2"/>
  <c r="G84" i="2"/>
  <c r="H84" i="2"/>
  <c r="I84" i="2"/>
  <c r="J84" i="2"/>
  <c r="K84" i="2"/>
  <c r="L84" i="2"/>
  <c r="M84" i="2"/>
  <c r="N84" i="2"/>
  <c r="C84" i="2"/>
  <c r="C85" i="1"/>
  <c r="C84" i="1"/>
  <c r="C91" i="1"/>
  <c r="D91" i="1"/>
  <c r="E91" i="1"/>
  <c r="F91" i="1"/>
  <c r="G91" i="1"/>
  <c r="H91" i="1"/>
  <c r="I91" i="1"/>
  <c r="J91" i="1"/>
  <c r="K91" i="1"/>
  <c r="L91" i="1"/>
  <c r="M91" i="1"/>
  <c r="N91" i="1"/>
  <c r="C90" i="1"/>
  <c r="D90" i="1"/>
  <c r="E90" i="1"/>
  <c r="F90" i="1"/>
  <c r="G90" i="1"/>
  <c r="H90" i="1"/>
  <c r="I90" i="1"/>
  <c r="J90" i="1"/>
  <c r="K90" i="1"/>
  <c r="L90" i="1"/>
  <c r="M90" i="1"/>
  <c r="N90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D84" i="1"/>
  <c r="E84" i="1"/>
  <c r="F84" i="1"/>
  <c r="G84" i="1"/>
  <c r="H84" i="1"/>
  <c r="I84" i="1"/>
  <c r="J84" i="1"/>
  <c r="K84" i="1"/>
  <c r="L84" i="1"/>
  <c r="M84" i="1"/>
  <c r="N84" i="1"/>
  <c r="J37" i="12" l="1" a="1"/>
  <c r="J37" i="12" l="1"/>
  <c r="K37" i="12"/>
  <c r="L37" i="12"/>
  <c r="AO59" i="12" l="1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AO73" i="12"/>
  <c r="AO74" i="12"/>
  <c r="AO75" i="12"/>
  <c r="AO76" i="12"/>
  <c r="AG78" i="12"/>
  <c r="AN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R78" i="12"/>
  <c r="X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H78" i="12"/>
  <c r="AO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S78" i="12"/>
  <c r="Y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4" i="12"/>
  <c r="AE75" i="12"/>
  <c r="AE76" i="12"/>
  <c r="AE77" i="12"/>
  <c r="AI78" i="12"/>
  <c r="P59" i="12"/>
  <c r="P60" i="12"/>
  <c r="P62" i="12"/>
  <c r="P63" i="12"/>
  <c r="P64" i="12"/>
  <c r="P65" i="12"/>
  <c r="P66" i="12"/>
  <c r="P67" i="12"/>
  <c r="P68" i="12"/>
  <c r="P69" i="12"/>
  <c r="P70" i="12"/>
  <c r="P71" i="12"/>
  <c r="P72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E58" i="12"/>
  <c r="Q59" i="12"/>
  <c r="Q60" i="12"/>
  <c r="Q61" i="12"/>
  <c r="Q62" i="12"/>
  <c r="Q63" i="12"/>
  <c r="Q64" i="12"/>
  <c r="Q65" i="12"/>
  <c r="Q66" i="12"/>
  <c r="Q67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F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P58" i="12"/>
  <c r="AD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D78" i="12"/>
  <c r="L58" i="12"/>
  <c r="AH59" i="12"/>
  <c r="AH61" i="12"/>
  <c r="AH63" i="12"/>
  <c r="AH64" i="12"/>
  <c r="AH66" i="12"/>
  <c r="AH67" i="12"/>
  <c r="AH69" i="12"/>
  <c r="AH70" i="12"/>
  <c r="AH72" i="12"/>
  <c r="AH74" i="12"/>
  <c r="AH76" i="12"/>
  <c r="AG58" i="12"/>
  <c r="S59" i="12"/>
  <c r="S61" i="12"/>
  <c r="S62" i="12"/>
  <c r="S64" i="12"/>
  <c r="S65" i="12"/>
  <c r="S67" i="12"/>
  <c r="S69" i="12"/>
  <c r="S71" i="12"/>
  <c r="S73" i="12"/>
  <c r="S75" i="12"/>
  <c r="S77" i="12"/>
  <c r="AH60" i="12"/>
  <c r="AH62" i="12"/>
  <c r="AH65" i="12"/>
  <c r="AH68" i="12"/>
  <c r="AH71" i="12"/>
  <c r="AH73" i="12"/>
  <c r="AH75" i="12"/>
  <c r="AH77" i="12"/>
  <c r="S60" i="12"/>
  <c r="S63" i="12"/>
  <c r="S66" i="12"/>
  <c r="S68" i="12"/>
  <c r="S70" i="12"/>
  <c r="S72" i="12"/>
  <c r="S74" i="12"/>
  <c r="S76" i="12"/>
  <c r="Q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H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R58" i="12"/>
  <c r="B59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I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S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AK59" i="12"/>
  <c r="AK60" i="12"/>
  <c r="AK61" i="12"/>
  <c r="AK62" i="12"/>
  <c r="AK63" i="12"/>
  <c r="AK64" i="12"/>
  <c r="AK65" i="12"/>
  <c r="AK66" i="12"/>
  <c r="AK67" i="12"/>
  <c r="AK68" i="12"/>
  <c r="AK69" i="12"/>
  <c r="AK70" i="12"/>
  <c r="AK71" i="12"/>
  <c r="AK72" i="12"/>
  <c r="AK73" i="12"/>
  <c r="AK74" i="12"/>
  <c r="AK75" i="12"/>
  <c r="AK76" i="12"/>
  <c r="AK77" i="12"/>
  <c r="AJ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T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58" i="12"/>
  <c r="AL59" i="12"/>
  <c r="AL60" i="12"/>
  <c r="AL61" i="12"/>
  <c r="AL62" i="12"/>
  <c r="AL63" i="12"/>
  <c r="AL64" i="12"/>
  <c r="AL65" i="12"/>
  <c r="AL66" i="12"/>
  <c r="AL67" i="12"/>
  <c r="AL68" i="12"/>
  <c r="AL69" i="12"/>
  <c r="AL70" i="12"/>
  <c r="AL71" i="12"/>
  <c r="AL73" i="12"/>
  <c r="AL74" i="12"/>
  <c r="AL75" i="12"/>
  <c r="AL76" i="12"/>
  <c r="AK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AM59" i="12"/>
  <c r="AM65" i="12"/>
  <c r="AM71" i="12"/>
  <c r="AM76" i="12"/>
  <c r="X61" i="12"/>
  <c r="X67" i="12"/>
  <c r="X71" i="12"/>
  <c r="Q74" i="12"/>
  <c r="X76" i="12"/>
  <c r="Z58" i="12"/>
  <c r="G60" i="12"/>
  <c r="E62" i="12"/>
  <c r="M63" i="12"/>
  <c r="J65" i="12"/>
  <c r="F67" i="12"/>
  <c r="B69" i="12"/>
  <c r="K70" i="12"/>
  <c r="G72" i="12"/>
  <c r="E74" i="12"/>
  <c r="M75" i="12"/>
  <c r="B78" i="12"/>
  <c r="AN59" i="12"/>
  <c r="AN65" i="12"/>
  <c r="AN71" i="12"/>
  <c r="AN76" i="12"/>
  <c r="Y61" i="12"/>
  <c r="Y67" i="12"/>
  <c r="Y71" i="12"/>
  <c r="W74" i="12"/>
  <c r="Y76" i="12"/>
  <c r="J60" i="12"/>
  <c r="F62" i="12"/>
  <c r="B64" i="12"/>
  <c r="K65" i="12"/>
  <c r="G67" i="12"/>
  <c r="E69" i="12"/>
  <c r="M70" i="12"/>
  <c r="F74" i="12"/>
  <c r="B76" i="12"/>
  <c r="C78" i="12"/>
  <c r="AM60" i="12"/>
  <c r="AA58" i="12"/>
  <c r="J72" i="12"/>
  <c r="AM66" i="12"/>
  <c r="AL72" i="12"/>
  <c r="AD78" i="12"/>
  <c r="X62" i="12"/>
  <c r="Q68" i="12"/>
  <c r="Q72" i="12"/>
  <c r="X74" i="12"/>
  <c r="P77" i="12"/>
  <c r="B58" i="12"/>
  <c r="K60" i="12"/>
  <c r="G62" i="12"/>
  <c r="E64" i="12"/>
  <c r="M65" i="12"/>
  <c r="J67" i="12"/>
  <c r="F69" i="12"/>
  <c r="B71" i="12"/>
  <c r="K72" i="12"/>
  <c r="G74" i="12"/>
  <c r="E76" i="12"/>
  <c r="E78" i="12"/>
  <c r="AN60" i="12"/>
  <c r="AN66" i="12"/>
  <c r="AM72" i="12"/>
  <c r="AE78" i="12"/>
  <c r="Y62" i="12"/>
  <c r="X68" i="12"/>
  <c r="W72" i="12"/>
  <c r="Y74" i="12"/>
  <c r="Q77" i="12"/>
  <c r="E59" i="12"/>
  <c r="M60" i="12"/>
  <c r="J62" i="12"/>
  <c r="F64" i="12"/>
  <c r="B66" i="12"/>
  <c r="K67" i="12"/>
  <c r="G69" i="12"/>
  <c r="E71" i="12"/>
  <c r="M72" i="12"/>
  <c r="J74" i="12"/>
  <c r="F76" i="12"/>
  <c r="F78" i="12"/>
  <c r="P61" i="12"/>
  <c r="B74" i="12"/>
  <c r="AM61" i="12"/>
  <c r="AM67" i="12"/>
  <c r="AN72" i="12"/>
  <c r="AF78" i="12"/>
  <c r="X63" i="12"/>
  <c r="Y68" i="12"/>
  <c r="X72" i="12"/>
  <c r="P75" i="12"/>
  <c r="W77" i="12"/>
  <c r="F59" i="12"/>
  <c r="B61" i="12"/>
  <c r="K62" i="12"/>
  <c r="G64" i="12"/>
  <c r="E66" i="12"/>
  <c r="M67" i="12"/>
  <c r="J69" i="12"/>
  <c r="F71" i="12"/>
  <c r="B73" i="12"/>
  <c r="K74" i="12"/>
  <c r="G76" i="12"/>
  <c r="E58" i="12"/>
  <c r="AN61" i="12"/>
  <c r="AN67" i="12"/>
  <c r="AE73" i="12"/>
  <c r="AL58" i="12"/>
  <c r="Y63" i="12"/>
  <c r="Q69" i="12"/>
  <c r="Y72" i="12"/>
  <c r="Q75" i="12"/>
  <c r="P78" i="12"/>
  <c r="G59" i="12"/>
  <c r="E61" i="12"/>
  <c r="M62" i="12"/>
  <c r="J64" i="12"/>
  <c r="F66" i="12"/>
  <c r="B68" i="12"/>
  <c r="K69" i="12"/>
  <c r="G71" i="12"/>
  <c r="E73" i="12"/>
  <c r="M74" i="12"/>
  <c r="J76" i="12"/>
  <c r="F58" i="12"/>
  <c r="Y66" i="12"/>
  <c r="AM62" i="12"/>
  <c r="AM68" i="12"/>
  <c r="AM73" i="12"/>
  <c r="AM58" i="12"/>
  <c r="X64" i="12"/>
  <c r="X69" i="12"/>
  <c r="P73" i="12"/>
  <c r="W75" i="12"/>
  <c r="Q78" i="12"/>
  <c r="J59" i="12"/>
  <c r="F61" i="12"/>
  <c r="B63" i="12"/>
  <c r="K64" i="12"/>
  <c r="G66" i="12"/>
  <c r="E68" i="12"/>
  <c r="M69" i="12"/>
  <c r="J71" i="12"/>
  <c r="F73" i="12"/>
  <c r="B75" i="12"/>
  <c r="K76" i="12"/>
  <c r="G58" i="12"/>
  <c r="AM70" i="12"/>
  <c r="Y70" i="12"/>
  <c r="V58" i="12"/>
  <c r="J63" i="12"/>
  <c r="K68" i="12"/>
  <c r="J75" i="12"/>
  <c r="AN64" i="12"/>
  <c r="Q71" i="12"/>
  <c r="P74" i="12"/>
  <c r="W76" i="12"/>
  <c r="W58" i="12"/>
  <c r="F60" i="12"/>
  <c r="B62" i="12"/>
  <c r="K63" i="12"/>
  <c r="G65" i="12"/>
  <c r="E67" i="12"/>
  <c r="J70" i="12"/>
  <c r="F72" i="12"/>
  <c r="G77" i="12"/>
  <c r="AN62" i="12"/>
  <c r="AN68" i="12"/>
  <c r="AN73" i="12"/>
  <c r="X59" i="12"/>
  <c r="Y64" i="12"/>
  <c r="Y69" i="12"/>
  <c r="Q73" i="12"/>
  <c r="X75" i="12"/>
  <c r="T78" i="12"/>
  <c r="K59" i="12"/>
  <c r="G61" i="12"/>
  <c r="E63" i="12"/>
  <c r="M64" i="12"/>
  <c r="J66" i="12"/>
  <c r="F68" i="12"/>
  <c r="B70" i="12"/>
  <c r="K71" i="12"/>
  <c r="G73" i="12"/>
  <c r="E75" i="12"/>
  <c r="M76" i="12"/>
  <c r="J58" i="12"/>
  <c r="Y60" i="12"/>
  <c r="AN75" i="12"/>
  <c r="AM63" i="12"/>
  <c r="AM69" i="12"/>
  <c r="AM74" i="12"/>
  <c r="Y59" i="12"/>
  <c r="X65" i="12"/>
  <c r="Q70" i="12"/>
  <c r="W73" i="12"/>
  <c r="Y75" i="12"/>
  <c r="U78" i="12"/>
  <c r="M59" i="12"/>
  <c r="J61" i="12"/>
  <c r="F63" i="12"/>
  <c r="B65" i="12"/>
  <c r="K66" i="12"/>
  <c r="G68" i="12"/>
  <c r="E70" i="12"/>
  <c r="M71" i="12"/>
  <c r="J73" i="12"/>
  <c r="F75" i="12"/>
  <c r="B77" i="12"/>
  <c r="K58" i="12"/>
  <c r="AM75" i="12"/>
  <c r="X66" i="12"/>
  <c r="Q76" i="12"/>
  <c r="M61" i="12"/>
  <c r="B67" i="12"/>
  <c r="E72" i="12"/>
  <c r="AN63" i="12"/>
  <c r="AN69" i="12"/>
  <c r="AN74" i="12"/>
  <c r="X60" i="12"/>
  <c r="Y65" i="12"/>
  <c r="X70" i="12"/>
  <c r="X73" i="12"/>
  <c r="P76" i="12"/>
  <c r="U58" i="12"/>
  <c r="B60" i="12"/>
  <c r="K61" i="12"/>
  <c r="G63" i="12"/>
  <c r="E65" i="12"/>
  <c r="M66" i="12"/>
  <c r="J68" i="12"/>
  <c r="F70" i="12"/>
  <c r="B72" i="12"/>
  <c r="K73" i="12"/>
  <c r="G75" i="12"/>
  <c r="E77" i="12"/>
  <c r="M58" i="12"/>
  <c r="AM64" i="12"/>
  <c r="Y73" i="12"/>
  <c r="E60" i="12"/>
  <c r="F65" i="12"/>
  <c r="G70" i="12"/>
  <c r="M73" i="12"/>
  <c r="F77" i="12"/>
  <c r="AN70" i="12"/>
  <c r="M68" i="12"/>
  <c r="K75" i="12"/>
  <c r="P89" i="12" l="1"/>
  <c r="B89" i="12"/>
  <c r="M93" i="12"/>
  <c r="AA93" i="12"/>
  <c r="AO93" i="12" s="1"/>
  <c r="Q92" i="12"/>
  <c r="C92" i="12"/>
  <c r="L101" i="12"/>
  <c r="Z101" i="12"/>
  <c r="Z89" i="12"/>
  <c r="L89" i="12"/>
  <c r="I103" i="12"/>
  <c r="W103" i="12"/>
  <c r="AK103" i="12" s="1"/>
  <c r="I91" i="12"/>
  <c r="W91" i="12"/>
  <c r="H84" i="12"/>
  <c r="V84" i="12"/>
  <c r="AJ84" i="12" s="1"/>
  <c r="H92" i="12"/>
  <c r="V92" i="12"/>
  <c r="AJ92" i="12" s="1"/>
  <c r="T91" i="12"/>
  <c r="F91" i="12"/>
  <c r="E91" i="12"/>
  <c r="S91" i="12"/>
  <c r="AG91" i="12" s="1"/>
  <c r="E96" i="12"/>
  <c r="S96" i="12"/>
  <c r="AG96" i="12" s="1"/>
  <c r="F94" i="12"/>
  <c r="T94" i="12"/>
  <c r="B101" i="12"/>
  <c r="P101" i="12"/>
  <c r="AD101" i="12" s="1"/>
  <c r="U97" i="12"/>
  <c r="G97" i="12"/>
  <c r="E92" i="12"/>
  <c r="S92" i="12"/>
  <c r="F90" i="12"/>
  <c r="T90" i="12"/>
  <c r="AH90" i="12" s="1"/>
  <c r="P84" i="12"/>
  <c r="B84" i="12"/>
  <c r="C104" i="12"/>
  <c r="Q104" i="12"/>
  <c r="P95" i="12"/>
  <c r="B95" i="12"/>
  <c r="R103" i="12"/>
  <c r="D103" i="12"/>
  <c r="R91" i="12"/>
  <c r="D91" i="12"/>
  <c r="Q103" i="12"/>
  <c r="C103" i="12"/>
  <c r="C91" i="12"/>
  <c r="Q91" i="12"/>
  <c r="AE91" i="12" s="1"/>
  <c r="Z100" i="12"/>
  <c r="L100" i="12"/>
  <c r="L88" i="12"/>
  <c r="Z88" i="12"/>
  <c r="AN88" i="12" s="1"/>
  <c r="W102" i="12"/>
  <c r="I102" i="12"/>
  <c r="I90" i="12"/>
  <c r="W90" i="12"/>
  <c r="V103" i="12"/>
  <c r="H103" i="12"/>
  <c r="V91" i="12"/>
  <c r="H91" i="12"/>
  <c r="J96" i="12"/>
  <c r="X96" i="12"/>
  <c r="U104" i="12"/>
  <c r="G104" i="12"/>
  <c r="K102" i="12"/>
  <c r="Y102" i="12"/>
  <c r="AM102" i="12" s="1"/>
  <c r="D84" i="12"/>
  <c r="R84" i="12"/>
  <c r="C84" i="12"/>
  <c r="Q84" i="12"/>
  <c r="AE84" i="12" s="1"/>
  <c r="P85" i="12"/>
  <c r="B85" i="12"/>
  <c r="G89" i="12"/>
  <c r="U89" i="12"/>
  <c r="T99" i="12"/>
  <c r="F99" i="12"/>
  <c r="G90" i="12"/>
  <c r="U90" i="12"/>
  <c r="AI90" i="12" s="1"/>
  <c r="T93" i="12"/>
  <c r="F93" i="12"/>
  <c r="R90" i="12"/>
  <c r="D90" i="12"/>
  <c r="C102" i="12"/>
  <c r="Q102" i="12"/>
  <c r="AE102" i="12" s="1"/>
  <c r="Q90" i="12"/>
  <c r="C90" i="12"/>
  <c r="Z99" i="12"/>
  <c r="L99" i="12"/>
  <c r="L87" i="12"/>
  <c r="Z87" i="12"/>
  <c r="AN87" i="12" s="1"/>
  <c r="W101" i="12"/>
  <c r="I101" i="12"/>
  <c r="I89" i="12"/>
  <c r="W89" i="12"/>
  <c r="AK89" i="12" s="1"/>
  <c r="H102" i="12"/>
  <c r="V102" i="12"/>
  <c r="AJ102" i="12" s="1"/>
  <c r="H90" i="12"/>
  <c r="V90" i="12"/>
  <c r="E103" i="12"/>
  <c r="S103" i="12"/>
  <c r="AG103" i="12" s="1"/>
  <c r="M88" i="12"/>
  <c r="AA88" i="12"/>
  <c r="AO88" i="12" s="1"/>
  <c r="M102" i="12"/>
  <c r="AA102" i="12"/>
  <c r="AA97" i="12"/>
  <c r="M97" i="12"/>
  <c r="P92" i="12"/>
  <c r="B92" i="12"/>
  <c r="K96" i="12"/>
  <c r="Y96" i="12"/>
  <c r="D92" i="12"/>
  <c r="R92" i="12"/>
  <c r="AF92" i="12" s="1"/>
  <c r="G94" i="12"/>
  <c r="U94" i="12"/>
  <c r="AI94" i="12" s="1"/>
  <c r="J88" i="12"/>
  <c r="X88" i="12"/>
  <c r="Y87" i="12"/>
  <c r="K87" i="12"/>
  <c r="P93" i="12"/>
  <c r="B93" i="12"/>
  <c r="Y92" i="12"/>
  <c r="K92" i="12"/>
  <c r="AA90" i="12"/>
  <c r="M90" i="12"/>
  <c r="X97" i="12"/>
  <c r="J97" i="12"/>
  <c r="P94" i="12"/>
  <c r="B94" i="12"/>
  <c r="K88" i="12"/>
  <c r="Y88" i="12"/>
  <c r="AM88" i="12" s="1"/>
  <c r="B100" i="12"/>
  <c r="P100" i="12"/>
  <c r="AD100" i="12" s="1"/>
  <c r="AA86" i="12"/>
  <c r="M86" i="12"/>
  <c r="E102" i="12"/>
  <c r="S102" i="12"/>
  <c r="AG102" i="12" s="1"/>
  <c r="F100" i="12"/>
  <c r="T100" i="12"/>
  <c r="AH100" i="12" s="1"/>
  <c r="X91" i="12"/>
  <c r="J91" i="12"/>
  <c r="R101" i="12"/>
  <c r="D101" i="12"/>
  <c r="D89" i="12"/>
  <c r="R89" i="12"/>
  <c r="AF89" i="12" s="1"/>
  <c r="Q101" i="12"/>
  <c r="C101" i="12"/>
  <c r="C89" i="12"/>
  <c r="Q89" i="12"/>
  <c r="AE89" i="12" s="1"/>
  <c r="Z98" i="12"/>
  <c r="L98" i="12"/>
  <c r="Z86" i="12"/>
  <c r="L86" i="12"/>
  <c r="W100" i="12"/>
  <c r="I100" i="12"/>
  <c r="W88" i="12"/>
  <c r="I88" i="12"/>
  <c r="H101" i="12"/>
  <c r="V101" i="12"/>
  <c r="V89" i="12"/>
  <c r="H89" i="12"/>
  <c r="X87" i="12"/>
  <c r="J87" i="12"/>
  <c r="T102" i="12"/>
  <c r="F102" i="12"/>
  <c r="M92" i="12"/>
  <c r="AA92" i="12"/>
  <c r="AO92" i="12" s="1"/>
  <c r="S99" i="12"/>
  <c r="E99" i="12"/>
  <c r="K86" i="12"/>
  <c r="Y86" i="12"/>
  <c r="S98" i="12"/>
  <c r="E98" i="12"/>
  <c r="P102" i="12"/>
  <c r="B102" i="12"/>
  <c r="R102" i="12"/>
  <c r="D102" i="12"/>
  <c r="P86" i="12"/>
  <c r="B86" i="12"/>
  <c r="AA87" i="12"/>
  <c r="M87" i="12"/>
  <c r="P91" i="12"/>
  <c r="B91" i="12"/>
  <c r="E89" i="12"/>
  <c r="S89" i="12"/>
  <c r="AG89" i="12" s="1"/>
  <c r="G103" i="12"/>
  <c r="U103" i="12"/>
  <c r="AI103" i="12" s="1"/>
  <c r="AA95" i="12"/>
  <c r="M95" i="12"/>
  <c r="F92" i="12"/>
  <c r="T92" i="12"/>
  <c r="AH92" i="12" s="1"/>
  <c r="B87" i="12"/>
  <c r="P87" i="12"/>
  <c r="AD87" i="12" s="1"/>
  <c r="E85" i="12"/>
  <c r="S85" i="12"/>
  <c r="G100" i="12"/>
  <c r="U100" i="12"/>
  <c r="AI100" i="12" s="1"/>
  <c r="M96" i="12"/>
  <c r="AA96" i="12"/>
  <c r="AO96" i="12" s="1"/>
  <c r="M89" i="12"/>
  <c r="AA89" i="12"/>
  <c r="D100" i="12"/>
  <c r="R100" i="12"/>
  <c r="AF100" i="12" s="1"/>
  <c r="R88" i="12"/>
  <c r="D88" i="12"/>
  <c r="C100" i="12"/>
  <c r="Q100" i="12"/>
  <c r="C88" i="12"/>
  <c r="Q88" i="12"/>
  <c r="AE88" i="12" s="1"/>
  <c r="L97" i="12"/>
  <c r="Z97" i="12"/>
  <c r="AN97" i="12" s="1"/>
  <c r="L85" i="12"/>
  <c r="Z85" i="12"/>
  <c r="W99" i="12"/>
  <c r="I99" i="12"/>
  <c r="I87" i="12"/>
  <c r="W87" i="12"/>
  <c r="AK87" i="12" s="1"/>
  <c r="H100" i="12"/>
  <c r="V100" i="12"/>
  <c r="H88" i="12"/>
  <c r="V88" i="12"/>
  <c r="AJ88" i="12" s="1"/>
  <c r="K85" i="12"/>
  <c r="Y85" i="12"/>
  <c r="AM85" i="12" s="1"/>
  <c r="K94" i="12"/>
  <c r="Y94" i="12"/>
  <c r="M94" i="12"/>
  <c r="AA94" i="12"/>
  <c r="AO94" i="12" s="1"/>
  <c r="G91" i="12"/>
  <c r="U91" i="12"/>
  <c r="AI91" i="12" s="1"/>
  <c r="U96" i="12"/>
  <c r="G96" i="12"/>
  <c r="B96" i="12"/>
  <c r="P96" i="12"/>
  <c r="AD96" i="12" s="1"/>
  <c r="S86" i="12"/>
  <c r="E86" i="12"/>
  <c r="J92" i="12"/>
  <c r="X92" i="12"/>
  <c r="K95" i="12"/>
  <c r="Y95" i="12"/>
  <c r="AM95" i="12" s="1"/>
  <c r="S104" i="12"/>
  <c r="E104" i="12"/>
  <c r="AA84" i="12"/>
  <c r="M84" i="12"/>
  <c r="T89" i="12"/>
  <c r="F89" i="12"/>
  <c r="G87" i="12"/>
  <c r="U87" i="12"/>
  <c r="AI87" i="12" s="1"/>
  <c r="T98" i="12"/>
  <c r="F98" i="12"/>
  <c r="X101" i="12"/>
  <c r="J101" i="12"/>
  <c r="S94" i="12"/>
  <c r="E94" i="12"/>
  <c r="J90" i="12"/>
  <c r="X90" i="12"/>
  <c r="F85" i="12"/>
  <c r="T85" i="12"/>
  <c r="AH85" i="12" s="1"/>
  <c r="T104" i="12"/>
  <c r="F104" i="12"/>
  <c r="Y98" i="12"/>
  <c r="K98" i="12"/>
  <c r="E95" i="12"/>
  <c r="S95" i="12"/>
  <c r="AG95" i="12" s="1"/>
  <c r="E88" i="12"/>
  <c r="S88" i="12"/>
  <c r="AG88" i="12" s="1"/>
  <c r="D99" i="12"/>
  <c r="R99" i="12"/>
  <c r="R87" i="12"/>
  <c r="D87" i="12"/>
  <c r="C99" i="12"/>
  <c r="Q99" i="12"/>
  <c r="AE99" i="12" s="1"/>
  <c r="Q87" i="12"/>
  <c r="C87" i="12"/>
  <c r="L96" i="12"/>
  <c r="Z96" i="12"/>
  <c r="AN96" i="12" s="1"/>
  <c r="W98" i="12"/>
  <c r="I98" i="12"/>
  <c r="W86" i="12"/>
  <c r="I86" i="12"/>
  <c r="H99" i="12"/>
  <c r="V99" i="12"/>
  <c r="AJ99" i="12" s="1"/>
  <c r="H87" i="12"/>
  <c r="V87" i="12"/>
  <c r="AJ87" i="12" s="1"/>
  <c r="G92" i="12"/>
  <c r="U92" i="12"/>
  <c r="G93" i="12"/>
  <c r="U93" i="12"/>
  <c r="AI93" i="12" s="1"/>
  <c r="G86" i="12"/>
  <c r="U86" i="12"/>
  <c r="AI86" i="12" s="1"/>
  <c r="R98" i="12"/>
  <c r="D98" i="12"/>
  <c r="D86" i="12"/>
  <c r="R86" i="12"/>
  <c r="AF86" i="12" s="1"/>
  <c r="C98" i="12"/>
  <c r="Q98" i="12"/>
  <c r="AE98" i="12" s="1"/>
  <c r="Q86" i="12"/>
  <c r="C86" i="12"/>
  <c r="Z95" i="12"/>
  <c r="L95" i="12"/>
  <c r="I97" i="12"/>
  <c r="W97" i="12"/>
  <c r="AK97" i="12" s="1"/>
  <c r="I85" i="12"/>
  <c r="W85" i="12"/>
  <c r="V98" i="12"/>
  <c r="H98" i="12"/>
  <c r="H86" i="12"/>
  <c r="V86" i="12"/>
  <c r="AJ86" i="12" s="1"/>
  <c r="Y101" i="12"/>
  <c r="K101" i="12"/>
  <c r="U101" i="12"/>
  <c r="G101" i="12"/>
  <c r="M85" i="12"/>
  <c r="AA85" i="12"/>
  <c r="AO85" i="12" s="1"/>
  <c r="J84" i="12"/>
  <c r="X84" i="12"/>
  <c r="E93" i="12"/>
  <c r="S93" i="12"/>
  <c r="AG93" i="12" s="1"/>
  <c r="J89" i="12"/>
  <c r="X89" i="12"/>
  <c r="AL89" i="12" s="1"/>
  <c r="K90" i="12"/>
  <c r="Y90" i="12"/>
  <c r="S87" i="12"/>
  <c r="E87" i="12"/>
  <c r="U102" i="12"/>
  <c r="G102" i="12"/>
  <c r="J100" i="12"/>
  <c r="X100" i="12"/>
  <c r="F95" i="12"/>
  <c r="T95" i="12"/>
  <c r="AH95" i="12" s="1"/>
  <c r="Y91" i="12"/>
  <c r="K91" i="12"/>
  <c r="R97" i="12"/>
  <c r="D97" i="12"/>
  <c r="D85" i="12"/>
  <c r="R85" i="12"/>
  <c r="AF85" i="12" s="1"/>
  <c r="C97" i="12"/>
  <c r="Q97" i="12"/>
  <c r="AE97" i="12" s="1"/>
  <c r="Q85" i="12"/>
  <c r="C85" i="12"/>
  <c r="L94" i="12"/>
  <c r="Z94" i="12"/>
  <c r="AN94" i="12" s="1"/>
  <c r="I96" i="12"/>
  <c r="W96" i="12"/>
  <c r="AK96" i="12" s="1"/>
  <c r="V97" i="12"/>
  <c r="H97" i="12"/>
  <c r="H85" i="12"/>
  <c r="V85" i="12"/>
  <c r="AJ85" i="12" s="1"/>
  <c r="E84" i="12"/>
  <c r="S84" i="12"/>
  <c r="AG84" i="12" s="1"/>
  <c r="Y84" i="12"/>
  <c r="K84" i="12"/>
  <c r="J93" i="12"/>
  <c r="X93" i="12"/>
  <c r="AL93" i="12" s="1"/>
  <c r="B104" i="12"/>
  <c r="P104" i="12"/>
  <c r="AD104" i="12" s="1"/>
  <c r="L93" i="12"/>
  <c r="Z93" i="12"/>
  <c r="B103" i="12"/>
  <c r="P103" i="12"/>
  <c r="AD103" i="12" s="1"/>
  <c r="K89" i="12"/>
  <c r="Y89" i="12"/>
  <c r="AM89" i="12" s="1"/>
  <c r="T84" i="12"/>
  <c r="F84" i="12"/>
  <c r="M91" i="12"/>
  <c r="AA91" i="12"/>
  <c r="AO91" i="12" s="1"/>
  <c r="W94" i="12"/>
  <c r="I94" i="12"/>
  <c r="H95" i="12"/>
  <c r="V95" i="12"/>
  <c r="K99" i="12"/>
  <c r="Y99" i="12"/>
  <c r="AM99" i="12" s="1"/>
  <c r="K100" i="12"/>
  <c r="Y100" i="12"/>
  <c r="AM100" i="12" s="1"/>
  <c r="Q96" i="12"/>
  <c r="C96" i="12"/>
  <c r="I95" i="12"/>
  <c r="W95" i="12"/>
  <c r="AK95" i="12" s="1"/>
  <c r="S101" i="12"/>
  <c r="E101" i="12"/>
  <c r="E97" i="12"/>
  <c r="S97" i="12"/>
  <c r="AA101" i="12"/>
  <c r="M101" i="12"/>
  <c r="R95" i="12"/>
  <c r="D95" i="12"/>
  <c r="C95" i="12"/>
  <c r="Q95" i="12"/>
  <c r="L84" i="12"/>
  <c r="Z84" i="12"/>
  <c r="AN84" i="12" s="1"/>
  <c r="F103" i="12"/>
  <c r="T103" i="12"/>
  <c r="AH103" i="12" s="1"/>
  <c r="T96" i="12"/>
  <c r="F96" i="12"/>
  <c r="T101" i="12"/>
  <c r="F101" i="12"/>
  <c r="U99" i="12"/>
  <c r="G99" i="12"/>
  <c r="P88" i="12"/>
  <c r="B88" i="12"/>
  <c r="J85" i="12"/>
  <c r="X85" i="12"/>
  <c r="AL85" i="12" s="1"/>
  <c r="J102" i="12"/>
  <c r="X102" i="12"/>
  <c r="AL102" i="12" s="1"/>
  <c r="F97" i="12"/>
  <c r="T97" i="12"/>
  <c r="U95" i="12"/>
  <c r="G95" i="12"/>
  <c r="E90" i="12"/>
  <c r="S90" i="12"/>
  <c r="AG90" i="12" s="1"/>
  <c r="J98" i="12"/>
  <c r="X98" i="12"/>
  <c r="J86" i="12"/>
  <c r="X86" i="12"/>
  <c r="AL86" i="12" s="1"/>
  <c r="S100" i="12"/>
  <c r="E100" i="12"/>
  <c r="R94" i="12"/>
  <c r="D94" i="12"/>
  <c r="Q94" i="12"/>
  <c r="C94" i="12"/>
  <c r="R104" i="12"/>
  <c r="D104" i="12"/>
  <c r="L91" i="12"/>
  <c r="Z91" i="12"/>
  <c r="I93" i="12"/>
  <c r="W93" i="12"/>
  <c r="AK93" i="12" s="1"/>
  <c r="H94" i="12"/>
  <c r="V94" i="12"/>
  <c r="AJ94" i="12" s="1"/>
  <c r="B97" i="12"/>
  <c r="P97" i="12"/>
  <c r="G85" i="12"/>
  <c r="U85" i="12"/>
  <c r="AI85" i="12" s="1"/>
  <c r="M98" i="12"/>
  <c r="AA98" i="12"/>
  <c r="AO98" i="12" s="1"/>
  <c r="B90" i="12"/>
  <c r="P90" i="12"/>
  <c r="R96" i="12"/>
  <c r="D96" i="12"/>
  <c r="V96" i="12"/>
  <c r="H96" i="12"/>
  <c r="B98" i="12"/>
  <c r="P98" i="12"/>
  <c r="F87" i="12"/>
  <c r="T87" i="12"/>
  <c r="AH87" i="12" s="1"/>
  <c r="P99" i="12"/>
  <c r="B99" i="12"/>
  <c r="T88" i="12"/>
  <c r="F88" i="12"/>
  <c r="L92" i="12"/>
  <c r="Z92" i="12"/>
  <c r="AN92" i="12" s="1"/>
  <c r="M99" i="12"/>
  <c r="AA99" i="12"/>
  <c r="AO99" i="12" s="1"/>
  <c r="X94" i="12"/>
  <c r="J94" i="12"/>
  <c r="J99" i="12"/>
  <c r="X99" i="12"/>
  <c r="AL99" i="12" s="1"/>
  <c r="K97" i="12"/>
  <c r="Y97" i="12"/>
  <c r="AM97" i="12" s="1"/>
  <c r="F86" i="12"/>
  <c r="T86" i="12"/>
  <c r="U84" i="12"/>
  <c r="G84" i="12"/>
  <c r="AA100" i="12"/>
  <c r="M100" i="12"/>
  <c r="J95" i="12"/>
  <c r="X95" i="12"/>
  <c r="Y93" i="12"/>
  <c r="K93" i="12"/>
  <c r="U88" i="12"/>
  <c r="G88" i="12"/>
  <c r="U98" i="12"/>
  <c r="G98" i="12"/>
  <c r="R93" i="12"/>
  <c r="D93" i="12"/>
  <c r="C93" i="12"/>
  <c r="Q93" i="12"/>
  <c r="AE93" i="12" s="1"/>
  <c r="L102" i="12"/>
  <c r="Z102" i="12"/>
  <c r="L90" i="12"/>
  <c r="Z90" i="12"/>
  <c r="AN90" i="12" s="1"/>
  <c r="I84" i="12"/>
  <c r="W84" i="12"/>
  <c r="AK84" i="12" s="1"/>
  <c r="W92" i="12"/>
  <c r="I92" i="12"/>
  <c r="H93" i="12"/>
  <c r="V93" i="12"/>
  <c r="AJ93" i="12" s="1"/>
  <c r="AN102" i="12" l="1"/>
  <c r="AL95" i="12"/>
  <c r="AD98" i="12"/>
  <c r="AD97" i="12"/>
  <c r="AH97" i="12"/>
  <c r="AG97" i="12"/>
  <c r="AJ95" i="12"/>
  <c r="AN93" i="12"/>
  <c r="AM90" i="12"/>
  <c r="AI92" i="12"/>
  <c r="AL92" i="12"/>
  <c r="AM94" i="12"/>
  <c r="AN85" i="12"/>
  <c r="AO89" i="12"/>
  <c r="AL88" i="12"/>
  <c r="AO102" i="12"/>
  <c r="AF84" i="12"/>
  <c r="AK90" i="12"/>
  <c r="AG92" i="12"/>
  <c r="AN101" i="12"/>
  <c r="AH86" i="12"/>
  <c r="AD90" i="12"/>
  <c r="AN91" i="12"/>
  <c r="AL98" i="12"/>
  <c r="AE95" i="12"/>
  <c r="AL100" i="12"/>
  <c r="AL84" i="12"/>
  <c r="AK85" i="12"/>
  <c r="AF99" i="12"/>
  <c r="AL90" i="12"/>
  <c r="AJ100" i="12"/>
  <c r="AE100" i="12"/>
  <c r="AG85" i="12"/>
  <c r="AM86" i="12"/>
  <c r="AJ101" i="12"/>
  <c r="AM96" i="12"/>
  <c r="AJ90" i="12"/>
  <c r="AI89" i="12"/>
  <c r="AL96" i="12"/>
  <c r="AE104" i="12"/>
  <c r="AH94" i="12"/>
  <c r="AK91" i="12"/>
  <c r="AI88" i="12"/>
  <c r="AD99" i="12"/>
  <c r="AF104" i="12"/>
  <c r="AI99" i="12"/>
  <c r="AF95" i="12"/>
  <c r="AI102" i="12"/>
  <c r="AK98" i="12"/>
  <c r="AG94" i="12"/>
  <c r="AG104" i="12"/>
  <c r="AF88" i="12"/>
  <c r="AO87" i="12"/>
  <c r="AG99" i="12"/>
  <c r="AK88" i="12"/>
  <c r="AD93" i="12"/>
  <c r="AD92" i="12"/>
  <c r="AD85" i="12"/>
  <c r="AJ91" i="12"/>
  <c r="P106" i="12"/>
  <c r="AD84" i="12"/>
  <c r="AM93" i="12"/>
  <c r="AE94" i="12"/>
  <c r="AI95" i="12"/>
  <c r="AH101" i="12"/>
  <c r="AO101" i="12"/>
  <c r="AG87" i="12"/>
  <c r="AI101" i="12"/>
  <c r="AN95" i="12"/>
  <c r="AL101" i="12"/>
  <c r="AK99" i="12"/>
  <c r="AD86" i="12"/>
  <c r="AK100" i="12"/>
  <c r="AF101" i="12"/>
  <c r="AM87" i="12"/>
  <c r="AO97" i="12"/>
  <c r="AF90" i="12"/>
  <c r="AJ103" i="12"/>
  <c r="AE103" i="12"/>
  <c r="AN89" i="12"/>
  <c r="AL94" i="12"/>
  <c r="AF94" i="12"/>
  <c r="AH96" i="12"/>
  <c r="AJ97" i="12"/>
  <c r="AF97" i="12"/>
  <c r="AM101" i="12"/>
  <c r="AE86" i="12"/>
  <c r="AE87" i="12"/>
  <c r="AM98" i="12"/>
  <c r="AH98" i="12"/>
  <c r="AO95" i="12"/>
  <c r="AF102" i="12"/>
  <c r="AH102" i="12"/>
  <c r="AN86" i="12"/>
  <c r="AL91" i="12"/>
  <c r="AD94" i="12"/>
  <c r="AK101" i="12"/>
  <c r="AH93" i="12"/>
  <c r="AF91" i="12"/>
  <c r="AH91" i="12"/>
  <c r="AO100" i="12"/>
  <c r="AJ96" i="12"/>
  <c r="AG100" i="12"/>
  <c r="AG101" i="12"/>
  <c r="AK94" i="12"/>
  <c r="AM91" i="12"/>
  <c r="AH104" i="12"/>
  <c r="AG86" i="12"/>
  <c r="AD102" i="12"/>
  <c r="AL87" i="12"/>
  <c r="AN98" i="12"/>
  <c r="AL97" i="12"/>
  <c r="AK102" i="12"/>
  <c r="AF103" i="12"/>
  <c r="AI97" i="12"/>
  <c r="AE92" i="12"/>
  <c r="AF96" i="12"/>
  <c r="AG98" i="12"/>
  <c r="AD95" i="12"/>
  <c r="AF93" i="12"/>
  <c r="AF87" i="12"/>
  <c r="AH89" i="12"/>
  <c r="AO90" i="12"/>
  <c r="AH99" i="12"/>
  <c r="AI84" i="12"/>
  <c r="AJ98" i="12"/>
  <c r="AJ89" i="12"/>
  <c r="AN99" i="12"/>
  <c r="AI104" i="12"/>
  <c r="AK92" i="12"/>
  <c r="AI98" i="12"/>
  <c r="AH88" i="12"/>
  <c r="AD88" i="12"/>
  <c r="AE96" i="12"/>
  <c r="AH84" i="12"/>
  <c r="AM84" i="12"/>
  <c r="AE85" i="12"/>
  <c r="AF98" i="12"/>
  <c r="AK86" i="12"/>
  <c r="AO84" i="12"/>
  <c r="AI96" i="12"/>
  <c r="AD91" i="12"/>
  <c r="AE101" i="12"/>
  <c r="AO86" i="12"/>
  <c r="AM92" i="12"/>
  <c r="AE90" i="12"/>
  <c r="AN100" i="12"/>
  <c r="AD89" i="12"/>
  <c r="AD106" i="12" l="1"/>
</calcChain>
</file>

<file path=xl/sharedStrings.xml><?xml version="1.0" encoding="utf-8"?>
<sst xmlns="http://schemas.openxmlformats.org/spreadsheetml/2006/main" count="1631" uniqueCount="174">
  <si>
    <t>Software Version</t>
  </si>
  <si>
    <t>3.11.19</t>
  </si>
  <si>
    <t>Experiment File Path:</t>
  </si>
  <si>
    <t>C:\Users\Public\Documents\Experiments\Silke\2025_01_10_fluoride_assay_library_1_3_dilution.xpt</t>
  </si>
  <si>
    <t>Protocol File Path:</t>
  </si>
  <si>
    <t>C:\Users\Public\Documents\Protocols\Silke\fluoride_endpoint.prt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</si>
  <si>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</si>
  <si>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</si>
  <si>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</si>
  <si>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</si>
  <si>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</si>
  <si>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</si>
  <si>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</si>
  <si>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</si>
  <si>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</si>
  <si>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</si>
  <si>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</si>
  <si>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</si>
  <si>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</si>
  <si>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</si>
  <si>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</si>
  <si>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</si>
  <si>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370, 380, 440, 480, 540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</si>
  <si>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</si>
  <si>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</si>
  <si>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</si>
  <si>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</si>
  <si>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</si>
  <si>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</si>
  <si>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</si>
  <si>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</si>
  <si>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</si>
  <si>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</si>
  <si>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</si>
  <si>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</si>
  <si>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</si>
  <si>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</si>
  <si>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</si>
  <si>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</si>
  <si>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</si>
  <si>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</si>
  <si>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</si>
  <si>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</si>
  <si>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</si>
  <si>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</si>
  <si>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</si>
  <si>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</si>
  <si>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</si>
  <si>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</si>
  <si>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</si>
  <si>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</si>
  <si>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</si>
  <si>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</si>
  <si>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</si>
  <si>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</si>
  <si>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</si>
  <si>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</si>
  <si>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</si>
  <si>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</si>
  <si>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</si>
  <si>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</si>
  <si>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</si>
  <si>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</si>
  <si>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</si>
  <si>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</si>
  <si>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</si>
  <si>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</si>
  <si>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</si>
  <si>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</si>
  <si>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</si>
  <si>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</si>
  <si>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</si>
  <si>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</si>
  <si>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</si>
  <si>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</si>
  <si>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</si>
  <si>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</si>
  <si>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</si>
  <si>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</si>
  <si>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</si>
  <si>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</si>
  <si>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</si>
  <si>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</si>
  <si>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</si>
  <si>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</si>
  <si>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</si>
  <si>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</si>
  <si>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</si>
  <si>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</si>
  <si>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</si>
  <si>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</si>
  <si>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</si>
  <si>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</si>
  <si>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</si>
  <si>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</si>
  <si>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</si>
  <si>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</si>
  <si>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</si>
  <si>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</si>
  <si>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</si>
  <si>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</si>
  <si>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</si>
  <si>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</si>
  <si>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</si>
  <si>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</si>
  <si>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</si>
  <si>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</si>
  <si>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</si>
  <si>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</si>
  <si>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</si>
  <si>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</si>
  <si>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</si>
  <si>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</si>
  <si>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</si>
  <si>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</si>
  <si>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</si>
  <si>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</si>
  <si>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</si>
  <si>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</si>
  <si>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</si>
  <si>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</si>
  <si>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</si>
  <si>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</si>
  <si>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</si>
  <si>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</si>
  <si>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</si>
  <si>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</si>
  <si>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</si>
  <si>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</si>
  <si>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</si>
  <si>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</si>
  <si>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</si>
  <si>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</si>
  <si>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</si>
  <si>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</si>
  <si>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</si>
  <si>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</si>
  <si>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7</t>
  </si>
  <si>
    <t>Plate 9</t>
  </si>
  <si>
    <t>Plate 10</t>
  </si>
  <si>
    <t>Rep1</t>
  </si>
  <si>
    <t>Rep2</t>
  </si>
  <si>
    <t>Rep3</t>
  </si>
  <si>
    <t>Matrix</t>
  </si>
  <si>
    <t>WT</t>
  </si>
  <si>
    <t>SP1</t>
  </si>
  <si>
    <t>SP2</t>
  </si>
  <si>
    <t>SP3</t>
  </si>
  <si>
    <t>SP4</t>
  </si>
  <si>
    <t>SP5</t>
  </si>
  <si>
    <t>neg. contr.</t>
  </si>
  <si>
    <t>1/3 diluted</t>
  </si>
  <si>
    <t>abs(480nm)/abs(540nm)</t>
  </si>
  <si>
    <t>a</t>
  </si>
  <si>
    <t>b</t>
  </si>
  <si>
    <t>c</t>
  </si>
  <si>
    <r>
      <t>Estimated Fluoride concentration [</t>
    </r>
    <r>
      <rPr>
        <sz val="10"/>
        <rFont val="Calibri"/>
        <family val="2"/>
      </rPr>
      <t>µM], values lower than 100 in red</t>
    </r>
  </si>
  <si>
    <t>SD fluoride conc. n=3</t>
  </si>
  <si>
    <t>SD fluoride conc. in% n=3</t>
  </si>
  <si>
    <t>mean</t>
  </si>
  <si>
    <t>Mean estimated Fluoride concentration</t>
  </si>
  <si>
    <t>rep1</t>
  </si>
  <si>
    <t>rep2</t>
  </si>
  <si>
    <t>2. degree polynomial coefficients</t>
  </si>
  <si>
    <r>
      <t>Fluoride conc. [</t>
    </r>
    <r>
      <rPr>
        <sz val="10"/>
        <rFont val="Calibri"/>
        <family val="2"/>
      </rPr>
      <t>µM]</t>
    </r>
  </si>
  <si>
    <t>SD</t>
  </si>
  <si>
    <t>Calibration in 1/3 diluted cell supernatant</t>
  </si>
  <si>
    <t>mean(480/520)</t>
  </si>
  <si>
    <t>(mean(480/520))^2</t>
  </si>
  <si>
    <t>Wavelengths:  540, 440, 380, 480, 370</t>
  </si>
  <si>
    <t>1312162D</t>
  </si>
  <si>
    <t>Eon</t>
  </si>
  <si>
    <t>C:\Users\Public\Documents\Protocols\Silke\Fluoride Assay.prt</t>
  </si>
  <si>
    <t>C:\Users\Public\Documents\Experiments\silke\250114_fluoride_1to3 diluted.xpt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</si>
</sst>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1"/>
    <xf numFmtId="0" fontId="1" fillId="0" borderId="0" xfId="1" applyFont="1"/>
    <xf numFmtId="0" fontId="1" fillId="0" borderId="0" xfId="1" applyFont="1"/>
    <xf numFmtId="9" fontId="0" fillId="0" borderId="0" xfId="2" applyFont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8" borderId="0" xfId="1" applyFont="1" applyFill="1" applyBorder="1" applyAlignment="1">
      <alignment horizontal="center" vertical="center" wrapText="1"/>
    </xf>
    <xf numFmtId="21" fontId="1" fillId="0" borderId="0" xfId="1" applyNumberForma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Percent" xfId="2" builtinId="5"/>
    <cellStyle name="Percent 2" xfId="3"/>
  </cellStyles>
  <dxfs count="3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500" baseline="0"/>
              <a:t>Fluoride calibration in 1/3 diluted cell supernatant</a:t>
            </a:r>
          </a:p>
        </c:rich>
      </c:tx>
      <c:layout>
        <c:manualLayout>
          <c:xMode val="edge"/>
          <c:yMode val="edge"/>
          <c:x val="0.13510360815792971"/>
          <c:y val="2.4137931034482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604563048296006"/>
                  <c:y val="-1.0155308172685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plus>
            <c:minus>
              <c:numRef>
                <c:f>'Fluoride conc calculation'!$J$32:$O$32</c:f>
                <c:numCache>
                  <c:formatCode>General</c:formatCode>
                  <c:ptCount val="6"/>
                  <c:pt idx="0">
                    <c:v>1.3933138545547718E-2</c:v>
                  </c:pt>
                  <c:pt idx="1">
                    <c:v>1.4138876983709006E-2</c:v>
                  </c:pt>
                  <c:pt idx="2">
                    <c:v>1.4785575702396837E-2</c:v>
                  </c:pt>
                  <c:pt idx="3">
                    <c:v>7.7457200261426163E-4</c:v>
                  </c:pt>
                  <c:pt idx="4">
                    <c:v>2.3580834384068855E-2</c:v>
                  </c:pt>
                  <c:pt idx="5">
                    <c:v>2.5891328982875781E-3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'Fluoride conc calculation'!$J$29:$O$29</c:f>
              <c:numCache>
                <c:formatCode>General</c:formatCode>
                <c:ptCount val="6"/>
                <c:pt idx="0">
                  <c:v>0</c:v>
                </c:pt>
                <c:pt idx="1">
                  <c:v>8.3330000000000002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numCache>
            </c:numRef>
          </c:xVal>
          <c:yVal>
            <c:numRef>
              <c:f>'Fluoride conc calculation'!$J$30:$O$30</c:f>
              <c:numCache>
                <c:formatCode>General</c:formatCode>
                <c:ptCount val="6"/>
                <c:pt idx="0">
                  <c:v>0.95566502463054182</c:v>
                </c:pt>
                <c:pt idx="1">
                  <c:v>1.0295706495301977</c:v>
                </c:pt>
                <c:pt idx="2">
                  <c:v>1.2539894636015325</c:v>
                </c:pt>
                <c:pt idx="3">
                  <c:v>1.6083908423704676</c:v>
                </c:pt>
                <c:pt idx="4">
                  <c:v>1.8839880837566172</c:v>
                </c:pt>
                <c:pt idx="5">
                  <c:v>2.019751940383177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7-44A5-8716-7FEF093CA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6496"/>
        <c:axId val="483998296"/>
      </c:scatterChart>
      <c:valAx>
        <c:axId val="4840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Fluoride concentration [</a:t>
                </a:r>
                <a:r>
                  <a:rPr lang="de-CH" sz="1200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µM]</a:t>
                </a:r>
                <a:endParaRPr lang="de-CH" sz="12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98296"/>
        <c:crosses val="autoZero"/>
        <c:crossBetween val="midCat"/>
      </c:valAx>
      <c:valAx>
        <c:axId val="48399829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200" baseline="0"/>
                  <a:t>Abs(480)/Abs(540)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40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Fluoride concentrations</a:t>
            </a:r>
          </a:p>
        </cx:rich>
      </cx:tx>
    </cx:title>
    <cx:plotArea>
      <cx:plotAreaRegion>
        <cx:series layoutId="clusteredColumn" uniqueId="{4610B94E-279A-4961-8C88-EEC4DFC73C1F}" formatIdx="0">
          <cx:dataId val="0"/>
          <cx:layoutPr>
            <cx:binning intervalClosed="r">
              <cx:binCount val="10"/>
            </cx:binning>
          </cx:layoutPr>
        </cx:series>
        <cx:series layoutId="clusteredColumn" hidden="1" uniqueId="{EA4B2FA4-E262-49A8-8954-8F45B0ADA8FE}" formatIdx="1">
          <cx:dataId val="1"/>
          <cx:layoutPr>
            <cx:binning intervalClosed="r"/>
          </cx:layoutPr>
        </cx:series>
        <cx:series layoutId="clusteredColumn" hidden="1" uniqueId="{B69B54F7-3005-4D8B-B947-749AEC291D76}" formatIdx="2">
          <cx:dataId val="2"/>
          <cx:layoutPr>
            <cx:binning intervalClosed="r"/>
          </cx:layoutPr>
        </cx:series>
        <cx:series layoutId="clusteredColumn" hidden="1" uniqueId="{5114EFEE-ECA5-44F9-AB5D-CE8D16A448A7}" formatIdx="3">
          <cx:dataId val="3"/>
          <cx:layoutPr>
            <cx:binning intervalClosed="r"/>
          </cx:layoutPr>
        </cx:series>
        <cx:series layoutId="clusteredColumn" hidden="1" uniqueId="{358D7207-FDCB-47E0-8DD7-361F89D1A196}" formatIdx="4">
          <cx:dataId val="4"/>
          <cx:layoutPr>
            <cx:binning intervalClosed="r"/>
          </cx:layoutPr>
        </cx:series>
        <cx:series layoutId="clusteredColumn" hidden="1" uniqueId="{EC0A6B85-9F2F-4BF2-A061-561D303EC416}" formatIdx="5">
          <cx:dataId val="5"/>
          <cx:layoutPr>
            <cx:binning intervalClosed="r"/>
          </cx:layoutPr>
        </cx:series>
        <cx:series layoutId="clusteredColumn" hidden="1" uniqueId="{33A9493A-3FC5-49B3-B8C6-5CFBFF5A8236}" formatIdx="6">
          <cx:dataId val="6"/>
          <cx:layoutPr>
            <cx:binning intervalClosed="r"/>
          </cx:layoutPr>
        </cx:series>
        <cx:series layoutId="clusteredColumn" hidden="1" uniqueId="{BBDEAA10-180D-469F-B53B-74AA18CA8EB2}" formatIdx="7">
          <cx:dataId val="7"/>
          <cx:layoutPr>
            <cx:binning intervalClosed="r"/>
          </cx:layoutPr>
        </cx:series>
        <cx:series layoutId="clusteredColumn" hidden="1" uniqueId="{C94BE0C5-2C8C-47BC-8334-B0C559C3A49E}" formatIdx="8">
          <cx:dataId val="8"/>
          <cx:layoutPr>
            <cx:binning intervalClosed="r"/>
          </cx:layoutPr>
        </cx:series>
        <cx:series layoutId="clusteredColumn" hidden="1" uniqueId="{D7316733-92A7-498A-97B7-E37B6E112321}" formatIdx="9">
          <cx:dataId val="9"/>
          <cx:layoutPr>
            <cx:binning intervalClosed="r"/>
          </cx:layoutPr>
        </cx:series>
        <cx:series layoutId="clusteredColumn" hidden="1" uniqueId="{C9B7E2A5-F338-440A-86F8-1DA24B4E41DE}" formatIdx="10">
          <cx:dataId val="10"/>
          <cx:layoutPr>
            <cx:binning intervalClosed="r"/>
          </cx:layoutPr>
        </cx:series>
        <cx:series layoutId="clusteredColumn" hidden="1" uniqueId="{B886A443-9834-42B0-9492-EE8C87D8257F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numFmt formatCode="# ?/?" sourceLinked="0"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31</xdr:row>
      <xdr:rowOff>95250</xdr:rowOff>
    </xdr:from>
    <xdr:to>
      <xdr:col>7</xdr:col>
      <xdr:colOff>349250</xdr:colOff>
      <xdr:row>54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1060450</xdr:colOff>
      <xdr:row>105</xdr:row>
      <xdr:rowOff>53974</xdr:rowOff>
    </xdr:from>
    <xdr:to>
      <xdr:col>9</xdr:col>
      <xdr:colOff>260350</xdr:colOff>
      <xdr:row>126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abSelected="1" workbookViewId="0">
      <selection activeCell="A25" sqref="A25"/>
    </sheetView>
  </sheetViews>
  <sheetFormatPr defaultRowHeight="12.5" x14ac:dyDescent="0.25"/>
  <cols>
    <col min="1" max="1" width="16.81640625" customWidth="1"/>
    <col min="9" max="9" width="15.90625" customWidth="1"/>
    <col min="15" max="15" width="8.7265625" customWidth="1"/>
  </cols>
  <sheetData>
    <row r="1" spans="1:55" x14ac:dyDescent="0.25">
      <c r="A1" s="100" t="s">
        <v>152</v>
      </c>
    </row>
    <row r="2" spans="1:55" x14ac:dyDescent="0.25">
      <c r="A2" s="100" t="s">
        <v>140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 s="100" t="s">
        <v>141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C2" s="100" t="s">
        <v>142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  <c r="AO2">
        <v>12</v>
      </c>
      <c r="AQ2" s="101" t="s">
        <v>143</v>
      </c>
      <c r="AR2" s="101">
        <v>1</v>
      </c>
      <c r="AS2" s="101">
        <v>2</v>
      </c>
      <c r="AT2" s="101">
        <v>3</v>
      </c>
      <c r="AU2" s="101">
        <v>4</v>
      </c>
      <c r="AV2" s="101">
        <v>5</v>
      </c>
      <c r="AW2" s="101">
        <v>6</v>
      </c>
      <c r="AX2" s="101">
        <v>7</v>
      </c>
      <c r="AY2" s="101">
        <v>8</v>
      </c>
      <c r="AZ2" s="101">
        <v>9</v>
      </c>
      <c r="BA2" s="101">
        <v>10</v>
      </c>
      <c r="BB2" s="101">
        <v>11</v>
      </c>
      <c r="BC2" s="101">
        <v>12</v>
      </c>
    </row>
    <row r="3" spans="1:55" x14ac:dyDescent="0.25">
      <c r="A3" t="s">
        <v>25</v>
      </c>
      <c r="B3">
        <v>0.96964285714285714</v>
      </c>
      <c r="C3">
        <v>0.93287435456110168</v>
      </c>
      <c r="D3">
        <v>1.074656188605108</v>
      </c>
      <c r="E3">
        <v>0.98909090909090913</v>
      </c>
      <c r="F3">
        <v>0.9107744107744109</v>
      </c>
      <c r="G3">
        <v>0.98028673835125446</v>
      </c>
      <c r="H3">
        <v>0.91385135135135143</v>
      </c>
      <c r="I3">
        <v>0.88943894389438949</v>
      </c>
      <c r="J3">
        <v>0.96613190730837784</v>
      </c>
      <c r="K3">
        <v>0.87034035656401953</v>
      </c>
      <c r="L3">
        <v>0.93050847457627128</v>
      </c>
      <c r="M3">
        <v>1.1068548387096775</v>
      </c>
      <c r="O3" t="s">
        <v>25</v>
      </c>
      <c r="P3">
        <v>1.0170454545454546</v>
      </c>
      <c r="Q3">
        <v>0.94270833333333348</v>
      </c>
      <c r="R3">
        <v>1.0987903225806452</v>
      </c>
      <c r="S3">
        <v>0.99090909090909085</v>
      </c>
      <c r="T3">
        <v>0.92517006802721102</v>
      </c>
      <c r="U3">
        <v>0.98404255319148959</v>
      </c>
      <c r="V3">
        <v>0.93220338983050854</v>
      </c>
      <c r="W3">
        <v>0.89368770764119609</v>
      </c>
      <c r="X3">
        <v>0.96975088967971523</v>
      </c>
      <c r="Y3">
        <v>0.87419354838709684</v>
      </c>
      <c r="Z3">
        <v>0.87539936102236426</v>
      </c>
      <c r="AA3">
        <v>1.1773504273504274</v>
      </c>
      <c r="AC3" t="s">
        <v>25</v>
      </c>
      <c r="AD3">
        <v>0.96947935368043081</v>
      </c>
      <c r="AE3">
        <v>0.90743801652892575</v>
      </c>
      <c r="AF3">
        <v>1.0359848484848486</v>
      </c>
      <c r="AG3">
        <v>0.94809688581314888</v>
      </c>
      <c r="AH3">
        <v>0.89210950080515306</v>
      </c>
      <c r="AI3">
        <v>0.93696763202725741</v>
      </c>
      <c r="AJ3">
        <v>0.89354838709677431</v>
      </c>
      <c r="AK3">
        <v>0.88282504012841101</v>
      </c>
      <c r="AL3">
        <v>0.94520547945205491</v>
      </c>
      <c r="AM3">
        <v>0.85869565217391308</v>
      </c>
      <c r="AN3">
        <v>0.87558320373250376</v>
      </c>
      <c r="AO3">
        <v>1.1483739837398372</v>
      </c>
      <c r="AQ3" s="101" t="s">
        <v>25</v>
      </c>
      <c r="AR3" s="101">
        <v>2</v>
      </c>
      <c r="AS3" s="101">
        <v>3</v>
      </c>
      <c r="AT3" s="101">
        <v>4</v>
      </c>
      <c r="AU3" s="101">
        <v>5</v>
      </c>
      <c r="AV3" s="101">
        <v>6</v>
      </c>
      <c r="AW3" s="101">
        <v>7</v>
      </c>
      <c r="AX3" s="101">
        <v>8</v>
      </c>
      <c r="AY3" s="101">
        <v>9</v>
      </c>
      <c r="AZ3" s="101">
        <v>10</v>
      </c>
      <c r="BA3" s="101">
        <v>11</v>
      </c>
      <c r="BB3" s="101">
        <v>12</v>
      </c>
      <c r="BC3" s="101">
        <v>13</v>
      </c>
    </row>
    <row r="4" spans="1:55" x14ac:dyDescent="0.25">
      <c r="A4" t="s">
        <v>39</v>
      </c>
      <c r="B4">
        <v>0.87421383647798745</v>
      </c>
      <c r="C4">
        <v>0.86460032626427408</v>
      </c>
      <c r="D4">
        <v>0.87071651090342683</v>
      </c>
      <c r="E4">
        <v>0.95833333333333348</v>
      </c>
      <c r="F4">
        <v>1.2373626373626372</v>
      </c>
      <c r="G4">
        <v>0.88282504012841101</v>
      </c>
      <c r="H4">
        <v>0.8618524332810048</v>
      </c>
      <c r="I4">
        <v>0.87281399046104935</v>
      </c>
      <c r="J4">
        <v>1.4775725593667548</v>
      </c>
      <c r="K4">
        <v>2</v>
      </c>
      <c r="L4">
        <v>1.0238095238095237</v>
      </c>
      <c r="M4">
        <v>1.039179104477612</v>
      </c>
      <c r="O4" t="s">
        <v>39</v>
      </c>
      <c r="P4">
        <v>0.87361769352290686</v>
      </c>
      <c r="Q4">
        <v>0.87343750000000009</v>
      </c>
      <c r="R4">
        <v>0.87912087912087922</v>
      </c>
      <c r="S4">
        <v>0.96885813148788946</v>
      </c>
      <c r="T4">
        <v>1.1827731092436975</v>
      </c>
      <c r="U4">
        <v>0.88364779874213839</v>
      </c>
      <c r="V4">
        <v>0.87031250000000004</v>
      </c>
      <c r="W4">
        <v>0.87066246056782337</v>
      </c>
      <c r="X4">
        <v>1.2159827213822891</v>
      </c>
      <c r="Y4">
        <v>1.8986486486486489</v>
      </c>
      <c r="Z4">
        <v>1.0018115942028984</v>
      </c>
      <c r="AA4">
        <v>1.0259259259259259</v>
      </c>
      <c r="AC4" t="s">
        <v>39</v>
      </c>
      <c r="AD4">
        <v>0.85400313971742547</v>
      </c>
      <c r="AE4">
        <v>0.85093167701863359</v>
      </c>
      <c r="AF4">
        <v>0.85248447204968947</v>
      </c>
      <c r="AG4">
        <v>0.92567567567567577</v>
      </c>
      <c r="AH4">
        <v>1.1831896551724139</v>
      </c>
      <c r="AI4">
        <v>0.8611544461778472</v>
      </c>
      <c r="AJ4">
        <v>0.84639016897081421</v>
      </c>
      <c r="AK4">
        <v>0.85429447852760743</v>
      </c>
      <c r="AL4">
        <v>1.3737864077669903</v>
      </c>
      <c r="AM4">
        <v>1.9578947368421056</v>
      </c>
      <c r="AN4">
        <v>1.0054347826086956</v>
      </c>
      <c r="AO4">
        <v>1</v>
      </c>
      <c r="AQ4" s="101" t="s">
        <v>39</v>
      </c>
      <c r="AR4" s="101">
        <v>14</v>
      </c>
      <c r="AS4" s="101">
        <v>15</v>
      </c>
      <c r="AT4" s="101">
        <v>16</v>
      </c>
      <c r="AU4" s="101">
        <v>17</v>
      </c>
      <c r="AV4" s="101">
        <v>18</v>
      </c>
      <c r="AW4" s="101">
        <v>19</v>
      </c>
      <c r="AX4" s="101">
        <v>20</v>
      </c>
      <c r="AY4" s="101">
        <v>21</v>
      </c>
      <c r="AZ4" s="101">
        <v>22</v>
      </c>
      <c r="BA4" s="101">
        <v>23</v>
      </c>
      <c r="BB4" s="101">
        <v>24</v>
      </c>
      <c r="BC4" s="101">
        <v>25</v>
      </c>
    </row>
    <row r="5" spans="1:55" x14ac:dyDescent="0.25">
      <c r="A5" t="s">
        <v>52</v>
      </c>
      <c r="B5">
        <v>1.3060747663551404</v>
      </c>
      <c r="C5">
        <v>1.1565762004175366</v>
      </c>
      <c r="D5">
        <v>0.92857142857142871</v>
      </c>
      <c r="E5">
        <v>1.2899543378995433</v>
      </c>
      <c r="F5">
        <v>1.0036297640653358</v>
      </c>
      <c r="G5">
        <v>0.90761750405186392</v>
      </c>
      <c r="H5">
        <v>1.3404255319148934</v>
      </c>
      <c r="I5">
        <v>1.4578005115089512</v>
      </c>
      <c r="J5">
        <v>1.3844282238442822</v>
      </c>
      <c r="K5">
        <v>1.1632231404958677</v>
      </c>
      <c r="L5">
        <v>1.1546391752577321</v>
      </c>
      <c r="M5">
        <v>1.2737556561085972</v>
      </c>
      <c r="O5" t="s">
        <v>52</v>
      </c>
      <c r="P5">
        <v>1.1758474576271187</v>
      </c>
      <c r="Q5">
        <v>1.03690036900369</v>
      </c>
      <c r="R5">
        <v>0.92821368948247085</v>
      </c>
      <c r="S5">
        <v>1.1944444444444444</v>
      </c>
      <c r="T5">
        <v>0.99464285714285716</v>
      </c>
      <c r="U5">
        <v>0.91133004926108385</v>
      </c>
      <c r="V5">
        <v>1.4986737400530503</v>
      </c>
      <c r="W5">
        <v>1.4959568733153641</v>
      </c>
      <c r="X5">
        <v>1.3492822966507176</v>
      </c>
      <c r="Y5">
        <v>1.1341463414634148</v>
      </c>
      <c r="Z5">
        <v>1.1250000000000002</v>
      </c>
      <c r="AA5">
        <v>1.1670146137787059</v>
      </c>
      <c r="AC5" t="s">
        <v>52</v>
      </c>
      <c r="AD5">
        <v>1.3828715365239295</v>
      </c>
      <c r="AE5">
        <v>1.1322314049586779</v>
      </c>
      <c r="AF5">
        <v>0.9092436974789917</v>
      </c>
      <c r="AG5">
        <v>1.3514851485148516</v>
      </c>
      <c r="AH5">
        <v>0.99635701275045541</v>
      </c>
      <c r="AI5">
        <v>0.89070146818923335</v>
      </c>
      <c r="AJ5">
        <v>1.5151515151515154</v>
      </c>
      <c r="AK5">
        <v>1.4694960212201593</v>
      </c>
      <c r="AL5">
        <v>1.3944723618090453</v>
      </c>
      <c r="AM5">
        <v>1.1802575107296138</v>
      </c>
      <c r="AN5">
        <v>1.178494623655914</v>
      </c>
      <c r="AO5">
        <v>1.2574031890660593</v>
      </c>
      <c r="AQ5" s="101" t="s">
        <v>52</v>
      </c>
      <c r="AR5" s="101">
        <v>26</v>
      </c>
      <c r="AS5" s="101">
        <v>27</v>
      </c>
      <c r="AT5" s="101">
        <v>28</v>
      </c>
      <c r="AU5" s="101">
        <v>29</v>
      </c>
      <c r="AV5" s="101">
        <v>30</v>
      </c>
      <c r="AW5" s="101">
        <v>31</v>
      </c>
      <c r="AX5" s="101">
        <v>32</v>
      </c>
      <c r="AY5" s="101">
        <v>33</v>
      </c>
      <c r="AZ5" s="101">
        <v>34</v>
      </c>
      <c r="BA5" s="101">
        <v>35</v>
      </c>
      <c r="BB5" s="101">
        <v>36</v>
      </c>
      <c r="BC5" s="101">
        <v>37</v>
      </c>
    </row>
    <row r="6" spans="1:55" x14ac:dyDescent="0.25">
      <c r="A6" t="s">
        <v>65</v>
      </c>
      <c r="B6">
        <v>1.1298174442190672</v>
      </c>
      <c r="C6">
        <v>0.96689895470383291</v>
      </c>
      <c r="D6">
        <v>0.96678321678321699</v>
      </c>
      <c r="E6">
        <v>0.86729857819905221</v>
      </c>
      <c r="F6">
        <v>1.33729216152019</v>
      </c>
      <c r="G6">
        <v>1.180467091295117</v>
      </c>
      <c r="H6">
        <v>0.86413902053712488</v>
      </c>
      <c r="I6">
        <v>0.86255924170616116</v>
      </c>
      <c r="J6">
        <v>0.97522123893805324</v>
      </c>
      <c r="K6">
        <v>1.2630385487528346</v>
      </c>
      <c r="L6">
        <v>0.88187702265372181</v>
      </c>
      <c r="M6">
        <v>0.8776167471819647</v>
      </c>
      <c r="O6" t="s">
        <v>65</v>
      </c>
      <c r="P6">
        <v>1.0391061452513968</v>
      </c>
      <c r="Q6">
        <v>0.96707105719237452</v>
      </c>
      <c r="R6">
        <v>0.98407079646017714</v>
      </c>
      <c r="S6">
        <v>0.86867088607594944</v>
      </c>
      <c r="T6">
        <v>1.3114754098360657</v>
      </c>
      <c r="U6">
        <v>1.1974248927038627</v>
      </c>
      <c r="V6">
        <v>0.87459807073954987</v>
      </c>
      <c r="W6">
        <v>0.87864077669902918</v>
      </c>
      <c r="X6">
        <v>1.0261682242990655</v>
      </c>
      <c r="Y6">
        <v>1.4074999999999998</v>
      </c>
      <c r="Z6">
        <v>0.86687797147385104</v>
      </c>
      <c r="AA6">
        <v>0.88160000000000005</v>
      </c>
      <c r="AC6" t="s">
        <v>65</v>
      </c>
      <c r="AD6">
        <v>1.0493358633776091</v>
      </c>
      <c r="AE6">
        <v>0.94782608695652193</v>
      </c>
      <c r="AF6">
        <v>0.97499999999999998</v>
      </c>
      <c r="AG6">
        <v>0.8517350157728707</v>
      </c>
      <c r="AH6">
        <v>1.3859649122807018</v>
      </c>
      <c r="AI6">
        <v>1.272935779816514</v>
      </c>
      <c r="AJ6">
        <v>0.85289514866979665</v>
      </c>
      <c r="AK6">
        <v>0.85046728971962626</v>
      </c>
      <c r="AL6">
        <v>0.98230088495575241</v>
      </c>
      <c r="AM6">
        <v>1.4713541666666665</v>
      </c>
      <c r="AN6">
        <v>0.84937888198757772</v>
      </c>
      <c r="AO6">
        <v>0.85871271585557307</v>
      </c>
      <c r="AQ6" s="101" t="s">
        <v>65</v>
      </c>
      <c r="AR6" s="101">
        <v>38</v>
      </c>
      <c r="AS6" s="101">
        <v>39</v>
      </c>
      <c r="AT6" s="101">
        <v>40</v>
      </c>
      <c r="AU6" s="101">
        <v>41</v>
      </c>
      <c r="AV6" s="101">
        <v>42</v>
      </c>
      <c r="AW6" s="101">
        <v>43</v>
      </c>
      <c r="AX6" s="101">
        <v>44</v>
      </c>
      <c r="AY6" s="101">
        <v>45</v>
      </c>
      <c r="AZ6" s="101">
        <v>46</v>
      </c>
      <c r="BA6" s="101">
        <v>47</v>
      </c>
      <c r="BB6" s="101">
        <v>48</v>
      </c>
      <c r="BC6" s="101">
        <v>49</v>
      </c>
    </row>
    <row r="7" spans="1:55" x14ac:dyDescent="0.25">
      <c r="A7" t="s">
        <v>78</v>
      </c>
      <c r="B7">
        <v>1.1448979591836737</v>
      </c>
      <c r="C7">
        <v>1.0958904109589043</v>
      </c>
      <c r="D7">
        <v>1.0873786407766992</v>
      </c>
      <c r="E7">
        <v>0.9464882943143812</v>
      </c>
      <c r="F7">
        <v>1.2176724137931032</v>
      </c>
      <c r="G7">
        <v>1.0791505791505793</v>
      </c>
      <c r="H7">
        <v>0.94352159468438535</v>
      </c>
      <c r="I7">
        <v>1.1775898520084569</v>
      </c>
      <c r="J7">
        <v>1.0273722627737225</v>
      </c>
      <c r="K7">
        <v>1.2913752913752916</v>
      </c>
      <c r="L7">
        <v>0.98932384341637014</v>
      </c>
      <c r="M7">
        <v>0.93434343434343448</v>
      </c>
      <c r="O7" t="s">
        <v>78</v>
      </c>
      <c r="P7">
        <v>1.131687242798354</v>
      </c>
      <c r="Q7">
        <v>1.0772200772200773</v>
      </c>
      <c r="R7">
        <v>1.0984251968503937</v>
      </c>
      <c r="S7">
        <v>0.95229982964224891</v>
      </c>
      <c r="T7">
        <v>1.2068965517241379</v>
      </c>
      <c r="U7">
        <v>1.0608365019011408</v>
      </c>
      <c r="V7">
        <v>0.95254237288135613</v>
      </c>
      <c r="W7">
        <v>1.2404494382022473</v>
      </c>
      <c r="X7">
        <v>1.0608365019011408</v>
      </c>
      <c r="Y7">
        <v>1.234375</v>
      </c>
      <c r="Z7">
        <v>1.0072202166064983</v>
      </c>
      <c r="AA7">
        <v>0.90953947368421062</v>
      </c>
      <c r="AC7" t="s">
        <v>78</v>
      </c>
      <c r="AD7">
        <v>1.0535372848948374</v>
      </c>
      <c r="AE7">
        <v>1.0185873605947955</v>
      </c>
      <c r="AF7">
        <v>1.0947580645161292</v>
      </c>
      <c r="AG7">
        <v>0.88424437299035374</v>
      </c>
      <c r="AH7">
        <v>1.2437923250564336</v>
      </c>
      <c r="AI7">
        <v>1.0735009671179885</v>
      </c>
      <c r="AJ7">
        <v>0.9430485762144053</v>
      </c>
      <c r="AK7">
        <v>1.2916666666666667</v>
      </c>
      <c r="AL7">
        <v>1.0426716141001855</v>
      </c>
      <c r="AM7">
        <v>1.2008639308855291</v>
      </c>
      <c r="AN7">
        <v>0.98579040852575506</v>
      </c>
      <c r="AO7">
        <v>0.88764044943820231</v>
      </c>
      <c r="AQ7" s="101" t="s">
        <v>78</v>
      </c>
      <c r="AR7" s="101">
        <v>50</v>
      </c>
      <c r="AS7" s="101">
        <v>51</v>
      </c>
      <c r="AT7" s="101">
        <v>52</v>
      </c>
      <c r="AU7" s="101">
        <v>53</v>
      </c>
      <c r="AV7" s="101">
        <v>54</v>
      </c>
      <c r="AW7" s="101">
        <v>55</v>
      </c>
      <c r="AX7" s="101">
        <v>56</v>
      </c>
      <c r="AY7" s="101">
        <v>57</v>
      </c>
      <c r="AZ7" s="101">
        <v>58</v>
      </c>
      <c r="BA7" s="101">
        <v>59</v>
      </c>
      <c r="BB7" s="101">
        <v>60</v>
      </c>
      <c r="BC7" s="101">
        <v>61</v>
      </c>
    </row>
    <row r="8" spans="1:55" x14ac:dyDescent="0.25">
      <c r="A8" t="s">
        <v>91</v>
      </c>
      <c r="B8">
        <v>1.5875706214689267</v>
      </c>
      <c r="C8">
        <v>1.071290944123314</v>
      </c>
      <c r="D8">
        <v>1.4195979899497486</v>
      </c>
      <c r="E8">
        <v>1.1614906832298137</v>
      </c>
      <c r="F8">
        <v>1.2915717539863325</v>
      </c>
      <c r="G8">
        <v>0.89240506329113911</v>
      </c>
      <c r="H8">
        <v>1.0408163265306123</v>
      </c>
      <c r="I8">
        <v>1.1729957805907174</v>
      </c>
      <c r="J8">
        <v>0.889240506329114</v>
      </c>
      <c r="K8">
        <v>0.92605042016806738</v>
      </c>
      <c r="L8">
        <v>0.87520000000000009</v>
      </c>
      <c r="M8">
        <v>0.92153589315525886</v>
      </c>
      <c r="O8" t="s">
        <v>91</v>
      </c>
      <c r="P8">
        <v>1.4267352185089974</v>
      </c>
      <c r="Q8">
        <v>1.0854368932038836</v>
      </c>
      <c r="R8">
        <v>1.3691931540342301</v>
      </c>
      <c r="S8">
        <v>1.2939814814814816</v>
      </c>
      <c r="T8">
        <v>1.3935643564356432</v>
      </c>
      <c r="U8">
        <v>0.88226059654631095</v>
      </c>
      <c r="V8">
        <v>1.0880626223091978</v>
      </c>
      <c r="W8">
        <v>1.236607142857143</v>
      </c>
      <c r="X8">
        <v>0.88589540412044376</v>
      </c>
      <c r="Y8">
        <v>0.91819699499165286</v>
      </c>
      <c r="Z8">
        <v>0.87441130298273162</v>
      </c>
      <c r="AA8">
        <v>0.90243902439024404</v>
      </c>
      <c r="AC8" t="s">
        <v>91</v>
      </c>
      <c r="AD8">
        <v>1.4786096256684493</v>
      </c>
      <c r="AE8">
        <v>1.0458891013384322</v>
      </c>
      <c r="AF8">
        <v>1.4060913705583757</v>
      </c>
      <c r="AG8">
        <v>1.1783439490445862</v>
      </c>
      <c r="AH8">
        <v>1.3811881188118813</v>
      </c>
      <c r="AI8">
        <v>0.86923076923076914</v>
      </c>
      <c r="AJ8">
        <v>1.0407407407407407</v>
      </c>
      <c r="AK8">
        <v>1.1932059447983017</v>
      </c>
      <c r="AL8">
        <v>0.86707882534775893</v>
      </c>
      <c r="AM8">
        <v>0.8872785829307569</v>
      </c>
      <c r="AN8">
        <v>0.84722222222222221</v>
      </c>
      <c r="AO8">
        <v>0.90359477124183019</v>
      </c>
      <c r="AQ8" s="101" t="s">
        <v>91</v>
      </c>
      <c r="AR8" s="101">
        <v>62</v>
      </c>
      <c r="AS8" s="101">
        <v>63</v>
      </c>
      <c r="AT8" s="101">
        <v>64</v>
      </c>
      <c r="AU8" s="101">
        <v>65</v>
      </c>
      <c r="AV8" s="101">
        <v>66</v>
      </c>
      <c r="AW8" s="101">
        <v>67</v>
      </c>
      <c r="AX8" s="101">
        <v>68</v>
      </c>
      <c r="AY8" s="101">
        <v>69</v>
      </c>
      <c r="AZ8" s="101">
        <v>70</v>
      </c>
      <c r="BA8" s="101">
        <v>71</v>
      </c>
      <c r="BB8" s="101">
        <v>72</v>
      </c>
      <c r="BC8" s="101">
        <v>73</v>
      </c>
    </row>
    <row r="9" spans="1:55" x14ac:dyDescent="0.25">
      <c r="A9" t="s">
        <v>104</v>
      </c>
      <c r="B9">
        <v>0.86541471048513308</v>
      </c>
      <c r="C9">
        <v>0.95352839931153199</v>
      </c>
      <c r="D9">
        <v>1.1396761133603237</v>
      </c>
      <c r="E9">
        <v>1.0180505415162453</v>
      </c>
      <c r="F9">
        <v>0.87699680511182121</v>
      </c>
      <c r="G9">
        <v>1.3910891089108912</v>
      </c>
      <c r="H9">
        <v>1.2135076252723311</v>
      </c>
      <c r="I9">
        <v>0.87420382165605104</v>
      </c>
      <c r="J9">
        <v>1.153526970954357</v>
      </c>
      <c r="K9">
        <v>1.2714932126696834</v>
      </c>
      <c r="L9">
        <v>1.1022044088176353</v>
      </c>
      <c r="M9">
        <v>1.072936660268714</v>
      </c>
      <c r="O9" t="s">
        <v>104</v>
      </c>
      <c r="P9">
        <v>0.8635634028892456</v>
      </c>
      <c r="Q9">
        <v>0.96931407942238268</v>
      </c>
      <c r="R9">
        <v>1.0880626223091978</v>
      </c>
      <c r="S9">
        <v>1.0393258426966292</v>
      </c>
      <c r="T9">
        <v>0.86277602523659314</v>
      </c>
      <c r="U9">
        <v>1.4519480519480521</v>
      </c>
      <c r="V9">
        <v>1.2539682539682542</v>
      </c>
      <c r="W9">
        <v>0.8664546899841018</v>
      </c>
      <c r="X9">
        <v>1.0849802371541504</v>
      </c>
      <c r="Y9">
        <v>1.3746898263027296</v>
      </c>
      <c r="Z9">
        <v>1.06640625</v>
      </c>
      <c r="AA9">
        <v>1.0186567164179106</v>
      </c>
      <c r="AC9" t="s">
        <v>104</v>
      </c>
      <c r="AD9">
        <v>0.84862385321100919</v>
      </c>
      <c r="AE9">
        <v>0.92542372881355939</v>
      </c>
      <c r="AF9">
        <v>1.0477099236641221</v>
      </c>
      <c r="AG9">
        <v>0.96825396825396837</v>
      </c>
      <c r="AH9">
        <v>0.84890965732087231</v>
      </c>
      <c r="AI9">
        <v>1.4213197969543148</v>
      </c>
      <c r="AJ9">
        <v>1.2202643171806169</v>
      </c>
      <c r="AK9">
        <v>0.85579937304075238</v>
      </c>
      <c r="AL9">
        <v>1.0434782608695652</v>
      </c>
      <c r="AM9">
        <v>1.3620689655172413</v>
      </c>
      <c r="AN9">
        <v>1.0055555555555555</v>
      </c>
      <c r="AO9">
        <v>1.0284629981024669</v>
      </c>
      <c r="AQ9" s="101" t="s">
        <v>104</v>
      </c>
      <c r="AR9" s="101">
        <v>74</v>
      </c>
      <c r="AS9" s="101">
        <v>75</v>
      </c>
      <c r="AT9" s="101">
        <v>76</v>
      </c>
      <c r="AU9" s="101">
        <v>77</v>
      </c>
      <c r="AV9" s="101">
        <v>78</v>
      </c>
      <c r="AW9" s="101">
        <v>79</v>
      </c>
      <c r="AX9" s="101">
        <v>80</v>
      </c>
      <c r="AY9" s="101">
        <v>81</v>
      </c>
      <c r="AZ9" s="101">
        <v>82</v>
      </c>
      <c r="BA9" s="101">
        <v>83</v>
      </c>
      <c r="BB9" s="101">
        <v>84</v>
      </c>
      <c r="BC9" s="101">
        <v>85</v>
      </c>
    </row>
    <row r="10" spans="1:55" x14ac:dyDescent="0.25">
      <c r="A10" t="s">
        <v>117</v>
      </c>
      <c r="B10">
        <v>1.1528925619834711</v>
      </c>
      <c r="C10">
        <v>0.89337641357027475</v>
      </c>
      <c r="D10">
        <v>1.3492822966507176</v>
      </c>
      <c r="E10">
        <v>0.96187175043327577</v>
      </c>
      <c r="F10">
        <v>1.0836575875486383</v>
      </c>
      <c r="G10">
        <v>1.3185011709601873</v>
      </c>
      <c r="H10">
        <v>1.3286052009456266</v>
      </c>
      <c r="I10">
        <v>0.94557823129251717</v>
      </c>
      <c r="J10">
        <v>1.33729216152019</v>
      </c>
      <c r="K10">
        <v>1.588235294117647</v>
      </c>
      <c r="L10">
        <v>1.2556561085972853</v>
      </c>
      <c r="M10">
        <v>0.88311688311688319</v>
      </c>
      <c r="O10" t="s">
        <v>117</v>
      </c>
      <c r="P10">
        <v>1.196035242290749</v>
      </c>
      <c r="Q10">
        <v>0.90033222591362139</v>
      </c>
      <c r="R10">
        <v>1.363861386138614</v>
      </c>
      <c r="S10">
        <v>0.99270072992700731</v>
      </c>
      <c r="T10">
        <v>1.1275720164609055</v>
      </c>
      <c r="U10">
        <v>1.3944020356234097</v>
      </c>
      <c r="V10">
        <v>1.4322916666666667</v>
      </c>
      <c r="W10">
        <v>0.9733096085409253</v>
      </c>
      <c r="X10">
        <v>1.46684350132626</v>
      </c>
      <c r="Y10">
        <v>1.5873925501432666</v>
      </c>
      <c r="Z10">
        <v>1.272935779816514</v>
      </c>
      <c r="AA10">
        <v>0.86240000000000006</v>
      </c>
      <c r="AC10" t="s">
        <v>117</v>
      </c>
      <c r="AD10">
        <v>1.1206543967280165</v>
      </c>
      <c r="AE10">
        <v>0.88907014681892338</v>
      </c>
      <c r="AF10">
        <v>1.1575630252100841</v>
      </c>
      <c r="AG10">
        <v>0.93310463121783893</v>
      </c>
      <c r="AH10">
        <v>1.0680933852140078</v>
      </c>
      <c r="AI10">
        <v>1.304761904761905</v>
      </c>
      <c r="AJ10">
        <v>1.3894472361809045</v>
      </c>
      <c r="AK10">
        <v>0.92307692307692324</v>
      </c>
      <c r="AL10">
        <v>1.4470284237726099</v>
      </c>
      <c r="AM10">
        <v>1.4355670103092784</v>
      </c>
      <c r="AN10">
        <v>1.2516853932584271</v>
      </c>
      <c r="AO10">
        <v>0.858044164037855</v>
      </c>
      <c r="AQ10" s="101" t="s">
        <v>117</v>
      </c>
      <c r="AR10" s="101">
        <v>86</v>
      </c>
      <c r="AS10" s="101">
        <v>87</v>
      </c>
      <c r="AT10" s="101">
        <v>88</v>
      </c>
      <c r="AU10" s="101">
        <v>89</v>
      </c>
      <c r="AV10" s="101">
        <v>90</v>
      </c>
      <c r="AW10" s="101">
        <v>91</v>
      </c>
      <c r="AX10" s="101">
        <v>92</v>
      </c>
      <c r="AY10" s="101">
        <v>93</v>
      </c>
      <c r="AZ10" s="101">
        <v>94</v>
      </c>
      <c r="BA10" s="101">
        <v>95</v>
      </c>
      <c r="BB10" s="101">
        <v>96</v>
      </c>
      <c r="BC10" s="101">
        <v>97</v>
      </c>
    </row>
    <row r="11" spans="1:55" x14ac:dyDescent="0.25">
      <c r="A11" t="s">
        <v>25</v>
      </c>
      <c r="B11">
        <v>1.1466942148760333</v>
      </c>
      <c r="C11">
        <v>1.3333333333333335</v>
      </c>
      <c r="D11">
        <v>1.3876543209876544</v>
      </c>
      <c r="E11">
        <v>0.88083735909822869</v>
      </c>
      <c r="F11">
        <v>0.89983579638752065</v>
      </c>
      <c r="G11">
        <v>0.91666666666666674</v>
      </c>
      <c r="H11">
        <v>1.1425619834710745</v>
      </c>
      <c r="I11">
        <v>1.6826347305389222</v>
      </c>
      <c r="J11">
        <v>0.96746575342465746</v>
      </c>
      <c r="K11">
        <v>0.87360000000000004</v>
      </c>
      <c r="L11">
        <v>1.2618510158013545</v>
      </c>
      <c r="M11">
        <v>0.87339743589743601</v>
      </c>
      <c r="O11" t="s">
        <v>25</v>
      </c>
      <c r="P11">
        <v>1.0677290836653388</v>
      </c>
      <c r="Q11">
        <v>1.224669603524229</v>
      </c>
      <c r="R11">
        <v>1.3594132029339856</v>
      </c>
      <c r="S11">
        <v>0.86956521739130443</v>
      </c>
      <c r="T11">
        <v>0.87922705314009664</v>
      </c>
      <c r="U11">
        <v>0.88816855753646684</v>
      </c>
      <c r="V11">
        <v>1.0609523809523811</v>
      </c>
      <c r="W11">
        <v>1.6167146974063404</v>
      </c>
      <c r="X11">
        <v>0.98598949211908926</v>
      </c>
      <c r="Y11">
        <v>0.86327503974562803</v>
      </c>
      <c r="Z11">
        <v>1.2887323943661972</v>
      </c>
      <c r="AA11">
        <v>0.85600000000000009</v>
      </c>
      <c r="AC11" t="s">
        <v>25</v>
      </c>
      <c r="AD11">
        <v>1.0912698412698414</v>
      </c>
      <c r="AE11">
        <v>1.3349056603773584</v>
      </c>
      <c r="AF11">
        <v>1.4554707379134859</v>
      </c>
      <c r="AG11">
        <v>0.8779342723004695</v>
      </c>
      <c r="AH11">
        <v>0.89825119236883932</v>
      </c>
      <c r="AI11">
        <v>0.94237288135593233</v>
      </c>
      <c r="AJ11">
        <v>1.1653061224489796</v>
      </c>
      <c r="AK11">
        <v>1.7002967359050443</v>
      </c>
      <c r="AL11">
        <v>1.010600706713781</v>
      </c>
      <c r="AM11">
        <v>0.87402799377916029</v>
      </c>
      <c r="AN11">
        <v>1.2951945080091531</v>
      </c>
      <c r="AO11">
        <v>0.86760124610591904</v>
      </c>
      <c r="AQ11" s="101" t="s">
        <v>25</v>
      </c>
      <c r="AR11" s="101">
        <v>98</v>
      </c>
      <c r="AS11" s="101">
        <v>99</v>
      </c>
      <c r="AT11" s="101">
        <v>100</v>
      </c>
      <c r="AU11" s="101">
        <v>101</v>
      </c>
      <c r="AV11" s="101">
        <v>102</v>
      </c>
      <c r="AW11" s="101">
        <v>103</v>
      </c>
      <c r="AX11" s="101">
        <v>104</v>
      </c>
      <c r="AY11" s="101">
        <v>105</v>
      </c>
      <c r="AZ11" s="101">
        <v>106</v>
      </c>
      <c r="BA11" s="101">
        <v>107</v>
      </c>
      <c r="BB11" s="101">
        <v>108</v>
      </c>
      <c r="BC11" s="101">
        <v>109</v>
      </c>
    </row>
    <row r="12" spans="1:55" x14ac:dyDescent="0.25">
      <c r="A12" t="s">
        <v>39</v>
      </c>
      <c r="B12">
        <v>1.2355555555555557</v>
      </c>
      <c r="C12">
        <v>1.4170854271356781</v>
      </c>
      <c r="D12">
        <v>1.2692307692307694</v>
      </c>
      <c r="E12">
        <v>1.7670807453416146</v>
      </c>
      <c r="F12">
        <v>0.88121990369181391</v>
      </c>
      <c r="G12">
        <v>1.646551724137931</v>
      </c>
      <c r="H12">
        <v>1.5679347826086956</v>
      </c>
      <c r="I12">
        <v>0.8912000000000001</v>
      </c>
      <c r="J12">
        <v>1.2203023758099349</v>
      </c>
      <c r="K12">
        <v>1.3341121495327102</v>
      </c>
      <c r="L12">
        <v>1.1510204081632651</v>
      </c>
      <c r="M12">
        <v>0.88709677419354849</v>
      </c>
      <c r="O12" t="s">
        <v>39</v>
      </c>
      <c r="P12">
        <v>1.1102040816326531</v>
      </c>
      <c r="Q12">
        <v>1.383084577114428</v>
      </c>
      <c r="R12">
        <v>1.1666666666666667</v>
      </c>
      <c r="S12">
        <v>1.6826347305389222</v>
      </c>
      <c r="T12">
        <v>0.85984251968503944</v>
      </c>
      <c r="U12">
        <v>1.6416184971098267</v>
      </c>
      <c r="V12">
        <v>1.5741758241758241</v>
      </c>
      <c r="W12">
        <v>0.86443381180223289</v>
      </c>
      <c r="X12">
        <v>1.172340425531915</v>
      </c>
      <c r="Y12">
        <v>1.4467532467532469</v>
      </c>
      <c r="Z12">
        <v>1.112474437627812</v>
      </c>
      <c r="AA12">
        <v>0.86807817589576552</v>
      </c>
      <c r="AC12" t="s">
        <v>39</v>
      </c>
      <c r="AD12">
        <v>1.1872340425531918</v>
      </c>
      <c r="AE12">
        <v>1.5039787798408486</v>
      </c>
      <c r="AF12">
        <v>1.268456375838926</v>
      </c>
      <c r="AG12">
        <v>1.7763975155279501</v>
      </c>
      <c r="AH12">
        <v>0.87343750000000009</v>
      </c>
      <c r="AI12">
        <v>1.7008797653958942</v>
      </c>
      <c r="AJ12">
        <v>1.6878612716763006</v>
      </c>
      <c r="AK12">
        <v>0.88676236044657109</v>
      </c>
      <c r="AL12">
        <v>1.3078703703703702</v>
      </c>
      <c r="AM12">
        <v>1.5158730158730158</v>
      </c>
      <c r="AN12">
        <v>1.1869747899159664</v>
      </c>
      <c r="AO12">
        <v>0.88057324840764339</v>
      </c>
      <c r="AQ12" s="101" t="s">
        <v>39</v>
      </c>
      <c r="AR12" s="101">
        <v>110</v>
      </c>
      <c r="AS12" s="101">
        <v>111</v>
      </c>
      <c r="AT12" s="101">
        <v>112</v>
      </c>
      <c r="AU12" s="101">
        <v>113</v>
      </c>
      <c r="AV12" s="101">
        <v>114</v>
      </c>
      <c r="AW12" s="101">
        <v>115</v>
      </c>
      <c r="AX12" s="101">
        <v>116</v>
      </c>
      <c r="AY12" s="101">
        <v>117</v>
      </c>
      <c r="AZ12" s="101">
        <v>118</v>
      </c>
      <c r="BA12" s="101">
        <v>119</v>
      </c>
      <c r="BB12" s="101">
        <v>120</v>
      </c>
      <c r="BC12" s="101">
        <v>121</v>
      </c>
    </row>
    <row r="13" spans="1:55" x14ac:dyDescent="0.25">
      <c r="A13" t="s">
        <v>52</v>
      </c>
      <c r="B13">
        <v>1.9627118644067796</v>
      </c>
      <c r="C13">
        <v>0.87066246056782337</v>
      </c>
      <c r="D13">
        <v>0.96774193548387089</v>
      </c>
      <c r="E13">
        <v>1.0773480662983423</v>
      </c>
      <c r="F13">
        <v>0.87341772151898744</v>
      </c>
      <c r="G13">
        <v>0.87774294670846398</v>
      </c>
      <c r="H13">
        <v>0.88207547169811329</v>
      </c>
      <c r="I13">
        <v>0.99151103565365029</v>
      </c>
      <c r="J13">
        <v>0.87716535433070875</v>
      </c>
      <c r="K13">
        <v>0.86970172684458402</v>
      </c>
      <c r="L13">
        <v>0.93521594684385378</v>
      </c>
      <c r="M13">
        <v>1.1074218749999998</v>
      </c>
      <c r="O13" t="s">
        <v>52</v>
      </c>
      <c r="P13">
        <v>1.950704225352113</v>
      </c>
      <c r="Q13">
        <v>0.85990338164251212</v>
      </c>
      <c r="R13">
        <v>0.94836488812392439</v>
      </c>
      <c r="S13">
        <v>1.0799999999999998</v>
      </c>
      <c r="T13">
        <v>0.86602870813397137</v>
      </c>
      <c r="U13">
        <v>0.8807189542483661</v>
      </c>
      <c r="V13">
        <v>0.88000000000000012</v>
      </c>
      <c r="W13">
        <v>0.99113475177304988</v>
      </c>
      <c r="X13">
        <v>0.86106623586429731</v>
      </c>
      <c r="Y13">
        <v>0.85899513776337122</v>
      </c>
      <c r="Z13">
        <v>0.91296928327645066</v>
      </c>
      <c r="AA13">
        <v>1.0550098231827112</v>
      </c>
      <c r="AC13" t="s">
        <v>52</v>
      </c>
      <c r="AD13">
        <v>1.9486301369863013</v>
      </c>
      <c r="AE13">
        <v>0.86936236391912913</v>
      </c>
      <c r="AF13">
        <v>0.99471830985915488</v>
      </c>
      <c r="AG13">
        <v>1.1880165289256197</v>
      </c>
      <c r="AH13">
        <v>0.86813186813186816</v>
      </c>
      <c r="AI13">
        <v>0.87559055118110241</v>
      </c>
      <c r="AJ13">
        <v>0.87912087912087922</v>
      </c>
      <c r="AK13">
        <v>1.0035587188612098</v>
      </c>
      <c r="AL13">
        <v>0.86132511556240376</v>
      </c>
      <c r="AM13">
        <v>0.86656200941915229</v>
      </c>
      <c r="AN13">
        <v>0.95431472081218272</v>
      </c>
      <c r="AO13">
        <v>1.1961620469083158</v>
      </c>
      <c r="AQ13" s="101" t="s">
        <v>52</v>
      </c>
      <c r="AR13" s="101">
        <v>122</v>
      </c>
      <c r="AS13" s="101">
        <v>123</v>
      </c>
      <c r="AT13" s="101">
        <v>124</v>
      </c>
      <c r="AU13" s="101">
        <v>125</v>
      </c>
      <c r="AV13" s="101">
        <v>126</v>
      </c>
      <c r="AW13" s="101">
        <v>127</v>
      </c>
      <c r="AX13" s="101">
        <v>128</v>
      </c>
      <c r="AY13" s="101">
        <v>129</v>
      </c>
      <c r="AZ13" s="101">
        <v>130</v>
      </c>
      <c r="BA13" s="101">
        <v>131</v>
      </c>
      <c r="BB13" s="101">
        <v>132</v>
      </c>
      <c r="BC13" s="101">
        <v>133</v>
      </c>
    </row>
    <row r="14" spans="1:55" x14ac:dyDescent="0.25">
      <c r="A14" t="s">
        <v>65</v>
      </c>
      <c r="B14">
        <v>0.88976377952755892</v>
      </c>
      <c r="C14">
        <v>0.90806451612903216</v>
      </c>
      <c r="D14">
        <v>0.90255591054313089</v>
      </c>
      <c r="E14">
        <v>0.87797147385103014</v>
      </c>
      <c r="F14">
        <v>0.86921850079744822</v>
      </c>
      <c r="G14">
        <v>0.9625850340136054</v>
      </c>
      <c r="H14">
        <v>2.0848708487084866</v>
      </c>
      <c r="I14">
        <v>1.8837209302325579</v>
      </c>
      <c r="J14">
        <v>1.1801242236024845</v>
      </c>
      <c r="K14">
        <v>0.86854460093896724</v>
      </c>
      <c r="L14">
        <v>1.0933852140077822</v>
      </c>
      <c r="M14">
        <v>0.86614173228346458</v>
      </c>
      <c r="O14" t="s">
        <v>65</v>
      </c>
      <c r="P14">
        <v>0.89193548387096777</v>
      </c>
      <c r="Q14">
        <v>0.90878938640132678</v>
      </c>
      <c r="R14">
        <v>0.89627228525121561</v>
      </c>
      <c r="S14">
        <v>0.87158908507223121</v>
      </c>
      <c r="T14">
        <v>0.87019230769230771</v>
      </c>
      <c r="U14">
        <v>0.99275362318840576</v>
      </c>
      <c r="V14">
        <v>2.0545454545454542</v>
      </c>
      <c r="W14">
        <v>1.8938356164383565</v>
      </c>
      <c r="X14">
        <v>1.2817551963048499</v>
      </c>
      <c r="Y14">
        <v>0.85555555555555562</v>
      </c>
      <c r="Z14">
        <v>1.116326530612245</v>
      </c>
      <c r="AA14">
        <v>0.86378205128205132</v>
      </c>
      <c r="AC14" t="s">
        <v>65</v>
      </c>
      <c r="AD14">
        <v>0.89240506329113911</v>
      </c>
      <c r="AE14">
        <v>0.91368078175895773</v>
      </c>
      <c r="AF14">
        <v>0.90302066772654999</v>
      </c>
      <c r="AG14">
        <v>0.87716535433070875</v>
      </c>
      <c r="AH14">
        <v>0.87716535433070875</v>
      </c>
      <c r="AI14">
        <v>1.0089928057553956</v>
      </c>
      <c r="AJ14">
        <v>2.0690909090909089</v>
      </c>
      <c r="AK14">
        <v>1.8409090909090908</v>
      </c>
      <c r="AL14">
        <v>1.2472406181015452</v>
      </c>
      <c r="AM14">
        <v>0.8683385579937305</v>
      </c>
      <c r="AN14">
        <v>1.1540041067761808</v>
      </c>
      <c r="AO14">
        <v>0.87203791469194314</v>
      </c>
      <c r="AQ14" s="101" t="s">
        <v>65</v>
      </c>
      <c r="AR14" s="101">
        <v>134</v>
      </c>
      <c r="AS14" s="101">
        <v>135</v>
      </c>
      <c r="AT14" s="101">
        <v>136</v>
      </c>
      <c r="AU14" s="101">
        <v>137</v>
      </c>
      <c r="AV14" s="101">
        <v>138</v>
      </c>
      <c r="AW14" s="101">
        <v>139</v>
      </c>
      <c r="AX14" s="101">
        <v>140</v>
      </c>
      <c r="AY14" s="101">
        <v>141</v>
      </c>
      <c r="AZ14" s="101">
        <v>142</v>
      </c>
      <c r="BA14" s="101">
        <v>143</v>
      </c>
      <c r="BB14" s="101">
        <v>144</v>
      </c>
      <c r="BC14" s="101">
        <v>145</v>
      </c>
    </row>
    <row r="15" spans="1:55" x14ac:dyDescent="0.25">
      <c r="A15" t="s">
        <v>78</v>
      </c>
      <c r="B15">
        <v>0.86406250000000007</v>
      </c>
      <c r="C15">
        <v>0.86042944785276076</v>
      </c>
      <c r="D15">
        <v>0.86862442040185472</v>
      </c>
      <c r="E15">
        <v>0.87051482059282381</v>
      </c>
      <c r="F15">
        <v>0.87598116169544749</v>
      </c>
      <c r="G15">
        <v>1.7185628742514967</v>
      </c>
      <c r="H15">
        <v>0.92962356792144019</v>
      </c>
      <c r="I15">
        <v>1.1463414634146341</v>
      </c>
      <c r="J15">
        <v>0.86477987421383651</v>
      </c>
      <c r="K15">
        <v>1.21627408993576</v>
      </c>
      <c r="L15">
        <v>0.90468497576736684</v>
      </c>
      <c r="M15">
        <v>0.96757679180887368</v>
      </c>
      <c r="O15" t="s">
        <v>78</v>
      </c>
      <c r="P15">
        <v>0.85874799357945431</v>
      </c>
      <c r="Q15">
        <v>0.85103011093502379</v>
      </c>
      <c r="R15">
        <v>0.87040000000000006</v>
      </c>
      <c r="S15">
        <v>0.86560000000000004</v>
      </c>
      <c r="T15">
        <v>0.87380191693290743</v>
      </c>
      <c r="U15">
        <v>1.4096692111959288</v>
      </c>
      <c r="V15">
        <v>0.90625000000000011</v>
      </c>
      <c r="W15">
        <v>1.0185528756957329</v>
      </c>
      <c r="X15">
        <v>0.86464968152866251</v>
      </c>
      <c r="Y15">
        <v>1.0393258426966292</v>
      </c>
      <c r="Z15">
        <v>0.87682333873581852</v>
      </c>
      <c r="AA15">
        <v>0.93515358361774759</v>
      </c>
      <c r="AC15" t="s">
        <v>78</v>
      </c>
      <c r="AD15">
        <v>0.8783570300157979</v>
      </c>
      <c r="AE15">
        <v>0.88050314465408808</v>
      </c>
      <c r="AF15">
        <v>0.88364779874213839</v>
      </c>
      <c r="AG15">
        <v>0.87831513260530414</v>
      </c>
      <c r="AH15">
        <v>0.87755102040816335</v>
      </c>
      <c r="AI15">
        <v>1.6578947368421051</v>
      </c>
      <c r="AJ15">
        <v>0.94176372712146417</v>
      </c>
      <c r="AK15">
        <v>1.1434343434343432</v>
      </c>
      <c r="AL15">
        <v>0.87223974763406942</v>
      </c>
      <c r="AM15">
        <v>1.1787941787941787</v>
      </c>
      <c r="AN15">
        <v>0.90776699029126229</v>
      </c>
      <c r="AO15">
        <v>0.96757679180887368</v>
      </c>
      <c r="AQ15" s="101" t="s">
        <v>78</v>
      </c>
      <c r="AR15" s="101">
        <v>146</v>
      </c>
      <c r="AS15" s="101">
        <v>147</v>
      </c>
      <c r="AT15" s="101">
        <v>148</v>
      </c>
      <c r="AU15" s="101">
        <v>149</v>
      </c>
      <c r="AV15" s="101">
        <v>150</v>
      </c>
      <c r="AW15" s="101">
        <v>151</v>
      </c>
      <c r="AX15" s="101">
        <v>152</v>
      </c>
      <c r="AY15" s="101">
        <v>153</v>
      </c>
      <c r="AZ15" s="101">
        <v>154</v>
      </c>
      <c r="BA15" s="101">
        <v>155</v>
      </c>
      <c r="BB15" s="101">
        <v>156</v>
      </c>
      <c r="BC15" s="101">
        <v>157</v>
      </c>
    </row>
    <row r="16" spans="1:55" x14ac:dyDescent="0.25">
      <c r="A16" t="s">
        <v>91</v>
      </c>
      <c r="B16">
        <v>0.88676236044657109</v>
      </c>
      <c r="C16">
        <v>0.8908507223113965</v>
      </c>
      <c r="D16">
        <v>0.99464285714285716</v>
      </c>
      <c r="E16">
        <v>0.90569105691056917</v>
      </c>
      <c r="F16">
        <v>1.0218181818181817</v>
      </c>
      <c r="G16">
        <v>0.91162029459901806</v>
      </c>
      <c r="H16">
        <v>0.86880000000000002</v>
      </c>
      <c r="I16">
        <v>1.5176151761517618</v>
      </c>
      <c r="J16">
        <v>1.1070038910505835</v>
      </c>
      <c r="K16">
        <v>0.87223974763406942</v>
      </c>
      <c r="L16">
        <v>0.89052287581699352</v>
      </c>
      <c r="M16">
        <v>1.6865671641791042</v>
      </c>
      <c r="O16" t="s">
        <v>91</v>
      </c>
      <c r="P16">
        <v>0.8787878787878789</v>
      </c>
      <c r="Q16">
        <v>0.87200000000000011</v>
      </c>
      <c r="R16">
        <v>0.93378607809847214</v>
      </c>
      <c r="S16">
        <v>0.89233278955954332</v>
      </c>
      <c r="T16">
        <v>0.99819168173598549</v>
      </c>
      <c r="U16">
        <v>0.89482200647249199</v>
      </c>
      <c r="V16">
        <v>0.87158908507223121</v>
      </c>
      <c r="W16">
        <v>1.4366925064599485</v>
      </c>
      <c r="X16">
        <v>1.0873786407766992</v>
      </c>
      <c r="Y16">
        <v>0.86102236421725242</v>
      </c>
      <c r="Z16">
        <v>0.87296416938110755</v>
      </c>
      <c r="AA16">
        <v>1.5222222222222224</v>
      </c>
      <c r="AC16" t="s">
        <v>91</v>
      </c>
      <c r="AD16">
        <v>0.89116719242902198</v>
      </c>
      <c r="AE16">
        <v>0.8933121019108281</v>
      </c>
      <c r="AF16">
        <v>0.97418244406196208</v>
      </c>
      <c r="AG16">
        <v>0.90836012861736326</v>
      </c>
      <c r="AH16">
        <v>1.0441176470588234</v>
      </c>
      <c r="AI16">
        <v>0.91247974068071303</v>
      </c>
      <c r="AJ16">
        <v>0.86180124223602494</v>
      </c>
      <c r="AK16">
        <v>1.535135135135135</v>
      </c>
      <c r="AL16">
        <v>1.1454545454545453</v>
      </c>
      <c r="AM16">
        <v>0.86875000000000002</v>
      </c>
      <c r="AN16">
        <v>0.88640000000000008</v>
      </c>
      <c r="AO16">
        <v>1.6463768115942028</v>
      </c>
      <c r="AQ16" s="101" t="s">
        <v>91</v>
      </c>
      <c r="AR16" s="101">
        <v>158</v>
      </c>
      <c r="AS16" s="101">
        <v>159</v>
      </c>
      <c r="AT16" s="101">
        <v>160</v>
      </c>
      <c r="AU16" s="101">
        <v>161</v>
      </c>
      <c r="AV16" s="101">
        <v>162</v>
      </c>
      <c r="AW16" s="101">
        <v>163</v>
      </c>
      <c r="AX16" s="101">
        <v>164</v>
      </c>
      <c r="AY16" s="101">
        <v>165</v>
      </c>
      <c r="AZ16" s="101">
        <v>166</v>
      </c>
      <c r="BA16" s="101">
        <v>167</v>
      </c>
      <c r="BB16" s="101">
        <v>168</v>
      </c>
      <c r="BC16" s="101">
        <v>169</v>
      </c>
    </row>
    <row r="17" spans="1:57" x14ac:dyDescent="0.25">
      <c r="A17" t="s">
        <v>104</v>
      </c>
      <c r="B17">
        <v>0.89141004862236639</v>
      </c>
      <c r="C17">
        <v>0.86687797147385104</v>
      </c>
      <c r="D17">
        <v>0.87500000000000011</v>
      </c>
      <c r="E17">
        <v>1.0181818181818183</v>
      </c>
      <c r="F17">
        <v>1.1729957805907174</v>
      </c>
      <c r="G17">
        <v>1.3545232273838632</v>
      </c>
      <c r="H17">
        <v>1.0498084291187739</v>
      </c>
      <c r="I17">
        <v>0.88673139158576064</v>
      </c>
      <c r="J17">
        <v>0.87019230769230771</v>
      </c>
      <c r="K17">
        <v>1.0318352059925093</v>
      </c>
      <c r="L17">
        <v>0.8829268292682928</v>
      </c>
      <c r="M17">
        <v>0.88422818791946312</v>
      </c>
      <c r="O17" t="s">
        <v>104</v>
      </c>
      <c r="P17">
        <v>0.88311688311688319</v>
      </c>
      <c r="Q17">
        <v>0.85691573926868048</v>
      </c>
      <c r="R17">
        <v>0.86299212598425201</v>
      </c>
      <c r="S17">
        <v>0.96718480138169272</v>
      </c>
      <c r="T17">
        <v>1.1270161290322582</v>
      </c>
      <c r="U17">
        <v>1.2900232018561486</v>
      </c>
      <c r="V17">
        <v>1.0279850746268657</v>
      </c>
      <c r="W17">
        <v>0.87459807073954987</v>
      </c>
      <c r="X17">
        <v>0.86349206349206353</v>
      </c>
      <c r="Y17">
        <v>0.97853309481216455</v>
      </c>
      <c r="Z17">
        <v>0.87019230769230771</v>
      </c>
      <c r="AA17">
        <v>0.87175324675324684</v>
      </c>
      <c r="AC17" t="s">
        <v>104</v>
      </c>
      <c r="AD17">
        <v>0.88566827697262485</v>
      </c>
      <c r="AE17">
        <v>0.87642276422764231</v>
      </c>
      <c r="AF17">
        <v>0.87158908507223121</v>
      </c>
      <c r="AG17">
        <v>1.0147329650092081</v>
      </c>
      <c r="AH17">
        <v>1.2136563876651982</v>
      </c>
      <c r="AI17">
        <v>1.3606965174129353</v>
      </c>
      <c r="AJ17">
        <v>1.0811881188118813</v>
      </c>
      <c r="AK17">
        <v>0.87903225806451624</v>
      </c>
      <c r="AL17">
        <v>0.86816720257234736</v>
      </c>
      <c r="AM17">
        <v>1.0074074074074073</v>
      </c>
      <c r="AN17">
        <v>0.87745098039215697</v>
      </c>
      <c r="AO17">
        <v>0.88851913477537448</v>
      </c>
      <c r="AQ17" s="101" t="s">
        <v>104</v>
      </c>
      <c r="AR17" s="101">
        <v>170</v>
      </c>
      <c r="AS17" s="101">
        <v>171</v>
      </c>
      <c r="AT17" s="101">
        <v>172</v>
      </c>
      <c r="AU17" s="101">
        <v>173</v>
      </c>
      <c r="AV17" s="101">
        <v>174</v>
      </c>
      <c r="AW17" s="101">
        <v>175</v>
      </c>
      <c r="AX17" s="101">
        <v>176</v>
      </c>
      <c r="AY17" s="101">
        <v>177</v>
      </c>
      <c r="AZ17" s="101">
        <v>178</v>
      </c>
      <c r="BA17" s="101">
        <v>179</v>
      </c>
      <c r="BB17" s="101">
        <v>180</v>
      </c>
      <c r="BC17" s="101">
        <v>181</v>
      </c>
      <c r="BD17" s="101"/>
      <c r="BE17" s="101"/>
    </row>
    <row r="18" spans="1:57" x14ac:dyDescent="0.25">
      <c r="A18" t="s">
        <v>117</v>
      </c>
      <c r="B18">
        <v>0.86477987421383651</v>
      </c>
      <c r="C18">
        <v>0.85893416927899691</v>
      </c>
      <c r="D18">
        <v>0.88694267515923575</v>
      </c>
      <c r="E18">
        <v>1.3325415676959622</v>
      </c>
      <c r="F18">
        <v>1.3677884615384615</v>
      </c>
      <c r="G18">
        <v>0.88503937007874023</v>
      </c>
      <c r="H18">
        <v>0.86741214057507998</v>
      </c>
      <c r="I18">
        <v>0.87101910828025486</v>
      </c>
      <c r="J18">
        <v>1.0089285714285712</v>
      </c>
      <c r="K18">
        <v>0.87460317460317472</v>
      </c>
      <c r="L18">
        <v>1.7561728395061726</v>
      </c>
      <c r="M18">
        <v>1.1509433962264153</v>
      </c>
      <c r="O18" t="s">
        <v>117</v>
      </c>
      <c r="P18">
        <v>0.86084142394822016</v>
      </c>
      <c r="Q18">
        <v>0.8528</v>
      </c>
      <c r="R18">
        <v>0.86720000000000008</v>
      </c>
      <c r="S18">
        <v>1.1986899563318778</v>
      </c>
      <c r="T18">
        <v>1.2522522522522523</v>
      </c>
      <c r="U18">
        <v>0.87738853503184722</v>
      </c>
      <c r="V18">
        <v>0.85624012638230651</v>
      </c>
      <c r="W18">
        <v>0.85759493670886078</v>
      </c>
      <c r="X18">
        <v>0.98233215547703201</v>
      </c>
      <c r="Y18">
        <v>0.86102236421725242</v>
      </c>
      <c r="Z18">
        <v>1.7724358974358976</v>
      </c>
      <c r="AA18">
        <v>1.1545064377682404</v>
      </c>
      <c r="AC18" t="s">
        <v>117</v>
      </c>
      <c r="AD18">
        <v>0.8761904761904763</v>
      </c>
      <c r="AE18">
        <v>0.87227414330218078</v>
      </c>
      <c r="AF18">
        <v>0.88607594936708867</v>
      </c>
      <c r="AG18">
        <v>1.2391304347826084</v>
      </c>
      <c r="AH18">
        <v>1.2671081677704192</v>
      </c>
      <c r="AI18">
        <v>0.88629283489096566</v>
      </c>
      <c r="AJ18">
        <v>0.86523736600306267</v>
      </c>
      <c r="AK18">
        <v>0.86809815950920233</v>
      </c>
      <c r="AL18">
        <v>1.0251798561151078</v>
      </c>
      <c r="AM18">
        <v>0.87127158555729989</v>
      </c>
      <c r="AN18">
        <v>1.7663551401869158</v>
      </c>
      <c r="AO18">
        <v>1.2113289760348585</v>
      </c>
      <c r="AQ18" s="101" t="s">
        <v>117</v>
      </c>
      <c r="AR18" s="101">
        <v>182</v>
      </c>
      <c r="AS18" s="101">
        <v>183</v>
      </c>
      <c r="AT18" s="101">
        <v>184</v>
      </c>
      <c r="AU18" s="101">
        <v>185</v>
      </c>
      <c r="AV18" s="101">
        <v>186</v>
      </c>
      <c r="AW18" s="101">
        <v>187</v>
      </c>
      <c r="AX18" s="101">
        <v>188</v>
      </c>
      <c r="AY18" s="101">
        <v>189</v>
      </c>
      <c r="AZ18" s="101">
        <v>190</v>
      </c>
      <c r="BA18" s="101">
        <v>191</v>
      </c>
      <c r="BB18" s="101">
        <v>192</v>
      </c>
      <c r="BC18" s="101">
        <v>193</v>
      </c>
      <c r="BD18" s="101"/>
      <c r="BE18" s="101"/>
    </row>
    <row r="19" spans="1:57" x14ac:dyDescent="0.25">
      <c r="A19" t="s">
        <v>25</v>
      </c>
      <c r="B19">
        <v>0.94727891156462596</v>
      </c>
      <c r="C19">
        <v>0.85647425897035889</v>
      </c>
      <c r="D19">
        <v>0.88443017656500811</v>
      </c>
      <c r="E19">
        <v>1.3645083932853717</v>
      </c>
      <c r="F19">
        <v>0.8798076923076924</v>
      </c>
      <c r="G19">
        <v>1.176954732510288</v>
      </c>
      <c r="H19">
        <v>1.0710280373831773</v>
      </c>
      <c r="I19">
        <v>0.88745980707395511</v>
      </c>
      <c r="J19">
        <v>0.94444444444444453</v>
      </c>
      <c r="K19">
        <v>0.86687306501547989</v>
      </c>
      <c r="L19">
        <v>1.080152671755725</v>
      </c>
      <c r="M19">
        <v>1.5116883116883115</v>
      </c>
      <c r="O19" t="s">
        <v>25</v>
      </c>
      <c r="P19">
        <v>0.95493934142114401</v>
      </c>
      <c r="Q19">
        <v>0.8782051282051283</v>
      </c>
      <c r="R19">
        <v>0.92192691029900342</v>
      </c>
      <c r="S19">
        <v>1.2195652173913045</v>
      </c>
      <c r="T19">
        <v>0.90000000000000013</v>
      </c>
      <c r="U19">
        <v>1.1035156249999998</v>
      </c>
      <c r="V19">
        <v>0.99646643109540634</v>
      </c>
      <c r="W19">
        <v>0.90522875816993476</v>
      </c>
      <c r="X19">
        <v>0.93969849246231174</v>
      </c>
      <c r="Y19">
        <v>0.89210950080515306</v>
      </c>
      <c r="Z19">
        <v>1.066147859922179</v>
      </c>
      <c r="AA19">
        <v>1.4126582278481012</v>
      </c>
      <c r="AC19" t="s">
        <v>25</v>
      </c>
      <c r="AD19">
        <v>0.90381426202321735</v>
      </c>
      <c r="AE19">
        <v>0.89752066115702489</v>
      </c>
      <c r="AF19">
        <v>0.92066115702479345</v>
      </c>
      <c r="AG19">
        <v>1.1697722567287785</v>
      </c>
      <c r="AH19">
        <v>0.88057324840764339</v>
      </c>
      <c r="AI19">
        <v>1.0984555984555984</v>
      </c>
      <c r="AJ19">
        <v>1.0344827586206895</v>
      </c>
      <c r="AK19">
        <v>0.88375796178343957</v>
      </c>
      <c r="AL19">
        <v>0.93510815307820316</v>
      </c>
      <c r="AM19">
        <v>0.86970172684458402</v>
      </c>
      <c r="AN19">
        <v>1.0558659217877093</v>
      </c>
      <c r="AO19">
        <v>1.5239361702127658</v>
      </c>
      <c r="AQ19" s="101" t="s">
        <v>25</v>
      </c>
      <c r="AR19" s="101">
        <v>194</v>
      </c>
      <c r="AS19" s="101">
        <v>195</v>
      </c>
      <c r="AT19" s="101">
        <v>196</v>
      </c>
      <c r="AU19" s="101">
        <v>197</v>
      </c>
      <c r="AV19" s="101">
        <v>198</v>
      </c>
      <c r="AW19" s="101">
        <v>199</v>
      </c>
      <c r="AX19" s="101">
        <v>200</v>
      </c>
      <c r="AY19" s="101">
        <v>201</v>
      </c>
      <c r="AZ19" s="101">
        <v>202</v>
      </c>
      <c r="BA19" s="101">
        <v>203</v>
      </c>
      <c r="BB19" s="101">
        <v>204</v>
      </c>
      <c r="BC19" s="101">
        <v>205</v>
      </c>
      <c r="BD19" s="101"/>
      <c r="BE19" s="101"/>
    </row>
    <row r="20" spans="1:57" x14ac:dyDescent="0.25">
      <c r="A20" t="s">
        <v>39</v>
      </c>
      <c r="B20">
        <v>0.87240829346092508</v>
      </c>
      <c r="C20">
        <v>0.86206896551724144</v>
      </c>
      <c r="D20">
        <v>0.87304075235109724</v>
      </c>
      <c r="E20">
        <v>1.4629156010230178</v>
      </c>
      <c r="F20">
        <v>1.4589743589743589</v>
      </c>
      <c r="G20">
        <v>1.2516411378555796</v>
      </c>
      <c r="H20">
        <v>1.3022727272727272</v>
      </c>
      <c r="I20">
        <v>0.91584158415841599</v>
      </c>
      <c r="J20">
        <v>1.2821670428893903</v>
      </c>
      <c r="K20">
        <v>0.95733788395904451</v>
      </c>
      <c r="L20">
        <v>1.2145922746781115</v>
      </c>
      <c r="M20">
        <v>1.5826330532212884</v>
      </c>
      <c r="O20" t="s">
        <v>39</v>
      </c>
      <c r="P20">
        <v>0.88676236044657109</v>
      </c>
      <c r="Q20">
        <v>0.87539432176656162</v>
      </c>
      <c r="R20">
        <v>0.88658146964856233</v>
      </c>
      <c r="S20">
        <v>1.3020594965675056</v>
      </c>
      <c r="T20">
        <v>1.3034482758620689</v>
      </c>
      <c r="U20">
        <v>1.2203023758099349</v>
      </c>
      <c r="V20">
        <v>1.2165605095541401</v>
      </c>
      <c r="W20">
        <v>0.92739273927392751</v>
      </c>
      <c r="X20">
        <v>1.2466960352422907</v>
      </c>
      <c r="Y20">
        <v>0.97894736842105279</v>
      </c>
      <c r="Z20">
        <v>1.2589285714285712</v>
      </c>
      <c r="AA20">
        <v>1.3851851851851853</v>
      </c>
      <c r="AC20" t="s">
        <v>39</v>
      </c>
      <c r="AD20">
        <v>0.8747993579454254</v>
      </c>
      <c r="AE20">
        <v>0.8716323296354993</v>
      </c>
      <c r="AF20">
        <v>0.93750000000000011</v>
      </c>
      <c r="AG20">
        <v>1.2866972477064222</v>
      </c>
      <c r="AH20">
        <v>1.2789115646258502</v>
      </c>
      <c r="AI20">
        <v>1.1694560669456069</v>
      </c>
      <c r="AJ20">
        <v>1.240618101545254</v>
      </c>
      <c r="AK20">
        <v>0.92785234899328872</v>
      </c>
      <c r="AL20">
        <v>1.3255269320843091</v>
      </c>
      <c r="AM20">
        <v>0.98586572438162567</v>
      </c>
      <c r="AN20">
        <v>1.2290748898678414</v>
      </c>
      <c r="AO20">
        <v>1.5571030640668526</v>
      </c>
      <c r="AQ20" s="101" t="s">
        <v>39</v>
      </c>
      <c r="AR20" s="101">
        <v>206</v>
      </c>
      <c r="AS20" s="101">
        <v>207</v>
      </c>
      <c r="AT20" s="101">
        <v>208</v>
      </c>
      <c r="AU20" s="101">
        <v>209</v>
      </c>
      <c r="AV20" s="101">
        <v>210</v>
      </c>
      <c r="AW20" s="101">
        <v>211</v>
      </c>
      <c r="AX20" s="101">
        <v>212</v>
      </c>
      <c r="AY20" s="101">
        <v>213</v>
      </c>
      <c r="AZ20" s="101">
        <v>214</v>
      </c>
      <c r="BA20" s="101">
        <v>215</v>
      </c>
      <c r="BB20" s="101">
        <v>216</v>
      </c>
      <c r="BC20" s="101">
        <v>217</v>
      </c>
      <c r="BD20" s="101"/>
      <c r="BE20" s="101"/>
    </row>
    <row r="21" spans="1:57" x14ac:dyDescent="0.25">
      <c r="A21" t="s">
        <v>52</v>
      </c>
      <c r="B21">
        <v>1.0472589792060492</v>
      </c>
      <c r="C21">
        <v>1.2378854625550662</v>
      </c>
      <c r="D21">
        <v>0.92642140468227441</v>
      </c>
      <c r="E21">
        <v>1.4854881266490763</v>
      </c>
      <c r="F21">
        <v>0.86413902053712488</v>
      </c>
      <c r="G21">
        <v>1.075</v>
      </c>
      <c r="H21">
        <v>1.4221105527638189</v>
      </c>
      <c r="I21">
        <v>1.0894941634241246</v>
      </c>
      <c r="J21">
        <v>1.4489795918367345</v>
      </c>
      <c r="K21">
        <v>0.87301587301587313</v>
      </c>
      <c r="L21">
        <v>0.86335403726708082</v>
      </c>
      <c r="M21">
        <v>1.4433249370277077</v>
      </c>
      <c r="O21" t="s">
        <v>52</v>
      </c>
      <c r="P21">
        <v>1.0872093023255816</v>
      </c>
      <c r="Q21">
        <v>1.1604938271604937</v>
      </c>
      <c r="R21">
        <v>0.94727891156462596</v>
      </c>
      <c r="S21">
        <v>1.3396674584323041</v>
      </c>
      <c r="T21">
        <v>0.86635220125786172</v>
      </c>
      <c r="U21">
        <v>1.0830115830115832</v>
      </c>
      <c r="V21">
        <v>1.2828054298642533</v>
      </c>
      <c r="W21">
        <v>1.0582706766917291</v>
      </c>
      <c r="X21">
        <v>1.2802690582959639</v>
      </c>
      <c r="Y21">
        <v>0.87341772151898744</v>
      </c>
      <c r="Z21">
        <v>0.86635220125786172</v>
      </c>
      <c r="AA21">
        <v>1.3186046511627907</v>
      </c>
      <c r="AC21" t="s">
        <v>52</v>
      </c>
      <c r="AD21">
        <v>1.0546139359698683</v>
      </c>
      <c r="AE21">
        <v>1.1625514403292181</v>
      </c>
      <c r="AF21">
        <v>0.93939393939393956</v>
      </c>
      <c r="AG21">
        <v>1.2831050228310503</v>
      </c>
      <c r="AH21">
        <v>0.86949685534591203</v>
      </c>
      <c r="AI21">
        <v>1.0733590733590734</v>
      </c>
      <c r="AJ21">
        <v>1.3404761904761904</v>
      </c>
      <c r="AK21">
        <v>1.0873786407766992</v>
      </c>
      <c r="AL21">
        <v>1.4296482412060298</v>
      </c>
      <c r="AM21">
        <v>0.87381703470031558</v>
      </c>
      <c r="AN21">
        <v>0.88585209003215437</v>
      </c>
      <c r="AO21">
        <v>1.4882506527415142</v>
      </c>
      <c r="AQ21" s="101" t="s">
        <v>52</v>
      </c>
      <c r="AR21" s="101">
        <v>218</v>
      </c>
      <c r="AS21" s="101">
        <v>219</v>
      </c>
      <c r="AT21" s="101">
        <v>220</v>
      </c>
      <c r="AU21" s="101">
        <v>221</v>
      </c>
      <c r="AV21" s="101">
        <v>222</v>
      </c>
      <c r="AW21" s="101">
        <v>223</v>
      </c>
      <c r="AX21" s="101">
        <v>224</v>
      </c>
      <c r="AY21" s="101">
        <v>225</v>
      </c>
      <c r="AZ21" s="101">
        <v>226</v>
      </c>
      <c r="BA21" s="101">
        <v>227</v>
      </c>
      <c r="BB21" s="101">
        <v>228</v>
      </c>
      <c r="BC21" s="101">
        <v>229</v>
      </c>
      <c r="BD21" s="101"/>
      <c r="BE21" s="101"/>
    </row>
    <row r="22" spans="1:57" x14ac:dyDescent="0.25">
      <c r="A22" t="s">
        <v>65</v>
      </c>
      <c r="B22">
        <v>1.3870967741935485</v>
      </c>
      <c r="C22">
        <v>0.86268174474959614</v>
      </c>
      <c r="D22">
        <v>0.92524916943521607</v>
      </c>
      <c r="E22">
        <v>1.3906633906633907</v>
      </c>
      <c r="F22">
        <v>1.2428256070640176</v>
      </c>
      <c r="G22">
        <v>0.8928571428571429</v>
      </c>
      <c r="H22">
        <v>1.0221811460258781</v>
      </c>
      <c r="I22">
        <v>1.5380434782608694</v>
      </c>
      <c r="O22" t="s">
        <v>65</v>
      </c>
      <c r="P22">
        <v>1.3365384615384617</v>
      </c>
      <c r="Q22">
        <v>0.86146496815286633</v>
      </c>
      <c r="R22">
        <v>0.91268533772652394</v>
      </c>
      <c r="S22">
        <v>1.2886836027713626</v>
      </c>
      <c r="T22">
        <v>1.1207243460764589</v>
      </c>
      <c r="U22">
        <v>0.89123376623376627</v>
      </c>
      <c r="V22">
        <v>0.96013864818024275</v>
      </c>
      <c r="W22">
        <v>1.313679245283019</v>
      </c>
      <c r="AC22" t="s">
        <v>65</v>
      </c>
      <c r="AD22">
        <v>1.2710706150341686</v>
      </c>
      <c r="AE22">
        <v>0.87480190174326478</v>
      </c>
      <c r="AF22">
        <v>0.93677204658901825</v>
      </c>
      <c r="AG22">
        <v>1.261744966442953</v>
      </c>
      <c r="AH22">
        <v>1.1704781704781704</v>
      </c>
      <c r="AI22">
        <v>0.88709677419354849</v>
      </c>
      <c r="AJ22">
        <v>0.93908629441624381</v>
      </c>
      <c r="AK22">
        <v>1.4427480916030533</v>
      </c>
      <c r="AQ22" s="101" t="s">
        <v>65</v>
      </c>
      <c r="AR22" s="101">
        <v>230</v>
      </c>
      <c r="AS22" s="101">
        <v>231</v>
      </c>
      <c r="AT22" s="101">
        <v>232</v>
      </c>
      <c r="AU22" s="101">
        <v>233</v>
      </c>
      <c r="AV22" s="101">
        <v>234</v>
      </c>
      <c r="AW22" s="101">
        <v>235</v>
      </c>
      <c r="AX22" s="101">
        <v>236</v>
      </c>
      <c r="AY22" s="101">
        <v>237</v>
      </c>
      <c r="AZ22" s="101"/>
      <c r="BA22" s="101"/>
      <c r="BB22" s="101"/>
      <c r="BC22" s="101"/>
      <c r="BD22" s="101"/>
      <c r="BE22" s="101"/>
    </row>
    <row r="23" spans="1:57" x14ac:dyDescent="0.25">
      <c r="A23" t="s">
        <v>78</v>
      </c>
      <c r="B23">
        <v>1.4556962025316453</v>
      </c>
      <c r="C23">
        <v>1.9858156028368799</v>
      </c>
      <c r="D23">
        <v>0.91103789126853385</v>
      </c>
      <c r="E23">
        <v>0.92524916943521607</v>
      </c>
      <c r="F23">
        <v>0.93254637436762233</v>
      </c>
      <c r="O23" t="s">
        <v>78</v>
      </c>
      <c r="P23">
        <v>1.3452380952380951</v>
      </c>
      <c r="Q23">
        <v>1.9580419580419584</v>
      </c>
      <c r="R23">
        <v>0.90671031096563026</v>
      </c>
      <c r="S23">
        <v>0.91914191419141922</v>
      </c>
      <c r="T23">
        <v>0.92868988391376461</v>
      </c>
      <c r="U23">
        <v>0.88802488335925345</v>
      </c>
      <c r="AC23" t="s">
        <v>78</v>
      </c>
      <c r="AD23">
        <v>1.3231850117096018</v>
      </c>
      <c r="AE23">
        <v>2</v>
      </c>
      <c r="AF23">
        <v>0.92153589315525886</v>
      </c>
      <c r="AG23">
        <v>0.90147783251231539</v>
      </c>
      <c r="AH23">
        <v>0.93423271500843186</v>
      </c>
      <c r="AI23">
        <v>0.88664596273291918</v>
      </c>
      <c r="AQ23" s="101" t="s">
        <v>78</v>
      </c>
      <c r="AR23" s="102" t="s">
        <v>144</v>
      </c>
      <c r="AS23" s="102" t="s">
        <v>145</v>
      </c>
      <c r="AT23" s="102" t="s">
        <v>146</v>
      </c>
      <c r="AU23" s="102" t="s">
        <v>147</v>
      </c>
      <c r="AV23" s="102" t="s">
        <v>148</v>
      </c>
      <c r="AW23" s="102" t="s">
        <v>149</v>
      </c>
      <c r="AX23" s="101"/>
      <c r="AY23" s="101"/>
      <c r="AZ23" s="101"/>
      <c r="BA23" s="101"/>
      <c r="BB23" s="101"/>
      <c r="BC23" s="101"/>
      <c r="BD23" s="101"/>
      <c r="BE23" s="101"/>
    </row>
    <row r="24" spans="1:57" x14ac:dyDescent="0.25">
      <c r="A24" t="s">
        <v>91</v>
      </c>
      <c r="B24">
        <v>0.7844036697247706</v>
      </c>
      <c r="C24">
        <v>1.0653465346534654</v>
      </c>
      <c r="D24">
        <v>1.0645792563600784</v>
      </c>
      <c r="E24">
        <v>1.0647058823529412</v>
      </c>
      <c r="F24">
        <v>1.066536203522505</v>
      </c>
      <c r="G24">
        <v>1.0647058823529412</v>
      </c>
      <c r="H24">
        <v>1.0667976424361494</v>
      </c>
      <c r="I24">
        <v>1.0691699604743083</v>
      </c>
      <c r="J24">
        <v>1.0648330058939097</v>
      </c>
      <c r="K24">
        <v>1.0671936758893281</v>
      </c>
      <c r="L24">
        <v>1.069582504970179</v>
      </c>
      <c r="M24">
        <v>1.0714285714285714</v>
      </c>
      <c r="O24" t="s">
        <v>91</v>
      </c>
      <c r="P24">
        <v>1.066536203522505</v>
      </c>
      <c r="Q24">
        <v>1.0622568093385214</v>
      </c>
      <c r="R24">
        <v>1.0638297872340425</v>
      </c>
      <c r="S24">
        <v>1.0621359223300972</v>
      </c>
      <c r="T24">
        <v>1.0638297872340425</v>
      </c>
      <c r="U24">
        <v>1.0640776699029126</v>
      </c>
      <c r="V24">
        <v>1.0637065637065637</v>
      </c>
      <c r="W24">
        <v>1.0638297872340425</v>
      </c>
      <c r="X24">
        <v>1.0653846153846154</v>
      </c>
      <c r="Y24">
        <v>1.0634615384615385</v>
      </c>
      <c r="Z24">
        <v>1.066147859922179</v>
      </c>
      <c r="AA24">
        <v>1.0686274509803921</v>
      </c>
      <c r="AC24" t="s">
        <v>91</v>
      </c>
      <c r="AD24">
        <v>1.0684931506849316</v>
      </c>
      <c r="AE24">
        <v>1.06640625</v>
      </c>
      <c r="AF24">
        <v>1.0679611650485437</v>
      </c>
      <c r="AG24">
        <v>1.0660194174757283</v>
      </c>
      <c r="AH24">
        <v>1.0658914728682172</v>
      </c>
      <c r="AI24">
        <v>1.0652591170825336</v>
      </c>
      <c r="AJ24">
        <v>1.0656370656370657</v>
      </c>
      <c r="AK24">
        <v>1.0678294573643412</v>
      </c>
      <c r="AL24">
        <v>1.0656370656370657</v>
      </c>
      <c r="AM24">
        <v>1.0678294573643412</v>
      </c>
      <c r="AN24">
        <v>1.0686274509803921</v>
      </c>
      <c r="AO24">
        <v>1.0690335305719922</v>
      </c>
      <c r="AQ24" s="101" t="s">
        <v>91</v>
      </c>
      <c r="AR24" s="100" t="s">
        <v>150</v>
      </c>
      <c r="AS24" s="100" t="s">
        <v>150</v>
      </c>
      <c r="AT24" s="100" t="s">
        <v>150</v>
      </c>
      <c r="AU24" s="100" t="s">
        <v>150</v>
      </c>
      <c r="AV24" s="100" t="s">
        <v>150</v>
      </c>
      <c r="AW24" s="100" t="s">
        <v>150</v>
      </c>
      <c r="AX24" s="100" t="s">
        <v>150</v>
      </c>
      <c r="AY24" s="100" t="s">
        <v>150</v>
      </c>
      <c r="AZ24" s="100" t="s">
        <v>150</v>
      </c>
      <c r="BA24" s="100" t="s">
        <v>150</v>
      </c>
      <c r="BB24" s="100" t="s">
        <v>150</v>
      </c>
      <c r="BC24" s="100" t="s">
        <v>150</v>
      </c>
      <c r="BD24" s="100" t="s">
        <v>151</v>
      </c>
    </row>
    <row r="27" spans="1:57" x14ac:dyDescent="0.25">
      <c r="A27" s="100" t="s">
        <v>166</v>
      </c>
    </row>
    <row r="29" spans="1:57" ht="13" x14ac:dyDescent="0.3">
      <c r="A29" s="100" t="s">
        <v>164</v>
      </c>
      <c r="B29">
        <v>0</v>
      </c>
      <c r="C29">
        <v>8.3330000000000002</v>
      </c>
      <c r="D29">
        <v>25</v>
      </c>
      <c r="E29">
        <v>50</v>
      </c>
      <c r="F29">
        <v>75</v>
      </c>
      <c r="G29">
        <v>100</v>
      </c>
      <c r="I29" s="100" t="s">
        <v>164</v>
      </c>
      <c r="J29">
        <v>0</v>
      </c>
      <c r="K29">
        <v>8.3330000000000002</v>
      </c>
      <c r="L29">
        <v>25</v>
      </c>
      <c r="M29">
        <v>50</v>
      </c>
      <c r="N29">
        <v>75</v>
      </c>
      <c r="O29">
        <v>100</v>
      </c>
    </row>
    <row r="30" spans="1:57" x14ac:dyDescent="0.25">
      <c r="A30" t="s">
        <v>161</v>
      </c>
      <c r="B30">
        <v>0.94581280788177335</v>
      </c>
      <c r="C30">
        <v>1.0395683453237408</v>
      </c>
      <c r="D30">
        <v>1.2644444444444443</v>
      </c>
      <c r="E30">
        <v>1.6089385474860334</v>
      </c>
      <c r="F30">
        <v>1.8673139158576051</v>
      </c>
      <c r="G30">
        <v>2.0179211469534049</v>
      </c>
      <c r="I30" s="100" t="s">
        <v>167</v>
      </c>
      <c r="J30">
        <f>AVERAGE(B30,B31)</f>
        <v>0.95566502463054182</v>
      </c>
      <c r="K30">
        <f t="shared" ref="K30:O30" si="0">AVERAGE(C30,C31)</f>
        <v>1.0295706495301977</v>
      </c>
      <c r="L30">
        <f t="shared" si="0"/>
        <v>1.2539894636015325</v>
      </c>
      <c r="M30">
        <f t="shared" si="0"/>
        <v>1.6083908423704676</v>
      </c>
      <c r="N30">
        <f t="shared" si="0"/>
        <v>1.8839880837566172</v>
      </c>
      <c r="O30">
        <f t="shared" si="0"/>
        <v>2.019751940383177</v>
      </c>
    </row>
    <row r="31" spans="1:57" x14ac:dyDescent="0.25">
      <c r="A31" t="s">
        <v>162</v>
      </c>
      <c r="B31">
        <v>0.96551724137931028</v>
      </c>
      <c r="C31">
        <v>1.0195729537366547</v>
      </c>
      <c r="D31">
        <v>1.2435344827586206</v>
      </c>
      <c r="E31">
        <v>1.6078431372549018</v>
      </c>
      <c r="F31">
        <v>1.9006622516556291</v>
      </c>
      <c r="G31">
        <v>2.0215827338129495</v>
      </c>
      <c r="I31" s="100" t="s">
        <v>168</v>
      </c>
      <c r="J31">
        <f>J30^2</f>
        <v>0.91329563930209412</v>
      </c>
      <c r="K31">
        <f t="shared" ref="K31:O31" si="1">K30^2</f>
        <v>1.0600157223740332</v>
      </c>
      <c r="L31">
        <f t="shared" si="1"/>
        <v>1.5724895748236591</v>
      </c>
      <c r="M31">
        <f t="shared" si="1"/>
        <v>2.5869211018211824</v>
      </c>
      <c r="N31">
        <f t="shared" si="1"/>
        <v>3.5494110997369304</v>
      </c>
      <c r="O31">
        <f t="shared" si="1"/>
        <v>4.0793979006816086</v>
      </c>
    </row>
    <row r="32" spans="1:57" x14ac:dyDescent="0.25">
      <c r="I32" s="100" t="s">
        <v>165</v>
      </c>
      <c r="J32">
        <f>_xlfn.STDEV.S(B30:B31)</f>
        <v>1.3933138545547718E-2</v>
      </c>
      <c r="K32">
        <f t="shared" ref="K32:O32" si="2">_xlfn.STDEV.S(C30:C31)</f>
        <v>1.4138876983709006E-2</v>
      </c>
      <c r="L32">
        <f t="shared" si="2"/>
        <v>1.4785575702396837E-2</v>
      </c>
      <c r="M32">
        <f t="shared" si="2"/>
        <v>7.7457200261426163E-4</v>
      </c>
      <c r="N32">
        <f t="shared" si="2"/>
        <v>2.3580834384068855E-2</v>
      </c>
      <c r="O32">
        <f t="shared" si="2"/>
        <v>2.5891328982875781E-3</v>
      </c>
    </row>
    <row r="33" spans="10:13" x14ac:dyDescent="0.25">
      <c r="K33" s="103"/>
    </row>
    <row r="34" spans="10:13" x14ac:dyDescent="0.25">
      <c r="K34" s="100"/>
      <c r="L34" s="100"/>
      <c r="M34" s="100"/>
    </row>
    <row r="35" spans="10:13" x14ac:dyDescent="0.25">
      <c r="J35" t="s">
        <v>163</v>
      </c>
    </row>
    <row r="36" spans="10:13" x14ac:dyDescent="0.25">
      <c r="J36" t="s">
        <v>153</v>
      </c>
      <c r="K36" t="s">
        <v>154</v>
      </c>
      <c r="L36" t="s">
        <v>155</v>
      </c>
    </row>
    <row r="37" spans="10:13" x14ac:dyDescent="0.25">
      <c r="J37">
        <f t="array" ref="J37:L37">LINEST(J29:O29, J30:O31, TRUE, FALSE)</f>
        <v>33.240483323108961</v>
      </c>
      <c r="K37">
        <v>-11.303835900444717</v>
      </c>
      <c r="L37">
        <v>-16.697175135833113</v>
      </c>
    </row>
    <row r="56" spans="1:41" ht="13" x14ac:dyDescent="0.3">
      <c r="A56" s="100" t="s">
        <v>156</v>
      </c>
    </row>
    <row r="57" spans="1:41" x14ac:dyDescent="0.25">
      <c r="A57" s="100" t="s">
        <v>140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P57" s="100" t="s">
        <v>141</v>
      </c>
      <c r="AD57" s="100" t="s">
        <v>142</v>
      </c>
    </row>
    <row r="58" spans="1:41" x14ac:dyDescent="0.25">
      <c r="A58" t="s">
        <v>25</v>
      </c>
      <c r="B58">
        <f t="shared" ref="B58:M58" si="3">(B3^2*$J$37+B3*$K$37+$L$37)*3</f>
        <v>10.78525565176205</v>
      </c>
      <c r="C58">
        <f t="shared" si="3"/>
        <v>5.0563454384331621</v>
      </c>
      <c r="D58">
        <f t="shared" si="3"/>
        <v>28.632161837585265</v>
      </c>
      <c r="E58">
        <f t="shared" si="3"/>
        <v>13.92448753095865</v>
      </c>
      <c r="F58">
        <f t="shared" si="3"/>
        <v>1.742683835939637</v>
      </c>
      <c r="G58">
        <f t="shared" si="3"/>
        <v>12.494006234645894</v>
      </c>
      <c r="H58">
        <f t="shared" si="3"/>
        <v>2.1982027926891909</v>
      </c>
      <c r="I58">
        <f t="shared" si="3"/>
        <v>-1.3639388963151404</v>
      </c>
      <c r="J58">
        <f t="shared" si="3"/>
        <v>10.226569584910678</v>
      </c>
      <c r="K58">
        <f t="shared" si="3"/>
        <v>-4.0678449990045102</v>
      </c>
      <c r="L58">
        <f t="shared" si="3"/>
        <v>4.6969499807969868</v>
      </c>
      <c r="M58">
        <f t="shared" si="3"/>
        <v>34.544862262818839</v>
      </c>
      <c r="P58">
        <f t="shared" ref="P58:AA58" si="4">(P3^2*$J$37+P3*$K$37+$L$37)*3</f>
        <v>18.56894850276575</v>
      </c>
      <c r="Q58">
        <f t="shared" si="4"/>
        <v>6.5621667259738103</v>
      </c>
      <c r="R58">
        <f t="shared" si="4"/>
        <v>33.044550763622347</v>
      </c>
      <c r="S58">
        <f t="shared" si="4"/>
        <v>14.221827464118522</v>
      </c>
      <c r="T58">
        <f t="shared" si="4"/>
        <v>3.8901061658079854</v>
      </c>
      <c r="U58">
        <f t="shared" si="4"/>
        <v>13.102351554582249</v>
      </c>
      <c r="V58">
        <f t="shared" si="4"/>
        <v>4.9543073033264236</v>
      </c>
      <c r="W58">
        <f t="shared" si="4"/>
        <v>-0.75252281193043302</v>
      </c>
      <c r="X58">
        <f t="shared" si="4"/>
        <v>10.802485507058734</v>
      </c>
      <c r="Y58">
        <f t="shared" si="4"/>
        <v>-3.5281825853530826</v>
      </c>
      <c r="Z58">
        <f t="shared" si="4"/>
        <v>-3.358693037919517</v>
      </c>
      <c r="AA58">
        <f t="shared" si="4"/>
        <v>48.212036139226036</v>
      </c>
      <c r="AD58">
        <f t="shared" ref="AD58:AO58" si="5">(AD3^2*$J$37+AD3*$K$37+$L$37)*3</f>
        <v>10.759183296310937</v>
      </c>
      <c r="AE58">
        <f t="shared" si="5"/>
        <v>1.2508884078014404</v>
      </c>
      <c r="AF58">
        <f t="shared" si="5"/>
        <v>21.804169164656194</v>
      </c>
      <c r="AG58">
        <f t="shared" si="5"/>
        <v>7.3954650387278349</v>
      </c>
      <c r="AH58">
        <f t="shared" si="5"/>
        <v>-0.98005412134165226</v>
      </c>
      <c r="AI58">
        <f t="shared" si="5"/>
        <v>5.6807824737832533</v>
      </c>
      <c r="AJ58">
        <f t="shared" si="5"/>
        <v>-0.77262875419111765</v>
      </c>
      <c r="AK58">
        <f t="shared" si="5"/>
        <v>-2.30854474421667</v>
      </c>
      <c r="AL58">
        <f t="shared" si="5"/>
        <v>6.9476112058137112</v>
      </c>
      <c r="AM58">
        <f t="shared" si="5"/>
        <v>-5.6807584787100449</v>
      </c>
      <c r="AN58">
        <f t="shared" si="5"/>
        <v>-3.3328265501425918</v>
      </c>
      <c r="AO58">
        <f t="shared" si="5"/>
        <v>42.474320631736141</v>
      </c>
    </row>
    <row r="59" spans="1:41" x14ac:dyDescent="0.25">
      <c r="A59" t="s">
        <v>39</v>
      </c>
      <c r="B59">
        <f t="shared" ref="B59:M59" si="6">(B4^2*$J$37+B4*$K$37+$L$37)*3</f>
        <v>-3.5253332809941007</v>
      </c>
      <c r="C59">
        <f t="shared" si="6"/>
        <v>-4.8662791543558708</v>
      </c>
      <c r="D59">
        <f t="shared" si="6"/>
        <v>-4.0152927743100317</v>
      </c>
      <c r="E59">
        <f t="shared" si="6"/>
        <v>8.9944030345796229</v>
      </c>
      <c r="F59">
        <f t="shared" si="6"/>
        <v>60.627793056528191</v>
      </c>
      <c r="G59">
        <f t="shared" si="6"/>
        <v>-2.30854474421667</v>
      </c>
      <c r="H59">
        <f t="shared" si="6"/>
        <v>-5.2461832314128749</v>
      </c>
      <c r="I59">
        <f t="shared" si="6"/>
        <v>-3.721738172928891</v>
      </c>
      <c r="J59">
        <f t="shared" si="6"/>
        <v>117.51569200152562</v>
      </c>
      <c r="K59">
        <f t="shared" si="6"/>
        <v>280.97125906713984</v>
      </c>
      <c r="L59">
        <f t="shared" si="6"/>
        <v>19.716171919414457</v>
      </c>
      <c r="M59">
        <f t="shared" si="6"/>
        <v>22.356861219133069</v>
      </c>
      <c r="P59">
        <f t="shared" ref="P59:AA59" si="7">(P4^2*$J$37+P4*$K$37+$L$37)*3</f>
        <v>-3.6090226826290106</v>
      </c>
      <c r="Q59">
        <f t="shared" si="7"/>
        <v>-3.6343051618061413</v>
      </c>
      <c r="R59">
        <f t="shared" si="7"/>
        <v>-2.8337662313153604</v>
      </c>
      <c r="S59">
        <f t="shared" si="7"/>
        <v>10.660171463985328</v>
      </c>
      <c r="T59">
        <f t="shared" si="7"/>
        <v>49.304399798446717</v>
      </c>
      <c r="U59">
        <f t="shared" si="7"/>
        <v>-2.1915124941236588</v>
      </c>
      <c r="V59">
        <f t="shared" si="7"/>
        <v>-4.0717356951895241</v>
      </c>
      <c r="W59">
        <f t="shared" si="7"/>
        <v>-4.0228458400012421</v>
      </c>
      <c r="X59">
        <f t="shared" si="7"/>
        <v>56.12219707256304</v>
      </c>
      <c r="Y59">
        <f t="shared" si="7"/>
        <v>245.00496969590358</v>
      </c>
      <c r="Z59">
        <f t="shared" si="7"/>
        <v>16.018619844257849</v>
      </c>
      <c r="AA59">
        <f t="shared" si="7"/>
        <v>20.076999609149503</v>
      </c>
      <c r="AD59">
        <f t="shared" ref="AD59:AO59" si="8">(AD4^2*$J$37+AD4*$K$37+$L$37)*3</f>
        <v>-6.3230756802042425</v>
      </c>
      <c r="AE59">
        <f t="shared" si="8"/>
        <v>-6.7411234513259988</v>
      </c>
      <c r="AF59">
        <f t="shared" si="8"/>
        <v>-6.5300122392376103</v>
      </c>
      <c r="AG59">
        <f t="shared" si="8"/>
        <v>3.9662797569475785</v>
      </c>
      <c r="AH59">
        <f t="shared" si="8"/>
        <v>49.388552793665767</v>
      </c>
      <c r="AI59">
        <f t="shared" si="8"/>
        <v>-5.342442099983737</v>
      </c>
      <c r="AJ59">
        <f t="shared" si="8"/>
        <v>-7.3558069732310098</v>
      </c>
      <c r="AK59">
        <f t="shared" si="8"/>
        <v>-6.2833247114664079</v>
      </c>
      <c r="AL59">
        <f t="shared" si="8"/>
        <v>91.524511226986533</v>
      </c>
      <c r="AM59">
        <f t="shared" si="8"/>
        <v>265.78071193945459</v>
      </c>
      <c r="AN59">
        <f t="shared" si="8"/>
        <v>16.620989450924508</v>
      </c>
      <c r="AO59">
        <f t="shared" si="8"/>
        <v>15.718416860493392</v>
      </c>
    </row>
    <row r="60" spans="1:41" x14ac:dyDescent="0.25">
      <c r="A60" t="s">
        <v>52</v>
      </c>
      <c r="B60">
        <f t="shared" ref="B60:M60" si="9">(B5^2*$J$37+B5*$K$37+$L$37)*3</f>
        <v>75.725480266061908</v>
      </c>
      <c r="C60">
        <f t="shared" si="9"/>
        <v>44.081474998329156</v>
      </c>
      <c r="D60">
        <f t="shared" si="9"/>
        <v>4.4035288944059232</v>
      </c>
      <c r="E60">
        <f t="shared" si="9"/>
        <v>72.098895223894971</v>
      </c>
      <c r="F60">
        <f t="shared" si="9"/>
        <v>16.320570608489625</v>
      </c>
      <c r="G60">
        <f t="shared" si="9"/>
        <v>1.2772889512447705</v>
      </c>
      <c r="H60">
        <f t="shared" si="9"/>
        <v>83.626202353753669</v>
      </c>
      <c r="I60">
        <f t="shared" si="9"/>
        <v>112.39852485144687</v>
      </c>
      <c r="J60">
        <f t="shared" si="9"/>
        <v>94.090696364766615</v>
      </c>
      <c r="K60">
        <f t="shared" si="9"/>
        <v>45.393728839032775</v>
      </c>
      <c r="L60">
        <f t="shared" si="9"/>
        <v>43.700721244423548</v>
      </c>
      <c r="M60">
        <f t="shared" si="9"/>
        <v>68.506912533377033</v>
      </c>
      <c r="P60">
        <f t="shared" ref="P60:AA60" si="10">(P5^2*$J$37+P5*$K$37+$L$37)*3</f>
        <v>47.9103107627841</v>
      </c>
      <c r="Q60">
        <f t="shared" si="10"/>
        <v>21.962370754912961</v>
      </c>
      <c r="R60">
        <f t="shared" si="10"/>
        <v>4.3494209299821733</v>
      </c>
      <c r="S60">
        <f t="shared" si="10"/>
        <v>51.675409061343352</v>
      </c>
      <c r="T60">
        <f t="shared" si="10"/>
        <v>14.834503448793853</v>
      </c>
      <c r="U60">
        <f t="shared" si="10"/>
        <v>1.824802420805387</v>
      </c>
      <c r="V60">
        <f t="shared" si="10"/>
        <v>123.06285665763647</v>
      </c>
      <c r="W60">
        <f t="shared" si="10"/>
        <v>122.34365476090042</v>
      </c>
      <c r="X60">
        <f t="shared" si="10"/>
        <v>85.701431403460077</v>
      </c>
      <c r="Y60">
        <f t="shared" si="10"/>
        <v>39.718359044364739</v>
      </c>
      <c r="Z60">
        <f t="shared" si="10"/>
        <v>37.967988545929117</v>
      </c>
      <c r="AA60">
        <f t="shared" si="10"/>
        <v>46.146196683357594</v>
      </c>
      <c r="AD60">
        <f t="shared" ref="AD60:AO60" si="11">(AD5^2*$J$37+AD5*$K$37+$L$37)*3</f>
        <v>93.713903877479368</v>
      </c>
      <c r="AE60">
        <f t="shared" si="11"/>
        <v>39.350509379009821</v>
      </c>
      <c r="AF60">
        <f t="shared" si="11"/>
        <v>1.5167760597744788</v>
      </c>
      <c r="AG60">
        <f t="shared" si="11"/>
        <v>86.220011232687682</v>
      </c>
      <c r="AH60">
        <f t="shared" si="11"/>
        <v>15.116711548046844</v>
      </c>
      <c r="AI60">
        <f t="shared" si="11"/>
        <v>-1.1826319797958291</v>
      </c>
      <c r="AJ60">
        <f t="shared" si="11"/>
        <v>127.45635082401208</v>
      </c>
      <c r="AK60">
        <f t="shared" si="11"/>
        <v>115.41599848488497</v>
      </c>
      <c r="AL60">
        <f t="shared" si="11"/>
        <v>96.53347579609536</v>
      </c>
      <c r="AM60">
        <f t="shared" si="11"/>
        <v>48.796919728114887</v>
      </c>
      <c r="AN60">
        <f t="shared" si="11"/>
        <v>48.442038792453353</v>
      </c>
      <c r="AO60">
        <f t="shared" si="11"/>
        <v>64.93390956432458</v>
      </c>
    </row>
    <row r="61" spans="1:41" x14ac:dyDescent="0.25">
      <c r="A61" t="s">
        <v>65</v>
      </c>
      <c r="B61">
        <f t="shared" ref="B61:M61" si="12">(B6^2*$J$37+B6*$K$37+$L$37)*3</f>
        <v>38.887841737560478</v>
      </c>
      <c r="C61">
        <f t="shared" si="12"/>
        <v>10.348417466603479</v>
      </c>
      <c r="D61">
        <f t="shared" si="12"/>
        <v>10.330024618219159</v>
      </c>
      <c r="E61">
        <f t="shared" si="12"/>
        <v>-4.4917726806699161</v>
      </c>
      <c r="F61">
        <f t="shared" si="12"/>
        <v>82.895768646552796</v>
      </c>
      <c r="G61">
        <f t="shared" si="12"/>
        <v>48.839150918893246</v>
      </c>
      <c r="H61">
        <f t="shared" si="12"/>
        <v>-4.9301611804362597</v>
      </c>
      <c r="I61">
        <f t="shared" si="12"/>
        <v>-5.1486088055059049</v>
      </c>
      <c r="J61">
        <f t="shared" si="12"/>
        <v>11.677981717872349</v>
      </c>
      <c r="K61">
        <f t="shared" si="12"/>
        <v>66.159209185088542</v>
      </c>
      <c r="L61">
        <f t="shared" si="12"/>
        <v>-2.4432268762392741</v>
      </c>
      <c r="M61">
        <f t="shared" si="12"/>
        <v>-3.0462593357868268</v>
      </c>
      <c r="P61">
        <f t="shared" ref="P61:AA61" si="13">(P6^2*$J$37+P6*$K$37+$L$37)*3</f>
        <v>22.344214604691736</v>
      </c>
      <c r="Q61">
        <f t="shared" si="13"/>
        <v>10.375772604033909</v>
      </c>
      <c r="R61">
        <f t="shared" si="13"/>
        <v>13.106936894703587</v>
      </c>
      <c r="S61">
        <f t="shared" si="13"/>
        <v>-4.300744838258165</v>
      </c>
      <c r="T61">
        <f t="shared" si="13"/>
        <v>76.952044122514494</v>
      </c>
      <c r="U61">
        <f t="shared" si="13"/>
        <v>52.285236108125268</v>
      </c>
      <c r="V61">
        <f t="shared" si="13"/>
        <v>-3.4713550715906738</v>
      </c>
      <c r="W61">
        <f t="shared" si="13"/>
        <v>-2.9016407272002258</v>
      </c>
      <c r="X61">
        <f t="shared" si="13"/>
        <v>20.118366313027302</v>
      </c>
      <c r="Y61">
        <f t="shared" si="13"/>
        <v>99.731829223670104</v>
      </c>
      <c r="Z61">
        <f t="shared" si="13"/>
        <v>-4.5502467282642218</v>
      </c>
      <c r="AA61">
        <f t="shared" si="13"/>
        <v>-2.4825488507232283</v>
      </c>
      <c r="AD61">
        <f t="shared" ref="AD61:AO61" si="14">(AD6^2*$J$37+AD6*$K$37+$L$37)*3</f>
        <v>24.127775755729463</v>
      </c>
      <c r="AE61">
        <f t="shared" si="14"/>
        <v>7.3534498703342663</v>
      </c>
      <c r="AF61">
        <f t="shared" si="14"/>
        <v>11.64245796079123</v>
      </c>
      <c r="AG61">
        <f t="shared" si="14"/>
        <v>-6.6319650714750846</v>
      </c>
      <c r="AH61">
        <f t="shared" si="14"/>
        <v>94.463122200829844</v>
      </c>
      <c r="AI61">
        <f t="shared" si="14"/>
        <v>68.326500186059093</v>
      </c>
      <c r="AJ61">
        <f t="shared" si="14"/>
        <v>-6.4740980339104226</v>
      </c>
      <c r="AK61">
        <f t="shared" si="14"/>
        <v>-6.8041661003017335</v>
      </c>
      <c r="AL61">
        <f t="shared" si="14"/>
        <v>12.819896314972482</v>
      </c>
      <c r="AM61">
        <f t="shared" si="14"/>
        <v>115.89791656554287</v>
      </c>
      <c r="AN61">
        <f t="shared" si="14"/>
        <v>-6.9517537721970015</v>
      </c>
      <c r="AO61">
        <f t="shared" si="14"/>
        <v>-5.6784147659097677</v>
      </c>
    </row>
    <row r="62" spans="1:41" x14ac:dyDescent="0.25">
      <c r="A62" t="s">
        <v>78</v>
      </c>
      <c r="B62">
        <f t="shared" ref="B62:M62" si="15">(B7^2*$J$37+B7*$K$37+$L$37)*3</f>
        <v>41.797271359584336</v>
      </c>
      <c r="C62">
        <f t="shared" si="15"/>
        <v>32.508225920686186</v>
      </c>
      <c r="D62">
        <f t="shared" si="15"/>
        <v>30.943700869496233</v>
      </c>
      <c r="E62">
        <f t="shared" si="15"/>
        <v>7.1461023531479455</v>
      </c>
      <c r="F62">
        <f t="shared" si="15"/>
        <v>56.474964483054144</v>
      </c>
      <c r="G62">
        <f t="shared" si="15"/>
        <v>29.445058777484185</v>
      </c>
      <c r="H62">
        <f t="shared" si="15"/>
        <v>6.6875603022078387</v>
      </c>
      <c r="I62">
        <f t="shared" si="15"/>
        <v>48.260142910119342</v>
      </c>
      <c r="J62">
        <f t="shared" si="15"/>
        <v>20.324101002009513</v>
      </c>
      <c r="K62">
        <f t="shared" si="15"/>
        <v>72.416481772643436</v>
      </c>
      <c r="L62">
        <f t="shared" si="15"/>
        <v>13.962544080179864</v>
      </c>
      <c r="M62">
        <f t="shared" si="15"/>
        <v>5.2800718300362064</v>
      </c>
      <c r="P62">
        <f t="shared" ref="P62:AA62" si="16">(P7^2*$J$37+P7*$K$37+$L$37)*3</f>
        <v>39.246112008692158</v>
      </c>
      <c r="Q62">
        <f t="shared" si="16"/>
        <v>29.095396806782901</v>
      </c>
      <c r="R62">
        <f t="shared" si="16"/>
        <v>32.976930205056135</v>
      </c>
      <c r="S62">
        <f t="shared" si="16"/>
        <v>8.0494380898070439</v>
      </c>
      <c r="T62">
        <f t="shared" si="16"/>
        <v>54.234985764404662</v>
      </c>
      <c r="U62">
        <f t="shared" si="16"/>
        <v>26.15784477945693</v>
      </c>
      <c r="V62">
        <f t="shared" si="16"/>
        <v>8.0872850507129996</v>
      </c>
      <c r="W62">
        <f t="shared" si="16"/>
        <v>61.28583573224595</v>
      </c>
      <c r="X62">
        <f t="shared" si="16"/>
        <v>26.15784477945693</v>
      </c>
      <c r="Y62">
        <f t="shared" si="16"/>
        <v>59.992699768434143</v>
      </c>
      <c r="Z62">
        <f t="shared" si="16"/>
        <v>16.918787999167868</v>
      </c>
      <c r="AA62">
        <f t="shared" si="16"/>
        <v>1.5603912743969559</v>
      </c>
      <c r="AD62">
        <f t="shared" ref="AD62:AO62" si="17">(AD7^2*$J$37+AD7*$K$37+$L$37)*3</f>
        <v>24.866343861649622</v>
      </c>
      <c r="AE62">
        <f t="shared" si="17"/>
        <v>18.829661298912271</v>
      </c>
      <c r="AF62">
        <f t="shared" si="17"/>
        <v>32.299259158631116</v>
      </c>
      <c r="AG62">
        <f t="shared" si="17"/>
        <v>-2.1065691128607096</v>
      </c>
      <c r="AH62">
        <f t="shared" si="17"/>
        <v>62.000614082617091</v>
      </c>
      <c r="AI62">
        <f t="shared" si="17"/>
        <v>28.423868658547526</v>
      </c>
      <c r="AJ62">
        <f t="shared" si="17"/>
        <v>6.6146113913032849</v>
      </c>
      <c r="AK62">
        <f t="shared" si="17"/>
        <v>72.481654611130068</v>
      </c>
      <c r="AL62">
        <f t="shared" si="17"/>
        <v>22.963488014041062</v>
      </c>
      <c r="AM62">
        <f t="shared" si="17"/>
        <v>52.991096394994422</v>
      </c>
      <c r="AN62">
        <f t="shared" si="17"/>
        <v>13.386418406894315</v>
      </c>
      <c r="AO62">
        <f t="shared" si="17"/>
        <v>-1.6216657167420294</v>
      </c>
    </row>
    <row r="63" spans="1:41" x14ac:dyDescent="0.25">
      <c r="A63" t="s">
        <v>91</v>
      </c>
      <c r="B63">
        <f t="shared" ref="B63:M63" si="18">(B8^2*$J$37+B8*$K$37+$L$37)*3</f>
        <v>147.40755699177177</v>
      </c>
      <c r="C63">
        <f t="shared" si="18"/>
        <v>28.026130264220196</v>
      </c>
      <c r="D63">
        <f t="shared" si="18"/>
        <v>102.73226142654124</v>
      </c>
      <c r="E63">
        <f t="shared" si="18"/>
        <v>45.050854192567215</v>
      </c>
      <c r="F63">
        <f t="shared" si="18"/>
        <v>72.460423330452102</v>
      </c>
      <c r="G63">
        <f t="shared" si="18"/>
        <v>-0.93748045196877428</v>
      </c>
      <c r="H63">
        <f t="shared" si="18"/>
        <v>22.640933411569893</v>
      </c>
      <c r="I63">
        <f t="shared" si="18"/>
        <v>47.339066965862457</v>
      </c>
      <c r="J63">
        <f t="shared" si="18"/>
        <v>-1.3924069451099683</v>
      </c>
      <c r="K63">
        <f t="shared" si="18"/>
        <v>4.022770729196445</v>
      </c>
      <c r="L63">
        <f t="shared" si="18"/>
        <v>-3.3867353185938249</v>
      </c>
      <c r="M63">
        <f t="shared" si="18"/>
        <v>3.3440906945266988</v>
      </c>
      <c r="P63">
        <f t="shared" ref="P63:AA63" si="19">(P8^2*$J$37+P8*$K$37+$L$37)*3</f>
        <v>104.51606158718332</v>
      </c>
      <c r="Q63">
        <f t="shared" si="19"/>
        <v>30.58881774743196</v>
      </c>
      <c r="R63">
        <f t="shared" si="19"/>
        <v>90.423864783062356</v>
      </c>
      <c r="S63">
        <f t="shared" si="19"/>
        <v>73.000018210071048</v>
      </c>
      <c r="T63">
        <f t="shared" si="19"/>
        <v>96.311817559144274</v>
      </c>
      <c r="U63">
        <f t="shared" si="19"/>
        <v>-2.3887552203222295</v>
      </c>
      <c r="V63">
        <f t="shared" si="19"/>
        <v>31.068887717624992</v>
      </c>
      <c r="W63">
        <f t="shared" si="19"/>
        <v>60.467026586364327</v>
      </c>
      <c r="X63">
        <f t="shared" si="19"/>
        <v>-1.8711165581109128</v>
      </c>
      <c r="Y63">
        <f t="shared" si="19"/>
        <v>2.844760733054482</v>
      </c>
      <c r="Z63">
        <f t="shared" si="19"/>
        <v>-3.4975963603542191</v>
      </c>
      <c r="AA63">
        <f t="shared" si="19"/>
        <v>0.51817585667950539</v>
      </c>
      <c r="AD63">
        <f t="shared" ref="AD63:AO63" si="20">(AD8^2*$J$37+AD8*$K$37+$L$37)*3</f>
        <v>117.78624524554024</v>
      </c>
      <c r="AE63">
        <f t="shared" si="20"/>
        <v>23.524498082393702</v>
      </c>
      <c r="AF63">
        <f t="shared" si="20"/>
        <v>99.384371187166337</v>
      </c>
      <c r="AG63">
        <f t="shared" si="20"/>
        <v>48.411735739604495</v>
      </c>
      <c r="AH63">
        <f t="shared" si="20"/>
        <v>93.306980524041307</v>
      </c>
      <c r="AI63">
        <f t="shared" si="20"/>
        <v>-4.2227001692901052</v>
      </c>
      <c r="AJ63">
        <f t="shared" si="20"/>
        <v>22.627806852141255</v>
      </c>
      <c r="AK63">
        <f t="shared" si="20"/>
        <v>51.422521736867729</v>
      </c>
      <c r="AL63">
        <f t="shared" si="20"/>
        <v>-4.5223278031325531</v>
      </c>
      <c r="AM63">
        <f t="shared" si="20"/>
        <v>-1.6734437448535004</v>
      </c>
      <c r="AN63">
        <f t="shared" si="20"/>
        <v>-7.2434981097358904</v>
      </c>
      <c r="AO63">
        <f t="shared" si="20"/>
        <v>0.68713310327954247</v>
      </c>
    </row>
    <row r="64" spans="1:41" x14ac:dyDescent="0.25">
      <c r="A64" t="s">
        <v>104</v>
      </c>
      <c r="B64">
        <f t="shared" ref="B64:M64" si="21">(B9^2*$J$37+B9*$K$37+$L$37)*3</f>
        <v>-4.7533989046436318</v>
      </c>
      <c r="C64">
        <f t="shared" si="21"/>
        <v>8.2412675067493595</v>
      </c>
      <c r="D64">
        <f t="shared" si="21"/>
        <v>40.78470568306561</v>
      </c>
      <c r="E64">
        <f t="shared" si="21"/>
        <v>18.738839575476241</v>
      </c>
      <c r="F64">
        <f t="shared" si="21"/>
        <v>-3.1337090460564738</v>
      </c>
      <c r="G64">
        <f t="shared" si="21"/>
        <v>95.70840623853762</v>
      </c>
      <c r="H64">
        <f t="shared" si="21"/>
        <v>55.606484085940998</v>
      </c>
      <c r="I64">
        <f t="shared" si="21"/>
        <v>-3.5267397949980328</v>
      </c>
      <c r="J64">
        <f t="shared" si="21"/>
        <v>43.48243761750841</v>
      </c>
      <c r="K64">
        <f t="shared" si="21"/>
        <v>68.009391266349866</v>
      </c>
      <c r="L64">
        <f t="shared" si="21"/>
        <v>33.678119401518387</v>
      </c>
      <c r="M64">
        <f t="shared" si="21"/>
        <v>28.322217602717899</v>
      </c>
      <c r="P64">
        <f t="shared" ref="P64:AA64" si="22">(P9^2*$J$37+P9*$K$37+$L$37)*3</f>
        <v>-5.0098137017652249</v>
      </c>
      <c r="Q64">
        <f t="shared" si="22"/>
        <v>10.732833987492512</v>
      </c>
      <c r="R64">
        <f t="shared" si="22"/>
        <v>31.068887717624992</v>
      </c>
      <c r="S64">
        <f t="shared" si="22"/>
        <v>22.382299759628516</v>
      </c>
      <c r="T64">
        <f t="shared" si="22"/>
        <v>-5.1186620193049794</v>
      </c>
      <c r="U64">
        <f t="shared" si="22"/>
        <v>110.89881547914334</v>
      </c>
      <c r="V64">
        <f t="shared" si="22"/>
        <v>64.190156484420356</v>
      </c>
      <c r="W64">
        <f t="shared" si="22"/>
        <v>-4.6090570091698702</v>
      </c>
      <c r="X64">
        <f t="shared" si="22"/>
        <v>30.50546631171467</v>
      </c>
      <c r="Y64">
        <f t="shared" si="22"/>
        <v>91.741485733328261</v>
      </c>
      <c r="Z64">
        <f t="shared" si="22"/>
        <v>27.150486533008507</v>
      </c>
      <c r="AA64">
        <f t="shared" si="22"/>
        <v>18.841399454713184</v>
      </c>
      <c r="AD64">
        <f t="shared" ref="AD64:AO64" si="23">(AD9^2*$J$37+AD9*$K$37+$L$37)*3</f>
        <v>-7.0539965882626099</v>
      </c>
      <c r="AE64">
        <f t="shared" si="23"/>
        <v>3.9283156960573216</v>
      </c>
      <c r="AF64">
        <f t="shared" si="23"/>
        <v>23.842896583920471</v>
      </c>
      <c r="AG64">
        <f t="shared" si="23"/>
        <v>10.563952355070136</v>
      </c>
      <c r="AH64">
        <f t="shared" si="23"/>
        <v>-7.0153075730462682</v>
      </c>
      <c r="AI64">
        <f t="shared" si="23"/>
        <v>103.16166103867647</v>
      </c>
      <c r="AJ64">
        <f t="shared" si="23"/>
        <v>57.017198649716867</v>
      </c>
      <c r="AK64">
        <f t="shared" si="23"/>
        <v>-6.0777237194471745</v>
      </c>
      <c r="AL64">
        <f t="shared" si="23"/>
        <v>23.103943271509799</v>
      </c>
      <c r="AM64">
        <f t="shared" si="23"/>
        <v>88.725074167725367</v>
      </c>
      <c r="AN64">
        <f t="shared" si="23"/>
        <v>16.641113528786182</v>
      </c>
      <c r="AO64">
        <f t="shared" si="23"/>
        <v>20.510725124589364</v>
      </c>
    </row>
    <row r="65" spans="1:41" x14ac:dyDescent="0.25">
      <c r="A65" t="s">
        <v>117</v>
      </c>
      <c r="B65">
        <f t="shared" ref="B65:M65" si="24">(B10^2*$J$37+B10*$K$37+$L$37)*3</f>
        <v>43.358037636071728</v>
      </c>
      <c r="C65">
        <f t="shared" si="24"/>
        <v>-0.79744164910716719</v>
      </c>
      <c r="D65">
        <f t="shared" si="24"/>
        <v>85.701431403460077</v>
      </c>
      <c r="E65">
        <f t="shared" si="24"/>
        <v>9.5519660217999629</v>
      </c>
      <c r="F65">
        <f t="shared" si="24"/>
        <v>30.26428353607718</v>
      </c>
      <c r="G65">
        <f t="shared" si="24"/>
        <v>78.556401759430429</v>
      </c>
      <c r="H65">
        <f t="shared" si="24"/>
        <v>80.88095286212004</v>
      </c>
      <c r="I65">
        <f t="shared" si="24"/>
        <v>7.0052536195729189</v>
      </c>
      <c r="J65">
        <f t="shared" si="24"/>
        <v>82.895768646552796</v>
      </c>
      <c r="K65">
        <f t="shared" si="24"/>
        <v>147.59551608982562</v>
      </c>
      <c r="L65">
        <f t="shared" si="24"/>
        <v>64.555326994108128</v>
      </c>
      <c r="M65">
        <f t="shared" si="24"/>
        <v>-2.2670473616261884</v>
      </c>
      <c r="P65">
        <f t="shared" ref="P65:AA65" si="25">(P10^2*$J$37+P10*$K$37+$L$37)*3</f>
        <v>52.00068043997377</v>
      </c>
      <c r="Q65">
        <f t="shared" si="25"/>
        <v>0.21087095117008658</v>
      </c>
      <c r="R65">
        <f t="shared" si="25"/>
        <v>89.151530860206208</v>
      </c>
      <c r="S65">
        <f t="shared" si="25"/>
        <v>14.515471616391757</v>
      </c>
      <c r="T65">
        <f t="shared" si="25"/>
        <v>38.458518998450934</v>
      </c>
      <c r="U65">
        <f t="shared" si="25"/>
        <v>96.516302205490121</v>
      </c>
      <c r="V65">
        <f t="shared" si="25"/>
        <v>105.91181246413433</v>
      </c>
      <c r="W65">
        <f t="shared" si="25"/>
        <v>11.371358469903392</v>
      </c>
      <c r="X65">
        <f t="shared" si="25"/>
        <v>114.72924907616016</v>
      </c>
      <c r="Y65">
        <f t="shared" si="25"/>
        <v>147.35721615261744</v>
      </c>
      <c r="Z65">
        <f t="shared" si="25"/>
        <v>68.326500186059093</v>
      </c>
      <c r="AA65">
        <f t="shared" si="25"/>
        <v>-5.1706007107905325</v>
      </c>
      <c r="AD65">
        <f t="shared" ref="AD65:AO65" si="26">(AD10^2*$J$37+AD10*$K$37+$L$37)*3</f>
        <v>37.142200487954554</v>
      </c>
      <c r="AE65">
        <f t="shared" si="26"/>
        <v>-1.4168406231262374</v>
      </c>
      <c r="AF65">
        <f t="shared" si="26"/>
        <v>44.275739167135647</v>
      </c>
      <c r="AG65">
        <f t="shared" si="26"/>
        <v>5.0913858595001784</v>
      </c>
      <c r="AH65">
        <f t="shared" si="26"/>
        <v>27.452389072645758</v>
      </c>
      <c r="AI65">
        <f t="shared" si="26"/>
        <v>75.428189439721081</v>
      </c>
      <c r="AJ65">
        <f t="shared" si="26"/>
        <v>95.308827599068991</v>
      </c>
      <c r="AK65">
        <f t="shared" si="26"/>
        <v>3.5753005935358644</v>
      </c>
      <c r="AL65">
        <f t="shared" si="26"/>
        <v>109.6434315017928</v>
      </c>
      <c r="AM65">
        <f t="shared" si="26"/>
        <v>106.73744640906042</v>
      </c>
      <c r="AN65">
        <f t="shared" si="26"/>
        <v>63.697159228998636</v>
      </c>
      <c r="AO65">
        <f t="shared" si="26"/>
        <v>-5.770197555785769</v>
      </c>
    </row>
    <row r="66" spans="1:41" x14ac:dyDescent="0.25">
      <c r="A66" t="s">
        <v>25</v>
      </c>
      <c r="B66">
        <f t="shared" ref="B66:M66" si="27">(B11^2*$J$37+B11*$K$37+$L$37)*3</f>
        <v>42.146839578112733</v>
      </c>
      <c r="C66">
        <f t="shared" si="27"/>
        <v>81.97570871396961</v>
      </c>
      <c r="D66">
        <f t="shared" si="27"/>
        <v>94.87310422951586</v>
      </c>
      <c r="E66">
        <f t="shared" si="27"/>
        <v>-2.5907228286002226</v>
      </c>
      <c r="F66">
        <f t="shared" si="27"/>
        <v>0.13858889710805755</v>
      </c>
      <c r="G66">
        <f t="shared" si="27"/>
        <v>2.6166442432815273</v>
      </c>
      <c r="H66">
        <f t="shared" si="27"/>
        <v>41.34363114939741</v>
      </c>
      <c r="I66">
        <f t="shared" si="27"/>
        <v>175.18511015230965</v>
      </c>
      <c r="J66">
        <f t="shared" si="27"/>
        <v>10.438530610650616</v>
      </c>
      <c r="K66">
        <f t="shared" si="27"/>
        <v>-3.6115055010018633</v>
      </c>
      <c r="L66">
        <f t="shared" si="27"/>
        <v>65.900476463745633</v>
      </c>
      <c r="M66">
        <f t="shared" si="27"/>
        <v>-3.6399255706588445</v>
      </c>
      <c r="P66">
        <f t="shared" ref="P66:AA66" si="28">(P11^2*$J$37+P11*$K$37+$L$37)*3</f>
        <v>27.387151479273726</v>
      </c>
      <c r="Q66">
        <f t="shared" si="28"/>
        <v>57.941871988706019</v>
      </c>
      <c r="R66">
        <f t="shared" si="28"/>
        <v>88.094387280753679</v>
      </c>
      <c r="S66">
        <f t="shared" si="28"/>
        <v>-4.1760500859170229</v>
      </c>
      <c r="T66">
        <f t="shared" si="28"/>
        <v>-2.8187496684174249</v>
      </c>
      <c r="U66">
        <f t="shared" si="28"/>
        <v>-1.5460539763719723</v>
      </c>
      <c r="V66">
        <f t="shared" si="28"/>
        <v>26.17843374704421</v>
      </c>
      <c r="W66">
        <f t="shared" si="28"/>
        <v>155.73181824705244</v>
      </c>
      <c r="X66">
        <f t="shared" si="28"/>
        <v>13.418812740330466</v>
      </c>
      <c r="Y66">
        <f t="shared" si="28"/>
        <v>-5.0496918231678674</v>
      </c>
      <c r="Z66">
        <f t="shared" si="28"/>
        <v>71.826109927549226</v>
      </c>
      <c r="AA66">
        <f t="shared" si="28"/>
        <v>-6.0502796351166541</v>
      </c>
      <c r="AD66">
        <f t="shared" ref="AD66:AO66" si="29">(AD11^2*$J$37+AD11*$K$37+$L$37)*3</f>
        <v>31.65713877472367</v>
      </c>
      <c r="AE66">
        <f t="shared" si="29"/>
        <v>82.340754552988727</v>
      </c>
      <c r="AF66">
        <f t="shared" si="29"/>
        <v>111.80069533549761</v>
      </c>
      <c r="AG66">
        <f t="shared" si="29"/>
        <v>-3.0014392093122328</v>
      </c>
      <c r="AH66">
        <f t="shared" si="29"/>
        <v>-9.1806718031538281E-2</v>
      </c>
      <c r="AI66">
        <f t="shared" si="29"/>
        <v>6.5104831284736164</v>
      </c>
      <c r="AJ66">
        <f t="shared" si="29"/>
        <v>45.806769176811464</v>
      </c>
      <c r="AK66">
        <f t="shared" si="29"/>
        <v>180.5444571083614</v>
      </c>
      <c r="AL66">
        <f t="shared" si="29"/>
        <v>17.484372797753295</v>
      </c>
      <c r="AM66">
        <f t="shared" si="29"/>
        <v>-3.5514303725330691</v>
      </c>
      <c r="AN66">
        <f t="shared" si="29"/>
        <v>73.27208171465287</v>
      </c>
      <c r="AO66">
        <f t="shared" si="29"/>
        <v>-4.449673022082818</v>
      </c>
    </row>
    <row r="67" spans="1:41" x14ac:dyDescent="0.25">
      <c r="A67" t="s">
        <v>39</v>
      </c>
      <c r="B67">
        <f t="shared" ref="B67:M67" si="30">(B12^2*$J$37+B12*$K$37+$L$37)*3</f>
        <v>60.243442152224283</v>
      </c>
      <c r="C67">
        <f t="shared" si="30"/>
        <v>102.10671701509798</v>
      </c>
      <c r="D67">
        <f t="shared" si="30"/>
        <v>67.512890877785111</v>
      </c>
      <c r="E67">
        <f t="shared" si="30"/>
        <v>201.37174515976454</v>
      </c>
      <c r="F67">
        <f t="shared" si="30"/>
        <v>-2.5364767055448869</v>
      </c>
      <c r="G67">
        <f t="shared" si="30"/>
        <v>164.42949508152083</v>
      </c>
      <c r="H67">
        <f t="shared" si="30"/>
        <v>141.89459756603222</v>
      </c>
      <c r="I67">
        <f t="shared" si="30"/>
        <v>-1.1109519342020597</v>
      </c>
      <c r="J67">
        <f t="shared" si="30"/>
        <v>57.025170613510475</v>
      </c>
      <c r="K67">
        <f t="shared" si="30"/>
        <v>82.15646418403513</v>
      </c>
      <c r="L67">
        <f t="shared" si="30"/>
        <v>42.991398712043733</v>
      </c>
      <c r="M67">
        <f t="shared" si="30"/>
        <v>-1.6994481713743568</v>
      </c>
      <c r="P67">
        <f t="shared" ref="P67:AA67" si="31">(P12^2*$J$37+P12*$K$37+$L$37)*3</f>
        <v>35.171762910930866</v>
      </c>
      <c r="Q67">
        <f t="shared" si="31"/>
        <v>93.765441303579848</v>
      </c>
      <c r="R67">
        <f t="shared" si="31"/>
        <v>46.077022510305774</v>
      </c>
      <c r="S67">
        <f t="shared" si="31"/>
        <v>175.18511015230965</v>
      </c>
      <c r="T67">
        <f t="shared" si="31"/>
        <v>-5.5231059297231777</v>
      </c>
      <c r="U67">
        <f t="shared" si="31"/>
        <v>162.97917766791511</v>
      </c>
      <c r="V67">
        <f t="shared" si="31"/>
        <v>143.63849634935715</v>
      </c>
      <c r="W67">
        <f t="shared" si="31"/>
        <v>-4.8893431197155479</v>
      </c>
      <c r="X67">
        <f t="shared" si="31"/>
        <v>47.208016388440484</v>
      </c>
      <c r="Y67">
        <f t="shared" si="31"/>
        <v>109.57335475793224</v>
      </c>
      <c r="Z67">
        <f t="shared" si="31"/>
        <v>35.597993227186109</v>
      </c>
      <c r="AA67">
        <f t="shared" si="31"/>
        <v>-4.3832972910681587</v>
      </c>
      <c r="AD67">
        <f t="shared" ref="AD67:AO67" si="32">(AD12^2*$J$37+AD12*$K$37+$L$37)*3</f>
        <v>50.207422254327781</v>
      </c>
      <c r="AE67">
        <f t="shared" si="32"/>
        <v>124.47143679204783</v>
      </c>
      <c r="AF67">
        <f t="shared" si="32"/>
        <v>67.343182307335752</v>
      </c>
      <c r="AG67">
        <f t="shared" si="32"/>
        <v>204.34798071014376</v>
      </c>
      <c r="AH67">
        <f t="shared" si="32"/>
        <v>-3.6343051618061413</v>
      </c>
      <c r="AI67">
        <f t="shared" si="32"/>
        <v>180.72243195880893</v>
      </c>
      <c r="AJ67">
        <f t="shared" si="32"/>
        <v>176.76456691580219</v>
      </c>
      <c r="AK67">
        <f t="shared" si="32"/>
        <v>-1.7472627483204377</v>
      </c>
      <c r="AL67">
        <f t="shared" si="32"/>
        <v>76.132642259664209</v>
      </c>
      <c r="AM67">
        <f t="shared" si="32"/>
        <v>127.64996312807045</v>
      </c>
      <c r="AN67">
        <f t="shared" si="32"/>
        <v>50.154833365104849</v>
      </c>
      <c r="AO67">
        <f t="shared" si="32"/>
        <v>-2.6281575905499732</v>
      </c>
    </row>
    <row r="68" spans="1:41" x14ac:dyDescent="0.25">
      <c r="A68" t="s">
        <v>52</v>
      </c>
      <c r="B68">
        <f t="shared" ref="B68:M68" si="33">(B13^2*$J$37+B13*$K$37+$L$37)*3</f>
        <v>267.50070138067338</v>
      </c>
      <c r="C68">
        <f t="shared" si="33"/>
        <v>-4.0228458400012421</v>
      </c>
      <c r="D68">
        <f t="shared" si="33"/>
        <v>10.482462948539599</v>
      </c>
      <c r="E68">
        <f t="shared" si="33"/>
        <v>29.11855580995632</v>
      </c>
      <c r="F68">
        <f t="shared" si="33"/>
        <v>-3.6370798340346795</v>
      </c>
      <c r="G68">
        <f t="shared" si="33"/>
        <v>-3.0284481017332627</v>
      </c>
      <c r="H68">
        <f t="shared" si="33"/>
        <v>-2.4150486215946323</v>
      </c>
      <c r="I68">
        <f t="shared" si="33"/>
        <v>14.320412952140579</v>
      </c>
      <c r="J68">
        <f t="shared" si="33"/>
        <v>-3.1099408948567309</v>
      </c>
      <c r="K68">
        <f t="shared" si="33"/>
        <v>-4.15700282445205</v>
      </c>
      <c r="L68">
        <f t="shared" si="33"/>
        <v>5.4131506340045945</v>
      </c>
      <c r="M68">
        <f t="shared" si="33"/>
        <v>34.650840992116187</v>
      </c>
      <c r="P68">
        <f t="shared" ref="P68:AA68" si="34">(P13^2*$J$37+P13*$K$37+$L$37)*3</f>
        <v>263.22189905055495</v>
      </c>
      <c r="Q68">
        <f t="shared" si="34"/>
        <v>-5.5147322952961328</v>
      </c>
      <c r="R68">
        <f t="shared" si="34"/>
        <v>7.4370607153104942</v>
      </c>
      <c r="S68">
        <f t="shared" si="34"/>
        <v>29.599145519282629</v>
      </c>
      <c r="T68">
        <f t="shared" si="34"/>
        <v>-4.6682063989750553</v>
      </c>
      <c r="U68">
        <f t="shared" si="34"/>
        <v>-2.6075071236258065</v>
      </c>
      <c r="V68">
        <f t="shared" si="34"/>
        <v>-2.7093613284266418</v>
      </c>
      <c r="W68">
        <f t="shared" si="34"/>
        <v>14.258777349591032</v>
      </c>
      <c r="X68">
        <f t="shared" si="34"/>
        <v>-5.3546002012334704</v>
      </c>
      <c r="Y68">
        <f t="shared" si="34"/>
        <v>-5.6396154154306384</v>
      </c>
      <c r="Z68">
        <f t="shared" si="34"/>
        <v>2.0674258849598743</v>
      </c>
      <c r="AA68">
        <f t="shared" si="34"/>
        <v>25.126034628458736</v>
      </c>
      <c r="AD68">
        <f t="shared" ref="AD68:AO68" si="35">(AD13^2*$J$37+AD13*$K$37+$L$37)*3</f>
        <v>262.48573090182202</v>
      </c>
      <c r="AE68">
        <f t="shared" si="35"/>
        <v>-4.2043475107798063</v>
      </c>
      <c r="AF68">
        <f t="shared" si="35"/>
        <v>14.84691319268606</v>
      </c>
      <c r="AG68">
        <f t="shared" si="35"/>
        <v>50.366229368589224</v>
      </c>
      <c r="AH68">
        <f t="shared" si="35"/>
        <v>-4.3758219424977884</v>
      </c>
      <c r="AI68">
        <f t="shared" si="35"/>
        <v>-3.3317926312954729</v>
      </c>
      <c r="AJ68">
        <f t="shared" si="35"/>
        <v>-2.8337662313153604</v>
      </c>
      <c r="AK68">
        <f t="shared" si="35"/>
        <v>16.308759468472729</v>
      </c>
      <c r="AL68">
        <f t="shared" si="35"/>
        <v>-5.3189141900745991</v>
      </c>
      <c r="AM68">
        <f t="shared" si="35"/>
        <v>-4.59414954221673</v>
      </c>
      <c r="AN68">
        <f t="shared" si="35"/>
        <v>8.3642020910004256</v>
      </c>
      <c r="AO68">
        <f t="shared" si="35"/>
        <v>52.026629974619347</v>
      </c>
    </row>
    <row r="69" spans="1:41" x14ac:dyDescent="0.25">
      <c r="A69" t="s">
        <v>65</v>
      </c>
      <c r="B69">
        <f t="shared" ref="B69:M69" si="36">(B14^2*$J$37+B14*$K$37+$L$37)*3</f>
        <v>-1.3173207056276652</v>
      </c>
      <c r="C69">
        <f t="shared" si="36"/>
        <v>1.343067196818744</v>
      </c>
      <c r="D69">
        <f t="shared" si="36"/>
        <v>0.53525119421521339</v>
      </c>
      <c r="E69">
        <f t="shared" si="36"/>
        <v>-2.9961867239021327</v>
      </c>
      <c r="F69">
        <f t="shared" si="36"/>
        <v>-4.2244109921854882</v>
      </c>
      <c r="G69">
        <f t="shared" si="36"/>
        <v>9.6646634817021138</v>
      </c>
      <c r="H69">
        <f t="shared" si="36"/>
        <v>312.66523668409229</v>
      </c>
      <c r="I69">
        <f t="shared" si="36"/>
        <v>239.88070386508409</v>
      </c>
      <c r="J69">
        <f t="shared" si="36"/>
        <v>48.770066479730673</v>
      </c>
      <c r="K69">
        <f t="shared" si="36"/>
        <v>-4.3183396588793386</v>
      </c>
      <c r="L69">
        <f t="shared" si="36"/>
        <v>32.046251990504771</v>
      </c>
      <c r="M69">
        <f t="shared" si="36"/>
        <v>-4.6525160429251429</v>
      </c>
      <c r="P69">
        <f t="shared" ref="P69:AA69" si="37">(P14^2*$J$37+P14*$K$37+$L$37)*3</f>
        <v>-1.0051118716240524</v>
      </c>
      <c r="Q69">
        <f t="shared" si="37"/>
        <v>1.4498172455402667</v>
      </c>
      <c r="R69">
        <f t="shared" si="37"/>
        <v>-0.37882933677763475</v>
      </c>
      <c r="S69">
        <f t="shared" si="37"/>
        <v>-3.893277471299168</v>
      </c>
      <c r="T69">
        <f t="shared" si="37"/>
        <v>-4.0885210504059124</v>
      </c>
      <c r="U69">
        <f t="shared" si="37"/>
        <v>14.524150389227849</v>
      </c>
      <c r="V69">
        <f t="shared" si="37"/>
        <v>301.17563964854787</v>
      </c>
      <c r="W69">
        <f t="shared" si="37"/>
        <v>243.34793645318351</v>
      </c>
      <c r="X69">
        <f t="shared" si="37"/>
        <v>70.274232869283821</v>
      </c>
      <c r="Y69">
        <f t="shared" si="37"/>
        <v>-6.1110650991174218</v>
      </c>
      <c r="Z69">
        <f t="shared" si="37"/>
        <v>36.323526298805284</v>
      </c>
      <c r="AA69">
        <f t="shared" si="37"/>
        <v>-4.9795654708239994</v>
      </c>
      <c r="AD69">
        <f t="shared" ref="AD69:AO69" si="38">(AD14^2*$J$37+AD14*$K$37+$L$37)*3</f>
        <v>-0.93748045196877428</v>
      </c>
      <c r="AE69">
        <f t="shared" si="38"/>
        <v>2.1729017536407724</v>
      </c>
      <c r="AF69">
        <f t="shared" si="38"/>
        <v>0.60317229934362615</v>
      </c>
      <c r="AG69">
        <f t="shared" si="38"/>
        <v>-3.1099408948567309</v>
      </c>
      <c r="AH69">
        <f t="shared" si="38"/>
        <v>-3.1099408948567309</v>
      </c>
      <c r="AI69">
        <f t="shared" si="38"/>
        <v>17.215073046343576</v>
      </c>
      <c r="AJ69">
        <f t="shared" si="38"/>
        <v>306.66369040675488</v>
      </c>
      <c r="AK69">
        <f t="shared" si="38"/>
        <v>225.43110878733475</v>
      </c>
      <c r="AL69">
        <f t="shared" si="38"/>
        <v>62.74026573148776</v>
      </c>
      <c r="AM69">
        <f t="shared" si="38"/>
        <v>-4.3470399987131305</v>
      </c>
      <c r="AN69">
        <f t="shared" si="38"/>
        <v>43.576051110945883</v>
      </c>
      <c r="AO69">
        <f t="shared" si="38"/>
        <v>-3.8304568069527676</v>
      </c>
    </row>
    <row r="70" spans="1:41" x14ac:dyDescent="0.25">
      <c r="A70" t="s">
        <v>78</v>
      </c>
      <c r="B70">
        <f t="shared" ref="B70:M70" si="39">(B15^2*$J$37+B15*$K$37+$L$37)*3</f>
        <v>-4.9407537082471258</v>
      </c>
      <c r="C70">
        <f t="shared" si="39"/>
        <v>-5.4423231867154165</v>
      </c>
      <c r="D70">
        <f t="shared" si="39"/>
        <v>-4.3072190911058428</v>
      </c>
      <c r="E70">
        <f t="shared" si="39"/>
        <v>-4.0434742767541696</v>
      </c>
      <c r="F70">
        <f t="shared" si="39"/>
        <v>-3.2768111690013786</v>
      </c>
      <c r="G70">
        <f t="shared" si="39"/>
        <v>186.15256580789878</v>
      </c>
      <c r="H70">
        <f t="shared" si="39"/>
        <v>4.5628126827005069</v>
      </c>
      <c r="I70">
        <f t="shared" si="39"/>
        <v>42.078140054589994</v>
      </c>
      <c r="J70">
        <f t="shared" si="39"/>
        <v>-4.841403720771412</v>
      </c>
      <c r="K70">
        <f t="shared" si="39"/>
        <v>56.18298723678361</v>
      </c>
      <c r="L70">
        <f t="shared" si="39"/>
        <v>0.84675296840646297</v>
      </c>
      <c r="M70">
        <f t="shared" si="39"/>
        <v>10.456191681017245</v>
      </c>
      <c r="P70">
        <f t="shared" ref="P70:AA70" si="40">(P15^2*$J$37+P15*$K$37+$L$37)*3</f>
        <v>-5.6735691530648378</v>
      </c>
      <c r="Q70">
        <f t="shared" si="40"/>
        <v>-6.7277550831058104</v>
      </c>
      <c r="R70">
        <f t="shared" si="40"/>
        <v>-4.059514144346414</v>
      </c>
      <c r="S70">
        <f t="shared" si="40"/>
        <v>-4.7276978056844197</v>
      </c>
      <c r="T70">
        <f t="shared" si="40"/>
        <v>-3.58316808588207</v>
      </c>
      <c r="U70">
        <f t="shared" si="40"/>
        <v>100.26766927188388</v>
      </c>
      <c r="V70">
        <f t="shared" si="40"/>
        <v>1.0763068946157297</v>
      </c>
      <c r="W70">
        <f t="shared" si="40"/>
        <v>18.823825244589862</v>
      </c>
      <c r="X70">
        <f t="shared" si="40"/>
        <v>-4.8594418802256278</v>
      </c>
      <c r="Y70">
        <f t="shared" si="40"/>
        <v>22.382299759628516</v>
      </c>
      <c r="Z70">
        <f t="shared" si="40"/>
        <v>-3.1581646792137068</v>
      </c>
      <c r="AA70">
        <f t="shared" si="40"/>
        <v>5.4036337279440474</v>
      </c>
      <c r="AD70">
        <f t="shared" ref="AD70:AO70" si="41">(AD15^2*$J$37+AD15*$K$37+$L$37)*3</f>
        <v>-2.9417338104036173</v>
      </c>
      <c r="AE70">
        <f t="shared" si="41"/>
        <v>-2.6380916838685931</v>
      </c>
      <c r="AF70">
        <f t="shared" si="41"/>
        <v>-2.1915124941236588</v>
      </c>
      <c r="AG70">
        <f t="shared" si="41"/>
        <v>-2.9476525062286587</v>
      </c>
      <c r="AH70">
        <f t="shared" si="41"/>
        <v>-3.0555344593217626</v>
      </c>
      <c r="AI70">
        <f t="shared" si="41"/>
        <v>167.78263351996907</v>
      </c>
      <c r="AJ70">
        <f t="shared" si="41"/>
        <v>6.4166871878191785</v>
      </c>
      <c r="AK70">
        <f t="shared" si="41"/>
        <v>41.512913787239498</v>
      </c>
      <c r="AL70">
        <f t="shared" si="41"/>
        <v>-3.8021940613651104</v>
      </c>
      <c r="AM70">
        <f t="shared" si="41"/>
        <v>48.502297528635836</v>
      </c>
      <c r="AN70">
        <f t="shared" si="41"/>
        <v>1.2992815560834288</v>
      </c>
      <c r="AO70">
        <f t="shared" si="41"/>
        <v>10.456191681017245</v>
      </c>
    </row>
    <row r="71" spans="1:41" x14ac:dyDescent="0.25">
      <c r="A71" t="s">
        <v>91</v>
      </c>
      <c r="B71">
        <f t="shared" ref="B71:M71" si="42">(B16^2*$J$37+B16*$K$37+$L$37)*3</f>
        <v>-1.7472627483204377</v>
      </c>
      <c r="C71">
        <f t="shared" si="42"/>
        <v>-1.1611770788505922</v>
      </c>
      <c r="D71">
        <f t="shared" si="42"/>
        <v>14.834503448793853</v>
      </c>
      <c r="E71">
        <f t="shared" si="42"/>
        <v>0.99426641192872012</v>
      </c>
      <c r="F71">
        <f t="shared" si="42"/>
        <v>19.377481579706256</v>
      </c>
      <c r="G71">
        <f t="shared" si="42"/>
        <v>1.8677226660399171</v>
      </c>
      <c r="H71">
        <f t="shared" si="42"/>
        <v>-4.282752605282921</v>
      </c>
      <c r="I71">
        <f t="shared" si="42"/>
        <v>128.11789402227302</v>
      </c>
      <c r="J71">
        <f t="shared" si="42"/>
        <v>34.572713839653694</v>
      </c>
      <c r="K71">
        <f t="shared" si="42"/>
        <v>-3.8021940613651104</v>
      </c>
      <c r="L71">
        <f t="shared" si="42"/>
        <v>-1.2082983408894705</v>
      </c>
      <c r="M71">
        <f t="shared" si="42"/>
        <v>176.37298113104686</v>
      </c>
      <c r="P71">
        <f t="shared" ref="P71:AA71" si="43">(P16^2*$J$37+P16*$K$37+$L$37)*3</f>
        <v>-2.8808490493476953</v>
      </c>
      <c r="Q71">
        <f t="shared" si="43"/>
        <v>-3.8357651095860525</v>
      </c>
      <c r="R71">
        <f t="shared" si="43"/>
        <v>5.1951412857080257</v>
      </c>
      <c r="S71">
        <f t="shared" si="43"/>
        <v>-0.94789257714271002</v>
      </c>
      <c r="T71">
        <f t="shared" si="43"/>
        <v>15.419409511274534</v>
      </c>
      <c r="U71">
        <f t="shared" si="43"/>
        <v>-0.58868324333017341</v>
      </c>
      <c r="V71">
        <f t="shared" si="43"/>
        <v>-3.893277471299168</v>
      </c>
      <c r="W71">
        <f t="shared" si="43"/>
        <v>107.02165036723625</v>
      </c>
      <c r="X71">
        <f t="shared" si="43"/>
        <v>30.943700869496233</v>
      </c>
      <c r="Y71">
        <f t="shared" si="43"/>
        <v>-5.3606464891658447</v>
      </c>
      <c r="Z71">
        <f t="shared" si="43"/>
        <v>-3.7006860886528106</v>
      </c>
      <c r="AA71">
        <f t="shared" si="43"/>
        <v>129.35822823655576</v>
      </c>
      <c r="AD71">
        <f t="shared" ref="AD71:AO71" si="44">(AD16^2*$J$37+AD16*$K$37+$L$37)*3</f>
        <v>-1.115670605572106</v>
      </c>
      <c r="AE71">
        <f t="shared" si="44"/>
        <v>-0.80671922734270041</v>
      </c>
      <c r="AF71">
        <f t="shared" si="44"/>
        <v>11.511269834903509</v>
      </c>
      <c r="AG71">
        <f t="shared" si="44"/>
        <v>1.3865887429398285</v>
      </c>
      <c r="AH71">
        <f t="shared" si="44"/>
        <v>23.215366918049</v>
      </c>
      <c r="AI71">
        <f t="shared" si="44"/>
        <v>1.9949124291794824</v>
      </c>
      <c r="AJ71">
        <f t="shared" si="44"/>
        <v>-5.2532462511418814</v>
      </c>
      <c r="AK71">
        <f t="shared" si="44"/>
        <v>132.85727383568346</v>
      </c>
      <c r="AL71">
        <f t="shared" si="44"/>
        <v>41.905519466264451</v>
      </c>
      <c r="AM71">
        <f t="shared" si="44"/>
        <v>-4.28972058016757</v>
      </c>
      <c r="AN71">
        <f t="shared" si="44"/>
        <v>-1.7990479746699464</v>
      </c>
      <c r="AO71">
        <f t="shared" si="44"/>
        <v>164.37798961666093</v>
      </c>
    </row>
    <row r="72" spans="1:41" x14ac:dyDescent="0.25">
      <c r="A72" t="s">
        <v>104</v>
      </c>
      <c r="B72">
        <f t="shared" ref="B72:M72" si="45">(B17^2*$J$37+B17*$K$37+$L$37)*3</f>
        <v>-1.080735820004989</v>
      </c>
      <c r="C72">
        <f t="shared" si="45"/>
        <v>-4.5502467282642218</v>
      </c>
      <c r="D72">
        <f t="shared" si="45"/>
        <v>-3.4148595134008097</v>
      </c>
      <c r="E72">
        <f t="shared" si="45"/>
        <v>18.761044306120482</v>
      </c>
      <c r="F72">
        <f t="shared" si="45"/>
        <v>47.339066965862457</v>
      </c>
      <c r="G72">
        <f t="shared" si="45"/>
        <v>86.936802105914808</v>
      </c>
      <c r="H72">
        <f t="shared" si="45"/>
        <v>24.210672389714052</v>
      </c>
      <c r="I72">
        <f t="shared" si="45"/>
        <v>-1.7516895568481203</v>
      </c>
      <c r="J72">
        <f t="shared" si="45"/>
        <v>-4.0885210504059124</v>
      </c>
      <c r="K72">
        <f t="shared" si="45"/>
        <v>21.089208559673928</v>
      </c>
      <c r="L72">
        <f t="shared" si="45"/>
        <v>-2.2940731960272345</v>
      </c>
      <c r="M72">
        <f t="shared" si="45"/>
        <v>-2.1088745651844079</v>
      </c>
      <c r="P72">
        <f t="shared" ref="P72:AA72" si="46">(P17^2*$J$37+P17*$K$37+$L$37)*3</f>
        <v>-2.2670473616261884</v>
      </c>
      <c r="Q72">
        <f t="shared" si="46"/>
        <v>-5.9249122429188237</v>
      </c>
      <c r="R72">
        <f t="shared" si="46"/>
        <v>-5.0888002250863327</v>
      </c>
      <c r="S72">
        <f t="shared" si="46"/>
        <v>10.393855119644819</v>
      </c>
      <c r="T72">
        <f t="shared" si="46"/>
        <v>38.352389364558277</v>
      </c>
      <c r="U72">
        <f t="shared" si="46"/>
        <v>72.114277200157431</v>
      </c>
      <c r="V72">
        <f t="shared" si="46"/>
        <v>20.42892351506271</v>
      </c>
      <c r="W72">
        <f t="shared" si="46"/>
        <v>-3.4713550715906738</v>
      </c>
      <c r="X72">
        <f t="shared" si="46"/>
        <v>-5.0196808654951042</v>
      </c>
      <c r="Y72">
        <f t="shared" si="46"/>
        <v>12.210924595900153</v>
      </c>
      <c r="Z72">
        <f t="shared" si="46"/>
        <v>-4.0885210504059124</v>
      </c>
      <c r="AA72">
        <f t="shared" si="46"/>
        <v>-3.8703051588668238</v>
      </c>
      <c r="AD72">
        <f t="shared" ref="AD72:AO72" si="47">(AD17^2*$J$37+AD17*$K$37+$L$37)*3</f>
        <v>-1.9035392744618562</v>
      </c>
      <c r="AE72">
        <f t="shared" si="47"/>
        <v>-3.2146155359623823</v>
      </c>
      <c r="AF72">
        <f t="shared" si="47"/>
        <v>-3.893277471299168</v>
      </c>
      <c r="AG72">
        <f t="shared" si="47"/>
        <v>18.178830633906045</v>
      </c>
      <c r="AH72">
        <f t="shared" si="47"/>
        <v>55.637445825292254</v>
      </c>
      <c r="AI72">
        <f t="shared" si="47"/>
        <v>88.398971420519501</v>
      </c>
      <c r="AJ72">
        <f t="shared" si="47"/>
        <v>29.814914198684335</v>
      </c>
      <c r="AK72">
        <f t="shared" si="47"/>
        <v>-2.8462984957966437</v>
      </c>
      <c r="AL72">
        <f t="shared" si="47"/>
        <v>-4.3709021603978648</v>
      </c>
      <c r="AM72">
        <f t="shared" si="47"/>
        <v>16.95004700600818</v>
      </c>
      <c r="AN72">
        <f t="shared" si="47"/>
        <v>-3.069650089225469</v>
      </c>
      <c r="AO72">
        <f t="shared" si="47"/>
        <v>-1.4958294519692998</v>
      </c>
    </row>
    <row r="73" spans="1:41" x14ac:dyDescent="0.25">
      <c r="A73" t="s">
        <v>117</v>
      </c>
      <c r="B73">
        <f t="shared" ref="B73:M73" si="48">(B18^2*$J$37+B18*$K$37+$L$37)*3</f>
        <v>-4.841403720771412</v>
      </c>
      <c r="C73">
        <f t="shared" si="48"/>
        <v>-5.6479926616107079</v>
      </c>
      <c r="D73">
        <f t="shared" si="48"/>
        <v>-1.7214840679981904</v>
      </c>
      <c r="E73">
        <f t="shared" si="48"/>
        <v>81.792071815421622</v>
      </c>
      <c r="F73">
        <f t="shared" si="48"/>
        <v>90.088109188138134</v>
      </c>
      <c r="G73">
        <f t="shared" si="48"/>
        <v>-1.9932629219466946</v>
      </c>
      <c r="H73">
        <f t="shared" si="48"/>
        <v>-4.4759788387276682</v>
      </c>
      <c r="I73">
        <f t="shared" si="48"/>
        <v>-3.9729966529331531</v>
      </c>
      <c r="J73">
        <f t="shared" si="48"/>
        <v>17.204325452692729</v>
      </c>
      <c r="K73">
        <f t="shared" si="48"/>
        <v>-3.4706378696472555</v>
      </c>
      <c r="L73">
        <f t="shared" si="48"/>
        <v>197.90922190362014</v>
      </c>
      <c r="M73">
        <f t="shared" si="48"/>
        <v>42.97633181480473</v>
      </c>
      <c r="P73">
        <f t="shared" ref="P73:AA73" si="49">(P18^2*$J$37+P18*$K$37+$L$37)*3</f>
        <v>-5.3855791980311203</v>
      </c>
      <c r="Q73">
        <f t="shared" si="49"/>
        <v>-6.4870556543366735</v>
      </c>
      <c r="R73">
        <f t="shared" si="49"/>
        <v>-4.5054804923955896</v>
      </c>
      <c r="S73">
        <f t="shared" si="49"/>
        <v>52.544615316200776</v>
      </c>
      <c r="T73">
        <f t="shared" si="49"/>
        <v>63.819478775073549</v>
      </c>
      <c r="U73">
        <f t="shared" si="49"/>
        <v>-3.0784601075369711</v>
      </c>
      <c r="V73">
        <f t="shared" si="49"/>
        <v>-6.0174218070276204</v>
      </c>
      <c r="W73">
        <f t="shared" si="49"/>
        <v>-5.8318200949904888</v>
      </c>
      <c r="X73">
        <f t="shared" si="49"/>
        <v>12.824962281630235</v>
      </c>
      <c r="Y73">
        <f t="shared" si="49"/>
        <v>-5.3606464891658447</v>
      </c>
      <c r="Z73">
        <f t="shared" si="49"/>
        <v>203.08032905618103</v>
      </c>
      <c r="AA73">
        <f t="shared" si="49"/>
        <v>43.674656932089569</v>
      </c>
      <c r="AD73">
        <f t="shared" ref="AD73:AO73" si="50">(AD18^2*$J$37+AD18*$K$37+$L$37)*3</f>
        <v>-3.2473360065474104</v>
      </c>
      <c r="AE73">
        <f t="shared" si="50"/>
        <v>-3.7973768122866041</v>
      </c>
      <c r="AF73">
        <f t="shared" si="50"/>
        <v>-1.8453361331324167</v>
      </c>
      <c r="AG73">
        <f t="shared" si="50"/>
        <v>61.004418712276085</v>
      </c>
      <c r="AH73">
        <f t="shared" si="50"/>
        <v>67.048007432569221</v>
      </c>
      <c r="AI73">
        <f t="shared" si="50"/>
        <v>-1.8143580099651722</v>
      </c>
      <c r="AJ73">
        <f t="shared" si="50"/>
        <v>-4.7779915524689773</v>
      </c>
      <c r="AK73">
        <f t="shared" si="50"/>
        <v>-4.3805151221693279</v>
      </c>
      <c r="AL73">
        <f t="shared" si="50"/>
        <v>19.949699407234235</v>
      </c>
      <c r="AM73">
        <f t="shared" si="50"/>
        <v>-3.9376921880795575</v>
      </c>
      <c r="AN73">
        <f t="shared" si="50"/>
        <v>201.14067776397806</v>
      </c>
      <c r="AO73">
        <f t="shared" si="50"/>
        <v>55.153550068250993</v>
      </c>
    </row>
    <row r="74" spans="1:41" x14ac:dyDescent="0.25">
      <c r="A74" t="s">
        <v>25</v>
      </c>
      <c r="B74">
        <f t="shared" ref="B74:M74" si="51">(B19^2*$J$37+B19*$K$37+$L$37)*3</f>
        <v>7.2685987746225287</v>
      </c>
      <c r="C74">
        <f t="shared" si="51"/>
        <v>-5.9853730701162533</v>
      </c>
      <c r="D74">
        <f t="shared" si="51"/>
        <v>-2.0800989256401117</v>
      </c>
      <c r="E74">
        <f t="shared" si="51"/>
        <v>89.305625629659886</v>
      </c>
      <c r="F74">
        <f t="shared" si="51"/>
        <v>-2.7365880720887077</v>
      </c>
      <c r="G74">
        <f t="shared" si="51"/>
        <v>48.13255560087913</v>
      </c>
      <c r="H74">
        <f t="shared" si="51"/>
        <v>27.978879705948557</v>
      </c>
      <c r="I74">
        <f t="shared" si="51"/>
        <v>-1.6475163731455957</v>
      </c>
      <c r="J74">
        <f t="shared" si="51"/>
        <v>6.8300106558562845</v>
      </c>
      <c r="K74">
        <f t="shared" si="51"/>
        <v>-4.5509286310846608</v>
      </c>
      <c r="L74">
        <f t="shared" si="51"/>
        <v>29.626855755753056</v>
      </c>
      <c r="M74">
        <f t="shared" si="51"/>
        <v>126.52845697585254</v>
      </c>
      <c r="P74">
        <f t="shared" ref="P74:AA74" si="52">(P19^2*$J$37+P19*$K$37+$L$37)*3</f>
        <v>8.4619440204434184</v>
      </c>
      <c r="Q74">
        <f t="shared" si="52"/>
        <v>-2.9631907641157387</v>
      </c>
      <c r="R74">
        <f t="shared" si="52"/>
        <v>3.4027124836640255</v>
      </c>
      <c r="S74">
        <f t="shared" si="52"/>
        <v>56.870812864666256</v>
      </c>
      <c r="T74">
        <f t="shared" si="52"/>
        <v>0.16249213645471983</v>
      </c>
      <c r="U74">
        <f t="shared" si="52"/>
        <v>33.922066048404375</v>
      </c>
      <c r="V74">
        <f t="shared" si="52"/>
        <v>15.134745413063747</v>
      </c>
      <c r="W74">
        <f t="shared" si="52"/>
        <v>0.92645826241392726</v>
      </c>
      <c r="X74">
        <f t="shared" si="52"/>
        <v>6.0992386612778375</v>
      </c>
      <c r="Y74">
        <f t="shared" si="52"/>
        <v>-0.98005412134165226</v>
      </c>
      <c r="Z74">
        <f t="shared" si="52"/>
        <v>27.104299337532936</v>
      </c>
      <c r="AA74">
        <f t="shared" si="52"/>
        <v>101.00755573846084</v>
      </c>
      <c r="AD74">
        <f t="shared" ref="AD74:AO74" si="53">(AD19^2*$J$37+AD19*$K$37+$L$37)*3</f>
        <v>0.71925029857882805</v>
      </c>
      <c r="AE74">
        <f t="shared" si="53"/>
        <v>-0.19785462134463216</v>
      </c>
      <c r="AF74">
        <f t="shared" si="53"/>
        <v>3.2130595492648517</v>
      </c>
      <c r="AG74">
        <f t="shared" si="53"/>
        <v>46.695288254108341</v>
      </c>
      <c r="AH74">
        <f t="shared" si="53"/>
        <v>-2.6281575905499732</v>
      </c>
      <c r="AI74">
        <f t="shared" si="53"/>
        <v>32.982559507053978</v>
      </c>
      <c r="AJ74">
        <f t="shared" si="53"/>
        <v>21.544970754490503</v>
      </c>
      <c r="AK74">
        <f t="shared" si="53"/>
        <v>-2.1758322440370499</v>
      </c>
      <c r="AL74">
        <f t="shared" si="53"/>
        <v>5.3967013136173314</v>
      </c>
      <c r="AM74">
        <f t="shared" si="53"/>
        <v>-4.15700282445205</v>
      </c>
      <c r="AN74">
        <f t="shared" si="53"/>
        <v>25.277211439368386</v>
      </c>
      <c r="AO74">
        <f t="shared" si="53"/>
        <v>129.82074708388592</v>
      </c>
    </row>
    <row r="75" spans="1:41" x14ac:dyDescent="0.25">
      <c r="A75" t="s">
        <v>39</v>
      </c>
      <c r="B75">
        <f t="shared" ref="B75:M75" si="54">(B20^2*$J$37+B20*$K$37+$L$37)*3</f>
        <v>-3.7785862983177374</v>
      </c>
      <c r="C75">
        <f t="shared" si="54"/>
        <v>-5.2163016888762126</v>
      </c>
      <c r="D75">
        <f t="shared" si="54"/>
        <v>-3.6899489544834783</v>
      </c>
      <c r="E75">
        <f t="shared" si="54"/>
        <v>113.71487542939641</v>
      </c>
      <c r="F75">
        <f t="shared" si="54"/>
        <v>112.70014907978648</v>
      </c>
      <c r="G75">
        <f t="shared" si="54"/>
        <v>63.687612283390642</v>
      </c>
      <c r="H75">
        <f t="shared" si="54"/>
        <v>74.865471624105822</v>
      </c>
      <c r="I75">
        <f t="shared" si="54"/>
        <v>2.4938481441464759</v>
      </c>
      <c r="J75">
        <f t="shared" si="54"/>
        <v>70.365566659535929</v>
      </c>
      <c r="K75">
        <f t="shared" si="54"/>
        <v>8.8379960342581043</v>
      </c>
      <c r="L75">
        <f t="shared" si="54"/>
        <v>55.8323321009305</v>
      </c>
      <c r="M75">
        <f t="shared" si="54"/>
        <v>146.01404784580799</v>
      </c>
      <c r="P75">
        <f t="shared" ref="P75:AA75" si="55">(P20^2*$J$37+P20*$K$37+$L$37)*3</f>
        <v>-1.7472627483204377</v>
      </c>
      <c r="Q75">
        <f t="shared" si="55"/>
        <v>-3.3594019613174968</v>
      </c>
      <c r="R75">
        <f t="shared" si="55"/>
        <v>-1.7731172729685341</v>
      </c>
      <c r="S75">
        <f t="shared" si="55"/>
        <v>74.817324924540941</v>
      </c>
      <c r="T75">
        <f t="shared" si="55"/>
        <v>75.131068923024472</v>
      </c>
      <c r="U75">
        <f t="shared" si="55"/>
        <v>57.025170613510475</v>
      </c>
      <c r="V75">
        <f t="shared" si="55"/>
        <v>56.242761374565113</v>
      </c>
      <c r="W75">
        <f t="shared" si="55"/>
        <v>4.2253488729451618</v>
      </c>
      <c r="X75">
        <f t="shared" si="55"/>
        <v>62.623296156125285</v>
      </c>
      <c r="Y75">
        <f t="shared" si="55"/>
        <v>12.277743317533485</v>
      </c>
      <c r="Z75">
        <f t="shared" si="55"/>
        <v>65.264949179611477</v>
      </c>
      <c r="AA75">
        <f t="shared" si="55"/>
        <v>94.274091714981409</v>
      </c>
      <c r="AD75">
        <f t="shared" ref="AD75:AO75" si="56">(AD20^2*$J$37+AD20*$K$37+$L$37)*3</f>
        <v>-3.4430659783744151</v>
      </c>
      <c r="AE75">
        <f t="shared" si="56"/>
        <v>-3.8872264732155433</v>
      </c>
      <c r="AF75">
        <f t="shared" si="56"/>
        <v>5.7622417596036186</v>
      </c>
      <c r="AG75">
        <f t="shared" si="56"/>
        <v>71.372447101554002</v>
      </c>
      <c r="AH75">
        <f t="shared" si="56"/>
        <v>69.644533682778714</v>
      </c>
      <c r="AI75">
        <f t="shared" si="56"/>
        <v>46.63225274350183</v>
      </c>
      <c r="AJ75">
        <f t="shared" si="56"/>
        <v>61.321846055059446</v>
      </c>
      <c r="AK75">
        <f t="shared" si="56"/>
        <v>4.2947941653874935</v>
      </c>
      <c r="AL75">
        <f t="shared" si="56"/>
        <v>80.170604161027001</v>
      </c>
      <c r="AM75">
        <f t="shared" si="56"/>
        <v>13.398672665745892</v>
      </c>
      <c r="AN75">
        <f t="shared" si="56"/>
        <v>58.870415825860086</v>
      </c>
      <c r="AO75">
        <f t="shared" si="56"/>
        <v>138.88639322173074</v>
      </c>
    </row>
    <row r="76" spans="1:41" x14ac:dyDescent="0.25">
      <c r="A76" t="s">
        <v>52</v>
      </c>
      <c r="B76">
        <f t="shared" ref="B76:M76" si="57">(B21^2*$J$37+B21*$K$37+$L$37)*3</f>
        <v>23.763980479010257</v>
      </c>
      <c r="C76">
        <f t="shared" si="57"/>
        <v>60.73911499466292</v>
      </c>
      <c r="D76">
        <f t="shared" si="57"/>
        <v>4.0787224907220079</v>
      </c>
      <c r="E76">
        <f t="shared" si="57"/>
        <v>119.58616060512929</v>
      </c>
      <c r="F76">
        <f t="shared" si="57"/>
        <v>-4.9301611804362597</v>
      </c>
      <c r="G76">
        <f t="shared" si="57"/>
        <v>28.69420443436983</v>
      </c>
      <c r="H76">
        <f t="shared" si="57"/>
        <v>103.35906491540624</v>
      </c>
      <c r="I76">
        <f t="shared" si="57"/>
        <v>31.331199893522989</v>
      </c>
      <c r="J76">
        <f t="shared" si="57"/>
        <v>110.14075031196553</v>
      </c>
      <c r="K76">
        <f t="shared" si="57"/>
        <v>-3.6934372311095576</v>
      </c>
      <c r="L76">
        <f t="shared" si="57"/>
        <v>-5.0387688005317024</v>
      </c>
      <c r="M76">
        <f t="shared" si="57"/>
        <v>108.70156549195391</v>
      </c>
      <c r="P76">
        <f t="shared" ref="P76:AA76" si="58">(P21^2*$J$37+P21*$K$37+$L$37)*3</f>
        <v>30.912721829915515</v>
      </c>
      <c r="Q76">
        <f t="shared" si="58"/>
        <v>44.853835405031361</v>
      </c>
      <c r="R76">
        <f t="shared" si="58"/>
        <v>7.2685987746225287</v>
      </c>
      <c r="S76">
        <f t="shared" si="58"/>
        <v>83.449304957977148</v>
      </c>
      <c r="T76">
        <f t="shared" si="58"/>
        <v>-4.6232913104677706</v>
      </c>
      <c r="U76">
        <f t="shared" si="58"/>
        <v>30.146612592844406</v>
      </c>
      <c r="V76">
        <f t="shared" si="58"/>
        <v>70.507206386110369</v>
      </c>
      <c r="W76">
        <f t="shared" si="58"/>
        <v>25.702644467333762</v>
      </c>
      <c r="X76">
        <f t="shared" si="58"/>
        <v>69.944938472637688</v>
      </c>
      <c r="Y76">
        <f t="shared" si="58"/>
        <v>-3.6370798340346795</v>
      </c>
      <c r="Z76">
        <f t="shared" si="58"/>
        <v>-4.6232913104677706</v>
      </c>
      <c r="AA76">
        <f t="shared" si="58"/>
        <v>78.58010540118994</v>
      </c>
      <c r="AD76">
        <f t="shared" ref="AD76:AO76" si="59">(AD21^2*$J$37+AD21*$K$37+$L$37)*3</f>
        <v>25.056175091194419</v>
      </c>
      <c r="AE76">
        <f t="shared" si="59"/>
        <v>45.260720044367041</v>
      </c>
      <c r="AF76">
        <f t="shared" si="59"/>
        <v>6.0524975879628435</v>
      </c>
      <c r="AG76">
        <f t="shared" si="59"/>
        <v>70.573705480005486</v>
      </c>
      <c r="AH76">
        <f t="shared" si="59"/>
        <v>-4.185587294269391</v>
      </c>
      <c r="AI76">
        <f t="shared" si="59"/>
        <v>28.398302739338039</v>
      </c>
      <c r="AJ76">
        <f t="shared" si="59"/>
        <v>83.63802767793203</v>
      </c>
      <c r="AK76">
        <f t="shared" si="59"/>
        <v>30.943700869496233</v>
      </c>
      <c r="AL76">
        <f t="shared" si="59"/>
        <v>105.24702984653271</v>
      </c>
      <c r="AM76">
        <f t="shared" si="59"/>
        <v>-3.5810461018038477</v>
      </c>
      <c r="AN76">
        <f t="shared" si="59"/>
        <v>-1.8773004984284789</v>
      </c>
      <c r="AO76">
        <f t="shared" si="59"/>
        <v>120.3116939801578</v>
      </c>
    </row>
    <row r="77" spans="1:41" x14ac:dyDescent="0.25">
      <c r="A77" t="s">
        <v>65</v>
      </c>
      <c r="B77">
        <f t="shared" ref="B77:I77" si="60">(B22^2*$J$37+B22*$K$37+$L$37)*3</f>
        <v>94.737737055983501</v>
      </c>
      <c r="C77">
        <f t="shared" si="60"/>
        <v>-5.1316872120457795</v>
      </c>
      <c r="D77">
        <f t="shared" si="60"/>
        <v>3.9020200229278643</v>
      </c>
      <c r="E77">
        <f t="shared" si="60"/>
        <v>95.604748577124468</v>
      </c>
      <c r="F77">
        <f t="shared" si="60"/>
        <v>61.793680712539292</v>
      </c>
      <c r="G77">
        <f t="shared" si="60"/>
        <v>-0.87232790763275858</v>
      </c>
      <c r="H77">
        <f t="shared" si="60"/>
        <v>19.439156119961098</v>
      </c>
      <c r="I77">
        <f t="shared" si="60"/>
        <v>133.64994368422879</v>
      </c>
      <c r="P77">
        <f t="shared" ref="P77:W77" si="61">(P22^2*$J$37+P22*$K$37+$L$37)*3</f>
        <v>82.720362492544893</v>
      </c>
      <c r="Q77">
        <f t="shared" si="61"/>
        <v>-5.2996302495829664</v>
      </c>
      <c r="R77">
        <f t="shared" si="61"/>
        <v>2.0253606527062402</v>
      </c>
      <c r="S77">
        <f t="shared" si="61"/>
        <v>71.815223929791642</v>
      </c>
      <c r="T77">
        <f t="shared" si="61"/>
        <v>37.155463026448686</v>
      </c>
      <c r="U77">
        <f t="shared" si="61"/>
        <v>-1.1060951554092249</v>
      </c>
      <c r="V77">
        <f t="shared" si="61"/>
        <v>9.278561938429867</v>
      </c>
      <c r="W77">
        <f t="shared" si="61"/>
        <v>77.454238102229539</v>
      </c>
      <c r="AD77">
        <f t="shared" ref="AD77:AK77" si="62">(AD22^2*$J$37+AD22*$K$37+$L$37)*3</f>
        <v>67.916573339992013</v>
      </c>
      <c r="AE77">
        <f t="shared" si="62"/>
        <v>-3.4427084189276815</v>
      </c>
      <c r="AF77">
        <f t="shared" si="62"/>
        <v>5.6508695332152215</v>
      </c>
      <c r="AG77">
        <f t="shared" si="62"/>
        <v>65.877384731058271</v>
      </c>
      <c r="AH77">
        <f t="shared" si="62"/>
        <v>46.836090981101911</v>
      </c>
      <c r="AI77">
        <f t="shared" si="62"/>
        <v>-1.6994481713743568</v>
      </c>
      <c r="AJ77">
        <f t="shared" si="62"/>
        <v>6.0053007674881798</v>
      </c>
      <c r="AK77">
        <f t="shared" si="62"/>
        <v>108.55510912294716</v>
      </c>
    </row>
    <row r="78" spans="1:41" x14ac:dyDescent="0.25">
      <c r="A78" t="s">
        <v>78</v>
      </c>
      <c r="B78">
        <f>(B23^2*$J$37+B23*$K$37+$L$37)*3</f>
        <v>111.85850317409447</v>
      </c>
      <c r="C78">
        <f>(C23^2*$J$37+C23*$K$37+$L$37)*3</f>
        <v>275.81438242141064</v>
      </c>
      <c r="D78">
        <f>(D23^2*$J$37+D23*$K$37+$L$37)*3</f>
        <v>1.7816163083293119</v>
      </c>
      <c r="E78">
        <f>(E23^2*$J$37+E23*$K$37+$L$37)*3</f>
        <v>3.9020200229278643</v>
      </c>
      <c r="F78">
        <f>(F23^2*$J$37+F23*$K$37+$L$37)*3</f>
        <v>5.0064560589034635</v>
      </c>
      <c r="P78">
        <f t="shared" ref="P78:U78" si="63">(P23^2*$J$37+P23*$K$37+$L$37)*3</f>
        <v>84.751893463995984</v>
      </c>
      <c r="Q78">
        <f t="shared" si="63"/>
        <v>265.83320974990744</v>
      </c>
      <c r="R78">
        <f t="shared" si="63"/>
        <v>1.1439171497919425</v>
      </c>
      <c r="S78">
        <f t="shared" si="63"/>
        <v>2.9858471785487879</v>
      </c>
      <c r="T78">
        <f t="shared" si="63"/>
        <v>4.4214508658998355</v>
      </c>
      <c r="U78">
        <f t="shared" si="63"/>
        <v>-1.5666299974696543</v>
      </c>
      <c r="AD78">
        <f t="shared" ref="AD78:AI78" si="64">(AD23^2*$J$37+AD23*$K$37+$L$37)*3</f>
        <v>79.631442831085877</v>
      </c>
      <c r="AE78">
        <f t="shared" si="64"/>
        <v>280.97125906713984</v>
      </c>
      <c r="AF78">
        <f t="shared" si="64"/>
        <v>3.3440906945266988</v>
      </c>
      <c r="AG78">
        <f t="shared" si="64"/>
        <v>0.37786328006712466</v>
      </c>
      <c r="AH78">
        <f t="shared" si="64"/>
        <v>5.2631953672739158</v>
      </c>
      <c r="AI78">
        <f t="shared" si="64"/>
        <v>-1.7639000952913264</v>
      </c>
    </row>
    <row r="82" spans="1:41" x14ac:dyDescent="0.25">
      <c r="A82" s="100" t="s">
        <v>160</v>
      </c>
      <c r="P82" s="100" t="s">
        <v>157</v>
      </c>
      <c r="AD82" s="100" t="s">
        <v>158</v>
      </c>
    </row>
    <row r="83" spans="1:41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P83">
        <v>1</v>
      </c>
      <c r="Q83">
        <v>2</v>
      </c>
      <c r="R83">
        <v>3</v>
      </c>
      <c r="S83">
        <v>4</v>
      </c>
      <c r="T83">
        <v>5</v>
      </c>
      <c r="U83">
        <v>6</v>
      </c>
      <c r="V83">
        <v>7</v>
      </c>
      <c r="W83">
        <v>8</v>
      </c>
      <c r="X83">
        <v>9</v>
      </c>
      <c r="Y83">
        <v>10</v>
      </c>
      <c r="Z83">
        <v>11</v>
      </c>
      <c r="AA83">
        <v>12</v>
      </c>
      <c r="AD83">
        <v>1</v>
      </c>
      <c r="AE83">
        <v>2</v>
      </c>
      <c r="AF83">
        <v>3</v>
      </c>
      <c r="AG83">
        <v>4</v>
      </c>
      <c r="AH83">
        <v>5</v>
      </c>
      <c r="AI83">
        <v>6</v>
      </c>
      <c r="AJ83">
        <v>7</v>
      </c>
      <c r="AK83">
        <v>8</v>
      </c>
      <c r="AL83">
        <v>9</v>
      </c>
      <c r="AM83">
        <v>10</v>
      </c>
      <c r="AN83">
        <v>11</v>
      </c>
      <c r="AO83">
        <v>12</v>
      </c>
    </row>
    <row r="84" spans="1:41" x14ac:dyDescent="0.25">
      <c r="A84" t="s">
        <v>25</v>
      </c>
      <c r="B84" s="107">
        <f>AVERAGE(B58,P58,AD58)</f>
        <v>13.371129150279579</v>
      </c>
      <c r="C84" s="107">
        <f t="shared" ref="C84:M84" si="65">AVERAGE(C58,Q58,AE58)</f>
        <v>4.2898001907361376</v>
      </c>
      <c r="D84" s="107">
        <f t="shared" si="65"/>
        <v>27.826960588621272</v>
      </c>
      <c r="E84" s="107">
        <f t="shared" si="65"/>
        <v>11.847260011268338</v>
      </c>
      <c r="F84" s="107">
        <f t="shared" si="65"/>
        <v>1.5509119601353234</v>
      </c>
      <c r="G84" s="107">
        <f t="shared" si="65"/>
        <v>10.425713421003799</v>
      </c>
      <c r="H84" s="107">
        <f t="shared" si="65"/>
        <v>2.1266271139414989</v>
      </c>
      <c r="I84" s="107">
        <f t="shared" si="65"/>
        <v>-1.4750021508207478</v>
      </c>
      <c r="J84" s="107">
        <f t="shared" si="65"/>
        <v>9.3255554325943741</v>
      </c>
      <c r="K84" s="107">
        <f t="shared" si="65"/>
        <v>-4.4255953543558793</v>
      </c>
      <c r="L84" s="107">
        <f t="shared" si="65"/>
        <v>-0.66485653575504067</v>
      </c>
      <c r="M84" s="107">
        <f t="shared" si="65"/>
        <v>41.743739677927003</v>
      </c>
      <c r="O84" t="s">
        <v>25</v>
      </c>
      <c r="P84" s="106">
        <f>_xlfn.STDEV.S(B58,P58,AD58)</f>
        <v>4.5014624798769063</v>
      </c>
      <c r="Q84" s="106">
        <f t="shared" ref="Q84:AA84" si="66">_xlfn.STDEV.S(C58,Q58,AE58)</f>
        <v>2.7373551205218418</v>
      </c>
      <c r="R84" s="106">
        <f t="shared" si="66"/>
        <v>5.6632858316611374</v>
      </c>
      <c r="S84" s="106">
        <f t="shared" si="66"/>
        <v>3.8582329656353695</v>
      </c>
      <c r="T84" s="106">
        <f t="shared" si="66"/>
        <v>2.4407371109757987</v>
      </c>
      <c r="U84" s="106">
        <f t="shared" si="66"/>
        <v>4.1204730647694507</v>
      </c>
      <c r="V84" s="106">
        <f t="shared" si="66"/>
        <v>2.8641388688512968</v>
      </c>
      <c r="W84" s="106">
        <f t="shared" si="66"/>
        <v>0.78393389282195347</v>
      </c>
      <c r="X84" s="106">
        <f t="shared" si="66"/>
        <v>2.0793950674668644</v>
      </c>
      <c r="Y84" s="106">
        <f t="shared" si="66"/>
        <v>1.1199931837876969</v>
      </c>
      <c r="Z84" s="106">
        <f t="shared" si="66"/>
        <v>4.6434786646976551</v>
      </c>
      <c r="AA84" s="106">
        <f t="shared" si="66"/>
        <v>6.8628144255501207</v>
      </c>
      <c r="AC84" t="s">
        <v>25</v>
      </c>
      <c r="AD84" s="104">
        <f>P84/B84</f>
        <v>0.33665537362510517</v>
      </c>
      <c r="AE84" s="104">
        <f t="shared" ref="AE84:AO84" si="67">Q84/C84</f>
        <v>0.63810783691818207</v>
      </c>
      <c r="AF84" s="104">
        <f t="shared" si="67"/>
        <v>0.20351794489466854</v>
      </c>
      <c r="AG84" s="104">
        <f t="shared" si="67"/>
        <v>0.32566458083689148</v>
      </c>
      <c r="AH84" s="104">
        <f t="shared" si="67"/>
        <v>1.5737431741533765</v>
      </c>
      <c r="AI84" s="104">
        <f t="shared" si="67"/>
        <v>0.39522216834277102</v>
      </c>
      <c r="AJ84" s="104">
        <f t="shared" si="67"/>
        <v>1.3467988111667073</v>
      </c>
      <c r="AK84" s="104">
        <f t="shared" si="67"/>
        <v>-0.53147983030786938</v>
      </c>
      <c r="AL84" s="104">
        <f t="shared" si="67"/>
        <v>0.22297814671703428</v>
      </c>
      <c r="AM84" s="104">
        <f t="shared" si="67"/>
        <v>-0.25307175512224517</v>
      </c>
      <c r="AN84" s="104">
        <f>Z84/L84</f>
        <v>-6.9841814210705087</v>
      </c>
      <c r="AO84" s="104">
        <f t="shared" si="67"/>
        <v>0.16440344057576128</v>
      </c>
    </row>
    <row r="85" spans="1:41" x14ac:dyDescent="0.25">
      <c r="A85" t="s">
        <v>39</v>
      </c>
      <c r="B85" s="107">
        <f t="shared" ref="B85:B104" si="68">AVERAGE(B59,P59,AD59)</f>
        <v>-4.4858105479424513</v>
      </c>
      <c r="C85" s="107">
        <f t="shared" ref="C85:C104" si="69">AVERAGE(C59,Q59,AE59)</f>
        <v>-5.0805692558293369</v>
      </c>
      <c r="D85" s="107">
        <f t="shared" ref="D85:D104" si="70">AVERAGE(D59,R59,AF59)</f>
        <v>-4.4596904149543342</v>
      </c>
      <c r="E85" s="107">
        <f t="shared" ref="E85:E104" si="71">AVERAGE(E59,S59,AG59)</f>
        <v>7.8736180851708433</v>
      </c>
      <c r="F85" s="107">
        <f t="shared" ref="F85:F104" si="72">AVERAGE(F59,T59,AH59)</f>
        <v>53.106915216213565</v>
      </c>
      <c r="G85" s="107">
        <f t="shared" ref="G85:G104" si="73">AVERAGE(G59,U59,AI59)</f>
        <v>-3.2808331127746886</v>
      </c>
      <c r="H85" s="107">
        <f t="shared" ref="H85:H103" si="74">AVERAGE(H59,V59,AJ59)</f>
        <v>-5.557908633277802</v>
      </c>
      <c r="I85" s="107">
        <f t="shared" ref="I85:I103" si="75">AVERAGE(I59,W59,AK59)</f>
        <v>-4.675969574798847</v>
      </c>
      <c r="J85" s="107">
        <f t="shared" ref="J85:J102" si="76">AVERAGE(J59,X59,AL59)</f>
        <v>88.38746676702506</v>
      </c>
      <c r="K85" s="107">
        <f t="shared" ref="K85:K102" si="77">AVERAGE(K59,Y59,AM59)</f>
        <v>263.91898023416599</v>
      </c>
      <c r="L85" s="107">
        <f t="shared" ref="L85:L102" si="78">AVERAGE(L59,Z59,AN59)</f>
        <v>17.451927071532271</v>
      </c>
      <c r="M85" s="107">
        <f t="shared" ref="M85:M102" si="79">AVERAGE(M59,AA59,AO59)</f>
        <v>19.384092562925321</v>
      </c>
      <c r="O85" t="s">
        <v>39</v>
      </c>
      <c r="P85" s="106">
        <f t="shared" ref="P85:P104" si="80">_xlfn.STDEV.S(B59,P59,AD59)</f>
        <v>1.5916684182502348</v>
      </c>
      <c r="Q85" s="106">
        <f t="shared" ref="Q85:Q104" si="81">_xlfn.STDEV.S(C59,Q59,AE59)</f>
        <v>1.5644552268172789</v>
      </c>
      <c r="R85" s="106">
        <f t="shared" ref="R85:R104" si="82">_xlfn.STDEV.S(D59,R59,AF59)</f>
        <v>1.8877700032122458</v>
      </c>
      <c r="S85" s="106">
        <f t="shared" ref="S85:S104" si="83">_xlfn.STDEV.S(E59,S59,AG59)</f>
        <v>3.4848480201442245</v>
      </c>
      <c r="T85" s="106">
        <f t="shared" ref="T85:T104" si="84">_xlfn.STDEV.S(F59,T59,AH59)</f>
        <v>6.5134071766129322</v>
      </c>
      <c r="U85" s="106">
        <f t="shared" ref="U85:U104" si="85">_xlfn.STDEV.S(G59,U59,AI59)</f>
        <v>1.7863644222264103</v>
      </c>
      <c r="V85" s="106">
        <f t="shared" ref="V85:V103" si="86">_xlfn.STDEV.S(H59,V59,AJ59)</f>
        <v>1.6640795006369591</v>
      </c>
      <c r="W85" s="106">
        <f t="shared" ref="W85:W103" si="87">_xlfn.STDEV.S(I59,W59,AK59)</f>
        <v>1.400128336375325</v>
      </c>
      <c r="X85" s="106">
        <f t="shared" ref="X85:X102" si="88">_xlfn.STDEV.S(J59,X59,AL59)</f>
        <v>30.816733942064186</v>
      </c>
      <c r="Y85" s="106">
        <f t="shared" ref="Y85:Y102" si="89">_xlfn.STDEV.S(K59,Y59,AM59)</f>
        <v>18.055276970756587</v>
      </c>
      <c r="Z85" s="106">
        <f t="shared" ref="Z85:Z102" si="90">_xlfn.STDEV.S(L59,Z59,AN59)</f>
        <v>1.9838890679999481</v>
      </c>
      <c r="AA85" s="106">
        <f t="shared" ref="AA85:AA102" si="91">_xlfn.STDEV.S(M59,AA59,AO59)</f>
        <v>3.3730292033599309</v>
      </c>
      <c r="AC85" t="s">
        <v>39</v>
      </c>
      <c r="AD85" s="104">
        <f t="shared" ref="AD85:AD104" si="92">P85/B85</f>
        <v>-0.35482292469535975</v>
      </c>
      <c r="AE85" s="104">
        <f t="shared" ref="AE85:AE104" si="93">Q85/C85</f>
        <v>-0.30792912133266487</v>
      </c>
      <c r="AF85" s="104">
        <f t="shared" ref="AF85:AF104" si="94">R85/D85</f>
        <v>-0.42329619941378283</v>
      </c>
      <c r="AG85" s="104">
        <f t="shared" ref="AG85:AG104" si="95">S85/E85</f>
        <v>0.44259805116882417</v>
      </c>
      <c r="AH85" s="104">
        <f t="shared" ref="AH85:AH104" si="96">T85/F85</f>
        <v>0.12264706300667198</v>
      </c>
      <c r="AI85" s="104">
        <f t="shared" ref="AI85:AI104" si="97">U85/G85</f>
        <v>-0.54448500146831125</v>
      </c>
      <c r="AJ85" s="104">
        <f t="shared" ref="AJ85:AJ103" si="98">V85/H85</f>
        <v>-0.2994074948755609</v>
      </c>
      <c r="AK85" s="104">
        <f t="shared" ref="AK85:AK103" si="99">W85/I85</f>
        <v>-0.29943059166195629</v>
      </c>
      <c r="AL85" s="104">
        <f t="shared" ref="AL85:AL102" si="100">X85/J85</f>
        <v>0.34865501941912269</v>
      </c>
      <c r="AM85" s="104">
        <f t="shared" ref="AM85:AM102" si="101">Y85/K85</f>
        <v>6.8412195874418644E-2</v>
      </c>
      <c r="AN85" s="104">
        <f t="shared" ref="AN85:AN102" si="102">Z85/L85</f>
        <v>0.11367736410244829</v>
      </c>
      <c r="AO85" s="104">
        <f t="shared" ref="AO85:AO102" si="103">AA85/M85</f>
        <v>0.17401016799782013</v>
      </c>
    </row>
    <row r="86" spans="1:41" x14ac:dyDescent="0.25">
      <c r="A86" t="s">
        <v>52</v>
      </c>
      <c r="B86" s="107">
        <f t="shared" si="68"/>
        <v>72.449898302108451</v>
      </c>
      <c r="C86" s="107">
        <f t="shared" si="69"/>
        <v>35.131451710750646</v>
      </c>
      <c r="D86" s="107">
        <f t="shared" si="70"/>
        <v>3.4232419613875251</v>
      </c>
      <c r="E86" s="107">
        <f t="shared" si="71"/>
        <v>69.998105172641999</v>
      </c>
      <c r="F86" s="107">
        <f t="shared" si="72"/>
        <v>15.423928535110107</v>
      </c>
      <c r="G86" s="107">
        <f t="shared" si="73"/>
        <v>0.63981979741810946</v>
      </c>
      <c r="H86" s="107">
        <f t="shared" si="74"/>
        <v>111.38180327846742</v>
      </c>
      <c r="I86" s="107">
        <f t="shared" si="75"/>
        <v>116.71939269907743</v>
      </c>
      <c r="J86" s="107">
        <f t="shared" si="76"/>
        <v>92.108534521440674</v>
      </c>
      <c r="K86" s="107">
        <f t="shared" si="77"/>
        <v>44.636335870504134</v>
      </c>
      <c r="L86" s="107">
        <f t="shared" si="78"/>
        <v>43.370249527602006</v>
      </c>
      <c r="M86" s="107">
        <f t="shared" si="79"/>
        <v>59.862339593686407</v>
      </c>
      <c r="O86" t="s">
        <v>52</v>
      </c>
      <c r="P86" s="106">
        <f t="shared" si="80"/>
        <v>23.076814413087291</v>
      </c>
      <c r="Q86" s="106">
        <f t="shared" si="81"/>
        <v>11.647490237765819</v>
      </c>
      <c r="R86" s="106">
        <f t="shared" si="82"/>
        <v>1.6512695399187423</v>
      </c>
      <c r="S86" s="106">
        <f t="shared" si="83"/>
        <v>17.367854614882472</v>
      </c>
      <c r="T86" s="106">
        <f t="shared" si="84"/>
        <v>0.78923102361522535</v>
      </c>
      <c r="U86" s="106">
        <f t="shared" si="85"/>
        <v>1.6018553648941776</v>
      </c>
      <c r="V86" s="106">
        <f t="shared" si="86"/>
        <v>24.137227155712644</v>
      </c>
      <c r="W86" s="106">
        <f t="shared" si="87"/>
        <v>5.0990714436228179</v>
      </c>
      <c r="X86" s="106">
        <f t="shared" si="88"/>
        <v>5.6815508983778633</v>
      </c>
      <c r="Y86" s="106">
        <f t="shared" si="89"/>
        <v>4.5864255258006708</v>
      </c>
      <c r="Z86" s="106">
        <f t="shared" si="90"/>
        <v>5.2448394454351828</v>
      </c>
      <c r="AA86" s="106">
        <f t="shared" si="91"/>
        <v>12.012119704974458</v>
      </c>
      <c r="AC86" t="s">
        <v>52</v>
      </c>
      <c r="AD86" s="104">
        <f t="shared" si="92"/>
        <v>0.3185210049137599</v>
      </c>
      <c r="AE86" s="104">
        <f t="shared" si="93"/>
        <v>0.33154024871114413</v>
      </c>
      <c r="AF86" s="104">
        <f t="shared" si="94"/>
        <v>0.4823700920192745</v>
      </c>
      <c r="AG86" s="104">
        <f t="shared" si="95"/>
        <v>0.24811892510585429</v>
      </c>
      <c r="AH86" s="104">
        <f t="shared" si="96"/>
        <v>5.1169260919399821E-2</v>
      </c>
      <c r="AI86" s="104">
        <f t="shared" si="97"/>
        <v>2.5036039387312004</v>
      </c>
      <c r="AJ86" s="104">
        <f t="shared" si="98"/>
        <v>0.21670709617949693</v>
      </c>
      <c r="AK86" s="104">
        <f t="shared" si="99"/>
        <v>4.3686583057959326E-2</v>
      </c>
      <c r="AL86" s="104">
        <f t="shared" si="100"/>
        <v>6.1683218910136207E-2</v>
      </c>
      <c r="AM86" s="104">
        <f t="shared" si="101"/>
        <v>0.102750941275881</v>
      </c>
      <c r="AN86" s="104">
        <f t="shared" si="102"/>
        <v>0.12093173321719591</v>
      </c>
      <c r="AO86" s="104">
        <f t="shared" si="103"/>
        <v>0.20066238283545734</v>
      </c>
    </row>
    <row r="87" spans="1:41" x14ac:dyDescent="0.25">
      <c r="A87" t="s">
        <v>65</v>
      </c>
      <c r="B87" s="107">
        <f t="shared" si="68"/>
        <v>28.453277365993895</v>
      </c>
      <c r="C87" s="107">
        <f t="shared" si="69"/>
        <v>9.359213313657218</v>
      </c>
      <c r="D87" s="107">
        <f t="shared" si="70"/>
        <v>11.693139824571325</v>
      </c>
      <c r="E87" s="107">
        <f t="shared" si="71"/>
        <v>-5.1414941968010552</v>
      </c>
      <c r="F87" s="107">
        <f t="shared" si="72"/>
        <v>84.770311656632373</v>
      </c>
      <c r="G87" s="107">
        <f t="shared" si="73"/>
        <v>56.483629071025867</v>
      </c>
      <c r="H87" s="107">
        <f t="shared" si="74"/>
        <v>-4.958538095312452</v>
      </c>
      <c r="I87" s="107">
        <f t="shared" si="75"/>
        <v>-4.9514718776692881</v>
      </c>
      <c r="J87" s="107">
        <f t="shared" si="76"/>
        <v>14.872081448624044</v>
      </c>
      <c r="K87" s="107">
        <f t="shared" si="77"/>
        <v>93.929651658100511</v>
      </c>
      <c r="L87" s="107">
        <f t="shared" si="78"/>
        <v>-4.6484091255668325</v>
      </c>
      <c r="M87" s="107">
        <f t="shared" si="79"/>
        <v>-3.7357409841399409</v>
      </c>
      <c r="O87" t="s">
        <v>65</v>
      </c>
      <c r="P87" s="106">
        <f t="shared" si="80"/>
        <v>9.080494084197607</v>
      </c>
      <c r="Q87" s="106">
        <f t="shared" si="81"/>
        <v>1.7370959440439819</v>
      </c>
      <c r="R87" s="106">
        <f t="shared" si="82"/>
        <v>1.3891497170246445</v>
      </c>
      <c r="S87" s="106">
        <f t="shared" si="83"/>
        <v>1.2943146759319386</v>
      </c>
      <c r="T87" s="106">
        <f t="shared" si="84"/>
        <v>8.9047682445245471</v>
      </c>
      <c r="U87" s="106">
        <f t="shared" si="85"/>
        <v>10.399955431074051</v>
      </c>
      <c r="V87" s="106">
        <f t="shared" si="86"/>
        <v>1.501572596118355</v>
      </c>
      <c r="W87" s="106">
        <f t="shared" si="87"/>
        <v>1.9587172583512158</v>
      </c>
      <c r="X87" s="106">
        <f t="shared" si="88"/>
        <v>4.5791506740461836</v>
      </c>
      <c r="Y87" s="106">
        <f t="shared" si="89"/>
        <v>25.371907719886078</v>
      </c>
      <c r="Z87" s="106">
        <f t="shared" si="90"/>
        <v>2.25586581717014</v>
      </c>
      <c r="AA87" s="106">
        <f t="shared" si="91"/>
        <v>1.7058512375129815</v>
      </c>
      <c r="AC87" t="s">
        <v>65</v>
      </c>
      <c r="AD87" s="104">
        <f t="shared" si="92"/>
        <v>0.31913701776408415</v>
      </c>
      <c r="AE87" s="104">
        <f t="shared" si="93"/>
        <v>0.18560277299259376</v>
      </c>
      <c r="AF87" s="104">
        <f t="shared" si="94"/>
        <v>0.11880040244670308</v>
      </c>
      <c r="AG87" s="104">
        <f t="shared" si="95"/>
        <v>-0.25173901328863463</v>
      </c>
      <c r="AH87" s="104">
        <f t="shared" si="96"/>
        <v>0.1050458358652011</v>
      </c>
      <c r="AI87" s="104">
        <f t="shared" si="97"/>
        <v>0.18412335754837089</v>
      </c>
      <c r="AJ87" s="104">
        <f t="shared" si="98"/>
        <v>-0.30282566499546809</v>
      </c>
      <c r="AK87" s="104">
        <f t="shared" si="99"/>
        <v>-0.39558283006409911</v>
      </c>
      <c r="AL87" s="104">
        <f t="shared" si="100"/>
        <v>0.30790247416711425</v>
      </c>
      <c r="AM87" s="104">
        <f t="shared" si="101"/>
        <v>0.27011606316010434</v>
      </c>
      <c r="AN87" s="104">
        <f t="shared" si="102"/>
        <v>-0.48529846582621039</v>
      </c>
      <c r="AO87" s="104">
        <f t="shared" si="103"/>
        <v>-0.45662995500896864</v>
      </c>
    </row>
    <row r="88" spans="1:41" x14ac:dyDescent="0.25">
      <c r="A88" t="s">
        <v>78</v>
      </c>
      <c r="B88" s="107">
        <f t="shared" si="68"/>
        <v>35.303242409975375</v>
      </c>
      <c r="C88" s="107">
        <f t="shared" si="69"/>
        <v>26.811094675460453</v>
      </c>
      <c r="D88" s="107">
        <f t="shared" si="70"/>
        <v>32.073296744394497</v>
      </c>
      <c r="E88" s="107">
        <f t="shared" si="71"/>
        <v>4.3629904433647599</v>
      </c>
      <c r="F88" s="107">
        <f t="shared" si="72"/>
        <v>57.570188110025299</v>
      </c>
      <c r="G88" s="107">
        <f t="shared" si="73"/>
        <v>28.008924071829551</v>
      </c>
      <c r="H88" s="107">
        <f t="shared" si="74"/>
        <v>7.1298189147413744</v>
      </c>
      <c r="I88" s="107">
        <f t="shared" si="75"/>
        <v>60.675877751165125</v>
      </c>
      <c r="J88" s="107">
        <f t="shared" si="76"/>
        <v>23.148477931835838</v>
      </c>
      <c r="K88" s="107">
        <f t="shared" si="77"/>
        <v>61.800092645357331</v>
      </c>
      <c r="L88" s="107">
        <f t="shared" si="78"/>
        <v>14.755916828747351</v>
      </c>
      <c r="M88" s="107">
        <f t="shared" si="79"/>
        <v>1.7395991292303776</v>
      </c>
      <c r="O88" t="s">
        <v>78</v>
      </c>
      <c r="P88" s="106">
        <f t="shared" si="80"/>
        <v>9.1281839370952635</v>
      </c>
      <c r="Q88" s="106">
        <f t="shared" si="81"/>
        <v>7.1196425260250749</v>
      </c>
      <c r="R88" s="106">
        <f t="shared" si="82"/>
        <v>1.0352775677232999</v>
      </c>
      <c r="S88" s="106">
        <f t="shared" si="83"/>
        <v>5.6209789629514342</v>
      </c>
      <c r="T88" s="106">
        <f t="shared" si="84"/>
        <v>3.9969840991630909</v>
      </c>
      <c r="U88" s="106">
        <f t="shared" si="85"/>
        <v>1.6824322348140797</v>
      </c>
      <c r="V88" s="106">
        <f t="shared" si="86"/>
        <v>0.82999182950789718</v>
      </c>
      <c r="W88" s="106">
        <f t="shared" si="87"/>
        <v>12.122270572156145</v>
      </c>
      <c r="X88" s="106">
        <f t="shared" si="88"/>
        <v>2.9212681437161176</v>
      </c>
      <c r="Y88" s="106">
        <f t="shared" si="89"/>
        <v>9.838007980592927</v>
      </c>
      <c r="Z88" s="106">
        <f t="shared" si="90"/>
        <v>1.8951224162918443</v>
      </c>
      <c r="AA88" s="106">
        <f t="shared" si="91"/>
        <v>3.4543569419759752</v>
      </c>
      <c r="AC88" t="s">
        <v>78</v>
      </c>
      <c r="AD88" s="104">
        <f t="shared" si="92"/>
        <v>0.2585650301207455</v>
      </c>
      <c r="AE88" s="104">
        <f t="shared" si="93"/>
        <v>0.26554837138155019</v>
      </c>
      <c r="AF88" s="104">
        <f t="shared" si="94"/>
        <v>3.2278489360599863E-2</v>
      </c>
      <c r="AG88" s="104">
        <f t="shared" si="95"/>
        <v>1.288331715578205</v>
      </c>
      <c r="AH88" s="104">
        <f t="shared" si="96"/>
        <v>6.9428018743385944E-2</v>
      </c>
      <c r="AI88" s="104">
        <f t="shared" si="97"/>
        <v>6.0067720934208049E-2</v>
      </c>
      <c r="AJ88" s="104">
        <f t="shared" si="98"/>
        <v>0.11641134781022754</v>
      </c>
      <c r="AK88" s="104">
        <f t="shared" si="99"/>
        <v>0.19978731287366283</v>
      </c>
      <c r="AL88" s="104">
        <f t="shared" si="100"/>
        <v>0.12619698592357689</v>
      </c>
      <c r="AM88" s="104">
        <f t="shared" si="101"/>
        <v>0.15919082900164547</v>
      </c>
      <c r="AN88" s="104">
        <f t="shared" si="102"/>
        <v>0.1284313566067127</v>
      </c>
      <c r="AO88" s="104">
        <f t="shared" si="103"/>
        <v>1.9857200914467172</v>
      </c>
    </row>
    <row r="89" spans="1:41" x14ac:dyDescent="0.25">
      <c r="A89" t="s">
        <v>91</v>
      </c>
      <c r="B89" s="107">
        <f t="shared" si="68"/>
        <v>123.23662127483176</v>
      </c>
      <c r="C89" s="107">
        <f t="shared" si="69"/>
        <v>27.379815364681956</v>
      </c>
      <c r="D89" s="107">
        <f t="shared" si="70"/>
        <v>97.513499132256641</v>
      </c>
      <c r="E89" s="107">
        <f t="shared" si="71"/>
        <v>55.487536047414245</v>
      </c>
      <c r="F89" s="107">
        <f t="shared" si="72"/>
        <v>87.359740471212561</v>
      </c>
      <c r="G89" s="107">
        <f t="shared" si="73"/>
        <v>-2.516311947193703</v>
      </c>
      <c r="H89" s="107">
        <f t="shared" si="74"/>
        <v>25.445875993778714</v>
      </c>
      <c r="I89" s="107">
        <f t="shared" si="75"/>
        <v>53.076205096364838</v>
      </c>
      <c r="J89" s="107">
        <f t="shared" si="76"/>
        <v>-2.5952837687844781</v>
      </c>
      <c r="K89" s="107">
        <f t="shared" si="77"/>
        <v>1.7313625724658088</v>
      </c>
      <c r="L89" s="107">
        <f t="shared" si="78"/>
        <v>-4.7092765962279781</v>
      </c>
      <c r="M89" s="107">
        <f t="shared" si="79"/>
        <v>1.5164665514952489</v>
      </c>
      <c r="O89" t="s">
        <v>91</v>
      </c>
      <c r="P89" s="106">
        <f t="shared" si="80"/>
        <v>21.959053796918671</v>
      </c>
      <c r="Q89" s="106">
        <f t="shared" si="81"/>
        <v>3.5762333948562346</v>
      </c>
      <c r="R89" s="106">
        <f t="shared" si="82"/>
        <v>6.3639043572073026</v>
      </c>
      <c r="S89" s="106">
        <f t="shared" si="83"/>
        <v>15.259067953722942</v>
      </c>
      <c r="T89" s="106">
        <f t="shared" si="84"/>
        <v>12.990361805877445</v>
      </c>
      <c r="U89" s="106">
        <f t="shared" si="85"/>
        <v>1.6463201956778739</v>
      </c>
      <c r="V89" s="106">
        <f t="shared" si="86"/>
        <v>4.8696754215784495</v>
      </c>
      <c r="W89" s="106">
        <f t="shared" si="87"/>
        <v>6.7183950791458162</v>
      </c>
      <c r="X89" s="106">
        <f t="shared" si="88"/>
        <v>1.6859462494789859</v>
      </c>
      <c r="Y89" s="106">
        <f t="shared" si="89"/>
        <v>3.0069014668917409</v>
      </c>
      <c r="Z89" s="106">
        <f t="shared" si="90"/>
        <v>2.1954000893435812</v>
      </c>
      <c r="AA89" s="106">
        <f t="shared" si="91"/>
        <v>1.5850218118178208</v>
      </c>
      <c r="AC89" t="s">
        <v>91</v>
      </c>
      <c r="AD89" s="104">
        <f t="shared" si="92"/>
        <v>0.1781861070983719</v>
      </c>
      <c r="AE89" s="104">
        <f t="shared" si="93"/>
        <v>0.13061568703890258</v>
      </c>
      <c r="AF89" s="104">
        <f t="shared" si="94"/>
        <v>6.5261778254680408E-2</v>
      </c>
      <c r="AG89" s="104">
        <f t="shared" si="95"/>
        <v>0.27499991963391612</v>
      </c>
      <c r="AH89" s="104">
        <f t="shared" si="96"/>
        <v>0.1486996382522236</v>
      </c>
      <c r="AI89" s="104">
        <f t="shared" si="97"/>
        <v>-0.65425918178146369</v>
      </c>
      <c r="AJ89" s="104">
        <f t="shared" si="98"/>
        <v>0.19137385652468955</v>
      </c>
      <c r="AK89" s="104">
        <f t="shared" si="99"/>
        <v>0.12658017028436638</v>
      </c>
      <c r="AL89" s="104">
        <f t="shared" si="100"/>
        <v>-0.64961923230021679</v>
      </c>
      <c r="AM89" s="104">
        <f t="shared" si="101"/>
        <v>1.7367254639271241</v>
      </c>
      <c r="AN89" s="104">
        <f t="shared" si="102"/>
        <v>-0.46618626969204696</v>
      </c>
      <c r="AO89" s="104">
        <f t="shared" si="103"/>
        <v>1.045207235368941</v>
      </c>
    </row>
    <row r="90" spans="1:41" x14ac:dyDescent="0.25">
      <c r="A90" t="s">
        <v>104</v>
      </c>
      <c r="B90" s="107">
        <f t="shared" si="68"/>
        <v>-5.6057363982238222</v>
      </c>
      <c r="C90" s="107">
        <f t="shared" si="69"/>
        <v>7.6341390634330644</v>
      </c>
      <c r="D90" s="107">
        <f t="shared" si="70"/>
        <v>31.898829994870358</v>
      </c>
      <c r="E90" s="107">
        <f t="shared" si="71"/>
        <v>17.228363896724964</v>
      </c>
      <c r="F90" s="107">
        <f t="shared" si="72"/>
        <v>-5.0892262128025738</v>
      </c>
      <c r="G90" s="107">
        <f t="shared" si="73"/>
        <v>103.25629425211913</v>
      </c>
      <c r="H90" s="107">
        <f t="shared" si="74"/>
        <v>58.937946406692738</v>
      </c>
      <c r="I90" s="107">
        <f t="shared" si="75"/>
        <v>-4.7378401745383592</v>
      </c>
      <c r="J90" s="107">
        <f t="shared" si="76"/>
        <v>32.363949066910955</v>
      </c>
      <c r="K90" s="107">
        <f t="shared" si="77"/>
        <v>82.825317055801165</v>
      </c>
      <c r="L90" s="107">
        <f t="shared" si="78"/>
        <v>25.823239821104355</v>
      </c>
      <c r="M90" s="107">
        <f t="shared" si="79"/>
        <v>22.558114060673478</v>
      </c>
      <c r="O90" t="s">
        <v>104</v>
      </c>
      <c r="P90" s="106">
        <f t="shared" si="80"/>
        <v>1.2607657675334136</v>
      </c>
      <c r="Q90" s="106">
        <f t="shared" si="81"/>
        <v>3.4426473831387048</v>
      </c>
      <c r="R90" s="106">
        <f t="shared" si="82"/>
        <v>8.5013426601707121</v>
      </c>
      <c r="S90" s="106">
        <f t="shared" si="83"/>
        <v>6.0522298721861452</v>
      </c>
      <c r="T90" s="106">
        <f t="shared" si="84"/>
        <v>1.9409666744204221</v>
      </c>
      <c r="U90" s="106">
        <f t="shared" si="85"/>
        <v>7.5956467669372802</v>
      </c>
      <c r="V90" s="106">
        <f t="shared" si="86"/>
        <v>4.6029134165819343</v>
      </c>
      <c r="W90" s="106">
        <f t="shared" si="87"/>
        <v>1.2803587674793466</v>
      </c>
      <c r="X90" s="106">
        <f t="shared" si="88"/>
        <v>10.315581736673712</v>
      </c>
      <c r="Y90" s="106">
        <f t="shared" si="89"/>
        <v>12.919304448466798</v>
      </c>
      <c r="Z90" s="106">
        <f t="shared" si="90"/>
        <v>8.595701260081885</v>
      </c>
      <c r="AA90" s="106">
        <f t="shared" si="91"/>
        <v>5.061158887111108</v>
      </c>
      <c r="AC90" t="s">
        <v>104</v>
      </c>
      <c r="AD90" s="104">
        <f t="shared" si="92"/>
        <v>-0.22490635983755627</v>
      </c>
      <c r="AE90" s="104">
        <f t="shared" si="93"/>
        <v>0.4509542404891102</v>
      </c>
      <c r="AF90" s="104">
        <f t="shared" si="94"/>
        <v>0.26650954475564809</v>
      </c>
      <c r="AG90" s="104">
        <f t="shared" si="95"/>
        <v>0.35129452271069378</v>
      </c>
      <c r="AH90" s="104">
        <f t="shared" si="96"/>
        <v>-0.38138738449819387</v>
      </c>
      <c r="AI90" s="104">
        <f t="shared" si="97"/>
        <v>7.3561101741566659E-2</v>
      </c>
      <c r="AJ90" s="104">
        <f t="shared" si="98"/>
        <v>7.8097621264578837E-2</v>
      </c>
      <c r="AK90" s="104">
        <f t="shared" si="99"/>
        <v>-0.27024102129069832</v>
      </c>
      <c r="AL90" s="104">
        <f t="shared" si="100"/>
        <v>0.31873680542960714</v>
      </c>
      <c r="AM90" s="104">
        <f t="shared" si="101"/>
        <v>0.15598255349584464</v>
      </c>
      <c r="AN90" s="104">
        <f t="shared" si="102"/>
        <v>0.33286687958715949</v>
      </c>
      <c r="AO90" s="104">
        <f t="shared" si="103"/>
        <v>0.22436090506051842</v>
      </c>
    </row>
    <row r="91" spans="1:41" x14ac:dyDescent="0.25">
      <c r="A91" t="s">
        <v>117</v>
      </c>
      <c r="B91" s="107">
        <f t="shared" si="68"/>
        <v>44.166972854666689</v>
      </c>
      <c r="C91" s="107">
        <f t="shared" si="69"/>
        <v>-0.66780377368777266</v>
      </c>
      <c r="D91" s="107">
        <f t="shared" si="70"/>
        <v>73.04290047693398</v>
      </c>
      <c r="E91" s="107">
        <f t="shared" si="71"/>
        <v>9.7196078325639661</v>
      </c>
      <c r="F91" s="107">
        <f t="shared" si="72"/>
        <v>32.058397202391291</v>
      </c>
      <c r="G91" s="107">
        <f t="shared" si="73"/>
        <v>83.500297801547205</v>
      </c>
      <c r="H91" s="107">
        <f t="shared" si="74"/>
        <v>94.033864308441125</v>
      </c>
      <c r="I91" s="107">
        <f t="shared" si="75"/>
        <v>7.317304227670725</v>
      </c>
      <c r="J91" s="107">
        <f t="shared" si="76"/>
        <v>102.42281640816857</v>
      </c>
      <c r="K91" s="107">
        <f t="shared" si="77"/>
        <v>133.89672621716784</v>
      </c>
      <c r="L91" s="107">
        <f t="shared" si="78"/>
        <v>65.526328803055279</v>
      </c>
      <c r="M91" s="107">
        <f t="shared" si="79"/>
        <v>-4.40261520940083</v>
      </c>
      <c r="O91" t="s">
        <v>117</v>
      </c>
      <c r="P91" s="106">
        <f t="shared" si="80"/>
        <v>7.4621973146017977</v>
      </c>
      <c r="Q91" s="106">
        <f t="shared" si="81"/>
        <v>0.82156297770286302</v>
      </c>
      <c r="R91" s="106">
        <f t="shared" si="82"/>
        <v>24.972744621553527</v>
      </c>
      <c r="S91" s="106">
        <f t="shared" si="83"/>
        <v>4.714278939652262</v>
      </c>
      <c r="T91" s="106">
        <f t="shared" si="84"/>
        <v>5.7182039900363142</v>
      </c>
      <c r="U91" s="106">
        <f t="shared" si="85"/>
        <v>11.380189192710798</v>
      </c>
      <c r="V91" s="106">
        <f t="shared" si="86"/>
        <v>12.564041214842925</v>
      </c>
      <c r="W91" s="106">
        <f t="shared" si="87"/>
        <v>3.9073854800145713</v>
      </c>
      <c r="X91" s="106">
        <f t="shared" si="88"/>
        <v>17.101040343009988</v>
      </c>
      <c r="Y91" s="106">
        <f t="shared" si="89"/>
        <v>23.520928053253396</v>
      </c>
      <c r="Z91" s="106">
        <f t="shared" si="90"/>
        <v>2.4626881266033962</v>
      </c>
      <c r="AA91" s="106">
        <f t="shared" si="91"/>
        <v>1.8735972401956287</v>
      </c>
      <c r="AC91" t="s">
        <v>117</v>
      </c>
      <c r="AD91" s="104">
        <f t="shared" si="92"/>
        <v>0.16895423961149605</v>
      </c>
      <c r="AE91" s="104">
        <f t="shared" si="93"/>
        <v>-1.2302460843639669</v>
      </c>
      <c r="AF91" s="104">
        <f t="shared" si="94"/>
        <v>0.34189147006066117</v>
      </c>
      <c r="AG91" s="104">
        <f t="shared" si="95"/>
        <v>0.48502769050597255</v>
      </c>
      <c r="AH91" s="104">
        <f t="shared" si="96"/>
        <v>0.17836836801091802</v>
      </c>
      <c r="AI91" s="104">
        <f t="shared" si="97"/>
        <v>0.13628920485718232</v>
      </c>
      <c r="AJ91" s="104">
        <f t="shared" si="98"/>
        <v>0.13361187809565633</v>
      </c>
      <c r="AK91" s="104">
        <f t="shared" si="99"/>
        <v>0.53399248663717058</v>
      </c>
      <c r="AL91" s="104">
        <f t="shared" si="100"/>
        <v>0.16696514451291852</v>
      </c>
      <c r="AM91" s="104">
        <f t="shared" si="101"/>
        <v>0.17566469859094741</v>
      </c>
      <c r="AN91" s="104">
        <f t="shared" si="102"/>
        <v>3.7583184829493591E-2</v>
      </c>
      <c r="AO91" s="104">
        <f t="shared" si="103"/>
        <v>-0.42556461354945763</v>
      </c>
    </row>
    <row r="92" spans="1:41" x14ac:dyDescent="0.25">
      <c r="A92" t="s">
        <v>25</v>
      </c>
      <c r="B92" s="107">
        <f t="shared" si="68"/>
        <v>33.730376610703381</v>
      </c>
      <c r="C92" s="107">
        <f t="shared" si="69"/>
        <v>74.086111751888112</v>
      </c>
      <c r="D92" s="107">
        <f t="shared" si="70"/>
        <v>98.256062281922382</v>
      </c>
      <c r="E92" s="107">
        <f t="shared" si="71"/>
        <v>-3.2560707079431594</v>
      </c>
      <c r="F92" s="107">
        <f t="shared" si="72"/>
        <v>-0.92398916311363521</v>
      </c>
      <c r="G92" s="107">
        <f t="shared" si="73"/>
        <v>2.5270244651277238</v>
      </c>
      <c r="H92" s="107">
        <f t="shared" si="74"/>
        <v>37.776278024417699</v>
      </c>
      <c r="I92" s="107">
        <f t="shared" si="75"/>
        <v>170.48712850257448</v>
      </c>
      <c r="J92" s="107">
        <f t="shared" si="76"/>
        <v>13.780572049578126</v>
      </c>
      <c r="K92" s="107">
        <f t="shared" si="77"/>
        <v>-4.0708758989009333</v>
      </c>
      <c r="L92" s="107">
        <f t="shared" si="78"/>
        <v>70.332889368649248</v>
      </c>
      <c r="M92" s="107">
        <f t="shared" si="79"/>
        <v>-4.7132927426194389</v>
      </c>
      <c r="O92" t="s">
        <v>25</v>
      </c>
      <c r="P92" s="106">
        <f t="shared" si="80"/>
        <v>7.5951191259357751</v>
      </c>
      <c r="Q92" s="106">
        <f t="shared" si="81"/>
        <v>13.982513106179438</v>
      </c>
      <c r="R92" s="106">
        <f t="shared" si="82"/>
        <v>12.2098552114618</v>
      </c>
      <c r="S92" s="106">
        <f t="shared" si="83"/>
        <v>0.82276577971447851</v>
      </c>
      <c r="T92" s="106">
        <f t="shared" si="84"/>
        <v>1.6449494108370606</v>
      </c>
      <c r="U92" s="106">
        <f t="shared" si="85"/>
        <v>4.0290161713395607</v>
      </c>
      <c r="V92" s="106">
        <f t="shared" si="86"/>
        <v>10.288945241111497</v>
      </c>
      <c r="W92" s="106">
        <f t="shared" si="87"/>
        <v>13.056417406829908</v>
      </c>
      <c r="X92" s="106">
        <f t="shared" si="88"/>
        <v>3.5368241940700753</v>
      </c>
      <c r="Y92" s="106">
        <f t="shared" si="89"/>
        <v>0.84821148038919902</v>
      </c>
      <c r="Z92" s="106">
        <f t="shared" si="90"/>
        <v>3.9060749764875187</v>
      </c>
      <c r="AA92" s="106">
        <f t="shared" si="91"/>
        <v>1.2266104503076456</v>
      </c>
      <c r="AC92" t="s">
        <v>25</v>
      </c>
      <c r="AD92" s="104">
        <f t="shared" si="92"/>
        <v>0.2251714889991972</v>
      </c>
      <c r="AE92" s="104">
        <f t="shared" si="93"/>
        <v>0.18873325614666353</v>
      </c>
      <c r="AF92" s="104">
        <f t="shared" si="94"/>
        <v>0.12426566796894961</v>
      </c>
      <c r="AG92" s="104">
        <f t="shared" si="95"/>
        <v>-0.25268670539228394</v>
      </c>
      <c r="AH92" s="104">
        <f t="shared" si="96"/>
        <v>-1.7802691595364082</v>
      </c>
      <c r="AI92" s="104">
        <f t="shared" si="97"/>
        <v>1.5943716520908007</v>
      </c>
      <c r="AJ92" s="104">
        <f t="shared" si="98"/>
        <v>0.2723652455771573</v>
      </c>
      <c r="AK92" s="104">
        <f t="shared" si="99"/>
        <v>7.6583009647163761E-2</v>
      </c>
      <c r="AL92" s="104">
        <f t="shared" si="100"/>
        <v>0.2566529300340874</v>
      </c>
      <c r="AM92" s="104">
        <f t="shared" si="101"/>
        <v>-0.20836092807894283</v>
      </c>
      <c r="AN92" s="104">
        <f t="shared" si="102"/>
        <v>5.5536961605741231E-2</v>
      </c>
      <c r="AO92" s="104">
        <f t="shared" si="103"/>
        <v>-0.26024491099739117</v>
      </c>
    </row>
    <row r="93" spans="1:41" x14ac:dyDescent="0.25">
      <c r="A93" t="s">
        <v>39</v>
      </c>
      <c r="B93" s="107">
        <f t="shared" si="68"/>
        <v>48.54087577249431</v>
      </c>
      <c r="C93" s="107">
        <f t="shared" si="69"/>
        <v>106.7811983702419</v>
      </c>
      <c r="D93" s="107">
        <f t="shared" si="70"/>
        <v>60.311031898475541</v>
      </c>
      <c r="E93" s="107">
        <f t="shared" si="71"/>
        <v>193.63494534073934</v>
      </c>
      <c r="F93" s="107">
        <f t="shared" si="72"/>
        <v>-3.8979625990247353</v>
      </c>
      <c r="G93" s="107">
        <f t="shared" si="73"/>
        <v>169.37703490274828</v>
      </c>
      <c r="H93" s="107">
        <f t="shared" si="74"/>
        <v>154.09922027706386</v>
      </c>
      <c r="I93" s="107">
        <f t="shared" si="75"/>
        <v>-2.5825192674126818</v>
      </c>
      <c r="J93" s="107">
        <f t="shared" si="76"/>
        <v>60.121943087205061</v>
      </c>
      <c r="K93" s="107">
        <f t="shared" si="77"/>
        <v>106.45992735667927</v>
      </c>
      <c r="L93" s="107">
        <f t="shared" si="78"/>
        <v>42.914741768111561</v>
      </c>
      <c r="M93" s="107">
        <f t="shared" si="79"/>
        <v>-2.9036343509974962</v>
      </c>
      <c r="O93" t="s">
        <v>39</v>
      </c>
      <c r="P93" s="106">
        <f t="shared" si="80"/>
        <v>12.618649209668185</v>
      </c>
      <c r="Q93" s="106">
        <f t="shared" si="81"/>
        <v>15.877739816773056</v>
      </c>
      <c r="R93" s="106">
        <f t="shared" si="82"/>
        <v>12.327305776064795</v>
      </c>
      <c r="S93" s="106">
        <f t="shared" si="83"/>
        <v>16.047174466958303</v>
      </c>
      <c r="T93" s="106">
        <f t="shared" si="84"/>
        <v>1.5106703690181613</v>
      </c>
      <c r="U93" s="106">
        <f t="shared" si="85"/>
        <v>9.8521257056436333</v>
      </c>
      <c r="V93" s="106">
        <f t="shared" si="86"/>
        <v>19.648123305604642</v>
      </c>
      <c r="W93" s="106">
        <f t="shared" si="87"/>
        <v>2.0229434191805948</v>
      </c>
      <c r="X93" s="106">
        <f t="shared" si="88"/>
        <v>14.70887471096753</v>
      </c>
      <c r="Y93" s="106">
        <f t="shared" si="89"/>
        <v>22.905996686018501</v>
      </c>
      <c r="Z93" s="106">
        <f t="shared" si="90"/>
        <v>7.2787228217263849</v>
      </c>
      <c r="AA93" s="106">
        <f t="shared" si="91"/>
        <v>1.3629662902949191</v>
      </c>
      <c r="AC93" t="s">
        <v>39</v>
      </c>
      <c r="AD93" s="104">
        <f t="shared" si="92"/>
        <v>0.25995924071931442</v>
      </c>
      <c r="AE93" s="104">
        <f t="shared" si="93"/>
        <v>0.14869415270767286</v>
      </c>
      <c r="AF93" s="104">
        <f t="shared" si="94"/>
        <v>0.20439553740045341</v>
      </c>
      <c r="AG93" s="104">
        <f t="shared" si="95"/>
        <v>8.2873338997359686E-2</v>
      </c>
      <c r="AH93" s="104">
        <f t="shared" si="96"/>
        <v>-0.38755383886857431</v>
      </c>
      <c r="AI93" s="104">
        <f t="shared" si="97"/>
        <v>5.8166833014289439E-2</v>
      </c>
      <c r="AJ93" s="104">
        <f t="shared" si="98"/>
        <v>0.12750306763576189</v>
      </c>
      <c r="AK93" s="104">
        <f t="shared" si="99"/>
        <v>-0.78332171407468232</v>
      </c>
      <c r="AL93" s="104">
        <f t="shared" si="100"/>
        <v>0.24465068751408703</v>
      </c>
      <c r="AM93" s="104">
        <f t="shared" si="101"/>
        <v>0.21516073939516345</v>
      </c>
      <c r="AN93" s="104">
        <f t="shared" si="102"/>
        <v>0.16960891576737736</v>
      </c>
      <c r="AO93" s="104">
        <f t="shared" si="103"/>
        <v>-0.46940011225128753</v>
      </c>
    </row>
    <row r="94" spans="1:41" x14ac:dyDescent="0.25">
      <c r="A94" t="s">
        <v>52</v>
      </c>
      <c r="B94" s="107">
        <f t="shared" si="68"/>
        <v>264.4027771110168</v>
      </c>
      <c r="C94" s="107">
        <f t="shared" si="69"/>
        <v>-4.5806418820257271</v>
      </c>
      <c r="D94" s="107">
        <f t="shared" si="70"/>
        <v>10.922145618845384</v>
      </c>
      <c r="E94" s="107">
        <f t="shared" si="71"/>
        <v>36.361310232609391</v>
      </c>
      <c r="F94" s="107">
        <f t="shared" si="72"/>
        <v>-4.2270360585025077</v>
      </c>
      <c r="G94" s="107">
        <f t="shared" si="73"/>
        <v>-2.989249285551514</v>
      </c>
      <c r="H94" s="107">
        <f t="shared" si="74"/>
        <v>-2.6527253937788782</v>
      </c>
      <c r="I94" s="107">
        <f t="shared" si="75"/>
        <v>14.962649923401449</v>
      </c>
      <c r="J94" s="107">
        <f t="shared" si="76"/>
        <v>-4.5944850953882668</v>
      </c>
      <c r="K94" s="107">
        <f t="shared" si="77"/>
        <v>-4.7969225940331395</v>
      </c>
      <c r="L94" s="107">
        <f t="shared" si="78"/>
        <v>5.2815928699882981</v>
      </c>
      <c r="M94" s="107">
        <f t="shared" si="79"/>
        <v>37.267835198398096</v>
      </c>
      <c r="O94" t="s">
        <v>52</v>
      </c>
      <c r="P94" s="106">
        <f t="shared" si="80"/>
        <v>2.708013473230463</v>
      </c>
      <c r="Q94" s="106">
        <f t="shared" si="81"/>
        <v>0.81402050910686963</v>
      </c>
      <c r="R94" s="106">
        <f t="shared" si="82"/>
        <v>3.724442115544643</v>
      </c>
      <c r="S94" s="106">
        <f t="shared" si="83"/>
        <v>12.130995903930462</v>
      </c>
      <c r="T94" s="106">
        <f t="shared" si="84"/>
        <v>0.53142113967043692</v>
      </c>
      <c r="U94" s="106">
        <f t="shared" si="85"/>
        <v>0.36373037341912279</v>
      </c>
      <c r="V94" s="106">
        <f t="shared" si="86"/>
        <v>0.21502751217606855</v>
      </c>
      <c r="W94" s="106">
        <f t="shared" si="87"/>
        <v>1.1661723360526193</v>
      </c>
      <c r="X94" s="106">
        <f t="shared" si="88"/>
        <v>1.2857768023055054</v>
      </c>
      <c r="Y94" s="106">
        <f t="shared" si="89"/>
        <v>0.76182196518561129</v>
      </c>
      <c r="Z94" s="106">
        <f t="shared" si="90"/>
        <v>3.1504488936014092</v>
      </c>
      <c r="AA94" s="106">
        <f t="shared" si="91"/>
        <v>13.639904746780799</v>
      </c>
      <c r="AC94" t="s">
        <v>52</v>
      </c>
      <c r="AD94" s="104">
        <f t="shared" si="92"/>
        <v>1.024200087010973E-2</v>
      </c>
      <c r="AE94" s="104">
        <f t="shared" si="93"/>
        <v>-0.1777088299133483</v>
      </c>
      <c r="AF94" s="104">
        <f t="shared" si="94"/>
        <v>0.34099912650115044</v>
      </c>
      <c r="AG94" s="104">
        <f t="shared" si="95"/>
        <v>0.33362372880202745</v>
      </c>
      <c r="AH94" s="104">
        <f t="shared" si="96"/>
        <v>-0.12571956621981148</v>
      </c>
      <c r="AI94" s="104">
        <f t="shared" si="97"/>
        <v>-0.12167950501057487</v>
      </c>
      <c r="AJ94" s="104">
        <f t="shared" si="98"/>
        <v>-8.1059092162478266E-2</v>
      </c>
      <c r="AK94" s="104">
        <f t="shared" si="99"/>
        <v>7.7938890639199968E-2</v>
      </c>
      <c r="AL94" s="104">
        <f t="shared" si="100"/>
        <v>-0.27985220881358591</v>
      </c>
      <c r="AM94" s="104">
        <f t="shared" si="101"/>
        <v>-0.15881472970467286</v>
      </c>
      <c r="AN94" s="104">
        <f t="shared" si="102"/>
        <v>0.59649597595893256</v>
      </c>
      <c r="AO94" s="104">
        <f t="shared" si="103"/>
        <v>0.36599670128859779</v>
      </c>
    </row>
    <row r="95" spans="1:41" x14ac:dyDescent="0.25">
      <c r="A95" t="s">
        <v>65</v>
      </c>
      <c r="B95" s="107">
        <f t="shared" si="68"/>
        <v>-1.0866376764068306</v>
      </c>
      <c r="C95" s="107">
        <f t="shared" si="69"/>
        <v>1.655262065333261</v>
      </c>
      <c r="D95" s="107">
        <f t="shared" si="70"/>
        <v>0.2531980522604016</v>
      </c>
      <c r="E95" s="107">
        <f t="shared" si="71"/>
        <v>-3.3331350300193439</v>
      </c>
      <c r="F95" s="107">
        <f t="shared" si="72"/>
        <v>-3.8076243124827105</v>
      </c>
      <c r="G95" s="107">
        <f t="shared" si="73"/>
        <v>13.80129563909118</v>
      </c>
      <c r="H95" s="107">
        <f t="shared" si="74"/>
        <v>306.83485557979833</v>
      </c>
      <c r="I95" s="107">
        <f t="shared" si="75"/>
        <v>236.21991636853411</v>
      </c>
      <c r="J95" s="107">
        <f t="shared" si="76"/>
        <v>60.59485502683409</v>
      </c>
      <c r="K95" s="107">
        <f t="shared" si="77"/>
        <v>-4.9254815855699636</v>
      </c>
      <c r="L95" s="107">
        <f t="shared" si="78"/>
        <v>37.315276466751982</v>
      </c>
      <c r="M95" s="107">
        <f t="shared" si="79"/>
        <v>-4.4875127735673033</v>
      </c>
      <c r="O95" t="s">
        <v>65</v>
      </c>
      <c r="P95" s="106">
        <f t="shared" si="80"/>
        <v>0.20261909389053717</v>
      </c>
      <c r="Q95" s="106">
        <f t="shared" si="81"/>
        <v>0.45145545561974926</v>
      </c>
      <c r="R95" s="106">
        <f t="shared" si="82"/>
        <v>0.54840430751512537</v>
      </c>
      <c r="S95" s="106">
        <f t="shared" si="83"/>
        <v>0.48842058591401266</v>
      </c>
      <c r="T95" s="106">
        <f t="shared" si="84"/>
        <v>0.60801984547538623</v>
      </c>
      <c r="U95" s="106">
        <f t="shared" si="85"/>
        <v>3.8267558572247125</v>
      </c>
      <c r="V95" s="106">
        <f t="shared" si="86"/>
        <v>5.7467106371510503</v>
      </c>
      <c r="W95" s="106">
        <f t="shared" si="87"/>
        <v>9.5028523203879853</v>
      </c>
      <c r="X95" s="106">
        <f t="shared" si="88"/>
        <v>10.911433606365797</v>
      </c>
      <c r="Y95" s="106">
        <f t="shared" si="89"/>
        <v>1.0268457177557373</v>
      </c>
      <c r="Z95" s="106">
        <f t="shared" si="90"/>
        <v>5.8285283936983294</v>
      </c>
      <c r="AA95" s="106">
        <f t="shared" si="91"/>
        <v>0.59205763192451433</v>
      </c>
      <c r="AC95" t="s">
        <v>65</v>
      </c>
      <c r="AD95" s="104">
        <f t="shared" si="92"/>
        <v>-0.18646426337851163</v>
      </c>
      <c r="AE95" s="104">
        <f t="shared" si="93"/>
        <v>0.27273956497568608</v>
      </c>
      <c r="AF95" s="104">
        <f t="shared" si="94"/>
        <v>2.1659104508083611</v>
      </c>
      <c r="AG95" s="104">
        <f t="shared" si="95"/>
        <v>-0.14653489328068958</v>
      </c>
      <c r="AH95" s="104">
        <f t="shared" si="96"/>
        <v>-0.15968483116416887</v>
      </c>
      <c r="AI95" s="104">
        <f t="shared" si="97"/>
        <v>0.27727511657570042</v>
      </c>
      <c r="AJ95" s="104">
        <f t="shared" si="98"/>
        <v>1.8729002043434754E-2</v>
      </c>
      <c r="AK95" s="104">
        <f t="shared" si="99"/>
        <v>4.0228836189926877E-2</v>
      </c>
      <c r="AL95" s="104">
        <f t="shared" si="100"/>
        <v>0.18007194837802204</v>
      </c>
      <c r="AM95" s="104">
        <f t="shared" si="101"/>
        <v>-0.20847620682697435</v>
      </c>
      <c r="AN95" s="104">
        <f t="shared" si="102"/>
        <v>0.1561968433730235</v>
      </c>
      <c r="AO95" s="104">
        <f t="shared" si="103"/>
        <v>-0.13193447279123041</v>
      </c>
    </row>
    <row r="96" spans="1:41" x14ac:dyDescent="0.25">
      <c r="A96" t="s">
        <v>78</v>
      </c>
      <c r="B96" s="107">
        <f t="shared" si="68"/>
        <v>-4.5186855572385269</v>
      </c>
      <c r="C96" s="107">
        <f t="shared" si="69"/>
        <v>-4.93605665122994</v>
      </c>
      <c r="D96" s="107">
        <f t="shared" si="70"/>
        <v>-3.5194152431919719</v>
      </c>
      <c r="E96" s="107">
        <f t="shared" si="71"/>
        <v>-3.9062748628890827</v>
      </c>
      <c r="F96" s="107">
        <f t="shared" si="72"/>
        <v>-3.3051712380684037</v>
      </c>
      <c r="G96" s="107">
        <f t="shared" si="73"/>
        <v>151.40095619991723</v>
      </c>
      <c r="H96" s="107">
        <f t="shared" si="74"/>
        <v>4.0186022550451383</v>
      </c>
      <c r="I96" s="107">
        <f t="shared" si="75"/>
        <v>34.138293028806451</v>
      </c>
      <c r="J96" s="107">
        <f t="shared" si="76"/>
        <v>-4.5010132207873834</v>
      </c>
      <c r="K96" s="107">
        <f t="shared" si="77"/>
        <v>42.355861508349321</v>
      </c>
      <c r="L96" s="107">
        <f t="shared" si="78"/>
        <v>-0.33737671824127169</v>
      </c>
      <c r="M96" s="107">
        <f t="shared" si="79"/>
        <v>8.7720056966595124</v>
      </c>
      <c r="O96" t="s">
        <v>78</v>
      </c>
      <c r="P96" s="106">
        <f t="shared" si="80"/>
        <v>1.4139792176425718</v>
      </c>
      <c r="Q96" s="106">
        <f t="shared" si="81"/>
        <v>2.0913072546805447</v>
      </c>
      <c r="R96" s="106">
        <f t="shared" si="82"/>
        <v>1.156647620669174</v>
      </c>
      <c r="S96" s="106">
        <f t="shared" si="83"/>
        <v>0.89791874710484221</v>
      </c>
      <c r="T96" s="106">
        <f t="shared" si="84"/>
        <v>0.26495760247143374</v>
      </c>
      <c r="U96" s="106">
        <f t="shared" si="85"/>
        <v>45.225251542851957</v>
      </c>
      <c r="V96" s="106">
        <f t="shared" si="86"/>
        <v>2.7114643942315682</v>
      </c>
      <c r="W96" s="106">
        <f t="shared" si="87"/>
        <v>13.265728883807398</v>
      </c>
      <c r="X96" s="106">
        <f t="shared" si="88"/>
        <v>0.60526234558318914</v>
      </c>
      <c r="Y96" s="106">
        <f t="shared" si="89"/>
        <v>17.718792997709638</v>
      </c>
      <c r="Z96" s="106">
        <f t="shared" si="90"/>
        <v>2.4533302002057322</v>
      </c>
      <c r="AA96" s="106">
        <f t="shared" si="91"/>
        <v>2.9170956943029962</v>
      </c>
      <c r="AC96" t="s">
        <v>78</v>
      </c>
      <c r="AD96" s="104">
        <f t="shared" si="92"/>
        <v>-0.31291825902280468</v>
      </c>
      <c r="AE96" s="104">
        <f t="shared" si="93"/>
        <v>-0.42367975135768426</v>
      </c>
      <c r="AF96" s="104">
        <f t="shared" si="94"/>
        <v>-0.32864767034995845</v>
      </c>
      <c r="AG96" s="104">
        <f t="shared" si="95"/>
        <v>-0.2298657361865061</v>
      </c>
      <c r="AH96" s="104">
        <f t="shared" si="96"/>
        <v>-8.0164561345474894E-2</v>
      </c>
      <c r="AI96" s="104">
        <f t="shared" si="97"/>
        <v>0.29871179600169978</v>
      </c>
      <c r="AJ96" s="104">
        <f t="shared" si="98"/>
        <v>0.6747282318939305</v>
      </c>
      <c r="AK96" s="104">
        <f t="shared" si="99"/>
        <v>0.38858793767496103</v>
      </c>
      <c r="AL96" s="104">
        <f t="shared" si="100"/>
        <v>-0.13447246561904294</v>
      </c>
      <c r="AM96" s="104">
        <f t="shared" si="101"/>
        <v>0.4183315453096581</v>
      </c>
      <c r="AN96" s="104">
        <f t="shared" si="102"/>
        <v>-7.2717827507328376</v>
      </c>
      <c r="AO96" s="104">
        <f t="shared" si="103"/>
        <v>0.3325460328205056</v>
      </c>
    </row>
    <row r="97" spans="1:41" x14ac:dyDescent="0.25">
      <c r="A97" t="s">
        <v>91</v>
      </c>
      <c r="B97" s="107">
        <f t="shared" si="68"/>
        <v>-1.914594134413413</v>
      </c>
      <c r="C97" s="107">
        <f t="shared" si="69"/>
        <v>-1.9345538052597817</v>
      </c>
      <c r="D97" s="107">
        <f t="shared" si="70"/>
        <v>10.513638189801796</v>
      </c>
      <c r="E97" s="107">
        <f t="shared" si="71"/>
        <v>0.47765419257527952</v>
      </c>
      <c r="F97" s="107">
        <f t="shared" si="72"/>
        <v>19.337419336343263</v>
      </c>
      <c r="G97" s="107">
        <f t="shared" si="73"/>
        <v>1.0913172839630754</v>
      </c>
      <c r="H97" s="107">
        <f t="shared" si="74"/>
        <v>-4.4764254425746568</v>
      </c>
      <c r="I97" s="107">
        <f t="shared" si="75"/>
        <v>122.66560607506425</v>
      </c>
      <c r="J97" s="107">
        <f t="shared" si="76"/>
        <v>35.807311391804795</v>
      </c>
      <c r="K97" s="107">
        <f t="shared" si="77"/>
        <v>-4.484187043566175</v>
      </c>
      <c r="L97" s="107">
        <f t="shared" si="78"/>
        <v>-2.2360108014040758</v>
      </c>
      <c r="M97" s="107">
        <f t="shared" si="79"/>
        <v>156.70306632808786</v>
      </c>
      <c r="O97" t="s">
        <v>91</v>
      </c>
      <c r="P97" s="106">
        <f t="shared" si="80"/>
        <v>0.89440683090602058</v>
      </c>
      <c r="Q97" s="106">
        <f t="shared" si="81"/>
        <v>1.6560082759145254</v>
      </c>
      <c r="R97" s="106">
        <f t="shared" si="82"/>
        <v>4.896506652937779</v>
      </c>
      <c r="S97" s="106">
        <f t="shared" si="83"/>
        <v>1.2500467580624908</v>
      </c>
      <c r="T97" s="106">
        <f t="shared" si="84"/>
        <v>3.8981331056760786</v>
      </c>
      <c r="U97" s="106">
        <f t="shared" si="85"/>
        <v>1.4563123420959769</v>
      </c>
      <c r="V97" s="106">
        <f t="shared" si="86"/>
        <v>0.70036465249553603</v>
      </c>
      <c r="W97" s="106">
        <f t="shared" si="87"/>
        <v>13.753742868590487</v>
      </c>
      <c r="X97" s="106">
        <f t="shared" si="88"/>
        <v>5.5842224233949045</v>
      </c>
      <c r="Y97" s="106">
        <f t="shared" si="89"/>
        <v>0.79721791027896982</v>
      </c>
      <c r="Z97" s="106">
        <f t="shared" si="90"/>
        <v>1.3023830293968106</v>
      </c>
      <c r="AA97" s="106">
        <f t="shared" si="91"/>
        <v>24.428980393103288</v>
      </c>
      <c r="AC97" t="s">
        <v>91</v>
      </c>
      <c r="AD97" s="104">
        <f t="shared" si="92"/>
        <v>-0.46715218376036965</v>
      </c>
      <c r="AE97" s="104">
        <f t="shared" si="93"/>
        <v>-0.85601562045577129</v>
      </c>
      <c r="AF97" s="104">
        <f t="shared" si="94"/>
        <v>0.46572904303358842</v>
      </c>
      <c r="AG97" s="104">
        <f t="shared" si="95"/>
        <v>2.6170538801781378</v>
      </c>
      <c r="AH97" s="104">
        <f t="shared" si="96"/>
        <v>0.20158497045931165</v>
      </c>
      <c r="AI97" s="104">
        <f t="shared" si="97"/>
        <v>1.334453658433262</v>
      </c>
      <c r="AJ97" s="104">
        <f t="shared" si="98"/>
        <v>-0.15645623086547264</v>
      </c>
      <c r="AK97" s="104">
        <f t="shared" si="99"/>
        <v>0.11212387325730078</v>
      </c>
      <c r="AL97" s="104">
        <f t="shared" si="100"/>
        <v>0.15595201667872119</v>
      </c>
      <c r="AM97" s="104">
        <f t="shared" si="101"/>
        <v>-0.17778426781344964</v>
      </c>
      <c r="AN97" s="104">
        <f t="shared" si="102"/>
        <v>-0.58245829071084765</v>
      </c>
      <c r="AO97" s="104">
        <f t="shared" si="103"/>
        <v>0.15589344207187716</v>
      </c>
    </row>
    <row r="98" spans="1:41" x14ac:dyDescent="0.25">
      <c r="A98" t="s">
        <v>104</v>
      </c>
      <c r="B98" s="107">
        <f t="shared" si="68"/>
        <v>-1.7504408186976779</v>
      </c>
      <c r="C98" s="107">
        <f t="shared" si="69"/>
        <v>-4.5632581690484759</v>
      </c>
      <c r="D98" s="107">
        <f t="shared" si="70"/>
        <v>-4.1323124032621035</v>
      </c>
      <c r="E98" s="107">
        <f t="shared" si="71"/>
        <v>15.777910019890449</v>
      </c>
      <c r="F98" s="107">
        <f t="shared" si="72"/>
        <v>47.10963405190433</v>
      </c>
      <c r="G98" s="107">
        <f t="shared" si="73"/>
        <v>82.483350242197247</v>
      </c>
      <c r="H98" s="107">
        <f t="shared" si="74"/>
        <v>24.818170034487036</v>
      </c>
      <c r="I98" s="107">
        <f t="shared" si="75"/>
        <v>-2.6897810414118126</v>
      </c>
      <c r="J98" s="107">
        <f t="shared" si="76"/>
        <v>-4.4930346920996271</v>
      </c>
      <c r="K98" s="107">
        <f t="shared" si="77"/>
        <v>16.750060053860754</v>
      </c>
      <c r="L98" s="107">
        <f t="shared" si="78"/>
        <v>-3.1507481118862053</v>
      </c>
      <c r="M98" s="107">
        <f t="shared" si="79"/>
        <v>-2.4916697253401772</v>
      </c>
      <c r="O98" t="s">
        <v>104</v>
      </c>
      <c r="P98" s="106">
        <f t="shared" si="80"/>
        <v>0.60779365027445698</v>
      </c>
      <c r="Q98" s="106">
        <f t="shared" si="81"/>
        <v>1.3551952011161326</v>
      </c>
      <c r="R98" s="106">
        <f t="shared" si="82"/>
        <v>0.86219061151432907</v>
      </c>
      <c r="S98" s="106">
        <f t="shared" si="83"/>
        <v>4.6718067775404162</v>
      </c>
      <c r="T98" s="106">
        <f t="shared" si="84"/>
        <v>8.6448119591576624</v>
      </c>
      <c r="U98" s="106">
        <f t="shared" si="85"/>
        <v>9.0095916438821195</v>
      </c>
      <c r="V98" s="106">
        <f t="shared" si="86"/>
        <v>4.7223929653896315</v>
      </c>
      <c r="W98" s="106">
        <f t="shared" si="87"/>
        <v>0.87045140920905062</v>
      </c>
      <c r="X98" s="106">
        <f t="shared" si="88"/>
        <v>0.47744310319047017</v>
      </c>
      <c r="Y98" s="106">
        <f t="shared" si="89"/>
        <v>4.4425192876477775</v>
      </c>
      <c r="Z98" s="106">
        <f t="shared" si="90"/>
        <v>0.89996857860742629</v>
      </c>
      <c r="AA98" s="106">
        <f t="shared" si="91"/>
        <v>1.232652757933326</v>
      </c>
      <c r="AC98" t="s">
        <v>104</v>
      </c>
      <c r="AD98" s="104">
        <f t="shared" si="92"/>
        <v>-0.34722319302783022</v>
      </c>
      <c r="AE98" s="104">
        <f t="shared" si="93"/>
        <v>-0.29697973485438717</v>
      </c>
      <c r="AF98" s="104">
        <f t="shared" si="94"/>
        <v>-0.208646038192491</v>
      </c>
      <c r="AG98" s="104">
        <f t="shared" si="95"/>
        <v>0.29609794780493076</v>
      </c>
      <c r="AH98" s="104">
        <f t="shared" si="96"/>
        <v>0.18350412040206052</v>
      </c>
      <c r="AI98" s="104">
        <f t="shared" si="97"/>
        <v>0.10922921556201469</v>
      </c>
      <c r="AJ98" s="104">
        <f t="shared" si="98"/>
        <v>0.19027966037896629</v>
      </c>
      <c r="AK98" s="104">
        <f t="shared" si="99"/>
        <v>-0.32361422577064786</v>
      </c>
      <c r="AL98" s="104">
        <f t="shared" si="100"/>
        <v>-0.10626294607294866</v>
      </c>
      <c r="AM98" s="104">
        <f t="shared" si="101"/>
        <v>0.26522408118911867</v>
      </c>
      <c r="AN98" s="104">
        <f t="shared" si="102"/>
        <v>-0.28563647319577612</v>
      </c>
      <c r="AO98" s="104">
        <f t="shared" si="103"/>
        <v>-0.4947095296769467</v>
      </c>
    </row>
    <row r="99" spans="1:41" x14ac:dyDescent="0.25">
      <c r="A99" t="s">
        <v>117</v>
      </c>
      <c r="B99" s="107">
        <f t="shared" si="68"/>
        <v>-4.4914396417833142</v>
      </c>
      <c r="C99" s="107">
        <f t="shared" si="69"/>
        <v>-5.3108083760779952</v>
      </c>
      <c r="D99" s="107">
        <f t="shared" si="70"/>
        <v>-2.6907668978420656</v>
      </c>
      <c r="E99" s="107">
        <f t="shared" si="71"/>
        <v>65.113701947966163</v>
      </c>
      <c r="F99" s="107">
        <f t="shared" si="72"/>
        <v>73.651865131926968</v>
      </c>
      <c r="G99" s="107">
        <f t="shared" si="73"/>
        <v>-2.295360346482946</v>
      </c>
      <c r="H99" s="107">
        <f t="shared" si="74"/>
        <v>-5.0904640660747553</v>
      </c>
      <c r="I99" s="107">
        <f t="shared" si="75"/>
        <v>-4.7284439566976566</v>
      </c>
      <c r="J99" s="107">
        <f t="shared" si="76"/>
        <v>16.659662380519066</v>
      </c>
      <c r="K99" s="107">
        <f t="shared" si="77"/>
        <v>-4.2563255156308859</v>
      </c>
      <c r="L99" s="107">
        <f t="shared" si="78"/>
        <v>200.71007624125971</v>
      </c>
      <c r="M99" s="107">
        <f t="shared" si="79"/>
        <v>47.268179605048431</v>
      </c>
      <c r="O99" t="s">
        <v>117</v>
      </c>
      <c r="P99" s="106">
        <f t="shared" si="80"/>
        <v>1.1112502548562588</v>
      </c>
      <c r="Q99" s="106">
        <f t="shared" si="81"/>
        <v>1.3761769508862596</v>
      </c>
      <c r="R99" s="106">
        <f t="shared" si="82"/>
        <v>1.5728076507324509</v>
      </c>
      <c r="S99" s="106">
        <f t="shared" si="83"/>
        <v>15.05051774696798</v>
      </c>
      <c r="T99" s="106">
        <f t="shared" si="84"/>
        <v>14.325447229652928</v>
      </c>
      <c r="U99" s="106">
        <f t="shared" si="85"/>
        <v>0.68405823487838524</v>
      </c>
      <c r="V99" s="106">
        <f t="shared" si="86"/>
        <v>0.81684815599331317</v>
      </c>
      <c r="W99" s="106">
        <f t="shared" si="87"/>
        <v>0.97703480112412378</v>
      </c>
      <c r="X99" s="106">
        <f t="shared" si="88"/>
        <v>3.5934611691073339</v>
      </c>
      <c r="Y99" s="106">
        <f t="shared" si="89"/>
        <v>0.98446866051361082</v>
      </c>
      <c r="Z99" s="106">
        <f t="shared" si="90"/>
        <v>2.6123075143141374</v>
      </c>
      <c r="AA99" s="106">
        <f t="shared" si="91"/>
        <v>6.8378516362099031</v>
      </c>
      <c r="AC99" t="s">
        <v>117</v>
      </c>
      <c r="AD99" s="104">
        <f t="shared" si="92"/>
        <v>-0.24741515938863642</v>
      </c>
      <c r="AE99" s="104">
        <f t="shared" si="93"/>
        <v>-0.25912758537572378</v>
      </c>
      <c r="AF99" s="104">
        <f t="shared" si="94"/>
        <v>-0.58452021689199729</v>
      </c>
      <c r="AG99" s="104">
        <f t="shared" si="95"/>
        <v>0.2311420990776287</v>
      </c>
      <c r="AH99" s="104">
        <f t="shared" si="96"/>
        <v>0.19450216507067197</v>
      </c>
      <c r="AI99" s="104">
        <f t="shared" si="97"/>
        <v>-0.29801779747852225</v>
      </c>
      <c r="AJ99" s="104">
        <f t="shared" si="98"/>
        <v>-0.16046634361632628</v>
      </c>
      <c r="AK99" s="104">
        <f t="shared" si="99"/>
        <v>-0.2066292442231851</v>
      </c>
      <c r="AL99" s="104">
        <f t="shared" si="100"/>
        <v>0.2156983189112727</v>
      </c>
      <c r="AM99" s="104">
        <f t="shared" si="101"/>
        <v>-0.23129543473549152</v>
      </c>
      <c r="AN99" s="104">
        <f t="shared" si="102"/>
        <v>1.3015328194953516E-2</v>
      </c>
      <c r="AO99" s="104">
        <f t="shared" si="103"/>
        <v>0.14466077799788155</v>
      </c>
    </row>
    <row r="100" spans="1:41" x14ac:dyDescent="0.25">
      <c r="A100" t="s">
        <v>25</v>
      </c>
      <c r="B100" s="107">
        <f t="shared" si="68"/>
        <v>5.4832643645482584</v>
      </c>
      <c r="C100" s="107">
        <f t="shared" si="69"/>
        <v>-3.0488061518588747</v>
      </c>
      <c r="D100" s="107">
        <f t="shared" si="70"/>
        <v>1.5118910357629218</v>
      </c>
      <c r="E100" s="107">
        <f t="shared" si="71"/>
        <v>64.290575582811485</v>
      </c>
      <c r="F100" s="107">
        <f t="shared" si="72"/>
        <v>-1.734084508727987</v>
      </c>
      <c r="G100" s="107">
        <f t="shared" si="73"/>
        <v>38.345727052112494</v>
      </c>
      <c r="H100" s="107">
        <f t="shared" si="74"/>
        <v>21.552865291167603</v>
      </c>
      <c r="I100" s="107">
        <f t="shared" si="75"/>
        <v>-0.96563011825623946</v>
      </c>
      <c r="J100" s="107">
        <f t="shared" si="76"/>
        <v>6.1086502102504845</v>
      </c>
      <c r="K100" s="107">
        <f t="shared" si="77"/>
        <v>-3.229328525626121</v>
      </c>
      <c r="L100" s="107">
        <f t="shared" si="78"/>
        <v>27.336122177551459</v>
      </c>
      <c r="M100" s="107">
        <f t="shared" si="79"/>
        <v>119.11891993273309</v>
      </c>
      <c r="O100" t="s">
        <v>25</v>
      </c>
      <c r="P100" s="106">
        <f t="shared" si="80"/>
        <v>4.1686797351795652</v>
      </c>
      <c r="Q100" s="106">
        <f t="shared" si="81"/>
        <v>2.8947089568178996</v>
      </c>
      <c r="R100" s="106">
        <f t="shared" si="82"/>
        <v>3.1121995390714714</v>
      </c>
      <c r="S100" s="106">
        <f t="shared" si="83"/>
        <v>22.253086795089047</v>
      </c>
      <c r="T100" s="106">
        <f t="shared" si="84"/>
        <v>1.6433780820678632</v>
      </c>
      <c r="U100" s="106">
        <f t="shared" si="85"/>
        <v>8.4886499466950109</v>
      </c>
      <c r="V100" s="106">
        <f t="shared" si="86"/>
        <v>6.4220707856731796</v>
      </c>
      <c r="W100" s="106">
        <f t="shared" si="87"/>
        <v>1.659752464995681</v>
      </c>
      <c r="X100" s="106">
        <f t="shared" si="88"/>
        <v>0.71670101895972871</v>
      </c>
      <c r="Y100" s="106">
        <f t="shared" si="89"/>
        <v>1.9578613062752237</v>
      </c>
      <c r="Z100" s="106">
        <f t="shared" si="90"/>
        <v>2.1840690903975668</v>
      </c>
      <c r="AA100" s="106">
        <f t="shared" si="91"/>
        <v>15.771047152045325</v>
      </c>
      <c r="AC100" t="s">
        <v>25</v>
      </c>
      <c r="AD100" s="104">
        <f t="shared" si="92"/>
        <v>0.760255106817744</v>
      </c>
      <c r="AE100" s="104">
        <f t="shared" si="93"/>
        <v>-0.94945654549174241</v>
      </c>
      <c r="AF100" s="104">
        <f t="shared" si="94"/>
        <v>2.0584813756111804</v>
      </c>
      <c r="AG100" s="104">
        <f t="shared" si="95"/>
        <v>0.34613295328839083</v>
      </c>
      <c r="AH100" s="104">
        <f t="shared" si="96"/>
        <v>-0.94769203795802304</v>
      </c>
      <c r="AI100" s="104">
        <f t="shared" si="97"/>
        <v>0.22137146950320674</v>
      </c>
      <c r="AJ100" s="104">
        <f t="shared" si="98"/>
        <v>0.29796830717932221</v>
      </c>
      <c r="AK100" s="104">
        <f t="shared" si="99"/>
        <v>-1.7188283936222972</v>
      </c>
      <c r="AL100" s="104">
        <f t="shared" si="100"/>
        <v>0.11732559473729311</v>
      </c>
      <c r="AM100" s="104">
        <f t="shared" si="101"/>
        <v>-0.60627504781218322</v>
      </c>
      <c r="AN100" s="104">
        <f t="shared" si="102"/>
        <v>7.9896814779059397E-2</v>
      </c>
      <c r="AO100" s="104">
        <f t="shared" si="103"/>
        <v>0.13239749958236102</v>
      </c>
    </row>
    <row r="101" spans="1:41" x14ac:dyDescent="0.25">
      <c r="A101" t="s">
        <v>39</v>
      </c>
      <c r="B101" s="107">
        <f t="shared" si="68"/>
        <v>-2.9896383416708634</v>
      </c>
      <c r="C101" s="107">
        <f t="shared" si="69"/>
        <v>-4.1543100411364176</v>
      </c>
      <c r="D101" s="107">
        <f t="shared" si="70"/>
        <v>9.9725177383868768E-2</v>
      </c>
      <c r="E101" s="107">
        <f t="shared" si="71"/>
        <v>86.6348824851638</v>
      </c>
      <c r="F101" s="107">
        <f t="shared" si="72"/>
        <v>85.825250561863228</v>
      </c>
      <c r="G101" s="107">
        <f t="shared" si="73"/>
        <v>55.781678546800983</v>
      </c>
      <c r="H101" s="107">
        <f t="shared" si="74"/>
        <v>64.143359684576794</v>
      </c>
      <c r="I101" s="107">
        <f t="shared" si="75"/>
        <v>3.6713303941597104</v>
      </c>
      <c r="J101" s="107">
        <f t="shared" si="76"/>
        <v>71.053155658896074</v>
      </c>
      <c r="K101" s="107">
        <f t="shared" si="77"/>
        <v>11.504804005845827</v>
      </c>
      <c r="L101" s="107">
        <f t="shared" si="78"/>
        <v>59.989232368800685</v>
      </c>
      <c r="M101" s="107">
        <f t="shared" si="79"/>
        <v>126.39151092750672</v>
      </c>
      <c r="O101" t="s">
        <v>39</v>
      </c>
      <c r="P101" s="106">
        <f t="shared" si="80"/>
        <v>1.0889289726553943</v>
      </c>
      <c r="Q101" s="106">
        <f t="shared" si="81"/>
        <v>0.95682776597563213</v>
      </c>
      <c r="R101" s="106">
        <f t="shared" si="82"/>
        <v>4.9966620314716188</v>
      </c>
      <c r="S101" s="106">
        <f t="shared" si="83"/>
        <v>23.5151293681024</v>
      </c>
      <c r="T101" s="106">
        <f t="shared" si="84"/>
        <v>23.435457004230109</v>
      </c>
      <c r="U101" s="106">
        <f t="shared" si="85"/>
        <v>8.5954072997558004</v>
      </c>
      <c r="V101" s="106">
        <f t="shared" si="86"/>
        <v>9.6266317386068359</v>
      </c>
      <c r="W101" s="106">
        <f t="shared" si="87"/>
        <v>1.0203205373718456</v>
      </c>
      <c r="X101" s="106">
        <f t="shared" si="88"/>
        <v>8.7938380999853454</v>
      </c>
      <c r="Y101" s="106">
        <f t="shared" si="89"/>
        <v>2.376556167843261</v>
      </c>
      <c r="Z101" s="106">
        <f t="shared" si="90"/>
        <v>4.8148083119501424</v>
      </c>
      <c r="AA101" s="106">
        <f t="shared" si="91"/>
        <v>28.041885239135549</v>
      </c>
      <c r="AC101" t="s">
        <v>39</v>
      </c>
      <c r="AD101" s="104">
        <f t="shared" si="92"/>
        <v>-0.36423434817430411</v>
      </c>
      <c r="AE101" s="104">
        <f t="shared" si="93"/>
        <v>-0.23032170360445473</v>
      </c>
      <c r="AF101" s="104">
        <f t="shared" si="94"/>
        <v>50.104318313098965</v>
      </c>
      <c r="AG101" s="104">
        <f t="shared" si="95"/>
        <v>0.27142795942649728</v>
      </c>
      <c r="AH101" s="104">
        <f t="shared" si="96"/>
        <v>0.27306016412195294</v>
      </c>
      <c r="AI101" s="104">
        <f t="shared" si="97"/>
        <v>0.15409015152787542</v>
      </c>
      <c r="AJ101" s="104">
        <f t="shared" si="98"/>
        <v>0.15007994258401075</v>
      </c>
      <c r="AK101" s="104">
        <f t="shared" si="99"/>
        <v>0.27791574928667656</v>
      </c>
      <c r="AL101" s="104">
        <f t="shared" si="100"/>
        <v>0.12376421593717533</v>
      </c>
      <c r="AM101" s="104">
        <f t="shared" si="101"/>
        <v>0.20657076527646051</v>
      </c>
      <c r="AN101" s="104">
        <f t="shared" si="102"/>
        <v>8.0261208917456278E-2</v>
      </c>
      <c r="AO101" s="104">
        <f t="shared" si="103"/>
        <v>0.22186525846043006</v>
      </c>
    </row>
    <row r="102" spans="1:41" x14ac:dyDescent="0.25">
      <c r="A102" t="s">
        <v>52</v>
      </c>
      <c r="B102" s="107">
        <f t="shared" si="68"/>
        <v>26.577625800040064</v>
      </c>
      <c r="C102" s="107">
        <f t="shared" si="69"/>
        <v>50.284556814687107</v>
      </c>
      <c r="D102" s="107">
        <f t="shared" si="70"/>
        <v>5.7999396177691267</v>
      </c>
      <c r="E102" s="107">
        <f t="shared" si="71"/>
        <v>91.203057014370643</v>
      </c>
      <c r="F102" s="107">
        <f t="shared" si="72"/>
        <v>-4.5796799283911405</v>
      </c>
      <c r="G102" s="107">
        <f t="shared" si="73"/>
        <v>29.079706588850758</v>
      </c>
      <c r="H102" s="107">
        <f t="shared" si="74"/>
        <v>85.834766326482892</v>
      </c>
      <c r="I102" s="107">
        <f t="shared" si="75"/>
        <v>29.325848410117658</v>
      </c>
      <c r="J102" s="107">
        <f t="shared" si="76"/>
        <v>95.110906210378644</v>
      </c>
      <c r="K102" s="107">
        <f t="shared" si="77"/>
        <v>-3.6371877223160283</v>
      </c>
      <c r="L102" s="107">
        <f t="shared" si="78"/>
        <v>-3.846453536475984</v>
      </c>
      <c r="M102" s="107">
        <f t="shared" si="79"/>
        <v>102.53112162443388</v>
      </c>
      <c r="O102" t="s">
        <v>52</v>
      </c>
      <c r="P102" s="106">
        <f t="shared" si="80"/>
        <v>3.8094927379010475</v>
      </c>
      <c r="Q102" s="106">
        <f t="shared" si="81"/>
        <v>9.0561983652803484</v>
      </c>
      <c r="R102" s="106">
        <f t="shared" si="82"/>
        <v>1.6098654673229793</v>
      </c>
      <c r="S102" s="106">
        <f t="shared" si="83"/>
        <v>25.409559078466703</v>
      </c>
      <c r="T102" s="106">
        <f t="shared" si="84"/>
        <v>0.37419785204539008</v>
      </c>
      <c r="U102" s="106">
        <f t="shared" si="85"/>
        <v>0.93573808798132274</v>
      </c>
      <c r="V102" s="106">
        <f t="shared" si="86"/>
        <v>16.535730940141168</v>
      </c>
      <c r="W102" s="106">
        <f t="shared" si="87"/>
        <v>3.1437627107749431</v>
      </c>
      <c r="X102" s="106">
        <f t="shared" si="88"/>
        <v>21.931292121788271</v>
      </c>
      <c r="Y102" s="106">
        <f t="shared" si="89"/>
        <v>5.6195642327178143E-2</v>
      </c>
      <c r="Z102" s="106">
        <f t="shared" si="90"/>
        <v>1.7179430001097957</v>
      </c>
      <c r="AA102" s="106">
        <f t="shared" si="91"/>
        <v>21.539200413959662</v>
      </c>
      <c r="AC102" t="s">
        <v>52</v>
      </c>
      <c r="AD102" s="104">
        <f t="shared" si="92"/>
        <v>0.14333457648031545</v>
      </c>
      <c r="AE102" s="104">
        <f t="shared" si="93"/>
        <v>0.18009899935391724</v>
      </c>
      <c r="AF102" s="104">
        <f t="shared" si="94"/>
        <v>0.2775659012709159</v>
      </c>
      <c r="AG102" s="104">
        <f t="shared" si="95"/>
        <v>0.27860424760173313</v>
      </c>
      <c r="AH102" s="104">
        <f t="shared" si="96"/>
        <v>-8.1708297937067242E-2</v>
      </c>
      <c r="AI102" s="104">
        <f t="shared" si="97"/>
        <v>3.2178388221430244E-2</v>
      </c>
      <c r="AJ102" s="104">
        <f t="shared" si="98"/>
        <v>0.19264607626757577</v>
      </c>
      <c r="AK102" s="104">
        <f t="shared" si="99"/>
        <v>0.1072010830448922</v>
      </c>
      <c r="AL102" s="104">
        <f t="shared" si="100"/>
        <v>0.2305865120586465</v>
      </c>
      <c r="AM102" s="104">
        <f t="shared" si="101"/>
        <v>-1.5450300236743021E-2</v>
      </c>
      <c r="AN102" s="104">
        <f t="shared" si="102"/>
        <v>-0.44663037881999956</v>
      </c>
      <c r="AO102" s="104">
        <f t="shared" si="103"/>
        <v>0.2100747565491054</v>
      </c>
    </row>
    <row r="103" spans="1:41" x14ac:dyDescent="0.25">
      <c r="A103" t="s">
        <v>65</v>
      </c>
      <c r="B103" s="107">
        <f t="shared" si="68"/>
        <v>81.791557629506812</v>
      </c>
      <c r="C103" s="107">
        <f t="shared" si="69"/>
        <v>-4.6246752935188091</v>
      </c>
      <c r="D103" s="107">
        <f t="shared" si="70"/>
        <v>3.8594167362831087</v>
      </c>
      <c r="E103" s="107">
        <f t="shared" si="71"/>
        <v>77.765785745991465</v>
      </c>
      <c r="F103" s="107">
        <f t="shared" si="72"/>
        <v>48.595078240029956</v>
      </c>
      <c r="G103" s="107">
        <f t="shared" si="73"/>
        <v>-1.2259570781387801</v>
      </c>
      <c r="H103" s="107">
        <f t="shared" si="74"/>
        <v>11.574339608626381</v>
      </c>
      <c r="I103" s="107">
        <f t="shared" si="75"/>
        <v>106.55309696980184</v>
      </c>
      <c r="J103" s="107"/>
      <c r="K103" s="107"/>
      <c r="L103" s="107"/>
      <c r="M103" s="107"/>
      <c r="O103" t="s">
        <v>65</v>
      </c>
      <c r="P103" s="106">
        <f t="shared" si="80"/>
        <v>13.434683272232524</v>
      </c>
      <c r="Q103" s="106">
        <f t="shared" si="81"/>
        <v>1.0270518416503347</v>
      </c>
      <c r="R103" s="106">
        <f t="shared" si="82"/>
        <v>1.8131298741918827</v>
      </c>
      <c r="S103" s="106">
        <f t="shared" si="83"/>
        <v>15.731685534468713</v>
      </c>
      <c r="T103" s="106">
        <f t="shared" si="84"/>
        <v>12.412935584284696</v>
      </c>
      <c r="U103" s="106">
        <f t="shared" si="85"/>
        <v>0.42638848842729316</v>
      </c>
      <c r="V103" s="106">
        <f t="shared" si="86"/>
        <v>7.0050027652400688</v>
      </c>
      <c r="W103" s="106">
        <f t="shared" si="87"/>
        <v>28.151294303471889</v>
      </c>
      <c r="X103" s="106"/>
      <c r="Y103" s="106"/>
      <c r="Z103" s="106"/>
      <c r="AA103" s="106"/>
      <c r="AC103" t="s">
        <v>65</v>
      </c>
      <c r="AD103" s="104">
        <f t="shared" si="92"/>
        <v>0.16425513416785548</v>
      </c>
      <c r="AE103" s="104">
        <f t="shared" si="93"/>
        <v>-0.22208085464717559</v>
      </c>
      <c r="AF103" s="104">
        <f t="shared" si="94"/>
        <v>0.46979375332710377</v>
      </c>
      <c r="AG103" s="104">
        <f t="shared" si="95"/>
        <v>0.20229571891491654</v>
      </c>
      <c r="AH103" s="104">
        <f t="shared" si="96"/>
        <v>0.25543606541741509</v>
      </c>
      <c r="AI103" s="104">
        <f t="shared" si="97"/>
        <v>-0.34780050299528137</v>
      </c>
      <c r="AJ103" s="104">
        <f t="shared" si="98"/>
        <v>0.60521835388510847</v>
      </c>
      <c r="AK103" s="104">
        <f t="shared" si="99"/>
        <v>0.26419968169907099</v>
      </c>
      <c r="AL103" s="104"/>
      <c r="AM103" s="104"/>
      <c r="AN103" s="104"/>
      <c r="AO103" s="104"/>
    </row>
    <row r="104" spans="1:41" x14ac:dyDescent="0.25">
      <c r="A104" t="s">
        <v>78</v>
      </c>
      <c r="B104" s="107">
        <f t="shared" si="68"/>
        <v>92.08061315639209</v>
      </c>
      <c r="C104" s="107">
        <f t="shared" si="69"/>
        <v>274.20628374615268</v>
      </c>
      <c r="D104" s="107">
        <f t="shared" si="70"/>
        <v>2.0898747175493178</v>
      </c>
      <c r="E104" s="107">
        <f t="shared" si="71"/>
        <v>2.4219101605145923</v>
      </c>
      <c r="F104" s="107">
        <f t="shared" si="72"/>
        <v>4.8970340973590716</v>
      </c>
      <c r="G104" s="107">
        <f t="shared" si="73"/>
        <v>-1.6652650463804903</v>
      </c>
      <c r="H104" s="107"/>
      <c r="I104" s="107"/>
      <c r="J104" s="107"/>
      <c r="K104" s="107"/>
      <c r="L104" s="107"/>
      <c r="M104" s="107"/>
      <c r="O104" t="s">
        <v>78</v>
      </c>
      <c r="P104" s="106">
        <f t="shared" si="80"/>
        <v>17.318442592660272</v>
      </c>
      <c r="Q104" s="106">
        <f t="shared" si="81"/>
        <v>7.6960782412060356</v>
      </c>
      <c r="R104" s="106">
        <f t="shared" si="82"/>
        <v>1.1320151685727591</v>
      </c>
      <c r="S104" s="106">
        <f t="shared" si="83"/>
        <v>1.8285072893742256</v>
      </c>
      <c r="T104" s="106">
        <f t="shared" si="84"/>
        <v>0.43140853682969876</v>
      </c>
      <c r="U104" s="106">
        <f t="shared" si="85"/>
        <v>0.13949102389503795</v>
      </c>
      <c r="V104" s="106"/>
      <c r="W104" s="106"/>
      <c r="X104" s="106"/>
      <c r="Y104" s="106"/>
      <c r="Z104" s="106"/>
      <c r="AA104" s="106"/>
      <c r="AC104" t="s">
        <v>78</v>
      </c>
      <c r="AD104" s="104">
        <f t="shared" si="92"/>
        <v>0.18807914064653525</v>
      </c>
      <c r="AE104" s="104">
        <f t="shared" si="93"/>
        <v>2.8066746451115992E-2</v>
      </c>
      <c r="AF104" s="104">
        <f t="shared" si="94"/>
        <v>0.54166652147465166</v>
      </c>
      <c r="AG104" s="104">
        <f t="shared" si="95"/>
        <v>0.75498559739545246</v>
      </c>
      <c r="AH104" s="104">
        <f t="shared" si="96"/>
        <v>8.809588176287228E-2</v>
      </c>
      <c r="AI104" s="104">
        <f t="shared" si="97"/>
        <v>-8.3765058420115404E-2</v>
      </c>
      <c r="AJ104" s="104"/>
      <c r="AK104" s="104"/>
      <c r="AL104" s="104"/>
      <c r="AM104" s="104"/>
      <c r="AN104" s="104"/>
      <c r="AO104" s="104"/>
    </row>
    <row r="106" spans="1:41" x14ac:dyDescent="0.25">
      <c r="O106" t="s">
        <v>159</v>
      </c>
      <c r="P106">
        <f>AVERAGE(P84:AA104)</f>
        <v>6.4473361574331003</v>
      </c>
      <c r="AC106" t="s">
        <v>159</v>
      </c>
      <c r="AD106" s="105">
        <f>AVERAGE(AD84:AO104)</f>
        <v>0.25570702409022944</v>
      </c>
    </row>
    <row r="113" spans="3:14" x14ac:dyDescent="0.25"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</row>
    <row r="114" spans="3:14" x14ac:dyDescent="0.25"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</row>
    <row r="118" spans="3:14" x14ac:dyDescent="0.25">
      <c r="C118" s="100"/>
      <c r="D118" s="100"/>
      <c r="E118" s="100"/>
      <c r="F118" s="100"/>
      <c r="G118" s="100"/>
    </row>
  </sheetData>
  <conditionalFormatting sqref="B58:M78 P58:AA78 AD58:AO78">
    <cfRule type="cellIs" dxfId="2" priority="3" operator="lessThan">
      <formula>100</formula>
    </cfRule>
  </conditionalFormatting>
  <conditionalFormatting sqref="B84:M104">
    <cfRule type="cellIs" dxfId="1" priority="1" operator="lessThan">
      <formula>100</formula>
    </cfRule>
    <cfRule type="cellIs" dxfId="0" priority="2" operator="greaterThan">
      <formula>300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opLeftCell="A79" workbookViewId="0">
      <selection activeCell="B82" sqref="B82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45666</v>
      </c>
    </row>
    <row r="8" spans="1:2" x14ac:dyDescent="0.25">
      <c r="A8" t="s">
        <v>9</v>
      </c>
      <c r="B8" s="2">
        <v>0.72608796296296296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5">
      <c r="B25" s="6" t="s">
        <v>39</v>
      </c>
      <c r="C25" s="7" t="s">
        <v>40</v>
      </c>
      <c r="D25" s="7" t="s">
        <v>41</v>
      </c>
      <c r="E25" s="7" t="s">
        <v>42</v>
      </c>
      <c r="F25" s="7" t="s">
        <v>43</v>
      </c>
      <c r="G25" s="7" t="s">
        <v>44</v>
      </c>
      <c r="H25" s="7" t="s">
        <v>45</v>
      </c>
      <c r="I25" s="7" t="s">
        <v>46</v>
      </c>
      <c r="J25" s="7" t="s">
        <v>47</v>
      </c>
      <c r="K25" s="7" t="s">
        <v>48</v>
      </c>
      <c r="L25" s="7" t="s">
        <v>49</v>
      </c>
      <c r="M25" s="7" t="s">
        <v>50</v>
      </c>
      <c r="N25" s="7" t="s">
        <v>51</v>
      </c>
      <c r="O25" s="8" t="s">
        <v>38</v>
      </c>
    </row>
    <row r="26" spans="1:15" x14ac:dyDescent="0.25">
      <c r="B26" s="6" t="s">
        <v>52</v>
      </c>
      <c r="C26" s="7" t="s">
        <v>53</v>
      </c>
      <c r="D26" s="7" t="s">
        <v>54</v>
      </c>
      <c r="E26" s="7" t="s">
        <v>55</v>
      </c>
      <c r="F26" s="7" t="s">
        <v>56</v>
      </c>
      <c r="G26" s="7" t="s">
        <v>57</v>
      </c>
      <c r="H26" s="7" t="s">
        <v>58</v>
      </c>
      <c r="I26" s="7" t="s">
        <v>59</v>
      </c>
      <c r="J26" s="7" t="s">
        <v>60</v>
      </c>
      <c r="K26" s="7" t="s">
        <v>61</v>
      </c>
      <c r="L26" s="7" t="s">
        <v>62</v>
      </c>
      <c r="M26" s="7" t="s">
        <v>63</v>
      </c>
      <c r="N26" s="7" t="s">
        <v>64</v>
      </c>
      <c r="O26" s="8" t="s">
        <v>38</v>
      </c>
    </row>
    <row r="27" spans="1:15" x14ac:dyDescent="0.25">
      <c r="B27" s="6" t="s">
        <v>65</v>
      </c>
      <c r="C27" s="7" t="s">
        <v>66</v>
      </c>
      <c r="D27" s="7" t="s">
        <v>67</v>
      </c>
      <c r="E27" s="7" t="s">
        <v>68</v>
      </c>
      <c r="F27" s="7" t="s">
        <v>69</v>
      </c>
      <c r="G27" s="7" t="s">
        <v>70</v>
      </c>
      <c r="H27" s="7" t="s">
        <v>71</v>
      </c>
      <c r="I27" s="7" t="s">
        <v>72</v>
      </c>
      <c r="J27" s="7" t="s">
        <v>73</v>
      </c>
      <c r="K27" s="7" t="s">
        <v>74</v>
      </c>
      <c r="L27" s="7" t="s">
        <v>75</v>
      </c>
      <c r="M27" s="7" t="s">
        <v>76</v>
      </c>
      <c r="N27" s="7" t="s">
        <v>77</v>
      </c>
      <c r="O27" s="8" t="s">
        <v>38</v>
      </c>
    </row>
    <row r="28" spans="1:15" x14ac:dyDescent="0.25">
      <c r="B28" s="6" t="s">
        <v>78</v>
      </c>
      <c r="C28" s="7" t="s">
        <v>79</v>
      </c>
      <c r="D28" s="7" t="s">
        <v>80</v>
      </c>
      <c r="E28" s="7" t="s">
        <v>81</v>
      </c>
      <c r="F28" s="7" t="s">
        <v>82</v>
      </c>
      <c r="G28" s="7" t="s">
        <v>83</v>
      </c>
      <c r="H28" s="7" t="s">
        <v>84</v>
      </c>
      <c r="I28" s="7" t="s">
        <v>85</v>
      </c>
      <c r="J28" s="7" t="s">
        <v>86</v>
      </c>
      <c r="K28" s="7" t="s">
        <v>87</v>
      </c>
      <c r="L28" s="7" t="s">
        <v>88</v>
      </c>
      <c r="M28" s="7" t="s">
        <v>89</v>
      </c>
      <c r="N28" s="7" t="s">
        <v>90</v>
      </c>
      <c r="O28" s="8" t="s">
        <v>38</v>
      </c>
    </row>
    <row r="29" spans="1:15" x14ac:dyDescent="0.25">
      <c r="B29" s="6" t="s">
        <v>91</v>
      </c>
      <c r="C29" s="7" t="s">
        <v>92</v>
      </c>
      <c r="D29" s="7" t="s">
        <v>93</v>
      </c>
      <c r="E29" s="7" t="s">
        <v>94</v>
      </c>
      <c r="F29" s="7" t="s">
        <v>95</v>
      </c>
      <c r="G29" s="7" t="s">
        <v>96</v>
      </c>
      <c r="H29" s="7" t="s">
        <v>97</v>
      </c>
      <c r="I29" s="7" t="s">
        <v>98</v>
      </c>
      <c r="J29" s="7" t="s">
        <v>99</v>
      </c>
      <c r="K29" s="7" t="s">
        <v>100</v>
      </c>
      <c r="L29" s="7" t="s">
        <v>101</v>
      </c>
      <c r="M29" s="7" t="s">
        <v>102</v>
      </c>
      <c r="N29" s="7" t="s">
        <v>103</v>
      </c>
      <c r="O29" s="8" t="s">
        <v>38</v>
      </c>
    </row>
    <row r="30" spans="1:15" x14ac:dyDescent="0.25">
      <c r="B30" s="6" t="s">
        <v>104</v>
      </c>
      <c r="C30" s="7" t="s">
        <v>105</v>
      </c>
      <c r="D30" s="7" t="s">
        <v>106</v>
      </c>
      <c r="E30" s="7" t="s">
        <v>107</v>
      </c>
      <c r="F30" s="7" t="s">
        <v>108</v>
      </c>
      <c r="G30" s="7" t="s">
        <v>109</v>
      </c>
      <c r="H30" s="7" t="s">
        <v>110</v>
      </c>
      <c r="I30" s="7" t="s">
        <v>111</v>
      </c>
      <c r="J30" s="7" t="s">
        <v>112</v>
      </c>
      <c r="K30" s="7" t="s">
        <v>113</v>
      </c>
      <c r="L30" s="7" t="s">
        <v>114</v>
      </c>
      <c r="M30" s="7" t="s">
        <v>115</v>
      </c>
      <c r="N30" s="7" t="s">
        <v>116</v>
      </c>
      <c r="O30" s="8" t="s">
        <v>38</v>
      </c>
    </row>
    <row r="31" spans="1:15" x14ac:dyDescent="0.25">
      <c r="B31" s="6" t="s">
        <v>117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126</v>
      </c>
      <c r="L31" s="7" t="s">
        <v>127</v>
      </c>
      <c r="M31" s="7" t="s">
        <v>128</v>
      </c>
      <c r="N31" s="7" t="s">
        <v>129</v>
      </c>
      <c r="O31" s="8" t="s">
        <v>38</v>
      </c>
    </row>
    <row r="33" spans="1:15" ht="13" x14ac:dyDescent="0.25">
      <c r="A33" s="3" t="s">
        <v>130</v>
      </c>
      <c r="B33" s="4"/>
    </row>
    <row r="34" spans="1:15" x14ac:dyDescent="0.25">
      <c r="A34" t="s">
        <v>131</v>
      </c>
      <c r="B34">
        <v>21</v>
      </c>
    </row>
    <row r="35" spans="1:15" x14ac:dyDescent="0.25">
      <c r="A35" t="s">
        <v>131</v>
      </c>
      <c r="B35">
        <v>21</v>
      </c>
    </row>
    <row r="36" spans="1:15" x14ac:dyDescent="0.25">
      <c r="A36" t="s">
        <v>131</v>
      </c>
      <c r="B36">
        <v>21</v>
      </c>
    </row>
    <row r="37" spans="1:15" x14ac:dyDescent="0.25">
      <c r="A37" t="s">
        <v>131</v>
      </c>
      <c r="B37">
        <v>21</v>
      </c>
    </row>
    <row r="38" spans="1:15" x14ac:dyDescent="0.25">
      <c r="A38" t="s">
        <v>131</v>
      </c>
      <c r="B38">
        <v>21</v>
      </c>
    </row>
    <row r="40" spans="1:15" x14ac:dyDescent="0.25">
      <c r="B40" s="5"/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</row>
    <row r="41" spans="1:15" x14ac:dyDescent="0.25">
      <c r="B41" s="110" t="s">
        <v>25</v>
      </c>
      <c r="C41" s="9">
        <v>0.41699999999999998</v>
      </c>
      <c r="D41" s="9">
        <v>0.41599999999999998</v>
      </c>
      <c r="E41" s="10">
        <v>0.42199999999999999</v>
      </c>
      <c r="F41" s="10">
        <v>0.42099999999999999</v>
      </c>
      <c r="G41" s="9">
        <v>0.41399999999999998</v>
      </c>
      <c r="H41" s="11">
        <v>0.42499999999999999</v>
      </c>
      <c r="I41" s="10">
        <v>0.42199999999999999</v>
      </c>
      <c r="J41" s="9">
        <v>0.41599999999999998</v>
      </c>
      <c r="K41" s="12">
        <v>0.42</v>
      </c>
      <c r="L41" s="13">
        <v>0.41399999999999998</v>
      </c>
      <c r="M41" s="14">
        <v>0.441</v>
      </c>
      <c r="N41" s="14">
        <v>0.442</v>
      </c>
      <c r="O41" s="8">
        <v>370</v>
      </c>
    </row>
    <row r="42" spans="1:15" x14ac:dyDescent="0.25">
      <c r="B42" s="111"/>
      <c r="C42" s="15">
        <v>0.45800000000000002</v>
      </c>
      <c r="D42" s="16">
        <v>0.45800000000000002</v>
      </c>
      <c r="E42" s="17">
        <v>0.46500000000000002</v>
      </c>
      <c r="F42" s="15">
        <v>0.46200000000000002</v>
      </c>
      <c r="G42" s="18">
        <v>0.45400000000000001</v>
      </c>
      <c r="H42" s="19">
        <v>0.46500000000000002</v>
      </c>
      <c r="I42" s="15">
        <v>0.46100000000000002</v>
      </c>
      <c r="J42" s="18">
        <v>0.45400000000000001</v>
      </c>
      <c r="K42" s="15">
        <v>0.46</v>
      </c>
      <c r="L42" s="18">
        <v>0.45200000000000001</v>
      </c>
      <c r="M42" s="20">
        <v>0.47699999999999998</v>
      </c>
      <c r="N42" s="20">
        <v>0.47799999999999998</v>
      </c>
      <c r="O42" s="8">
        <v>380</v>
      </c>
    </row>
    <row r="43" spans="1:15" x14ac:dyDescent="0.25">
      <c r="B43" s="111"/>
      <c r="C43" s="15">
        <v>0.68300000000000005</v>
      </c>
      <c r="D43" s="16">
        <v>0.67800000000000005</v>
      </c>
      <c r="E43" s="19">
        <v>0.70699999999999996</v>
      </c>
      <c r="F43" s="15">
        <v>0.68799999999999994</v>
      </c>
      <c r="G43" s="16">
        <v>0.67100000000000004</v>
      </c>
      <c r="H43" s="15">
        <v>0.69</v>
      </c>
      <c r="I43" s="16">
        <v>0.67200000000000004</v>
      </c>
      <c r="J43" s="18">
        <v>0.66400000000000003</v>
      </c>
      <c r="K43" s="15">
        <v>0.68200000000000005</v>
      </c>
      <c r="L43" s="21">
        <v>0.65800000000000003</v>
      </c>
      <c r="M43" s="15">
        <v>0.68300000000000005</v>
      </c>
      <c r="N43" s="19">
        <v>0.71299999999999997</v>
      </c>
      <c r="O43" s="8">
        <v>440</v>
      </c>
    </row>
    <row r="44" spans="1:15" x14ac:dyDescent="0.25">
      <c r="B44" s="111"/>
      <c r="C44" s="17">
        <v>0.54300000000000004</v>
      </c>
      <c r="D44" s="17">
        <v>0.54200000000000004</v>
      </c>
      <c r="E44" s="22">
        <v>0.54700000000000004</v>
      </c>
      <c r="F44" s="17">
        <v>0.54400000000000004</v>
      </c>
      <c r="G44" s="15">
        <v>0.54100000000000004</v>
      </c>
      <c r="H44" s="19">
        <v>0.54700000000000004</v>
      </c>
      <c r="I44" s="15">
        <v>0.54100000000000004</v>
      </c>
      <c r="J44" s="15">
        <v>0.53900000000000003</v>
      </c>
      <c r="K44" s="17">
        <v>0.54200000000000004</v>
      </c>
      <c r="L44" s="16">
        <v>0.53700000000000003</v>
      </c>
      <c r="M44" s="22">
        <v>0.54900000000000004</v>
      </c>
      <c r="N44" s="22">
        <v>0.54900000000000004</v>
      </c>
      <c r="O44" s="8">
        <v>480</v>
      </c>
    </row>
    <row r="45" spans="1:15" x14ac:dyDescent="0.25">
      <c r="B45" s="112"/>
      <c r="C45" s="23">
        <v>0.56000000000000005</v>
      </c>
      <c r="D45" s="24">
        <v>0.58099999999999996</v>
      </c>
      <c r="E45" s="25">
        <v>0.50900000000000001</v>
      </c>
      <c r="F45" s="23">
        <v>0.55000000000000004</v>
      </c>
      <c r="G45" s="26">
        <v>0.59399999999999997</v>
      </c>
      <c r="H45" s="23">
        <v>0.55800000000000005</v>
      </c>
      <c r="I45" s="26">
        <v>0.59199999999999997</v>
      </c>
      <c r="J45" s="26">
        <v>0.60599999999999998</v>
      </c>
      <c r="K45" s="23">
        <v>0.56100000000000005</v>
      </c>
      <c r="L45" s="27">
        <v>0.61699999999999999</v>
      </c>
      <c r="M45" s="26">
        <v>0.59</v>
      </c>
      <c r="N45" s="25">
        <v>0.496</v>
      </c>
      <c r="O45" s="8">
        <v>540</v>
      </c>
    </row>
    <row r="46" spans="1:15" x14ac:dyDescent="0.25">
      <c r="B46" s="110" t="s">
        <v>39</v>
      </c>
      <c r="C46" s="28">
        <v>0.42799999999999999</v>
      </c>
      <c r="D46" s="13">
        <v>0.41099999999999998</v>
      </c>
      <c r="E46" s="29">
        <v>0.432</v>
      </c>
      <c r="F46" s="10">
        <v>0.42199999999999999</v>
      </c>
      <c r="G46" s="30">
        <v>0.436</v>
      </c>
      <c r="H46" s="12">
        <v>0.42</v>
      </c>
      <c r="I46" s="12">
        <v>0.41699999999999998</v>
      </c>
      <c r="J46" s="12">
        <v>0.42</v>
      </c>
      <c r="K46" s="14">
        <v>0.441</v>
      </c>
      <c r="L46" s="14">
        <v>0.443</v>
      </c>
      <c r="M46" s="29">
        <v>0.43099999999999999</v>
      </c>
      <c r="N46" s="14">
        <v>0.442</v>
      </c>
      <c r="O46" s="8">
        <v>370</v>
      </c>
    </row>
    <row r="47" spans="1:15" x14ac:dyDescent="0.25">
      <c r="B47" s="111"/>
      <c r="C47" s="19">
        <v>0.46800000000000003</v>
      </c>
      <c r="D47" s="21">
        <v>0.44700000000000001</v>
      </c>
      <c r="E47" s="22">
        <v>0.47199999999999998</v>
      </c>
      <c r="F47" s="17">
        <v>0.46400000000000002</v>
      </c>
      <c r="G47" s="31">
        <v>0.48099999999999998</v>
      </c>
      <c r="H47" s="15">
        <v>0.45900000000000002</v>
      </c>
      <c r="I47" s="16">
        <v>0.45800000000000002</v>
      </c>
      <c r="J47" s="15">
        <v>0.46</v>
      </c>
      <c r="K47" s="32">
        <v>0.48699999999999999</v>
      </c>
      <c r="L47" s="33">
        <v>0.49299999999999999</v>
      </c>
      <c r="M47" s="22">
        <v>0.47199999999999998</v>
      </c>
      <c r="N47" s="34">
        <v>0.47499999999999998</v>
      </c>
      <c r="O47" s="8">
        <v>380</v>
      </c>
    </row>
    <row r="48" spans="1:15" x14ac:dyDescent="0.25">
      <c r="B48" s="111"/>
      <c r="C48" s="16">
        <v>0.68100000000000005</v>
      </c>
      <c r="D48" s="21">
        <v>0.64700000000000002</v>
      </c>
      <c r="E48" s="15">
        <v>0.68400000000000005</v>
      </c>
      <c r="F48" s="15">
        <v>0.69199999999999995</v>
      </c>
      <c r="G48" s="20">
        <v>0.746</v>
      </c>
      <c r="H48" s="16">
        <v>0.67500000000000004</v>
      </c>
      <c r="I48" s="16">
        <v>0.67</v>
      </c>
      <c r="J48" s="16">
        <v>0.67200000000000004</v>
      </c>
      <c r="K48" s="35">
        <v>0.76600000000000001</v>
      </c>
      <c r="L48" s="36">
        <v>0.80500000000000005</v>
      </c>
      <c r="M48" s="19">
        <v>0.71299999999999997</v>
      </c>
      <c r="N48" s="19">
        <v>0.71099999999999997</v>
      </c>
      <c r="O48" s="8">
        <v>440</v>
      </c>
    </row>
    <row r="49" spans="2:15" x14ac:dyDescent="0.25">
      <c r="B49" s="111"/>
      <c r="C49" s="31">
        <v>0.55600000000000005</v>
      </c>
      <c r="D49" s="21">
        <v>0.53</v>
      </c>
      <c r="E49" s="35">
        <v>0.55900000000000005</v>
      </c>
      <c r="F49" s="34">
        <v>0.55200000000000005</v>
      </c>
      <c r="G49" s="32">
        <v>0.56299999999999994</v>
      </c>
      <c r="H49" s="22">
        <v>0.55000000000000004</v>
      </c>
      <c r="I49" s="22">
        <v>0.54900000000000004</v>
      </c>
      <c r="J49" s="22">
        <v>0.54900000000000004</v>
      </c>
      <c r="K49" s="35">
        <v>0.56000000000000005</v>
      </c>
      <c r="L49" s="33">
        <v>0.56399999999999995</v>
      </c>
      <c r="M49" s="35">
        <v>0.55900000000000005</v>
      </c>
      <c r="N49" s="31">
        <v>0.55700000000000005</v>
      </c>
      <c r="O49" s="8">
        <v>480</v>
      </c>
    </row>
    <row r="50" spans="2:15" x14ac:dyDescent="0.25">
      <c r="B50" s="112"/>
      <c r="C50" s="27">
        <v>0.63600000000000001</v>
      </c>
      <c r="D50" s="26">
        <v>0.61299999999999999</v>
      </c>
      <c r="E50" s="27">
        <v>0.64200000000000002</v>
      </c>
      <c r="F50" s="24">
        <v>0.57599999999999996</v>
      </c>
      <c r="G50" s="37">
        <v>0.45500000000000002</v>
      </c>
      <c r="H50" s="27">
        <v>0.623</v>
      </c>
      <c r="I50" s="27">
        <v>0.63700000000000001</v>
      </c>
      <c r="J50" s="27">
        <v>0.629</v>
      </c>
      <c r="K50" s="38">
        <v>0.379</v>
      </c>
      <c r="L50" s="39">
        <v>0.28199999999999997</v>
      </c>
      <c r="M50" s="23">
        <v>0.54600000000000004</v>
      </c>
      <c r="N50" s="40">
        <v>0.53600000000000003</v>
      </c>
      <c r="O50" s="8">
        <v>540</v>
      </c>
    </row>
    <row r="51" spans="2:15" x14ac:dyDescent="0.25">
      <c r="B51" s="110" t="s">
        <v>52</v>
      </c>
      <c r="C51" s="30">
        <v>0.434</v>
      </c>
      <c r="D51" s="30">
        <v>0.435</v>
      </c>
      <c r="E51" s="11">
        <v>0.42699999999999999</v>
      </c>
      <c r="F51" s="30">
        <v>0.436</v>
      </c>
      <c r="G51" s="10">
        <v>0.42399999999999999</v>
      </c>
      <c r="H51" s="11">
        <v>0.42499999999999999</v>
      </c>
      <c r="I51" s="41">
        <v>0.439</v>
      </c>
      <c r="J51" s="42">
        <v>0.44500000000000001</v>
      </c>
      <c r="K51" s="14">
        <v>0.443</v>
      </c>
      <c r="L51" s="29">
        <v>0.433</v>
      </c>
      <c r="M51" s="30">
        <v>0.435</v>
      </c>
      <c r="N51" s="43">
        <v>0.44800000000000001</v>
      </c>
      <c r="O51" s="8">
        <v>370</v>
      </c>
    </row>
    <row r="52" spans="2:15" x14ac:dyDescent="0.25">
      <c r="B52" s="111"/>
      <c r="C52" s="20">
        <v>0.47799999999999998</v>
      </c>
      <c r="D52" s="20">
        <v>0.47699999999999998</v>
      </c>
      <c r="E52" s="22">
        <v>0.46899999999999997</v>
      </c>
      <c r="F52" s="31">
        <v>0.48199999999999998</v>
      </c>
      <c r="G52" s="19">
        <v>0.46700000000000003</v>
      </c>
      <c r="H52" s="19">
        <v>0.46800000000000003</v>
      </c>
      <c r="I52" s="32">
        <v>0.48699999999999999</v>
      </c>
      <c r="J52" s="33">
        <v>0.49299999999999999</v>
      </c>
      <c r="K52" s="33">
        <v>0.49099999999999999</v>
      </c>
      <c r="L52" s="20">
        <v>0.47799999999999998</v>
      </c>
      <c r="M52" s="20">
        <v>0.47699999999999998</v>
      </c>
      <c r="N52" s="35">
        <v>0.48399999999999999</v>
      </c>
      <c r="O52" s="8">
        <v>380</v>
      </c>
    </row>
    <row r="53" spans="2:15" x14ac:dyDescent="0.25">
      <c r="B53" s="111"/>
      <c r="C53" s="20">
        <v>0.749</v>
      </c>
      <c r="D53" s="22">
        <v>0.72399999999999998</v>
      </c>
      <c r="E53" s="17">
        <v>0.69499999999999995</v>
      </c>
      <c r="F53" s="31">
        <v>0.754</v>
      </c>
      <c r="G53" s="17">
        <v>0.70099999999999996</v>
      </c>
      <c r="H53" s="17">
        <v>0.69299999999999995</v>
      </c>
      <c r="I53" s="35">
        <v>0.76200000000000001</v>
      </c>
      <c r="J53" s="32">
        <v>0.77600000000000002</v>
      </c>
      <c r="K53" s="35">
        <v>0.77</v>
      </c>
      <c r="L53" s="34">
        <v>0.73699999999999999</v>
      </c>
      <c r="M53" s="34">
        <v>0.73299999999999998</v>
      </c>
      <c r="N53" s="31">
        <v>0.749</v>
      </c>
      <c r="O53" s="8">
        <v>440</v>
      </c>
    </row>
    <row r="54" spans="2:15" x14ac:dyDescent="0.25">
      <c r="B54" s="111"/>
      <c r="C54" s="35">
        <v>0.55900000000000005</v>
      </c>
      <c r="D54" s="20">
        <v>0.55400000000000005</v>
      </c>
      <c r="E54" s="35">
        <v>0.55900000000000005</v>
      </c>
      <c r="F54" s="33">
        <v>0.56499999999999995</v>
      </c>
      <c r="G54" s="20">
        <v>0.55300000000000005</v>
      </c>
      <c r="H54" s="35">
        <v>0.56000000000000005</v>
      </c>
      <c r="I54" s="36">
        <v>0.56699999999999995</v>
      </c>
      <c r="J54" s="36">
        <v>0.56999999999999995</v>
      </c>
      <c r="K54" s="36">
        <v>0.56899999999999995</v>
      </c>
      <c r="L54" s="32">
        <v>0.56299999999999994</v>
      </c>
      <c r="M54" s="35">
        <v>0.56000000000000005</v>
      </c>
      <c r="N54" s="32">
        <v>0.56299999999999994</v>
      </c>
      <c r="O54" s="8">
        <v>480</v>
      </c>
    </row>
    <row r="55" spans="2:15" x14ac:dyDescent="0.25">
      <c r="B55" s="112"/>
      <c r="C55" s="44">
        <v>0.42799999999999999</v>
      </c>
      <c r="D55" s="45">
        <v>0.47899999999999998</v>
      </c>
      <c r="E55" s="26">
        <v>0.60199999999999998</v>
      </c>
      <c r="F55" s="37">
        <v>0.438</v>
      </c>
      <c r="G55" s="23">
        <v>0.55100000000000005</v>
      </c>
      <c r="H55" s="27">
        <v>0.61699999999999999</v>
      </c>
      <c r="I55" s="44">
        <v>0.42299999999999999</v>
      </c>
      <c r="J55" s="46">
        <v>0.39100000000000001</v>
      </c>
      <c r="K55" s="44">
        <v>0.41099999999999998</v>
      </c>
      <c r="L55" s="45">
        <v>0.48399999999999999</v>
      </c>
      <c r="M55" s="45">
        <v>0.48499999999999999</v>
      </c>
      <c r="N55" s="37">
        <v>0.442</v>
      </c>
      <c r="O55" s="8">
        <v>540</v>
      </c>
    </row>
    <row r="56" spans="2:15" x14ac:dyDescent="0.25">
      <c r="B56" s="110" t="s">
        <v>65</v>
      </c>
      <c r="C56" s="28">
        <v>0.42899999999999999</v>
      </c>
      <c r="D56" s="11">
        <v>0.42599999999999999</v>
      </c>
      <c r="E56" s="12">
        <v>0.42</v>
      </c>
      <c r="F56" s="9">
        <v>0.41599999999999998</v>
      </c>
      <c r="G56" s="41">
        <v>0.437</v>
      </c>
      <c r="H56" s="29">
        <v>0.43099999999999999</v>
      </c>
      <c r="I56" s="13">
        <v>0.41299999999999998</v>
      </c>
      <c r="J56" s="13">
        <v>0.41199999999999998</v>
      </c>
      <c r="K56" s="9">
        <v>0.41699999999999998</v>
      </c>
      <c r="L56" s="30">
        <v>0.434</v>
      </c>
      <c r="M56" s="12">
        <v>0.42</v>
      </c>
      <c r="N56" s="11">
        <v>0.42599999999999999</v>
      </c>
      <c r="O56" s="8">
        <v>370</v>
      </c>
    </row>
    <row r="57" spans="2:15" x14ac:dyDescent="0.25">
      <c r="B57" s="111"/>
      <c r="C57" s="22">
        <v>0.47199999999999998</v>
      </c>
      <c r="D57" s="19">
        <v>0.46600000000000003</v>
      </c>
      <c r="E57" s="17">
        <v>0.46300000000000002</v>
      </c>
      <c r="F57" s="16">
        <v>0.45800000000000002</v>
      </c>
      <c r="G57" s="35">
        <v>0.48399999999999999</v>
      </c>
      <c r="H57" s="34">
        <v>0.47499999999999998</v>
      </c>
      <c r="I57" s="18">
        <v>0.45400000000000001</v>
      </c>
      <c r="J57" s="18">
        <v>0.45300000000000001</v>
      </c>
      <c r="K57" s="15">
        <v>0.46</v>
      </c>
      <c r="L57" s="20">
        <v>0.47699999999999998</v>
      </c>
      <c r="M57" s="16">
        <v>0.45700000000000002</v>
      </c>
      <c r="N57" s="15">
        <v>0.45800000000000002</v>
      </c>
      <c r="O57" s="8">
        <v>380</v>
      </c>
    </row>
    <row r="58" spans="2:15" x14ac:dyDescent="0.25">
      <c r="B58" s="111"/>
      <c r="C58" s="22">
        <v>0.72499999999999998</v>
      </c>
      <c r="D58" s="17">
        <v>0.69699999999999995</v>
      </c>
      <c r="E58" s="17">
        <v>0.69499999999999995</v>
      </c>
      <c r="F58" s="16">
        <v>0.67</v>
      </c>
      <c r="G58" s="31">
        <v>0.75600000000000001</v>
      </c>
      <c r="H58" s="34">
        <v>0.73</v>
      </c>
      <c r="I58" s="18">
        <v>0.66800000000000004</v>
      </c>
      <c r="J58" s="18">
        <v>0.66500000000000004</v>
      </c>
      <c r="K58" s="17">
        <v>0.69299999999999995</v>
      </c>
      <c r="L58" s="20">
        <v>0.74199999999999999</v>
      </c>
      <c r="M58" s="18">
        <v>0.66900000000000004</v>
      </c>
      <c r="N58" s="18">
        <v>0.66700000000000004</v>
      </c>
      <c r="O58" s="8">
        <v>440</v>
      </c>
    </row>
    <row r="59" spans="2:15" x14ac:dyDescent="0.25">
      <c r="B59" s="111"/>
      <c r="C59" s="31">
        <v>0.55700000000000005</v>
      </c>
      <c r="D59" s="20">
        <v>0.55500000000000005</v>
      </c>
      <c r="E59" s="20">
        <v>0.55300000000000005</v>
      </c>
      <c r="F59" s="22">
        <v>0.54900000000000004</v>
      </c>
      <c r="G59" s="32">
        <v>0.56299999999999994</v>
      </c>
      <c r="H59" s="31">
        <v>0.55600000000000005</v>
      </c>
      <c r="I59" s="19">
        <v>0.54700000000000004</v>
      </c>
      <c r="J59" s="19">
        <v>0.54600000000000004</v>
      </c>
      <c r="K59" s="34">
        <v>0.55100000000000005</v>
      </c>
      <c r="L59" s="31">
        <v>0.55700000000000005</v>
      </c>
      <c r="M59" s="19">
        <v>0.54500000000000004</v>
      </c>
      <c r="N59" s="19">
        <v>0.54500000000000004</v>
      </c>
      <c r="O59" s="8">
        <v>480</v>
      </c>
    </row>
    <row r="60" spans="2:15" x14ac:dyDescent="0.25">
      <c r="B60" s="112"/>
      <c r="C60" s="25">
        <v>0.49299999999999999</v>
      </c>
      <c r="D60" s="24">
        <v>0.57399999999999995</v>
      </c>
      <c r="E60" s="24">
        <v>0.57199999999999995</v>
      </c>
      <c r="F60" s="27">
        <v>0.63300000000000001</v>
      </c>
      <c r="G60" s="44">
        <v>0.42099999999999999</v>
      </c>
      <c r="H60" s="45">
        <v>0.47099999999999997</v>
      </c>
      <c r="I60" s="27">
        <v>0.63300000000000001</v>
      </c>
      <c r="J60" s="27">
        <v>0.63300000000000001</v>
      </c>
      <c r="K60" s="24">
        <v>0.56499999999999995</v>
      </c>
      <c r="L60" s="37">
        <v>0.441</v>
      </c>
      <c r="M60" s="27">
        <v>0.61799999999999999</v>
      </c>
      <c r="N60" s="27">
        <v>0.621</v>
      </c>
      <c r="O60" s="8">
        <v>540</v>
      </c>
    </row>
    <row r="61" spans="2:15" x14ac:dyDescent="0.25">
      <c r="B61" s="110" t="s">
        <v>78</v>
      </c>
      <c r="C61" s="29">
        <v>0.43099999999999999</v>
      </c>
      <c r="D61" s="28">
        <v>0.42899999999999999</v>
      </c>
      <c r="E61" s="29">
        <v>0.43099999999999999</v>
      </c>
      <c r="F61" s="42">
        <v>0.44400000000000001</v>
      </c>
      <c r="G61" s="30">
        <v>0.435</v>
      </c>
      <c r="H61" s="11">
        <v>0.42599999999999999</v>
      </c>
      <c r="I61" s="43">
        <v>0.45</v>
      </c>
      <c r="J61" s="11">
        <v>0.42599999999999999</v>
      </c>
      <c r="K61" s="41">
        <v>0.44</v>
      </c>
      <c r="L61" s="28">
        <v>0.42899999999999999</v>
      </c>
      <c r="M61" s="30">
        <v>0.437</v>
      </c>
      <c r="N61" s="14">
        <v>0.442</v>
      </c>
      <c r="O61" s="8">
        <v>370</v>
      </c>
    </row>
    <row r="62" spans="2:15" x14ac:dyDescent="0.25">
      <c r="B62" s="111"/>
      <c r="C62" s="34">
        <v>0.47499999999999998</v>
      </c>
      <c r="D62" s="34">
        <v>0.47299999999999998</v>
      </c>
      <c r="E62" s="34">
        <v>0.47499999999999998</v>
      </c>
      <c r="F62" s="35">
        <v>0.48499999999999999</v>
      </c>
      <c r="G62" s="31">
        <v>0.48199999999999998</v>
      </c>
      <c r="H62" s="22">
        <v>0.47199999999999998</v>
      </c>
      <c r="I62" s="32">
        <v>0.49</v>
      </c>
      <c r="J62" s="22">
        <v>0.47099999999999997</v>
      </c>
      <c r="K62" s="31">
        <v>0.48099999999999998</v>
      </c>
      <c r="L62" s="22">
        <v>0.47199999999999998</v>
      </c>
      <c r="M62" s="34">
        <v>0.47399999999999998</v>
      </c>
      <c r="N62" s="34">
        <v>0.47399999999999998</v>
      </c>
      <c r="O62" s="8">
        <v>380</v>
      </c>
    </row>
    <row r="63" spans="2:15" x14ac:dyDescent="0.25">
      <c r="B63" s="111"/>
      <c r="C63" s="34">
        <v>0.73199999999999998</v>
      </c>
      <c r="D63" s="22">
        <v>0.72499999999999998</v>
      </c>
      <c r="E63" s="22">
        <v>0.72399999999999998</v>
      </c>
      <c r="F63" s="19">
        <v>0.70799999999999996</v>
      </c>
      <c r="G63" s="20">
        <v>0.747</v>
      </c>
      <c r="H63" s="22">
        <v>0.72199999999999998</v>
      </c>
      <c r="I63" s="19">
        <v>0.70799999999999996</v>
      </c>
      <c r="J63" s="34">
        <v>0.73199999999999998</v>
      </c>
      <c r="K63" s="22">
        <v>0.71699999999999997</v>
      </c>
      <c r="L63" s="20">
        <v>0.74099999999999999</v>
      </c>
      <c r="M63" s="17">
        <v>0.70299999999999996</v>
      </c>
      <c r="N63" s="15">
        <v>0.69199999999999995</v>
      </c>
      <c r="O63" s="8">
        <v>440</v>
      </c>
    </row>
    <row r="64" spans="2:15" x14ac:dyDescent="0.25">
      <c r="B64" s="111"/>
      <c r="C64" s="35">
        <v>0.56100000000000005</v>
      </c>
      <c r="D64" s="35">
        <v>0.56000000000000005</v>
      </c>
      <c r="E64" s="35">
        <v>0.56000000000000005</v>
      </c>
      <c r="F64" s="33">
        <v>0.56599999999999995</v>
      </c>
      <c r="G64" s="33">
        <v>0.56499999999999995</v>
      </c>
      <c r="H64" s="35">
        <v>0.55900000000000005</v>
      </c>
      <c r="I64" s="36">
        <v>0.56799999999999995</v>
      </c>
      <c r="J64" s="31">
        <v>0.55700000000000005</v>
      </c>
      <c r="K64" s="32">
        <v>0.56299999999999994</v>
      </c>
      <c r="L64" s="20">
        <v>0.55400000000000005</v>
      </c>
      <c r="M64" s="31">
        <v>0.55600000000000005</v>
      </c>
      <c r="N64" s="20">
        <v>0.55500000000000005</v>
      </c>
      <c r="O64" s="8">
        <v>480</v>
      </c>
    </row>
    <row r="65" spans="2:15" x14ac:dyDescent="0.25">
      <c r="B65" s="112"/>
      <c r="C65" s="25">
        <v>0.49</v>
      </c>
      <c r="D65" s="25">
        <v>0.51100000000000001</v>
      </c>
      <c r="E65" s="40">
        <v>0.51500000000000001</v>
      </c>
      <c r="F65" s="26">
        <v>0.59799999999999998</v>
      </c>
      <c r="G65" s="45">
        <v>0.46400000000000002</v>
      </c>
      <c r="H65" s="40">
        <v>0.51800000000000002</v>
      </c>
      <c r="I65" s="26">
        <v>0.60199999999999998</v>
      </c>
      <c r="J65" s="45">
        <v>0.47299999999999998</v>
      </c>
      <c r="K65" s="23">
        <v>0.54800000000000004</v>
      </c>
      <c r="L65" s="44">
        <v>0.42899999999999999</v>
      </c>
      <c r="M65" s="23">
        <v>0.56200000000000006</v>
      </c>
      <c r="N65" s="26">
        <v>0.59399999999999997</v>
      </c>
      <c r="O65" s="8">
        <v>540</v>
      </c>
    </row>
    <row r="66" spans="2:15" x14ac:dyDescent="0.25">
      <c r="B66" s="110" t="s">
        <v>91</v>
      </c>
      <c r="C66" s="14">
        <v>0.443</v>
      </c>
      <c r="D66" s="11">
        <v>0.42499999999999999</v>
      </c>
      <c r="E66" s="14">
        <v>0.442</v>
      </c>
      <c r="F66" s="29">
        <v>0.433</v>
      </c>
      <c r="G66" s="41">
        <v>0.44</v>
      </c>
      <c r="H66" s="30">
        <v>0.436</v>
      </c>
      <c r="I66" s="28">
        <v>0.43</v>
      </c>
      <c r="J66" s="10">
        <v>0.42199999999999999</v>
      </c>
      <c r="K66" s="41">
        <v>0.437</v>
      </c>
      <c r="L66" s="10">
        <v>0.42199999999999999</v>
      </c>
      <c r="M66" s="10">
        <v>0.42399999999999999</v>
      </c>
      <c r="N66" s="29">
        <v>0.433</v>
      </c>
      <c r="O66" s="8">
        <v>370</v>
      </c>
    </row>
    <row r="67" spans="2:15" x14ac:dyDescent="0.25">
      <c r="B67" s="111"/>
      <c r="C67" s="32">
        <v>0.48799999999999999</v>
      </c>
      <c r="D67" s="19">
        <v>0.46800000000000003</v>
      </c>
      <c r="E67" s="32">
        <v>0.48699999999999999</v>
      </c>
      <c r="F67" s="20">
        <v>0.47799999999999998</v>
      </c>
      <c r="G67" s="35">
        <v>0.48599999999999999</v>
      </c>
      <c r="H67" s="20">
        <v>0.47799999999999998</v>
      </c>
      <c r="I67" s="34">
        <v>0.47599999999999998</v>
      </c>
      <c r="J67" s="19">
        <v>0.46899999999999997</v>
      </c>
      <c r="K67" s="20">
        <v>0.47699999999999998</v>
      </c>
      <c r="L67" s="15">
        <v>0.46100000000000002</v>
      </c>
      <c r="M67" s="15">
        <v>0.45900000000000002</v>
      </c>
      <c r="N67" s="19">
        <v>0.46600000000000003</v>
      </c>
      <c r="O67" s="8">
        <v>380</v>
      </c>
    </row>
    <row r="68" spans="2:15" x14ac:dyDescent="0.25">
      <c r="B68" s="111"/>
      <c r="C68" s="32">
        <v>0.77900000000000003</v>
      </c>
      <c r="D68" s="22">
        <v>0.71599999999999997</v>
      </c>
      <c r="E68" s="35">
        <v>0.76800000000000002</v>
      </c>
      <c r="F68" s="34">
        <v>0.73499999999999999</v>
      </c>
      <c r="G68" s="31">
        <v>0.75800000000000001</v>
      </c>
      <c r="H68" s="17">
        <v>0.69399999999999995</v>
      </c>
      <c r="I68" s="22">
        <v>0.71699999999999997</v>
      </c>
      <c r="J68" s="34">
        <v>0.73</v>
      </c>
      <c r="K68" s="15">
        <v>0.69099999999999995</v>
      </c>
      <c r="L68" s="15">
        <v>0.68600000000000005</v>
      </c>
      <c r="M68" s="16">
        <v>0.67100000000000004</v>
      </c>
      <c r="N68" s="15">
        <v>0.68400000000000005</v>
      </c>
      <c r="O68" s="8">
        <v>440</v>
      </c>
    </row>
    <row r="69" spans="2:15" x14ac:dyDescent="0.25">
      <c r="B69" s="111"/>
      <c r="C69" s="32">
        <v>0.56200000000000006</v>
      </c>
      <c r="D69" s="31">
        <v>0.55600000000000005</v>
      </c>
      <c r="E69" s="33">
        <v>0.56499999999999995</v>
      </c>
      <c r="F69" s="35">
        <v>0.56100000000000005</v>
      </c>
      <c r="G69" s="36">
        <v>0.56699999999999995</v>
      </c>
      <c r="H69" s="32">
        <v>0.56399999999999995</v>
      </c>
      <c r="I69" s="35">
        <v>0.56100000000000005</v>
      </c>
      <c r="J69" s="31">
        <v>0.55600000000000005</v>
      </c>
      <c r="K69" s="32">
        <v>0.56200000000000006</v>
      </c>
      <c r="L69" s="34">
        <v>0.55100000000000005</v>
      </c>
      <c r="M69" s="22">
        <v>0.54700000000000004</v>
      </c>
      <c r="N69" s="34">
        <v>0.55200000000000005</v>
      </c>
      <c r="O69" s="8">
        <v>480</v>
      </c>
    </row>
    <row r="70" spans="2:15" x14ac:dyDescent="0.25">
      <c r="B70" s="112"/>
      <c r="C70" s="47">
        <v>0.35399999999999998</v>
      </c>
      <c r="D70" s="40">
        <v>0.51900000000000002</v>
      </c>
      <c r="E70" s="46">
        <v>0.39800000000000002</v>
      </c>
      <c r="F70" s="45">
        <v>0.48299999999999998</v>
      </c>
      <c r="G70" s="37">
        <v>0.439</v>
      </c>
      <c r="H70" s="27">
        <v>0.63200000000000001</v>
      </c>
      <c r="I70" s="23">
        <v>0.53900000000000003</v>
      </c>
      <c r="J70" s="45">
        <v>0.47399999999999998</v>
      </c>
      <c r="K70" s="27">
        <v>0.63200000000000001</v>
      </c>
      <c r="L70" s="26">
        <v>0.59499999999999997</v>
      </c>
      <c r="M70" s="27">
        <v>0.625</v>
      </c>
      <c r="N70" s="26">
        <v>0.59899999999999998</v>
      </c>
      <c r="O70" s="8">
        <v>540</v>
      </c>
    </row>
    <row r="71" spans="2:15" x14ac:dyDescent="0.25">
      <c r="B71" s="110" t="s">
        <v>104</v>
      </c>
      <c r="C71" s="11">
        <v>0.42599999999999999</v>
      </c>
      <c r="D71" s="28">
        <v>0.42699999999999999</v>
      </c>
      <c r="E71" s="14">
        <v>0.441</v>
      </c>
      <c r="F71" s="41">
        <v>0.439</v>
      </c>
      <c r="G71" s="13">
        <v>0.41399999999999998</v>
      </c>
      <c r="H71" s="30">
        <v>0.435</v>
      </c>
      <c r="I71" s="28">
        <v>0.42699999999999999</v>
      </c>
      <c r="J71" s="13">
        <v>0.41399999999999998</v>
      </c>
      <c r="K71" s="28">
        <v>0.42899999999999999</v>
      </c>
      <c r="L71" s="14">
        <v>0.443</v>
      </c>
      <c r="M71" s="11">
        <v>0.42699999999999999</v>
      </c>
      <c r="N71" s="43">
        <v>0.45</v>
      </c>
      <c r="O71" s="8">
        <v>370</v>
      </c>
    </row>
    <row r="72" spans="2:15" x14ac:dyDescent="0.25">
      <c r="B72" s="111"/>
      <c r="C72" s="17">
        <v>0.46300000000000002</v>
      </c>
      <c r="D72" s="19">
        <v>0.46600000000000003</v>
      </c>
      <c r="E72" s="35">
        <v>0.48299999999999998</v>
      </c>
      <c r="F72" s="31">
        <v>0.48099999999999998</v>
      </c>
      <c r="G72" s="16">
        <v>0.45700000000000002</v>
      </c>
      <c r="H72" s="35">
        <v>0.48399999999999999</v>
      </c>
      <c r="I72" s="34">
        <v>0.47399999999999998</v>
      </c>
      <c r="J72" s="16">
        <v>0.45600000000000002</v>
      </c>
      <c r="K72" s="22">
        <v>0.47199999999999998</v>
      </c>
      <c r="L72" s="35">
        <v>0.48399999999999999</v>
      </c>
      <c r="M72" s="17">
        <v>0.46500000000000002</v>
      </c>
      <c r="N72" s="31">
        <v>0.48299999999999998</v>
      </c>
      <c r="O72" s="8">
        <v>380</v>
      </c>
    </row>
    <row r="73" spans="2:15" x14ac:dyDescent="0.25">
      <c r="B73" s="111"/>
      <c r="C73" s="16">
        <v>0.67400000000000004</v>
      </c>
      <c r="D73" s="17">
        <v>0.69499999999999995</v>
      </c>
      <c r="E73" s="34">
        <v>0.73399999999999999</v>
      </c>
      <c r="F73" s="22">
        <v>0.71599999999999997</v>
      </c>
      <c r="G73" s="16">
        <v>0.67300000000000004</v>
      </c>
      <c r="H73" s="35">
        <v>0.76200000000000001</v>
      </c>
      <c r="I73" s="34">
        <v>0.73599999999999999</v>
      </c>
      <c r="J73" s="16">
        <v>0.67200000000000004</v>
      </c>
      <c r="K73" s="34">
        <v>0.72699999999999998</v>
      </c>
      <c r="L73" s="31">
        <v>0.751</v>
      </c>
      <c r="M73" s="19">
        <v>0.71299999999999997</v>
      </c>
      <c r="N73" s="22">
        <v>0.71899999999999997</v>
      </c>
      <c r="O73" s="8">
        <v>440</v>
      </c>
    </row>
    <row r="74" spans="2:15" x14ac:dyDescent="0.25">
      <c r="B74" s="111"/>
      <c r="C74" s="20">
        <v>0.55300000000000005</v>
      </c>
      <c r="D74" s="20">
        <v>0.55400000000000005</v>
      </c>
      <c r="E74" s="32">
        <v>0.56299999999999994</v>
      </c>
      <c r="F74" s="32">
        <v>0.56399999999999995</v>
      </c>
      <c r="G74" s="22">
        <v>0.54900000000000004</v>
      </c>
      <c r="H74" s="32">
        <v>0.56200000000000006</v>
      </c>
      <c r="I74" s="31">
        <v>0.55700000000000005</v>
      </c>
      <c r="J74" s="22">
        <v>0.54900000000000004</v>
      </c>
      <c r="K74" s="31">
        <v>0.55600000000000005</v>
      </c>
      <c r="L74" s="32">
        <v>0.56200000000000006</v>
      </c>
      <c r="M74" s="22">
        <v>0.55000000000000004</v>
      </c>
      <c r="N74" s="35">
        <v>0.55900000000000005</v>
      </c>
      <c r="O74" s="8">
        <v>480</v>
      </c>
    </row>
    <row r="75" spans="2:15" x14ac:dyDescent="0.25">
      <c r="B75" s="112"/>
      <c r="C75" s="27">
        <v>0.63900000000000001</v>
      </c>
      <c r="D75" s="24">
        <v>0.58099999999999996</v>
      </c>
      <c r="E75" s="25">
        <v>0.49399999999999999</v>
      </c>
      <c r="F75" s="23">
        <v>0.55400000000000005</v>
      </c>
      <c r="G75" s="27">
        <v>0.626</v>
      </c>
      <c r="H75" s="46">
        <v>0.40400000000000003</v>
      </c>
      <c r="I75" s="37">
        <v>0.45900000000000002</v>
      </c>
      <c r="J75" s="27">
        <v>0.628</v>
      </c>
      <c r="K75" s="45">
        <v>0.48199999999999998</v>
      </c>
      <c r="L75" s="37">
        <v>0.442</v>
      </c>
      <c r="M75" s="25">
        <v>0.499</v>
      </c>
      <c r="N75" s="40">
        <v>0.52100000000000002</v>
      </c>
      <c r="O75" s="8">
        <v>540</v>
      </c>
    </row>
    <row r="76" spans="2:15" x14ac:dyDescent="0.25">
      <c r="B76" s="110" t="s">
        <v>117</v>
      </c>
      <c r="C76" s="30">
        <v>0.434</v>
      </c>
      <c r="D76" s="11">
        <v>0.42499999999999999</v>
      </c>
      <c r="E76" s="14">
        <v>0.442</v>
      </c>
      <c r="F76" s="11">
        <v>0.42599999999999999</v>
      </c>
      <c r="G76" s="28">
        <v>0.42799999999999999</v>
      </c>
      <c r="H76" s="30">
        <v>0.435</v>
      </c>
      <c r="I76" s="30">
        <v>0.435</v>
      </c>
      <c r="J76" s="11">
        <v>0.42599999999999999</v>
      </c>
      <c r="K76" s="43">
        <v>0.44700000000000001</v>
      </c>
      <c r="L76" s="48">
        <v>0.45700000000000002</v>
      </c>
      <c r="M76" s="42">
        <v>0.44600000000000001</v>
      </c>
      <c r="N76" s="10">
        <v>0.42199999999999999</v>
      </c>
      <c r="O76" s="8">
        <v>370</v>
      </c>
    </row>
    <row r="77" spans="2:15" x14ac:dyDescent="0.25">
      <c r="B77" s="111"/>
      <c r="C77" s="34">
        <v>0.47499999999999998</v>
      </c>
      <c r="D77" s="17">
        <v>0.46300000000000002</v>
      </c>
      <c r="E77" s="35">
        <v>0.48599999999999999</v>
      </c>
      <c r="F77" s="19">
        <v>0.46700000000000003</v>
      </c>
      <c r="G77" s="22">
        <v>0.47099999999999997</v>
      </c>
      <c r="H77" s="31">
        <v>0.48199999999999998</v>
      </c>
      <c r="I77" s="31">
        <v>0.48</v>
      </c>
      <c r="J77" s="17">
        <v>0.46500000000000002</v>
      </c>
      <c r="K77" s="35">
        <v>0.48699999999999999</v>
      </c>
      <c r="L77" s="36">
        <v>0.497</v>
      </c>
      <c r="M77" s="31">
        <v>0.48099999999999998</v>
      </c>
      <c r="N77" s="16">
        <v>0.45600000000000002</v>
      </c>
      <c r="O77" s="8">
        <v>380</v>
      </c>
    </row>
    <row r="78" spans="2:15" x14ac:dyDescent="0.25">
      <c r="B78" s="111"/>
      <c r="C78" s="34">
        <v>0.73</v>
      </c>
      <c r="D78" s="15">
        <v>0.68200000000000005</v>
      </c>
      <c r="E78" s="35">
        <v>0.76100000000000001</v>
      </c>
      <c r="F78" s="17">
        <v>0.69799999999999995</v>
      </c>
      <c r="G78" s="22">
        <v>0.71899999999999997</v>
      </c>
      <c r="H78" s="31">
        <v>0.755</v>
      </c>
      <c r="I78" s="31">
        <v>0.75600000000000001</v>
      </c>
      <c r="J78" s="17">
        <v>0.69499999999999995</v>
      </c>
      <c r="K78" s="31">
        <v>0.75800000000000001</v>
      </c>
      <c r="L78" s="33">
        <v>0.78500000000000003</v>
      </c>
      <c r="M78" s="20">
        <v>0.73899999999999999</v>
      </c>
      <c r="N78" s="18">
        <v>0.66900000000000004</v>
      </c>
      <c r="O78" s="8">
        <v>440</v>
      </c>
    </row>
    <row r="79" spans="2:15" x14ac:dyDescent="0.25">
      <c r="B79" s="111"/>
      <c r="C79" s="31">
        <v>0.55800000000000005</v>
      </c>
      <c r="D79" s="20">
        <v>0.55300000000000005</v>
      </c>
      <c r="E79" s="33">
        <v>0.56399999999999995</v>
      </c>
      <c r="F79" s="20">
        <v>0.55500000000000005</v>
      </c>
      <c r="G79" s="31">
        <v>0.55700000000000005</v>
      </c>
      <c r="H79" s="32">
        <v>0.56299999999999994</v>
      </c>
      <c r="I79" s="32">
        <v>0.56200000000000006</v>
      </c>
      <c r="J79" s="31">
        <v>0.55600000000000005</v>
      </c>
      <c r="K79" s="32">
        <v>0.56299999999999994</v>
      </c>
      <c r="L79" s="36">
        <v>0.56699999999999995</v>
      </c>
      <c r="M79" s="20">
        <v>0.55500000000000005</v>
      </c>
      <c r="N79" s="19">
        <v>0.54400000000000004</v>
      </c>
      <c r="O79" s="8">
        <v>480</v>
      </c>
    </row>
    <row r="80" spans="2:15" x14ac:dyDescent="0.25">
      <c r="B80" s="112"/>
      <c r="C80" s="45">
        <v>0.48399999999999999</v>
      </c>
      <c r="D80" s="27">
        <v>0.61899999999999999</v>
      </c>
      <c r="E80" s="44">
        <v>0.41799999999999998</v>
      </c>
      <c r="F80" s="24">
        <v>0.57699999999999996</v>
      </c>
      <c r="G80" s="40">
        <v>0.51400000000000001</v>
      </c>
      <c r="H80" s="44">
        <v>0.42699999999999999</v>
      </c>
      <c r="I80" s="44">
        <v>0.42299999999999999</v>
      </c>
      <c r="J80" s="24">
        <v>0.58799999999999997</v>
      </c>
      <c r="K80" s="44">
        <v>0.42099999999999999</v>
      </c>
      <c r="L80" s="47">
        <v>0.35699999999999998</v>
      </c>
      <c r="M80" s="37">
        <v>0.442</v>
      </c>
      <c r="N80" s="27">
        <v>0.61599999999999999</v>
      </c>
      <c r="O80" s="8">
        <v>540</v>
      </c>
    </row>
    <row r="83" spans="2:14" x14ac:dyDescent="0.25"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</row>
    <row r="84" spans="2:14" x14ac:dyDescent="0.25">
      <c r="B84" t="s">
        <v>25</v>
      </c>
      <c r="C84">
        <f>C44/C45</f>
        <v>0.96964285714285714</v>
      </c>
      <c r="D84">
        <f t="shared" ref="D84:N84" si="0">D44/D45</f>
        <v>0.93287435456110168</v>
      </c>
      <c r="E84">
        <f t="shared" si="0"/>
        <v>1.074656188605108</v>
      </c>
      <c r="F84">
        <f t="shared" si="0"/>
        <v>0.98909090909090913</v>
      </c>
      <c r="G84">
        <f t="shared" si="0"/>
        <v>0.9107744107744109</v>
      </c>
      <c r="H84">
        <f t="shared" si="0"/>
        <v>0.98028673835125446</v>
      </c>
      <c r="I84">
        <f t="shared" si="0"/>
        <v>0.91385135135135143</v>
      </c>
      <c r="J84">
        <f t="shared" si="0"/>
        <v>0.88943894389438949</v>
      </c>
      <c r="K84">
        <f t="shared" si="0"/>
        <v>0.96613190730837784</v>
      </c>
      <c r="L84">
        <f t="shared" si="0"/>
        <v>0.87034035656401953</v>
      </c>
      <c r="M84">
        <f t="shared" si="0"/>
        <v>0.93050847457627128</v>
      </c>
      <c r="N84">
        <f t="shared" si="0"/>
        <v>1.1068548387096775</v>
      </c>
    </row>
    <row r="85" spans="2:14" x14ac:dyDescent="0.25">
      <c r="B85" s="100" t="s">
        <v>39</v>
      </c>
      <c r="C85">
        <f t="shared" ref="C85:N85" si="1">C49/C50</f>
        <v>0.87421383647798745</v>
      </c>
      <c r="D85">
        <f t="shared" si="1"/>
        <v>0.86460032626427408</v>
      </c>
      <c r="E85">
        <f t="shared" si="1"/>
        <v>0.87071651090342683</v>
      </c>
      <c r="F85">
        <f t="shared" si="1"/>
        <v>0.95833333333333348</v>
      </c>
      <c r="G85">
        <f t="shared" si="1"/>
        <v>1.2373626373626372</v>
      </c>
      <c r="H85">
        <f t="shared" si="1"/>
        <v>0.88282504012841101</v>
      </c>
      <c r="I85">
        <f t="shared" si="1"/>
        <v>0.8618524332810048</v>
      </c>
      <c r="J85">
        <f t="shared" si="1"/>
        <v>0.87281399046104935</v>
      </c>
      <c r="K85">
        <f t="shared" si="1"/>
        <v>1.4775725593667548</v>
      </c>
      <c r="L85">
        <f t="shared" si="1"/>
        <v>2</v>
      </c>
      <c r="M85">
        <f t="shared" si="1"/>
        <v>1.0238095238095237</v>
      </c>
      <c r="N85">
        <f t="shared" si="1"/>
        <v>1.039179104477612</v>
      </c>
    </row>
    <row r="86" spans="2:14" x14ac:dyDescent="0.25">
      <c r="B86" s="100" t="s">
        <v>52</v>
      </c>
      <c r="C86">
        <f t="shared" ref="C86:N86" si="2">C54/C55</f>
        <v>1.3060747663551404</v>
      </c>
      <c r="D86">
        <f t="shared" si="2"/>
        <v>1.1565762004175366</v>
      </c>
      <c r="E86">
        <f t="shared" si="2"/>
        <v>0.92857142857142871</v>
      </c>
      <c r="F86">
        <f t="shared" si="2"/>
        <v>1.2899543378995433</v>
      </c>
      <c r="G86">
        <f t="shared" si="2"/>
        <v>1.0036297640653358</v>
      </c>
      <c r="H86">
        <f t="shared" si="2"/>
        <v>0.90761750405186392</v>
      </c>
      <c r="I86">
        <f t="shared" si="2"/>
        <v>1.3404255319148934</v>
      </c>
      <c r="J86">
        <f t="shared" si="2"/>
        <v>1.4578005115089512</v>
      </c>
      <c r="K86">
        <f t="shared" si="2"/>
        <v>1.3844282238442822</v>
      </c>
      <c r="L86">
        <f t="shared" si="2"/>
        <v>1.1632231404958677</v>
      </c>
      <c r="M86">
        <f t="shared" si="2"/>
        <v>1.1546391752577321</v>
      </c>
      <c r="N86">
        <f t="shared" si="2"/>
        <v>1.2737556561085972</v>
      </c>
    </row>
    <row r="87" spans="2:14" x14ac:dyDescent="0.25">
      <c r="B87" s="100" t="s">
        <v>65</v>
      </c>
      <c r="C87">
        <f t="shared" ref="C87:N87" si="3">C59/C60</f>
        <v>1.1298174442190672</v>
      </c>
      <c r="D87">
        <f t="shared" si="3"/>
        <v>0.96689895470383291</v>
      </c>
      <c r="E87">
        <f t="shared" si="3"/>
        <v>0.96678321678321699</v>
      </c>
      <c r="F87">
        <f t="shared" si="3"/>
        <v>0.86729857819905221</v>
      </c>
      <c r="G87">
        <f t="shared" si="3"/>
        <v>1.33729216152019</v>
      </c>
      <c r="H87">
        <f t="shared" si="3"/>
        <v>1.180467091295117</v>
      </c>
      <c r="I87">
        <f t="shared" si="3"/>
        <v>0.86413902053712488</v>
      </c>
      <c r="J87">
        <f t="shared" si="3"/>
        <v>0.86255924170616116</v>
      </c>
      <c r="K87">
        <f t="shared" si="3"/>
        <v>0.97522123893805324</v>
      </c>
      <c r="L87">
        <f t="shared" si="3"/>
        <v>1.2630385487528346</v>
      </c>
      <c r="M87">
        <f t="shared" si="3"/>
        <v>0.88187702265372181</v>
      </c>
      <c r="N87">
        <f t="shared" si="3"/>
        <v>0.8776167471819647</v>
      </c>
    </row>
    <row r="88" spans="2:14" x14ac:dyDescent="0.25">
      <c r="B88" s="100" t="s">
        <v>78</v>
      </c>
      <c r="C88">
        <f t="shared" ref="C88:N88" si="4">C64/C65</f>
        <v>1.1448979591836737</v>
      </c>
      <c r="D88">
        <f t="shared" si="4"/>
        <v>1.0958904109589043</v>
      </c>
      <c r="E88">
        <f t="shared" si="4"/>
        <v>1.0873786407766992</v>
      </c>
      <c r="F88">
        <f t="shared" si="4"/>
        <v>0.9464882943143812</v>
      </c>
      <c r="G88">
        <f t="shared" si="4"/>
        <v>1.2176724137931032</v>
      </c>
      <c r="H88">
        <f t="shared" si="4"/>
        <v>1.0791505791505793</v>
      </c>
      <c r="I88">
        <f t="shared" si="4"/>
        <v>0.94352159468438535</v>
      </c>
      <c r="J88">
        <f t="shared" si="4"/>
        <v>1.1775898520084569</v>
      </c>
      <c r="K88">
        <f t="shared" si="4"/>
        <v>1.0273722627737225</v>
      </c>
      <c r="L88">
        <f t="shared" si="4"/>
        <v>1.2913752913752916</v>
      </c>
      <c r="M88">
        <f t="shared" si="4"/>
        <v>0.98932384341637014</v>
      </c>
      <c r="N88">
        <f t="shared" si="4"/>
        <v>0.93434343434343448</v>
      </c>
    </row>
    <row r="89" spans="2:14" x14ac:dyDescent="0.25">
      <c r="B89" s="100" t="s">
        <v>91</v>
      </c>
      <c r="C89">
        <f t="shared" ref="C89:N89" si="5">C69/C70</f>
        <v>1.5875706214689267</v>
      </c>
      <c r="D89">
        <f t="shared" si="5"/>
        <v>1.071290944123314</v>
      </c>
      <c r="E89">
        <f t="shared" si="5"/>
        <v>1.4195979899497486</v>
      </c>
      <c r="F89">
        <f t="shared" si="5"/>
        <v>1.1614906832298137</v>
      </c>
      <c r="G89">
        <f t="shared" si="5"/>
        <v>1.2915717539863325</v>
      </c>
      <c r="H89">
        <f t="shared" si="5"/>
        <v>0.89240506329113911</v>
      </c>
      <c r="I89">
        <f t="shared" si="5"/>
        <v>1.0408163265306123</v>
      </c>
      <c r="J89">
        <f t="shared" si="5"/>
        <v>1.1729957805907174</v>
      </c>
      <c r="K89">
        <f t="shared" si="5"/>
        <v>0.889240506329114</v>
      </c>
      <c r="L89">
        <f t="shared" si="5"/>
        <v>0.92605042016806738</v>
      </c>
      <c r="M89">
        <f t="shared" si="5"/>
        <v>0.87520000000000009</v>
      </c>
      <c r="N89">
        <f t="shared" si="5"/>
        <v>0.92153589315525886</v>
      </c>
    </row>
    <row r="90" spans="2:14" x14ac:dyDescent="0.25">
      <c r="B90" s="100" t="s">
        <v>104</v>
      </c>
      <c r="C90">
        <f t="shared" ref="C90:N90" si="6">C74/C75</f>
        <v>0.86541471048513308</v>
      </c>
      <c r="D90">
        <f t="shared" si="6"/>
        <v>0.95352839931153199</v>
      </c>
      <c r="E90">
        <f t="shared" si="6"/>
        <v>1.1396761133603237</v>
      </c>
      <c r="F90">
        <f t="shared" si="6"/>
        <v>1.0180505415162453</v>
      </c>
      <c r="G90">
        <f t="shared" si="6"/>
        <v>0.87699680511182121</v>
      </c>
      <c r="H90">
        <f t="shared" si="6"/>
        <v>1.3910891089108912</v>
      </c>
      <c r="I90">
        <f t="shared" si="6"/>
        <v>1.2135076252723311</v>
      </c>
      <c r="J90">
        <f t="shared" si="6"/>
        <v>0.87420382165605104</v>
      </c>
      <c r="K90">
        <f t="shared" si="6"/>
        <v>1.153526970954357</v>
      </c>
      <c r="L90">
        <f t="shared" si="6"/>
        <v>1.2714932126696834</v>
      </c>
      <c r="M90">
        <f t="shared" si="6"/>
        <v>1.1022044088176353</v>
      </c>
      <c r="N90">
        <f t="shared" si="6"/>
        <v>1.072936660268714</v>
      </c>
    </row>
    <row r="91" spans="2:14" x14ac:dyDescent="0.25">
      <c r="B91" s="100" t="s">
        <v>117</v>
      </c>
      <c r="C91">
        <f>C79/C80</f>
        <v>1.1528925619834711</v>
      </c>
      <c r="D91">
        <f t="shared" ref="D91:N91" si="7">D79/D80</f>
        <v>0.89337641357027475</v>
      </c>
      <c r="E91">
        <f t="shared" si="7"/>
        <v>1.3492822966507176</v>
      </c>
      <c r="F91">
        <f t="shared" si="7"/>
        <v>0.96187175043327577</v>
      </c>
      <c r="G91">
        <f t="shared" si="7"/>
        <v>1.0836575875486383</v>
      </c>
      <c r="H91">
        <f t="shared" si="7"/>
        <v>1.3185011709601873</v>
      </c>
      <c r="I91">
        <f t="shared" si="7"/>
        <v>1.3286052009456266</v>
      </c>
      <c r="J91">
        <f t="shared" si="7"/>
        <v>0.94557823129251717</v>
      </c>
      <c r="K91">
        <f t="shared" si="7"/>
        <v>1.33729216152019</v>
      </c>
      <c r="L91">
        <f t="shared" si="7"/>
        <v>1.588235294117647</v>
      </c>
      <c r="M91">
        <f t="shared" si="7"/>
        <v>1.2556561085972853</v>
      </c>
      <c r="N91">
        <f t="shared" si="7"/>
        <v>0.88311688311688319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opLeftCell="A70" workbookViewId="0">
      <selection activeCell="B83" sqref="B83:N91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132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0.73019675925925931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</v>
      </c>
    </row>
    <row r="35" spans="1:15" x14ac:dyDescent="0.25">
      <c r="A35" s="49" t="s">
        <v>131</v>
      </c>
      <c r="B35" s="49">
        <v>21</v>
      </c>
    </row>
    <row r="36" spans="1:15" x14ac:dyDescent="0.25">
      <c r="A36" s="49" t="s">
        <v>131</v>
      </c>
      <c r="B36" s="49">
        <v>21</v>
      </c>
    </row>
    <row r="37" spans="1:15" x14ac:dyDescent="0.25">
      <c r="A37" s="49" t="s">
        <v>131</v>
      </c>
      <c r="B37" s="49">
        <v>21</v>
      </c>
    </row>
    <row r="38" spans="1:15" x14ac:dyDescent="0.25">
      <c r="A38" s="49" t="s">
        <v>131</v>
      </c>
      <c r="B38" s="49">
        <v>21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58">
        <v>0.41899999999999998</v>
      </c>
      <c r="D41" s="58">
        <v>0.42099999999999999</v>
      </c>
      <c r="E41" s="59">
        <v>0.42099999999999999</v>
      </c>
      <c r="F41" s="59">
        <v>0.42199999999999999</v>
      </c>
      <c r="G41" s="60">
        <v>0.41799999999999998</v>
      </c>
      <c r="H41" s="61">
        <v>0.434</v>
      </c>
      <c r="I41" s="62">
        <v>0.42799999999999999</v>
      </c>
      <c r="J41" s="60">
        <v>0.41699999999999998</v>
      </c>
      <c r="K41" s="63">
        <v>0.42399999999999999</v>
      </c>
      <c r="L41" s="58">
        <v>0.41899999999999998</v>
      </c>
      <c r="M41" s="64">
        <v>0.432</v>
      </c>
      <c r="N41" s="65">
        <v>0.437</v>
      </c>
      <c r="O41" s="57">
        <v>370</v>
      </c>
    </row>
    <row r="42" spans="1:15" x14ac:dyDescent="0.25">
      <c r="B42" s="114"/>
      <c r="C42" s="66">
        <v>0.45500000000000002</v>
      </c>
      <c r="D42" s="67">
        <v>0.46</v>
      </c>
      <c r="E42" s="68">
        <v>0.46300000000000002</v>
      </c>
      <c r="F42" s="69">
        <v>0.46200000000000002</v>
      </c>
      <c r="G42" s="67">
        <v>0.45800000000000002</v>
      </c>
      <c r="H42" s="70">
        <v>0.47399999999999998</v>
      </c>
      <c r="I42" s="71">
        <v>0.46700000000000003</v>
      </c>
      <c r="J42" s="66">
        <v>0.45400000000000001</v>
      </c>
      <c r="K42" s="69">
        <v>0.46300000000000002</v>
      </c>
      <c r="L42" s="67">
        <v>0.45700000000000002</v>
      </c>
      <c r="M42" s="72">
        <v>0.47</v>
      </c>
      <c r="N42" s="73">
        <v>0.47799999999999998</v>
      </c>
      <c r="O42" s="57">
        <v>380</v>
      </c>
    </row>
    <row r="43" spans="1:15" x14ac:dyDescent="0.25">
      <c r="B43" s="114"/>
      <c r="C43" s="66">
        <v>0.68300000000000005</v>
      </c>
      <c r="D43" s="66">
        <v>0.67800000000000005</v>
      </c>
      <c r="E43" s="69">
        <v>0.70499999999999996</v>
      </c>
      <c r="F43" s="67">
        <v>0.68899999999999995</v>
      </c>
      <c r="G43" s="66">
        <v>0.67700000000000005</v>
      </c>
      <c r="H43" s="69">
        <v>0.7</v>
      </c>
      <c r="I43" s="66">
        <v>0.68600000000000005</v>
      </c>
      <c r="J43" s="74">
        <v>0.66300000000000003</v>
      </c>
      <c r="K43" s="66">
        <v>0.68600000000000005</v>
      </c>
      <c r="L43" s="74">
        <v>0.66500000000000004</v>
      </c>
      <c r="M43" s="75">
        <v>0.67100000000000004</v>
      </c>
      <c r="N43" s="71">
        <v>0.72299999999999998</v>
      </c>
      <c r="O43" s="57">
        <v>440</v>
      </c>
    </row>
    <row r="44" spans="1:15" x14ac:dyDescent="0.25">
      <c r="B44" s="114"/>
      <c r="C44" s="74">
        <v>0.53700000000000003</v>
      </c>
      <c r="D44" s="67">
        <v>0.54300000000000004</v>
      </c>
      <c r="E44" s="67">
        <v>0.54500000000000004</v>
      </c>
      <c r="F44" s="69">
        <v>0.54500000000000004</v>
      </c>
      <c r="G44" s="67">
        <v>0.54400000000000004</v>
      </c>
      <c r="H44" s="73">
        <v>0.55500000000000005</v>
      </c>
      <c r="I44" s="71">
        <v>0.55000000000000004</v>
      </c>
      <c r="J44" s="74">
        <v>0.53800000000000003</v>
      </c>
      <c r="K44" s="69">
        <v>0.54500000000000004</v>
      </c>
      <c r="L44" s="66">
        <v>0.54200000000000004</v>
      </c>
      <c r="M44" s="68">
        <v>0.54800000000000004</v>
      </c>
      <c r="N44" s="72">
        <v>0.55100000000000005</v>
      </c>
      <c r="O44" s="57">
        <v>480</v>
      </c>
    </row>
    <row r="45" spans="1:15" x14ac:dyDescent="0.25">
      <c r="B45" s="115"/>
      <c r="C45" s="76">
        <v>0.52800000000000002</v>
      </c>
      <c r="D45" s="77">
        <v>0.57599999999999996</v>
      </c>
      <c r="E45" s="78">
        <v>0.496</v>
      </c>
      <c r="F45" s="79">
        <v>0.55000000000000004</v>
      </c>
      <c r="G45" s="77">
        <v>0.58799999999999997</v>
      </c>
      <c r="H45" s="79">
        <v>0.56399999999999995</v>
      </c>
      <c r="I45" s="77">
        <v>0.59</v>
      </c>
      <c r="J45" s="80">
        <v>0.60199999999999998</v>
      </c>
      <c r="K45" s="79">
        <v>0.56200000000000006</v>
      </c>
      <c r="L45" s="81">
        <v>0.62</v>
      </c>
      <c r="M45" s="81">
        <v>0.626</v>
      </c>
      <c r="N45" s="82">
        <v>0.46800000000000003</v>
      </c>
      <c r="O45" s="57">
        <v>540</v>
      </c>
    </row>
    <row r="46" spans="1:15" x14ac:dyDescent="0.25">
      <c r="B46" s="113" t="s">
        <v>39</v>
      </c>
      <c r="C46" s="64">
        <v>0.432</v>
      </c>
      <c r="D46" s="83">
        <v>0.42599999999999999</v>
      </c>
      <c r="E46" s="64">
        <v>0.432</v>
      </c>
      <c r="F46" s="62">
        <v>0.43</v>
      </c>
      <c r="G46" s="65">
        <v>0.436</v>
      </c>
      <c r="H46" s="62">
        <v>0.42899999999999999</v>
      </c>
      <c r="I46" s="63">
        <v>0.42399999999999999</v>
      </c>
      <c r="J46" s="58">
        <v>0.42099999999999999</v>
      </c>
      <c r="K46" s="65">
        <v>0.437</v>
      </c>
      <c r="L46" s="61">
        <v>0.434</v>
      </c>
      <c r="M46" s="59">
        <v>0.42199999999999999</v>
      </c>
      <c r="N46" s="62">
        <v>0.42899999999999999</v>
      </c>
      <c r="O46" s="57">
        <v>370</v>
      </c>
    </row>
    <row r="47" spans="1:15" x14ac:dyDescent="0.25">
      <c r="B47" s="114"/>
      <c r="C47" s="71">
        <v>0.46600000000000003</v>
      </c>
      <c r="D47" s="71">
        <v>0.46800000000000003</v>
      </c>
      <c r="E47" s="70">
        <v>0.47299999999999998</v>
      </c>
      <c r="F47" s="72">
        <v>0.47199999999999998</v>
      </c>
      <c r="G47" s="84">
        <v>0.48099999999999998</v>
      </c>
      <c r="H47" s="72">
        <v>0.47199999999999998</v>
      </c>
      <c r="I47" s="68">
        <v>0.46500000000000002</v>
      </c>
      <c r="J47" s="69">
        <v>0.46100000000000002</v>
      </c>
      <c r="K47" s="85">
        <v>0.48099999999999998</v>
      </c>
      <c r="L47" s="86">
        <v>0.48599999999999999</v>
      </c>
      <c r="M47" s="68">
        <v>0.46400000000000002</v>
      </c>
      <c r="N47" s="72">
        <v>0.46899999999999997</v>
      </c>
      <c r="O47" s="57">
        <v>380</v>
      </c>
    </row>
    <row r="48" spans="1:15" x14ac:dyDescent="0.25">
      <c r="B48" s="114"/>
      <c r="C48" s="66">
        <v>0.67700000000000005</v>
      </c>
      <c r="D48" s="66">
        <v>0.68300000000000005</v>
      </c>
      <c r="E48" s="66">
        <v>0.68600000000000005</v>
      </c>
      <c r="F48" s="69">
        <v>0.70399999999999996</v>
      </c>
      <c r="G48" s="70">
        <v>0.74</v>
      </c>
      <c r="H48" s="67">
        <v>0.69099999999999995</v>
      </c>
      <c r="I48" s="66">
        <v>0.68100000000000005</v>
      </c>
      <c r="J48" s="75">
        <v>0.67500000000000004</v>
      </c>
      <c r="K48" s="70">
        <v>0.74399999999999999</v>
      </c>
      <c r="L48" s="87">
        <v>0.79800000000000004</v>
      </c>
      <c r="M48" s="69">
        <v>0.7</v>
      </c>
      <c r="N48" s="69">
        <v>0.70599999999999996</v>
      </c>
      <c r="O48" s="57">
        <v>440</v>
      </c>
    </row>
    <row r="49" spans="2:15" x14ac:dyDescent="0.25">
      <c r="B49" s="114"/>
      <c r="C49" s="70">
        <v>0.55300000000000005</v>
      </c>
      <c r="D49" s="85">
        <v>0.55900000000000005</v>
      </c>
      <c r="E49" s="85">
        <v>0.56000000000000005</v>
      </c>
      <c r="F49" s="85">
        <v>0.56000000000000005</v>
      </c>
      <c r="G49" s="87">
        <v>0.56299999999999994</v>
      </c>
      <c r="H49" s="86">
        <v>0.56200000000000006</v>
      </c>
      <c r="I49" s="84">
        <v>0.55700000000000005</v>
      </c>
      <c r="J49" s="72">
        <v>0.55200000000000005</v>
      </c>
      <c r="K49" s="87">
        <v>0.56299999999999994</v>
      </c>
      <c r="L49" s="86">
        <v>0.56200000000000006</v>
      </c>
      <c r="M49" s="70">
        <v>0.55300000000000005</v>
      </c>
      <c r="N49" s="70">
        <v>0.55400000000000005</v>
      </c>
      <c r="O49" s="57">
        <v>480</v>
      </c>
    </row>
    <row r="50" spans="2:15" x14ac:dyDescent="0.25">
      <c r="B50" s="115"/>
      <c r="C50" s="81">
        <v>0.63300000000000001</v>
      </c>
      <c r="D50" s="81">
        <v>0.64</v>
      </c>
      <c r="E50" s="81">
        <v>0.63700000000000001</v>
      </c>
      <c r="F50" s="77">
        <v>0.57799999999999996</v>
      </c>
      <c r="G50" s="88">
        <v>0.47599999999999998</v>
      </c>
      <c r="H50" s="81">
        <v>0.63600000000000001</v>
      </c>
      <c r="I50" s="81">
        <v>0.64</v>
      </c>
      <c r="J50" s="81">
        <v>0.63400000000000001</v>
      </c>
      <c r="K50" s="82">
        <v>0.46300000000000002</v>
      </c>
      <c r="L50" s="89">
        <v>0.29599999999999999</v>
      </c>
      <c r="M50" s="79">
        <v>0.55200000000000005</v>
      </c>
      <c r="N50" s="76">
        <v>0.54</v>
      </c>
      <c r="O50" s="57">
        <v>540</v>
      </c>
    </row>
    <row r="51" spans="2:15" x14ac:dyDescent="0.25">
      <c r="B51" s="113" t="s">
        <v>52</v>
      </c>
      <c r="C51" s="65">
        <v>0.436</v>
      </c>
      <c r="D51" s="65">
        <v>0.436</v>
      </c>
      <c r="E51" s="63">
        <v>0.42499999999999999</v>
      </c>
      <c r="F51" s="64">
        <v>0.432</v>
      </c>
      <c r="G51" s="63">
        <v>0.42499999999999999</v>
      </c>
      <c r="H51" s="58">
        <v>0.41899999999999998</v>
      </c>
      <c r="I51" s="90">
        <v>0.443</v>
      </c>
      <c r="J51" s="64">
        <v>0.43099999999999999</v>
      </c>
      <c r="K51" s="91">
        <v>0.439</v>
      </c>
      <c r="L51" s="83">
        <v>0.42599999999999999</v>
      </c>
      <c r="M51" s="83">
        <v>0.42599999999999999</v>
      </c>
      <c r="N51" s="65">
        <v>0.436</v>
      </c>
      <c r="O51" s="57">
        <v>370</v>
      </c>
    </row>
    <row r="52" spans="2:15" x14ac:dyDescent="0.25">
      <c r="B52" s="114"/>
      <c r="C52" s="70">
        <v>0.47299999999999998</v>
      </c>
      <c r="D52" s="73">
        <v>0.47699999999999998</v>
      </c>
      <c r="E52" s="71">
        <v>0.46800000000000003</v>
      </c>
      <c r="F52" s="73">
        <v>0.47599999999999998</v>
      </c>
      <c r="G52" s="71">
        <v>0.46800000000000003</v>
      </c>
      <c r="H52" s="69">
        <v>0.46100000000000002</v>
      </c>
      <c r="I52" s="87">
        <v>0.49</v>
      </c>
      <c r="J52" s="84">
        <v>0.47799999999999998</v>
      </c>
      <c r="K52" s="86">
        <v>0.48499999999999999</v>
      </c>
      <c r="L52" s="72">
        <v>0.47099999999999997</v>
      </c>
      <c r="M52" s="72">
        <v>0.46899999999999997</v>
      </c>
      <c r="N52" s="73">
        <v>0.47699999999999998</v>
      </c>
      <c r="O52" s="57">
        <v>380</v>
      </c>
    </row>
    <row r="53" spans="2:15" x14ac:dyDescent="0.25">
      <c r="B53" s="114"/>
      <c r="C53" s="72">
        <v>0.72799999999999998</v>
      </c>
      <c r="D53" s="71">
        <v>0.71799999999999997</v>
      </c>
      <c r="E53" s="67">
        <v>0.69199999999999995</v>
      </c>
      <c r="F53" s="72">
        <v>0.73599999999999999</v>
      </c>
      <c r="G53" s="69">
        <v>0.70499999999999996</v>
      </c>
      <c r="H53" s="66">
        <v>0.68700000000000006</v>
      </c>
      <c r="I53" s="85">
        <v>0.77500000000000002</v>
      </c>
      <c r="J53" s="84">
        <v>0.76200000000000001</v>
      </c>
      <c r="K53" s="84">
        <v>0.76</v>
      </c>
      <c r="L53" s="71">
        <v>0.72699999999999998</v>
      </c>
      <c r="M53" s="71">
        <v>0.72499999999999998</v>
      </c>
      <c r="N53" s="72">
        <v>0.73299999999999998</v>
      </c>
      <c r="O53" s="57">
        <v>440</v>
      </c>
    </row>
    <row r="54" spans="2:15" x14ac:dyDescent="0.25">
      <c r="B54" s="114"/>
      <c r="C54" s="73">
        <v>0.55500000000000005</v>
      </c>
      <c r="D54" s="86">
        <v>0.56200000000000006</v>
      </c>
      <c r="E54" s="73">
        <v>0.55600000000000005</v>
      </c>
      <c r="F54" s="85">
        <v>0.55900000000000005</v>
      </c>
      <c r="G54" s="84">
        <v>0.55700000000000005</v>
      </c>
      <c r="H54" s="73">
        <v>0.55500000000000005</v>
      </c>
      <c r="I54" s="87">
        <v>0.56499999999999995</v>
      </c>
      <c r="J54" s="73">
        <v>0.55500000000000005</v>
      </c>
      <c r="K54" s="87">
        <v>0.56399999999999995</v>
      </c>
      <c r="L54" s="84">
        <v>0.55800000000000005</v>
      </c>
      <c r="M54" s="84">
        <v>0.55800000000000005</v>
      </c>
      <c r="N54" s="85">
        <v>0.55900000000000005</v>
      </c>
      <c r="O54" s="57">
        <v>480</v>
      </c>
    </row>
    <row r="55" spans="2:15" x14ac:dyDescent="0.25">
      <c r="B55" s="115"/>
      <c r="C55" s="88">
        <v>0.47199999999999998</v>
      </c>
      <c r="D55" s="76">
        <v>0.54200000000000004</v>
      </c>
      <c r="E55" s="80">
        <v>0.59899999999999998</v>
      </c>
      <c r="F55" s="82">
        <v>0.46800000000000003</v>
      </c>
      <c r="G55" s="79">
        <v>0.56000000000000005</v>
      </c>
      <c r="H55" s="80">
        <v>0.60899999999999999</v>
      </c>
      <c r="I55" s="92">
        <v>0.377</v>
      </c>
      <c r="J55" s="92">
        <v>0.371</v>
      </c>
      <c r="K55" s="93">
        <v>0.41799999999999998</v>
      </c>
      <c r="L55" s="88">
        <v>0.49199999999999999</v>
      </c>
      <c r="M55" s="78">
        <v>0.496</v>
      </c>
      <c r="N55" s="88">
        <v>0.47899999999999998</v>
      </c>
      <c r="O55" s="57">
        <v>540</v>
      </c>
    </row>
    <row r="56" spans="2:15" x14ac:dyDescent="0.25">
      <c r="B56" s="113" t="s">
        <v>65</v>
      </c>
      <c r="C56" s="64">
        <v>0.432</v>
      </c>
      <c r="D56" s="62">
        <v>0.42899999999999999</v>
      </c>
      <c r="E56" s="83">
        <v>0.42699999999999999</v>
      </c>
      <c r="F56" s="58">
        <v>0.42</v>
      </c>
      <c r="G56" s="64">
        <v>0.43099999999999999</v>
      </c>
      <c r="H56" s="62">
        <v>0.43</v>
      </c>
      <c r="I56" s="94">
        <v>0.41</v>
      </c>
      <c r="J56" s="94">
        <v>0.40899999999999997</v>
      </c>
      <c r="K56" s="60">
        <v>0.41699999999999998</v>
      </c>
      <c r="L56" s="65">
        <v>0.438</v>
      </c>
      <c r="M56" s="60">
        <v>0.41599999999999998</v>
      </c>
      <c r="N56" s="63">
        <v>0.42399999999999999</v>
      </c>
      <c r="O56" s="57">
        <v>370</v>
      </c>
    </row>
    <row r="57" spans="2:15" x14ac:dyDescent="0.25">
      <c r="B57" s="114"/>
      <c r="C57" s="71">
        <v>0.46899999999999997</v>
      </c>
      <c r="D57" s="71">
        <v>0.46800000000000003</v>
      </c>
      <c r="E57" s="71">
        <v>0.46800000000000003</v>
      </c>
      <c r="F57" s="67">
        <v>0.45900000000000002</v>
      </c>
      <c r="G57" s="84">
        <v>0.47799999999999998</v>
      </c>
      <c r="H57" s="70">
        <v>0.47499999999999998</v>
      </c>
      <c r="I57" s="75">
        <v>0.45100000000000001</v>
      </c>
      <c r="J57" s="74">
        <v>0.45</v>
      </c>
      <c r="K57" s="69">
        <v>0.46100000000000002</v>
      </c>
      <c r="L57" s="86">
        <v>0.48399999999999999</v>
      </c>
      <c r="M57" s="66">
        <v>0.45500000000000002</v>
      </c>
      <c r="N57" s="69">
        <v>0.46300000000000002</v>
      </c>
      <c r="O57" s="57">
        <v>380</v>
      </c>
    </row>
    <row r="58" spans="2:15" x14ac:dyDescent="0.25">
      <c r="B58" s="114"/>
      <c r="C58" s="68">
        <v>0.71099999999999997</v>
      </c>
      <c r="D58" s="69">
        <v>0.70099999999999996</v>
      </c>
      <c r="E58" s="69">
        <v>0.70099999999999996</v>
      </c>
      <c r="F58" s="75">
        <v>0.67100000000000004</v>
      </c>
      <c r="G58" s="73">
        <v>0.75</v>
      </c>
      <c r="H58" s="72">
        <v>0.73399999999999999</v>
      </c>
      <c r="I58" s="75">
        <v>0.66700000000000004</v>
      </c>
      <c r="J58" s="74">
        <v>0.66500000000000004</v>
      </c>
      <c r="K58" s="69">
        <v>0.7</v>
      </c>
      <c r="L58" s="84">
        <v>0.76300000000000001</v>
      </c>
      <c r="M58" s="75">
        <v>0.66700000000000004</v>
      </c>
      <c r="N58" s="75">
        <v>0.67600000000000005</v>
      </c>
      <c r="O58" s="57">
        <v>440</v>
      </c>
    </row>
    <row r="59" spans="2:15" x14ac:dyDescent="0.25">
      <c r="B59" s="114"/>
      <c r="C59" s="84">
        <v>0.55800000000000005</v>
      </c>
      <c r="D59" s="84">
        <v>0.55800000000000005</v>
      </c>
      <c r="E59" s="73">
        <v>0.55600000000000005</v>
      </c>
      <c r="F59" s="71">
        <v>0.54900000000000004</v>
      </c>
      <c r="G59" s="85">
        <v>0.56000000000000005</v>
      </c>
      <c r="H59" s="84">
        <v>0.55800000000000005</v>
      </c>
      <c r="I59" s="67">
        <v>0.54400000000000004</v>
      </c>
      <c r="J59" s="66">
        <v>0.54300000000000004</v>
      </c>
      <c r="K59" s="71">
        <v>0.54900000000000004</v>
      </c>
      <c r="L59" s="86">
        <v>0.56299999999999994</v>
      </c>
      <c r="M59" s="68">
        <v>0.54700000000000004</v>
      </c>
      <c r="N59" s="72">
        <v>0.55100000000000005</v>
      </c>
      <c r="O59" s="57">
        <v>480</v>
      </c>
    </row>
    <row r="60" spans="2:15" x14ac:dyDescent="0.25">
      <c r="B60" s="115"/>
      <c r="C60" s="76">
        <v>0.53700000000000003</v>
      </c>
      <c r="D60" s="77">
        <v>0.57699999999999996</v>
      </c>
      <c r="E60" s="79">
        <v>0.56499999999999995</v>
      </c>
      <c r="F60" s="81">
        <v>0.63200000000000001</v>
      </c>
      <c r="G60" s="95">
        <v>0.42699999999999999</v>
      </c>
      <c r="H60" s="82">
        <v>0.46600000000000003</v>
      </c>
      <c r="I60" s="81">
        <v>0.622</v>
      </c>
      <c r="J60" s="81">
        <v>0.61799999999999999</v>
      </c>
      <c r="K60" s="76">
        <v>0.53500000000000003</v>
      </c>
      <c r="L60" s="93">
        <v>0.4</v>
      </c>
      <c r="M60" s="81">
        <v>0.63100000000000001</v>
      </c>
      <c r="N60" s="81">
        <v>0.625</v>
      </c>
      <c r="O60" s="57">
        <v>540</v>
      </c>
    </row>
    <row r="61" spans="2:15" x14ac:dyDescent="0.25">
      <c r="B61" s="113" t="s">
        <v>78</v>
      </c>
      <c r="C61" s="83">
        <v>0.42799999999999999</v>
      </c>
      <c r="D61" s="64">
        <v>0.43099999999999999</v>
      </c>
      <c r="E61" s="64">
        <v>0.43</v>
      </c>
      <c r="F61" s="61">
        <v>0.434</v>
      </c>
      <c r="G61" s="64">
        <v>0.43099999999999999</v>
      </c>
      <c r="H61" s="63">
        <v>0.42499999999999999</v>
      </c>
      <c r="I61" s="90">
        <v>0.443</v>
      </c>
      <c r="J61" s="59">
        <v>0.42099999999999999</v>
      </c>
      <c r="K61" s="61">
        <v>0.435</v>
      </c>
      <c r="L61" s="59">
        <v>0.42299999999999999</v>
      </c>
      <c r="M61" s="65">
        <v>0.437</v>
      </c>
      <c r="N61" s="62">
        <v>0.42899999999999999</v>
      </c>
      <c r="O61" s="57">
        <v>370</v>
      </c>
    </row>
    <row r="62" spans="2:15" x14ac:dyDescent="0.25">
      <c r="B62" s="114"/>
      <c r="C62" s="68">
        <v>0.46500000000000002</v>
      </c>
      <c r="D62" s="72">
        <v>0.47</v>
      </c>
      <c r="E62" s="70">
        <v>0.47299999999999998</v>
      </c>
      <c r="F62" s="70">
        <v>0.47499999999999998</v>
      </c>
      <c r="G62" s="73">
        <v>0.47799999999999998</v>
      </c>
      <c r="H62" s="72">
        <v>0.47</v>
      </c>
      <c r="I62" s="85">
        <v>0.48199999999999998</v>
      </c>
      <c r="J62" s="71">
        <v>0.46800000000000003</v>
      </c>
      <c r="K62" s="73">
        <v>0.47699999999999998</v>
      </c>
      <c r="L62" s="71">
        <v>0.46800000000000003</v>
      </c>
      <c r="M62" s="73">
        <v>0.47599999999999998</v>
      </c>
      <c r="N62" s="71">
        <v>0.46800000000000003</v>
      </c>
      <c r="O62" s="57">
        <v>380</v>
      </c>
    </row>
    <row r="63" spans="2:15" x14ac:dyDescent="0.25">
      <c r="B63" s="114"/>
      <c r="C63" s="68">
        <v>0.71699999999999997</v>
      </c>
      <c r="D63" s="71">
        <v>0.71899999999999997</v>
      </c>
      <c r="E63" s="71">
        <v>0.72199999999999998</v>
      </c>
      <c r="F63" s="69">
        <v>0.69799999999999995</v>
      </c>
      <c r="G63" s="70">
        <v>0.73899999999999999</v>
      </c>
      <c r="H63" s="71">
        <v>0.71699999999999997</v>
      </c>
      <c r="I63" s="69">
        <v>0.70199999999999996</v>
      </c>
      <c r="J63" s="72">
        <v>0.73399999999999999</v>
      </c>
      <c r="K63" s="68">
        <v>0.71599999999999997</v>
      </c>
      <c r="L63" s="72">
        <v>0.73499999999999999</v>
      </c>
      <c r="M63" s="68">
        <v>0.70699999999999996</v>
      </c>
      <c r="N63" s="66">
        <v>0.68400000000000005</v>
      </c>
      <c r="O63" s="57">
        <v>440</v>
      </c>
    </row>
    <row r="64" spans="2:15" x14ac:dyDescent="0.25">
      <c r="B64" s="114"/>
      <c r="C64" s="71">
        <v>0.55000000000000004</v>
      </c>
      <c r="D64" s="84">
        <v>0.55800000000000005</v>
      </c>
      <c r="E64" s="84">
        <v>0.55800000000000005</v>
      </c>
      <c r="F64" s="85">
        <v>0.55900000000000005</v>
      </c>
      <c r="G64" s="85">
        <v>0.56000000000000005</v>
      </c>
      <c r="H64" s="84">
        <v>0.55800000000000005</v>
      </c>
      <c r="I64" s="86">
        <v>0.56200000000000006</v>
      </c>
      <c r="J64" s="72">
        <v>0.55200000000000005</v>
      </c>
      <c r="K64" s="84">
        <v>0.55800000000000005</v>
      </c>
      <c r="L64" s="70">
        <v>0.55300000000000005</v>
      </c>
      <c r="M64" s="84">
        <v>0.55800000000000005</v>
      </c>
      <c r="N64" s="70">
        <v>0.55300000000000005</v>
      </c>
      <c r="O64" s="57">
        <v>480</v>
      </c>
    </row>
    <row r="65" spans="2:15" x14ac:dyDescent="0.25">
      <c r="B65" s="115"/>
      <c r="C65" s="88">
        <v>0.48599999999999999</v>
      </c>
      <c r="D65" s="76">
        <v>0.51800000000000002</v>
      </c>
      <c r="E65" s="78">
        <v>0.50800000000000001</v>
      </c>
      <c r="F65" s="77">
        <v>0.58699999999999997</v>
      </c>
      <c r="G65" s="82">
        <v>0.46400000000000002</v>
      </c>
      <c r="H65" s="76">
        <v>0.52600000000000002</v>
      </c>
      <c r="I65" s="77">
        <v>0.59</v>
      </c>
      <c r="J65" s="82">
        <v>0.44500000000000001</v>
      </c>
      <c r="K65" s="76">
        <v>0.52600000000000002</v>
      </c>
      <c r="L65" s="82">
        <v>0.44800000000000001</v>
      </c>
      <c r="M65" s="79">
        <v>0.55400000000000005</v>
      </c>
      <c r="N65" s="80">
        <v>0.60799999999999998</v>
      </c>
      <c r="O65" s="57">
        <v>540</v>
      </c>
    </row>
    <row r="66" spans="2:15" x14ac:dyDescent="0.25">
      <c r="B66" s="113" t="s">
        <v>91</v>
      </c>
      <c r="C66" s="64">
        <v>0.432</v>
      </c>
      <c r="D66" s="62">
        <v>0.42899999999999999</v>
      </c>
      <c r="E66" s="91">
        <v>0.438</v>
      </c>
      <c r="F66" s="64">
        <v>0.432</v>
      </c>
      <c r="G66" s="61">
        <v>0.434</v>
      </c>
      <c r="H66" s="65">
        <v>0.437</v>
      </c>
      <c r="I66" s="83">
        <v>0.42799999999999999</v>
      </c>
      <c r="J66" s="59">
        <v>0.42099999999999999</v>
      </c>
      <c r="K66" s="91">
        <v>0.439</v>
      </c>
      <c r="L66" s="59">
        <v>0.42099999999999999</v>
      </c>
      <c r="M66" s="64">
        <v>0.43099999999999999</v>
      </c>
      <c r="N66" s="63">
        <v>0.42499999999999999</v>
      </c>
      <c r="O66" s="57">
        <v>370</v>
      </c>
    </row>
    <row r="67" spans="2:15" x14ac:dyDescent="0.25">
      <c r="B67" s="114"/>
      <c r="C67" s="70">
        <v>0.47299999999999998</v>
      </c>
      <c r="D67" s="72">
        <v>0.46899999999999997</v>
      </c>
      <c r="E67" s="84">
        <v>0.48</v>
      </c>
      <c r="F67" s="73">
        <v>0.47799999999999998</v>
      </c>
      <c r="G67" s="85">
        <v>0.48199999999999998</v>
      </c>
      <c r="H67" s="84">
        <v>0.47799999999999998</v>
      </c>
      <c r="I67" s="70">
        <v>0.47199999999999998</v>
      </c>
      <c r="J67" s="71">
        <v>0.46800000000000003</v>
      </c>
      <c r="K67" s="73">
        <v>0.47599999999999998</v>
      </c>
      <c r="L67" s="67">
        <v>0.46</v>
      </c>
      <c r="M67" s="72">
        <v>0.46899999999999997</v>
      </c>
      <c r="N67" s="68">
        <v>0.46400000000000002</v>
      </c>
      <c r="O67" s="57">
        <v>380</v>
      </c>
    </row>
    <row r="68" spans="2:15" x14ac:dyDescent="0.25">
      <c r="B68" s="114"/>
      <c r="C68" s="73">
        <v>0.755</v>
      </c>
      <c r="D68" s="71">
        <v>0.72199999999999998</v>
      </c>
      <c r="E68" s="73">
        <v>0.75800000000000001</v>
      </c>
      <c r="F68" s="70">
        <v>0.748</v>
      </c>
      <c r="G68" s="84">
        <v>0.76300000000000001</v>
      </c>
      <c r="H68" s="67">
        <v>0.68899999999999995</v>
      </c>
      <c r="I68" s="71">
        <v>0.71799999999999997</v>
      </c>
      <c r="J68" s="72">
        <v>0.73399999999999999</v>
      </c>
      <c r="K68" s="66">
        <v>0.68600000000000005</v>
      </c>
      <c r="L68" s="66">
        <v>0.68300000000000005</v>
      </c>
      <c r="M68" s="66">
        <v>0.68</v>
      </c>
      <c r="N68" s="66">
        <v>0.68400000000000005</v>
      </c>
      <c r="O68" s="57">
        <v>440</v>
      </c>
    </row>
    <row r="69" spans="2:15" x14ac:dyDescent="0.25">
      <c r="B69" s="114"/>
      <c r="C69" s="70">
        <v>0.55500000000000005</v>
      </c>
      <c r="D69" s="85">
        <v>0.55900000000000005</v>
      </c>
      <c r="E69" s="85">
        <v>0.56000000000000005</v>
      </c>
      <c r="F69" s="85">
        <v>0.55900000000000005</v>
      </c>
      <c r="G69" s="87">
        <v>0.56299999999999994</v>
      </c>
      <c r="H69" s="86">
        <v>0.56200000000000006</v>
      </c>
      <c r="I69" s="73">
        <v>0.55600000000000005</v>
      </c>
      <c r="J69" s="70">
        <v>0.55400000000000005</v>
      </c>
      <c r="K69" s="85">
        <v>0.55900000000000005</v>
      </c>
      <c r="L69" s="71">
        <v>0.55000000000000004</v>
      </c>
      <c r="M69" s="84">
        <v>0.55700000000000005</v>
      </c>
      <c r="N69" s="73">
        <v>0.55500000000000005</v>
      </c>
      <c r="O69" s="57">
        <v>480</v>
      </c>
    </row>
    <row r="70" spans="2:15" x14ac:dyDescent="0.25">
      <c r="B70" s="115"/>
      <c r="C70" s="92">
        <v>0.38900000000000001</v>
      </c>
      <c r="D70" s="78">
        <v>0.51500000000000001</v>
      </c>
      <c r="E70" s="93">
        <v>0.40899999999999997</v>
      </c>
      <c r="F70" s="95">
        <v>0.432</v>
      </c>
      <c r="G70" s="93">
        <v>0.40400000000000003</v>
      </c>
      <c r="H70" s="81">
        <v>0.63700000000000001</v>
      </c>
      <c r="I70" s="78">
        <v>0.51100000000000001</v>
      </c>
      <c r="J70" s="82">
        <v>0.44800000000000001</v>
      </c>
      <c r="K70" s="81">
        <v>0.63100000000000001</v>
      </c>
      <c r="L70" s="80">
        <v>0.59899999999999998</v>
      </c>
      <c r="M70" s="81">
        <v>0.63700000000000001</v>
      </c>
      <c r="N70" s="80">
        <v>0.61499999999999999</v>
      </c>
      <c r="O70" s="57">
        <v>540</v>
      </c>
    </row>
    <row r="71" spans="2:15" x14ac:dyDescent="0.25">
      <c r="B71" s="113" t="s">
        <v>104</v>
      </c>
      <c r="C71" s="60">
        <v>0.41699999999999998</v>
      </c>
      <c r="D71" s="96">
        <v>0.41299999999999998</v>
      </c>
      <c r="E71" s="64">
        <v>0.432</v>
      </c>
      <c r="F71" s="64">
        <v>0.433</v>
      </c>
      <c r="G71" s="97">
        <v>0.41399999999999998</v>
      </c>
      <c r="H71" s="61">
        <v>0.433</v>
      </c>
      <c r="I71" s="59">
        <v>0.42299999999999999</v>
      </c>
      <c r="J71" s="96">
        <v>0.41199999999999998</v>
      </c>
      <c r="K71" s="59">
        <v>0.42099999999999999</v>
      </c>
      <c r="L71" s="62">
        <v>0.43</v>
      </c>
      <c r="M71" s="58">
        <v>0.42099999999999999</v>
      </c>
      <c r="N71" s="60">
        <v>0.41699999999999998</v>
      </c>
      <c r="O71" s="57">
        <v>370</v>
      </c>
    </row>
    <row r="72" spans="2:15" x14ac:dyDescent="0.25">
      <c r="B72" s="114"/>
      <c r="C72" s="74">
        <v>0.44800000000000001</v>
      </c>
      <c r="D72" s="74">
        <v>0.45</v>
      </c>
      <c r="E72" s="72">
        <v>0.47099999999999997</v>
      </c>
      <c r="F72" s="70">
        <v>0.47199999999999998</v>
      </c>
      <c r="G72" s="66">
        <v>0.45500000000000002</v>
      </c>
      <c r="H72" s="85">
        <v>0.48099999999999998</v>
      </c>
      <c r="I72" s="72">
        <v>0.47</v>
      </c>
      <c r="J72" s="75">
        <v>0.45300000000000001</v>
      </c>
      <c r="K72" s="68">
        <v>0.46400000000000002</v>
      </c>
      <c r="L72" s="70">
        <v>0.47299999999999998</v>
      </c>
      <c r="M72" s="67">
        <v>0.46</v>
      </c>
      <c r="N72" s="66">
        <v>0.45600000000000002</v>
      </c>
      <c r="O72" s="57">
        <v>380</v>
      </c>
    </row>
    <row r="73" spans="2:15" x14ac:dyDescent="0.25">
      <c r="B73" s="114"/>
      <c r="C73" s="74">
        <v>0.65600000000000003</v>
      </c>
      <c r="D73" s="75">
        <v>0.67600000000000005</v>
      </c>
      <c r="E73" s="71">
        <v>0.71799999999999997</v>
      </c>
      <c r="F73" s="68">
        <v>0.71</v>
      </c>
      <c r="G73" s="75">
        <v>0.66900000000000004</v>
      </c>
      <c r="H73" s="84">
        <v>0.76200000000000001</v>
      </c>
      <c r="I73" s="72">
        <v>0.73599999999999999</v>
      </c>
      <c r="J73" s="74">
        <v>0.66600000000000004</v>
      </c>
      <c r="K73" s="68">
        <v>0.71</v>
      </c>
      <c r="L73" s="73">
        <v>0.75</v>
      </c>
      <c r="M73" s="69">
        <v>0.70399999999999996</v>
      </c>
      <c r="N73" s="67">
        <v>0.69499999999999995</v>
      </c>
      <c r="O73" s="57">
        <v>440</v>
      </c>
    </row>
    <row r="74" spans="2:15" x14ac:dyDescent="0.25">
      <c r="B74" s="114"/>
      <c r="C74" s="74">
        <v>0.53800000000000003</v>
      </c>
      <c r="D74" s="74">
        <v>0.53700000000000003</v>
      </c>
      <c r="E74" s="73">
        <v>0.55600000000000005</v>
      </c>
      <c r="F74" s="73">
        <v>0.55500000000000005</v>
      </c>
      <c r="G74" s="68">
        <v>0.54700000000000004</v>
      </c>
      <c r="H74" s="85">
        <v>0.55900000000000005</v>
      </c>
      <c r="I74" s="70">
        <v>0.55300000000000005</v>
      </c>
      <c r="J74" s="67">
        <v>0.54500000000000004</v>
      </c>
      <c r="K74" s="71">
        <v>0.54900000000000004</v>
      </c>
      <c r="L74" s="70">
        <v>0.55400000000000005</v>
      </c>
      <c r="M74" s="69">
        <v>0.54600000000000004</v>
      </c>
      <c r="N74" s="69">
        <v>0.54600000000000004</v>
      </c>
      <c r="O74" s="57">
        <v>480</v>
      </c>
    </row>
    <row r="75" spans="2:15" x14ac:dyDescent="0.25">
      <c r="B75" s="115"/>
      <c r="C75" s="81">
        <v>0.623</v>
      </c>
      <c r="D75" s="79">
        <v>0.55400000000000005</v>
      </c>
      <c r="E75" s="78">
        <v>0.51100000000000001</v>
      </c>
      <c r="F75" s="76">
        <v>0.53400000000000003</v>
      </c>
      <c r="G75" s="81">
        <v>0.63400000000000001</v>
      </c>
      <c r="H75" s="92">
        <v>0.38500000000000001</v>
      </c>
      <c r="I75" s="95">
        <v>0.441</v>
      </c>
      <c r="J75" s="81">
        <v>0.629</v>
      </c>
      <c r="K75" s="78">
        <v>0.50600000000000001</v>
      </c>
      <c r="L75" s="93">
        <v>0.40300000000000002</v>
      </c>
      <c r="M75" s="78">
        <v>0.51200000000000001</v>
      </c>
      <c r="N75" s="76">
        <v>0.53600000000000003</v>
      </c>
      <c r="O75" s="57">
        <v>540</v>
      </c>
    </row>
    <row r="76" spans="2:15" x14ac:dyDescent="0.25">
      <c r="B76" s="113" t="s">
        <v>117</v>
      </c>
      <c r="C76" s="59">
        <v>0.42299999999999999</v>
      </c>
      <c r="D76" s="60">
        <v>0.41699999999999998</v>
      </c>
      <c r="E76" s="64">
        <v>0.43099999999999999</v>
      </c>
      <c r="F76" s="60">
        <v>0.41699999999999998</v>
      </c>
      <c r="G76" s="63">
        <v>0.42399999999999999</v>
      </c>
      <c r="H76" s="63">
        <v>0.42599999999999999</v>
      </c>
      <c r="I76" s="62">
        <v>0.43</v>
      </c>
      <c r="J76" s="97">
        <v>0.41499999999999998</v>
      </c>
      <c r="K76" s="65">
        <v>0.436</v>
      </c>
      <c r="L76" s="91">
        <v>0.439</v>
      </c>
      <c r="M76" s="65">
        <v>0.436</v>
      </c>
      <c r="N76" s="97">
        <v>0.41599999999999998</v>
      </c>
      <c r="O76" s="57">
        <v>370</v>
      </c>
    </row>
    <row r="77" spans="2:15" x14ac:dyDescent="0.25">
      <c r="B77" s="114"/>
      <c r="C77" s="67">
        <v>0.46</v>
      </c>
      <c r="D77" s="75">
        <v>0.45200000000000001</v>
      </c>
      <c r="E77" s="72">
        <v>0.47199999999999998</v>
      </c>
      <c r="F77" s="66">
        <v>0.45400000000000001</v>
      </c>
      <c r="G77" s="69">
        <v>0.46200000000000002</v>
      </c>
      <c r="H77" s="71">
        <v>0.46800000000000003</v>
      </c>
      <c r="I77" s="72">
        <v>0.47199999999999998</v>
      </c>
      <c r="J77" s="66">
        <v>0.45600000000000002</v>
      </c>
      <c r="K77" s="73">
        <v>0.47799999999999998</v>
      </c>
      <c r="L77" s="85">
        <v>0.48199999999999998</v>
      </c>
      <c r="M77" s="73">
        <v>0.47599999999999998</v>
      </c>
      <c r="N77" s="74">
        <v>0.44900000000000001</v>
      </c>
      <c r="O77" s="57">
        <v>380</v>
      </c>
    </row>
    <row r="78" spans="2:15" x14ac:dyDescent="0.25">
      <c r="B78" s="114"/>
      <c r="C78" s="68">
        <v>0.71599999999999997</v>
      </c>
      <c r="D78" s="75">
        <v>0.66900000000000004</v>
      </c>
      <c r="E78" s="70">
        <v>0.74399999999999999</v>
      </c>
      <c r="F78" s="67">
        <v>0.68899999999999995</v>
      </c>
      <c r="G78" s="68">
        <v>0.71499999999999997</v>
      </c>
      <c r="H78" s="70">
        <v>0.74399999999999999</v>
      </c>
      <c r="I78" s="73">
        <v>0.749</v>
      </c>
      <c r="J78" s="67">
        <v>0.69</v>
      </c>
      <c r="K78" s="73">
        <v>0.75600000000000001</v>
      </c>
      <c r="L78" s="84">
        <v>0.76700000000000002</v>
      </c>
      <c r="M78" s="70">
        <v>0.74</v>
      </c>
      <c r="N78" s="74">
        <v>0.65800000000000003</v>
      </c>
      <c r="O78" s="57">
        <v>440</v>
      </c>
    </row>
    <row r="79" spans="2:15" x14ac:dyDescent="0.25">
      <c r="B79" s="114"/>
      <c r="C79" s="67">
        <v>0.54300000000000004</v>
      </c>
      <c r="D79" s="66">
        <v>0.54200000000000004</v>
      </c>
      <c r="E79" s="72">
        <v>0.55100000000000005</v>
      </c>
      <c r="F79" s="67">
        <v>0.54400000000000004</v>
      </c>
      <c r="G79" s="68">
        <v>0.54800000000000004</v>
      </c>
      <c r="H79" s="68">
        <v>0.54800000000000004</v>
      </c>
      <c r="I79" s="71">
        <v>0.55000000000000004</v>
      </c>
      <c r="J79" s="68">
        <v>0.54700000000000004</v>
      </c>
      <c r="K79" s="70">
        <v>0.55300000000000005</v>
      </c>
      <c r="L79" s="70">
        <v>0.55400000000000005</v>
      </c>
      <c r="M79" s="73">
        <v>0.55500000000000005</v>
      </c>
      <c r="N79" s="75">
        <v>0.53900000000000003</v>
      </c>
      <c r="O79" s="57">
        <v>480</v>
      </c>
    </row>
    <row r="80" spans="2:15" x14ac:dyDescent="0.25">
      <c r="B80" s="115"/>
      <c r="C80" s="82">
        <v>0.45400000000000001</v>
      </c>
      <c r="D80" s="80">
        <v>0.60199999999999998</v>
      </c>
      <c r="E80" s="93">
        <v>0.40400000000000003</v>
      </c>
      <c r="F80" s="79">
        <v>0.54800000000000004</v>
      </c>
      <c r="G80" s="88">
        <v>0.48599999999999999</v>
      </c>
      <c r="H80" s="92">
        <v>0.39300000000000002</v>
      </c>
      <c r="I80" s="92">
        <v>0.38400000000000001</v>
      </c>
      <c r="J80" s="79">
        <v>0.56200000000000006</v>
      </c>
      <c r="K80" s="92">
        <v>0.377</v>
      </c>
      <c r="L80" s="98">
        <v>0.34899999999999998</v>
      </c>
      <c r="M80" s="95">
        <v>0.436</v>
      </c>
      <c r="N80" s="81">
        <v>0.625</v>
      </c>
      <c r="O80" s="57">
        <v>540</v>
      </c>
    </row>
    <row r="83" spans="2:14" x14ac:dyDescent="0.25">
      <c r="B83"/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</row>
    <row r="84" spans="2:14" x14ac:dyDescent="0.25">
      <c r="B84" t="s">
        <v>25</v>
      </c>
      <c r="C84" s="49">
        <f>C44/C45</f>
        <v>1.0170454545454546</v>
      </c>
      <c r="D84" s="49">
        <f t="shared" ref="D84:N84" si="0">D44/D45</f>
        <v>0.94270833333333348</v>
      </c>
      <c r="E84" s="49">
        <f t="shared" si="0"/>
        <v>1.0987903225806452</v>
      </c>
      <c r="F84" s="49">
        <f t="shared" si="0"/>
        <v>0.99090909090909085</v>
      </c>
      <c r="G84" s="49">
        <f t="shared" si="0"/>
        <v>0.92517006802721102</v>
      </c>
      <c r="H84" s="49">
        <f t="shared" si="0"/>
        <v>0.98404255319148959</v>
      </c>
      <c r="I84" s="49">
        <f t="shared" si="0"/>
        <v>0.93220338983050854</v>
      </c>
      <c r="J84" s="49">
        <f t="shared" si="0"/>
        <v>0.89368770764119609</v>
      </c>
      <c r="K84" s="49">
        <f t="shared" si="0"/>
        <v>0.96975088967971523</v>
      </c>
      <c r="L84" s="49">
        <f t="shared" si="0"/>
        <v>0.87419354838709684</v>
      </c>
      <c r="M84" s="49">
        <f t="shared" si="0"/>
        <v>0.87539936102236426</v>
      </c>
      <c r="N84" s="49">
        <f t="shared" si="0"/>
        <v>1.1773504273504274</v>
      </c>
    </row>
    <row r="85" spans="2:14" x14ac:dyDescent="0.25">
      <c r="B85" s="100" t="s">
        <v>39</v>
      </c>
      <c r="C85" s="49">
        <f t="shared" ref="C85:N85" si="1">C49/C50</f>
        <v>0.87361769352290686</v>
      </c>
      <c r="D85" s="49">
        <f t="shared" si="1"/>
        <v>0.87343750000000009</v>
      </c>
      <c r="E85" s="49">
        <f t="shared" si="1"/>
        <v>0.87912087912087922</v>
      </c>
      <c r="F85" s="49">
        <f t="shared" si="1"/>
        <v>0.96885813148788946</v>
      </c>
      <c r="G85" s="49">
        <f t="shared" si="1"/>
        <v>1.1827731092436975</v>
      </c>
      <c r="H85" s="49">
        <f t="shared" si="1"/>
        <v>0.88364779874213839</v>
      </c>
      <c r="I85" s="49">
        <f t="shared" si="1"/>
        <v>0.87031250000000004</v>
      </c>
      <c r="J85" s="49">
        <f t="shared" si="1"/>
        <v>0.87066246056782337</v>
      </c>
      <c r="K85" s="49">
        <f t="shared" si="1"/>
        <v>1.2159827213822891</v>
      </c>
      <c r="L85" s="49">
        <f t="shared" si="1"/>
        <v>1.8986486486486489</v>
      </c>
      <c r="M85" s="49">
        <f t="shared" si="1"/>
        <v>1.0018115942028984</v>
      </c>
      <c r="N85" s="49">
        <f t="shared" si="1"/>
        <v>1.0259259259259259</v>
      </c>
    </row>
    <row r="86" spans="2:14" x14ac:dyDescent="0.25">
      <c r="B86" s="100" t="s">
        <v>52</v>
      </c>
      <c r="C86" s="49">
        <f t="shared" ref="C86:N86" si="2">C54/C55</f>
        <v>1.1758474576271187</v>
      </c>
      <c r="D86" s="49">
        <f t="shared" si="2"/>
        <v>1.03690036900369</v>
      </c>
      <c r="E86" s="49">
        <f t="shared" si="2"/>
        <v>0.92821368948247085</v>
      </c>
      <c r="F86" s="49">
        <f t="shared" si="2"/>
        <v>1.1944444444444444</v>
      </c>
      <c r="G86" s="49">
        <f t="shared" si="2"/>
        <v>0.99464285714285716</v>
      </c>
      <c r="H86" s="49">
        <f t="shared" si="2"/>
        <v>0.91133004926108385</v>
      </c>
      <c r="I86" s="49">
        <f t="shared" si="2"/>
        <v>1.4986737400530503</v>
      </c>
      <c r="J86" s="49">
        <f t="shared" si="2"/>
        <v>1.4959568733153641</v>
      </c>
      <c r="K86" s="49">
        <f t="shared" si="2"/>
        <v>1.3492822966507176</v>
      </c>
      <c r="L86" s="49">
        <f t="shared" si="2"/>
        <v>1.1341463414634148</v>
      </c>
      <c r="M86" s="49">
        <f t="shared" si="2"/>
        <v>1.1250000000000002</v>
      </c>
      <c r="N86" s="49">
        <f t="shared" si="2"/>
        <v>1.1670146137787059</v>
      </c>
    </row>
    <row r="87" spans="2:14" x14ac:dyDescent="0.25">
      <c r="B87" s="100" t="s">
        <v>65</v>
      </c>
      <c r="C87" s="49">
        <f t="shared" ref="C87:N87" si="3">C59/C60</f>
        <v>1.0391061452513968</v>
      </c>
      <c r="D87" s="49">
        <f t="shared" si="3"/>
        <v>0.96707105719237452</v>
      </c>
      <c r="E87" s="49">
        <f t="shared" si="3"/>
        <v>0.98407079646017714</v>
      </c>
      <c r="F87" s="49">
        <f t="shared" si="3"/>
        <v>0.86867088607594944</v>
      </c>
      <c r="G87" s="49">
        <f t="shared" si="3"/>
        <v>1.3114754098360657</v>
      </c>
      <c r="H87" s="49">
        <f t="shared" si="3"/>
        <v>1.1974248927038627</v>
      </c>
      <c r="I87" s="49">
        <f t="shared" si="3"/>
        <v>0.87459807073954987</v>
      </c>
      <c r="J87" s="49">
        <f t="shared" si="3"/>
        <v>0.87864077669902918</v>
      </c>
      <c r="K87" s="49">
        <f t="shared" si="3"/>
        <v>1.0261682242990655</v>
      </c>
      <c r="L87" s="49">
        <f t="shared" si="3"/>
        <v>1.4074999999999998</v>
      </c>
      <c r="M87" s="49">
        <f t="shared" si="3"/>
        <v>0.86687797147385104</v>
      </c>
      <c r="N87" s="49">
        <f t="shared" si="3"/>
        <v>0.88160000000000005</v>
      </c>
    </row>
    <row r="88" spans="2:14" x14ac:dyDescent="0.25">
      <c r="B88" s="100" t="s">
        <v>78</v>
      </c>
      <c r="C88" s="49">
        <f t="shared" ref="C88:N88" si="4">C64/C65</f>
        <v>1.131687242798354</v>
      </c>
      <c r="D88" s="49">
        <f t="shared" si="4"/>
        <v>1.0772200772200773</v>
      </c>
      <c r="E88" s="49">
        <f t="shared" si="4"/>
        <v>1.0984251968503937</v>
      </c>
      <c r="F88" s="49">
        <f t="shared" si="4"/>
        <v>0.95229982964224891</v>
      </c>
      <c r="G88" s="49">
        <f t="shared" si="4"/>
        <v>1.2068965517241379</v>
      </c>
      <c r="H88" s="49">
        <f t="shared" si="4"/>
        <v>1.0608365019011408</v>
      </c>
      <c r="I88" s="49">
        <f t="shared" si="4"/>
        <v>0.95254237288135613</v>
      </c>
      <c r="J88" s="49">
        <f t="shared" si="4"/>
        <v>1.2404494382022473</v>
      </c>
      <c r="K88" s="49">
        <f t="shared" si="4"/>
        <v>1.0608365019011408</v>
      </c>
      <c r="L88" s="49">
        <f t="shared" si="4"/>
        <v>1.234375</v>
      </c>
      <c r="M88" s="49">
        <f t="shared" si="4"/>
        <v>1.0072202166064983</v>
      </c>
      <c r="N88" s="49">
        <f t="shared" si="4"/>
        <v>0.90953947368421062</v>
      </c>
    </row>
    <row r="89" spans="2:14" x14ac:dyDescent="0.25">
      <c r="B89" s="100" t="s">
        <v>91</v>
      </c>
      <c r="C89" s="49">
        <f t="shared" ref="C89:N89" si="5">C69/C70</f>
        <v>1.4267352185089974</v>
      </c>
      <c r="D89" s="49">
        <f t="shared" si="5"/>
        <v>1.0854368932038836</v>
      </c>
      <c r="E89" s="49">
        <f t="shared" si="5"/>
        <v>1.3691931540342301</v>
      </c>
      <c r="F89" s="49">
        <f t="shared" si="5"/>
        <v>1.2939814814814816</v>
      </c>
      <c r="G89" s="49">
        <f t="shared" si="5"/>
        <v>1.3935643564356432</v>
      </c>
      <c r="H89" s="49">
        <f t="shared" si="5"/>
        <v>0.88226059654631095</v>
      </c>
      <c r="I89" s="49">
        <f t="shared" si="5"/>
        <v>1.0880626223091978</v>
      </c>
      <c r="J89" s="49">
        <f t="shared" si="5"/>
        <v>1.236607142857143</v>
      </c>
      <c r="K89" s="49">
        <f t="shared" si="5"/>
        <v>0.88589540412044376</v>
      </c>
      <c r="L89" s="49">
        <f t="shared" si="5"/>
        <v>0.91819699499165286</v>
      </c>
      <c r="M89" s="49">
        <f t="shared" si="5"/>
        <v>0.87441130298273162</v>
      </c>
      <c r="N89" s="49">
        <f t="shared" si="5"/>
        <v>0.90243902439024404</v>
      </c>
    </row>
    <row r="90" spans="2:14" x14ac:dyDescent="0.25">
      <c r="B90" s="100" t="s">
        <v>104</v>
      </c>
      <c r="C90" s="49">
        <f t="shared" ref="C90:N90" si="6">C74/C75</f>
        <v>0.8635634028892456</v>
      </c>
      <c r="D90" s="49">
        <f t="shared" si="6"/>
        <v>0.96931407942238268</v>
      </c>
      <c r="E90" s="49">
        <f t="shared" si="6"/>
        <v>1.0880626223091978</v>
      </c>
      <c r="F90" s="49">
        <f t="shared" si="6"/>
        <v>1.0393258426966292</v>
      </c>
      <c r="G90" s="49">
        <f t="shared" si="6"/>
        <v>0.86277602523659314</v>
      </c>
      <c r="H90" s="49">
        <f t="shared" si="6"/>
        <v>1.4519480519480521</v>
      </c>
      <c r="I90" s="49">
        <f t="shared" si="6"/>
        <v>1.2539682539682542</v>
      </c>
      <c r="J90" s="49">
        <f t="shared" si="6"/>
        <v>0.8664546899841018</v>
      </c>
      <c r="K90" s="49">
        <f t="shared" si="6"/>
        <v>1.0849802371541504</v>
      </c>
      <c r="L90" s="49">
        <f t="shared" si="6"/>
        <v>1.3746898263027296</v>
      </c>
      <c r="M90" s="49">
        <f t="shared" si="6"/>
        <v>1.06640625</v>
      </c>
      <c r="N90" s="49">
        <f t="shared" si="6"/>
        <v>1.0186567164179106</v>
      </c>
    </row>
    <row r="91" spans="2:14" x14ac:dyDescent="0.25">
      <c r="B91" s="100" t="s">
        <v>117</v>
      </c>
      <c r="C91" s="49">
        <f t="shared" ref="C91:N91" si="7">C79/C80</f>
        <v>1.196035242290749</v>
      </c>
      <c r="D91" s="49">
        <f t="shared" si="7"/>
        <v>0.90033222591362139</v>
      </c>
      <c r="E91" s="49">
        <f t="shared" si="7"/>
        <v>1.363861386138614</v>
      </c>
      <c r="F91" s="49">
        <f t="shared" si="7"/>
        <v>0.99270072992700731</v>
      </c>
      <c r="G91" s="49">
        <f t="shared" si="7"/>
        <v>1.1275720164609055</v>
      </c>
      <c r="H91" s="49">
        <f t="shared" si="7"/>
        <v>1.3944020356234097</v>
      </c>
      <c r="I91" s="49">
        <f t="shared" si="7"/>
        <v>1.4322916666666667</v>
      </c>
      <c r="J91" s="49">
        <f t="shared" si="7"/>
        <v>0.9733096085409253</v>
      </c>
      <c r="K91" s="49">
        <f t="shared" si="7"/>
        <v>1.46684350132626</v>
      </c>
      <c r="L91" s="49">
        <f t="shared" si="7"/>
        <v>1.5873925501432666</v>
      </c>
      <c r="M91" s="49">
        <f t="shared" si="7"/>
        <v>1.272935779816514</v>
      </c>
      <c r="N91" s="49">
        <f t="shared" si="7"/>
        <v>0.86240000000000006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52" workbookViewId="0">
      <selection activeCell="C84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133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0.73520833333333335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</v>
      </c>
    </row>
    <row r="35" spans="1:15" x14ac:dyDescent="0.25">
      <c r="A35" s="49" t="s">
        <v>131</v>
      </c>
      <c r="B35" s="49">
        <v>21</v>
      </c>
    </row>
    <row r="36" spans="1:15" x14ac:dyDescent="0.25">
      <c r="A36" s="49" t="s">
        <v>131</v>
      </c>
      <c r="B36" s="49">
        <v>21</v>
      </c>
    </row>
    <row r="37" spans="1:15" x14ac:dyDescent="0.25">
      <c r="A37" s="49" t="s">
        <v>131</v>
      </c>
      <c r="B37" s="49">
        <v>21</v>
      </c>
    </row>
    <row r="38" spans="1:15" x14ac:dyDescent="0.25">
      <c r="A38" s="49" t="s">
        <v>131</v>
      </c>
      <c r="B38" s="49">
        <v>21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0.41499999999999998</v>
      </c>
      <c r="D41" s="59">
        <v>0.41899999999999998</v>
      </c>
      <c r="E41" s="60">
        <v>0.41399999999999998</v>
      </c>
      <c r="F41" s="63">
        <v>0.42199999999999999</v>
      </c>
      <c r="G41" s="59">
        <v>0.42</v>
      </c>
      <c r="H41" s="59">
        <v>0.41799999999999998</v>
      </c>
      <c r="I41" s="62">
        <v>0.42799999999999999</v>
      </c>
      <c r="J41" s="63">
        <v>0.42099999999999999</v>
      </c>
      <c r="K41" s="83">
        <v>0.42399999999999999</v>
      </c>
      <c r="L41" s="63">
        <v>0.42299999999999999</v>
      </c>
      <c r="M41" s="91">
        <v>0.438</v>
      </c>
      <c r="N41" s="90">
        <v>0.441</v>
      </c>
      <c r="O41" s="57">
        <v>370</v>
      </c>
    </row>
    <row r="42" spans="1:15" x14ac:dyDescent="0.25">
      <c r="B42" s="114"/>
      <c r="C42" s="66">
        <v>0.45100000000000001</v>
      </c>
      <c r="D42" s="69">
        <v>0.45800000000000002</v>
      </c>
      <c r="E42" s="69">
        <v>0.45600000000000002</v>
      </c>
      <c r="F42" s="68">
        <v>0.46100000000000002</v>
      </c>
      <c r="G42" s="68">
        <v>0.46</v>
      </c>
      <c r="H42" s="69">
        <v>0.45900000000000002</v>
      </c>
      <c r="I42" s="72">
        <v>0.46600000000000003</v>
      </c>
      <c r="J42" s="68">
        <v>0.46</v>
      </c>
      <c r="K42" s="71">
        <v>0.46400000000000002</v>
      </c>
      <c r="L42" s="71">
        <v>0.46200000000000002</v>
      </c>
      <c r="M42" s="85">
        <v>0.47699999999999998</v>
      </c>
      <c r="N42" s="87">
        <v>0.48399999999999999</v>
      </c>
      <c r="O42" s="57">
        <v>380</v>
      </c>
    </row>
    <row r="43" spans="1:15" x14ac:dyDescent="0.25">
      <c r="B43" s="114"/>
      <c r="C43" s="66">
        <v>0.68</v>
      </c>
      <c r="D43" s="66">
        <v>0.67900000000000005</v>
      </c>
      <c r="E43" s="69">
        <v>0.7</v>
      </c>
      <c r="F43" s="66">
        <v>0.68600000000000005</v>
      </c>
      <c r="G43" s="66">
        <v>0.68200000000000005</v>
      </c>
      <c r="H43" s="66">
        <v>0.68600000000000005</v>
      </c>
      <c r="I43" s="66">
        <v>0.68200000000000005</v>
      </c>
      <c r="J43" s="75">
        <v>0.67500000000000004</v>
      </c>
      <c r="K43" s="67">
        <v>0.69</v>
      </c>
      <c r="L43" s="75">
        <v>0.67300000000000004</v>
      </c>
      <c r="M43" s="67">
        <v>0.68799999999999994</v>
      </c>
      <c r="N43" s="70">
        <v>0.73799999999999999</v>
      </c>
      <c r="O43" s="57">
        <v>440</v>
      </c>
    </row>
    <row r="44" spans="1:15" x14ac:dyDescent="0.25">
      <c r="B44" s="114"/>
      <c r="C44" s="74">
        <v>0.54</v>
      </c>
      <c r="D44" s="69">
        <v>0.54900000000000004</v>
      </c>
      <c r="E44" s="67">
        <v>0.54700000000000004</v>
      </c>
      <c r="F44" s="69">
        <v>0.54800000000000004</v>
      </c>
      <c r="G44" s="72">
        <v>0.55400000000000005</v>
      </c>
      <c r="H44" s="68">
        <v>0.55000000000000004</v>
      </c>
      <c r="I44" s="72">
        <v>0.55400000000000005</v>
      </c>
      <c r="J44" s="68">
        <v>0.55000000000000004</v>
      </c>
      <c r="K44" s="71">
        <v>0.55200000000000005</v>
      </c>
      <c r="L44" s="71">
        <v>0.55300000000000005</v>
      </c>
      <c r="M44" s="86">
        <v>0.56299999999999994</v>
      </c>
      <c r="N44" s="87">
        <v>0.56499999999999995</v>
      </c>
      <c r="O44" s="57">
        <v>480</v>
      </c>
    </row>
    <row r="45" spans="1:15" x14ac:dyDescent="0.25">
      <c r="B45" s="115"/>
      <c r="C45" s="79">
        <v>0.55700000000000005</v>
      </c>
      <c r="D45" s="80">
        <v>0.60499999999999998</v>
      </c>
      <c r="E45" s="76">
        <v>0.52800000000000002</v>
      </c>
      <c r="F45" s="77">
        <v>0.57799999999999996</v>
      </c>
      <c r="G45" s="80">
        <v>0.621</v>
      </c>
      <c r="H45" s="77">
        <v>0.58699999999999997</v>
      </c>
      <c r="I45" s="80">
        <v>0.62</v>
      </c>
      <c r="J45" s="80">
        <v>0.623</v>
      </c>
      <c r="K45" s="77">
        <v>0.58399999999999996</v>
      </c>
      <c r="L45" s="81">
        <v>0.64400000000000002</v>
      </c>
      <c r="M45" s="81">
        <v>0.64300000000000002</v>
      </c>
      <c r="N45" s="88">
        <v>0.49199999999999999</v>
      </c>
      <c r="O45" s="57">
        <v>540</v>
      </c>
    </row>
    <row r="46" spans="1:15" x14ac:dyDescent="0.25">
      <c r="B46" s="113" t="s">
        <v>39</v>
      </c>
      <c r="C46" s="63">
        <v>0.42199999999999999</v>
      </c>
      <c r="D46" s="60">
        <v>0.41299999999999998</v>
      </c>
      <c r="E46" s="60">
        <v>0.41399999999999998</v>
      </c>
      <c r="F46" s="97">
        <v>0.41199999999999998</v>
      </c>
      <c r="G46" s="60">
        <v>0.41399999999999998</v>
      </c>
      <c r="H46" s="97">
        <v>0.41199999999999998</v>
      </c>
      <c r="I46" s="58">
        <v>0.41499999999999998</v>
      </c>
      <c r="J46" s="58">
        <v>0.41599999999999998</v>
      </c>
      <c r="K46" s="65">
        <v>0.436</v>
      </c>
      <c r="L46" s="64">
        <v>0.42899999999999999</v>
      </c>
      <c r="M46" s="58">
        <v>0.41599999999999998</v>
      </c>
      <c r="N46" s="83">
        <v>0.42299999999999999</v>
      </c>
      <c r="O46" s="57">
        <v>370</v>
      </c>
    </row>
    <row r="47" spans="1:15" x14ac:dyDescent="0.25">
      <c r="B47" s="114"/>
      <c r="C47" s="67">
        <v>0.45400000000000001</v>
      </c>
      <c r="D47" s="67">
        <v>0.45400000000000001</v>
      </c>
      <c r="E47" s="67">
        <v>0.45500000000000002</v>
      </c>
      <c r="F47" s="67">
        <v>0.45400000000000001</v>
      </c>
      <c r="G47" s="68">
        <v>0.45900000000000002</v>
      </c>
      <c r="H47" s="67">
        <v>0.45500000000000002</v>
      </c>
      <c r="I47" s="69">
        <v>0.45600000000000002</v>
      </c>
      <c r="J47" s="68">
        <v>0.46</v>
      </c>
      <c r="K47" s="87">
        <v>0.48299999999999998</v>
      </c>
      <c r="L47" s="86">
        <v>0.47899999999999998</v>
      </c>
      <c r="M47" s="68">
        <v>0.46</v>
      </c>
      <c r="N47" s="71">
        <v>0.46400000000000002</v>
      </c>
      <c r="O47" s="57">
        <v>380</v>
      </c>
    </row>
    <row r="48" spans="1:15" x14ac:dyDescent="0.25">
      <c r="B48" s="114"/>
      <c r="C48" s="74">
        <v>0.66200000000000003</v>
      </c>
      <c r="D48" s="74">
        <v>0.66700000000000004</v>
      </c>
      <c r="E48" s="75">
        <v>0.66900000000000004</v>
      </c>
      <c r="F48" s="66">
        <v>0.68300000000000005</v>
      </c>
      <c r="G48" s="71">
        <v>0.72299999999999998</v>
      </c>
      <c r="H48" s="75">
        <v>0.67400000000000004</v>
      </c>
      <c r="I48" s="75">
        <v>0.67</v>
      </c>
      <c r="J48" s="66">
        <v>0.67800000000000005</v>
      </c>
      <c r="K48" s="84">
        <v>0.76500000000000001</v>
      </c>
      <c r="L48" s="87">
        <v>0.79500000000000004</v>
      </c>
      <c r="M48" s="69">
        <v>0.70499999999999996</v>
      </c>
      <c r="N48" s="69">
        <v>0.70199999999999996</v>
      </c>
      <c r="O48" s="57">
        <v>440</v>
      </c>
    </row>
    <row r="49" spans="2:15" x14ac:dyDescent="0.25">
      <c r="B49" s="114"/>
      <c r="C49" s="66">
        <v>0.54400000000000004</v>
      </c>
      <c r="D49" s="69">
        <v>0.54800000000000004</v>
      </c>
      <c r="E49" s="69">
        <v>0.54900000000000004</v>
      </c>
      <c r="F49" s="69">
        <v>0.54800000000000004</v>
      </c>
      <c r="G49" s="69">
        <v>0.54900000000000004</v>
      </c>
      <c r="H49" s="71">
        <v>0.55200000000000005</v>
      </c>
      <c r="I49" s="68">
        <v>0.55100000000000005</v>
      </c>
      <c r="J49" s="73">
        <v>0.55700000000000005</v>
      </c>
      <c r="K49" s="87">
        <v>0.56599999999999995</v>
      </c>
      <c r="L49" s="73">
        <v>0.55800000000000005</v>
      </c>
      <c r="M49" s="72">
        <v>0.55500000000000005</v>
      </c>
      <c r="N49" s="72">
        <v>0.55300000000000005</v>
      </c>
      <c r="O49" s="57">
        <v>480</v>
      </c>
    </row>
    <row r="50" spans="2:15" x14ac:dyDescent="0.25">
      <c r="B50" s="115"/>
      <c r="C50" s="81">
        <v>0.63700000000000001</v>
      </c>
      <c r="D50" s="81">
        <v>0.64400000000000002</v>
      </c>
      <c r="E50" s="81">
        <v>0.64400000000000002</v>
      </c>
      <c r="F50" s="77">
        <v>0.59199999999999997</v>
      </c>
      <c r="G50" s="82">
        <v>0.46400000000000002</v>
      </c>
      <c r="H50" s="81">
        <v>0.64100000000000001</v>
      </c>
      <c r="I50" s="81">
        <v>0.65100000000000002</v>
      </c>
      <c r="J50" s="81">
        <v>0.65200000000000002</v>
      </c>
      <c r="K50" s="93">
        <v>0.41199999999999998</v>
      </c>
      <c r="L50" s="89">
        <v>0.28499999999999998</v>
      </c>
      <c r="M50" s="79">
        <v>0.55200000000000005</v>
      </c>
      <c r="N50" s="79">
        <v>0.55300000000000005</v>
      </c>
      <c r="O50" s="57">
        <v>540</v>
      </c>
    </row>
    <row r="51" spans="2:15" x14ac:dyDescent="0.25">
      <c r="B51" s="113" t="s">
        <v>52</v>
      </c>
      <c r="C51" s="64">
        <v>0.42899999999999999</v>
      </c>
      <c r="D51" s="59">
        <v>0.42</v>
      </c>
      <c r="E51" s="94">
        <v>0.40699999999999997</v>
      </c>
      <c r="F51" s="58">
        <v>0.41699999999999998</v>
      </c>
      <c r="G51" s="60">
        <v>0.41499999999999998</v>
      </c>
      <c r="H51" s="96">
        <v>0.40799999999999997</v>
      </c>
      <c r="I51" s="62">
        <v>0.42599999999999999</v>
      </c>
      <c r="J51" s="83">
        <v>0.42399999999999999</v>
      </c>
      <c r="K51" s="83">
        <v>0.42499999999999999</v>
      </c>
      <c r="L51" s="63">
        <v>0.42099999999999999</v>
      </c>
      <c r="M51" s="58">
        <v>0.41599999999999998</v>
      </c>
      <c r="N51" s="62">
        <v>0.42699999999999999</v>
      </c>
      <c r="O51" s="57">
        <v>370</v>
      </c>
    </row>
    <row r="52" spans="2:15" x14ac:dyDescent="0.25">
      <c r="B52" s="114"/>
      <c r="C52" s="70">
        <v>0.46700000000000003</v>
      </c>
      <c r="D52" s="71">
        <v>0.46200000000000002</v>
      </c>
      <c r="E52" s="74">
        <v>0.44700000000000001</v>
      </c>
      <c r="F52" s="71">
        <v>0.46200000000000002</v>
      </c>
      <c r="G52" s="69">
        <v>0.45700000000000002</v>
      </c>
      <c r="H52" s="66">
        <v>0.45200000000000001</v>
      </c>
      <c r="I52" s="84">
        <v>0.47299999999999998</v>
      </c>
      <c r="J52" s="84">
        <v>0.47299999999999998</v>
      </c>
      <c r="K52" s="73">
        <v>0.47199999999999998</v>
      </c>
      <c r="L52" s="72">
        <v>0.46500000000000002</v>
      </c>
      <c r="M52" s="68">
        <v>0.46</v>
      </c>
      <c r="N52" s="70">
        <v>0.46899999999999997</v>
      </c>
      <c r="O52" s="57">
        <v>380</v>
      </c>
    </row>
    <row r="53" spans="2:15" x14ac:dyDescent="0.25">
      <c r="B53" s="114"/>
      <c r="C53" s="70">
        <v>0.74299999999999999</v>
      </c>
      <c r="D53" s="68">
        <v>0.71499999999999997</v>
      </c>
      <c r="E53" s="75">
        <v>0.67</v>
      </c>
      <c r="F53" s="70">
        <v>0.73799999999999999</v>
      </c>
      <c r="G53" s="67">
        <v>0.69299999999999995</v>
      </c>
      <c r="H53" s="75">
        <v>0.67300000000000004</v>
      </c>
      <c r="I53" s="84">
        <v>0.75600000000000001</v>
      </c>
      <c r="J53" s="84">
        <v>0.75900000000000001</v>
      </c>
      <c r="K53" s="73">
        <v>0.754</v>
      </c>
      <c r="L53" s="71">
        <v>0.72499999999999998</v>
      </c>
      <c r="M53" s="71">
        <v>0.72199999999999998</v>
      </c>
      <c r="N53" s="72">
        <v>0.73599999999999999</v>
      </c>
      <c r="O53" s="57">
        <v>440</v>
      </c>
    </row>
    <row r="54" spans="2:15" x14ac:dyDescent="0.25">
      <c r="B54" s="114"/>
      <c r="C54" s="68">
        <v>0.54900000000000004</v>
      </c>
      <c r="D54" s="69">
        <v>0.54800000000000004</v>
      </c>
      <c r="E54" s="74">
        <v>0.54100000000000004</v>
      </c>
      <c r="F54" s="67">
        <v>0.54600000000000004</v>
      </c>
      <c r="G54" s="67">
        <v>0.54700000000000004</v>
      </c>
      <c r="H54" s="67">
        <v>0.54600000000000004</v>
      </c>
      <c r="I54" s="68">
        <v>0.55000000000000004</v>
      </c>
      <c r="J54" s="72">
        <v>0.55400000000000005</v>
      </c>
      <c r="K54" s="70">
        <v>0.55500000000000005</v>
      </c>
      <c r="L54" s="68">
        <v>0.55000000000000004</v>
      </c>
      <c r="M54" s="69">
        <v>0.54800000000000004</v>
      </c>
      <c r="N54" s="71">
        <v>0.55200000000000005</v>
      </c>
      <c r="O54" s="57">
        <v>480</v>
      </c>
    </row>
    <row r="55" spans="2:15" x14ac:dyDescent="0.25">
      <c r="B55" s="115"/>
      <c r="C55" s="93">
        <v>0.39700000000000002</v>
      </c>
      <c r="D55" s="88">
        <v>0.48399999999999999</v>
      </c>
      <c r="E55" s="77">
        <v>0.59499999999999997</v>
      </c>
      <c r="F55" s="93">
        <v>0.40400000000000003</v>
      </c>
      <c r="G55" s="76">
        <v>0.54900000000000004</v>
      </c>
      <c r="H55" s="80">
        <v>0.61299999999999999</v>
      </c>
      <c r="I55" s="98">
        <v>0.36299999999999999</v>
      </c>
      <c r="J55" s="92">
        <v>0.377</v>
      </c>
      <c r="K55" s="93">
        <v>0.39800000000000002</v>
      </c>
      <c r="L55" s="82">
        <v>0.46600000000000003</v>
      </c>
      <c r="M55" s="82">
        <v>0.46500000000000002</v>
      </c>
      <c r="N55" s="95">
        <v>0.439</v>
      </c>
      <c r="O55" s="57">
        <v>540</v>
      </c>
    </row>
    <row r="56" spans="2:15" x14ac:dyDescent="0.25">
      <c r="B56" s="113" t="s">
        <v>65</v>
      </c>
      <c r="C56" s="83">
        <v>0.42499999999999999</v>
      </c>
      <c r="D56" s="60">
        <v>0.41399999999999998</v>
      </c>
      <c r="E56" s="97">
        <v>0.41</v>
      </c>
      <c r="F56" s="94">
        <v>0.40500000000000003</v>
      </c>
      <c r="G56" s="63">
        <v>0.42199999999999999</v>
      </c>
      <c r="H56" s="83">
        <v>0.42299999999999999</v>
      </c>
      <c r="I56" s="96">
        <v>0.40899999999999997</v>
      </c>
      <c r="J56" s="97">
        <v>0.41</v>
      </c>
      <c r="K56" s="60">
        <v>0.41299999999999998</v>
      </c>
      <c r="L56" s="65">
        <v>0.435</v>
      </c>
      <c r="M56" s="96">
        <v>0.40899999999999997</v>
      </c>
      <c r="N56" s="97">
        <v>0.41199999999999998</v>
      </c>
      <c r="O56" s="57">
        <v>370</v>
      </c>
    </row>
    <row r="57" spans="2:15" x14ac:dyDescent="0.25">
      <c r="B57" s="114"/>
      <c r="C57" s="71">
        <v>0.46200000000000002</v>
      </c>
      <c r="D57" s="66">
        <v>0.45200000000000001</v>
      </c>
      <c r="E57" s="66">
        <v>0.45200000000000001</v>
      </c>
      <c r="F57" s="74">
        <v>0.44500000000000001</v>
      </c>
      <c r="G57" s="70">
        <v>0.47</v>
      </c>
      <c r="H57" s="73">
        <v>0.47</v>
      </c>
      <c r="I57" s="66">
        <v>0.45100000000000001</v>
      </c>
      <c r="J57" s="66">
        <v>0.45200000000000001</v>
      </c>
      <c r="K57" s="68">
        <v>0.46</v>
      </c>
      <c r="L57" s="87">
        <v>0.48299999999999998</v>
      </c>
      <c r="M57" s="75">
        <v>0.45</v>
      </c>
      <c r="N57" s="66">
        <v>0.45200000000000001</v>
      </c>
      <c r="O57" s="57">
        <v>380</v>
      </c>
    </row>
    <row r="58" spans="2:15" x14ac:dyDescent="0.25">
      <c r="B58" s="114"/>
      <c r="C58" s="68">
        <v>0.70799999999999996</v>
      </c>
      <c r="D58" s="66">
        <v>0.68200000000000005</v>
      </c>
      <c r="E58" s="67">
        <v>0.68899999999999995</v>
      </c>
      <c r="F58" s="74">
        <v>0.65700000000000003</v>
      </c>
      <c r="G58" s="73">
        <v>0.75</v>
      </c>
      <c r="H58" s="70">
        <v>0.74</v>
      </c>
      <c r="I58" s="74">
        <v>0.66400000000000003</v>
      </c>
      <c r="J58" s="74">
        <v>0.66400000000000003</v>
      </c>
      <c r="K58" s="69">
        <v>0.7</v>
      </c>
      <c r="L58" s="85">
        <v>0.77200000000000002</v>
      </c>
      <c r="M58" s="74">
        <v>0.66500000000000004</v>
      </c>
      <c r="N58" s="74">
        <v>0.66600000000000004</v>
      </c>
      <c r="O58" s="57">
        <v>440</v>
      </c>
    </row>
    <row r="59" spans="2:15" x14ac:dyDescent="0.25">
      <c r="B59" s="114"/>
      <c r="C59" s="72">
        <v>0.55300000000000005</v>
      </c>
      <c r="D59" s="66">
        <v>0.54500000000000004</v>
      </c>
      <c r="E59" s="67">
        <v>0.54600000000000004</v>
      </c>
      <c r="F59" s="74">
        <v>0.54</v>
      </c>
      <c r="G59" s="71">
        <v>0.55300000000000005</v>
      </c>
      <c r="H59" s="72">
        <v>0.55500000000000005</v>
      </c>
      <c r="I59" s="66">
        <v>0.54500000000000004</v>
      </c>
      <c r="J59" s="67">
        <v>0.54600000000000004</v>
      </c>
      <c r="K59" s="70">
        <v>0.55500000000000005</v>
      </c>
      <c r="L59" s="87">
        <v>0.56499999999999995</v>
      </c>
      <c r="M59" s="67">
        <v>0.54700000000000004</v>
      </c>
      <c r="N59" s="67">
        <v>0.54700000000000004</v>
      </c>
      <c r="O59" s="57">
        <v>480</v>
      </c>
    </row>
    <row r="60" spans="2:15" x14ac:dyDescent="0.25">
      <c r="B60" s="115"/>
      <c r="C60" s="76">
        <v>0.52700000000000002</v>
      </c>
      <c r="D60" s="79">
        <v>0.57499999999999996</v>
      </c>
      <c r="E60" s="79">
        <v>0.56000000000000005</v>
      </c>
      <c r="F60" s="81">
        <v>0.63400000000000001</v>
      </c>
      <c r="G60" s="93">
        <v>0.39900000000000002</v>
      </c>
      <c r="H60" s="95">
        <v>0.436</v>
      </c>
      <c r="I60" s="81">
        <v>0.63900000000000001</v>
      </c>
      <c r="J60" s="81">
        <v>0.64200000000000002</v>
      </c>
      <c r="K60" s="79">
        <v>0.56499999999999995</v>
      </c>
      <c r="L60" s="92">
        <v>0.38400000000000001</v>
      </c>
      <c r="M60" s="81">
        <v>0.64400000000000002</v>
      </c>
      <c r="N60" s="81">
        <v>0.63700000000000001</v>
      </c>
      <c r="O60" s="57">
        <v>540</v>
      </c>
    </row>
    <row r="61" spans="2:15" x14ac:dyDescent="0.25">
      <c r="B61" s="113" t="s">
        <v>78</v>
      </c>
      <c r="C61" s="63">
        <v>0.42099999999999999</v>
      </c>
      <c r="D61" s="97">
        <v>0.41099999999999998</v>
      </c>
      <c r="E61" s="94">
        <v>0.40600000000000003</v>
      </c>
      <c r="F61" s="58">
        <v>0.41499999999999998</v>
      </c>
      <c r="G61" s="60">
        <v>0.41399999999999998</v>
      </c>
      <c r="H61" s="60">
        <v>0.41399999999999998</v>
      </c>
      <c r="I61" s="64">
        <v>0.42899999999999999</v>
      </c>
      <c r="J61" s="59">
        <v>0.42</v>
      </c>
      <c r="K61" s="62">
        <v>0.42699999999999999</v>
      </c>
      <c r="L61" s="58">
        <v>0.41599999999999998</v>
      </c>
      <c r="M61" s="62">
        <v>0.42699999999999999</v>
      </c>
      <c r="N61" s="59">
        <v>0.41899999999999998</v>
      </c>
      <c r="O61" s="57">
        <v>370</v>
      </c>
    </row>
    <row r="62" spans="2:15" x14ac:dyDescent="0.25">
      <c r="B62" s="114"/>
      <c r="C62" s="69">
        <v>0.45900000000000002</v>
      </c>
      <c r="D62" s="66">
        <v>0.45100000000000001</v>
      </c>
      <c r="E62" s="75">
        <v>0.44900000000000001</v>
      </c>
      <c r="F62" s="69">
        <v>0.45700000000000002</v>
      </c>
      <c r="G62" s="71">
        <v>0.46200000000000002</v>
      </c>
      <c r="H62" s="71">
        <v>0.46200000000000002</v>
      </c>
      <c r="I62" s="84">
        <v>0.47299999999999998</v>
      </c>
      <c r="J62" s="70">
        <v>0.46899999999999997</v>
      </c>
      <c r="K62" s="73">
        <v>0.47099999999999997</v>
      </c>
      <c r="L62" s="71">
        <v>0.46300000000000002</v>
      </c>
      <c r="M62" s="72">
        <v>0.46600000000000003</v>
      </c>
      <c r="N62" s="69">
        <v>0.45900000000000002</v>
      </c>
      <c r="O62" s="57">
        <v>380</v>
      </c>
    </row>
    <row r="63" spans="2:15" x14ac:dyDescent="0.25">
      <c r="B63" s="114"/>
      <c r="C63" s="69">
        <v>0.70599999999999996</v>
      </c>
      <c r="D63" s="69">
        <v>0.69699999999999995</v>
      </c>
      <c r="E63" s="69">
        <v>0.70399999999999996</v>
      </c>
      <c r="F63" s="75">
        <v>0.67600000000000005</v>
      </c>
      <c r="G63" s="72">
        <v>0.73299999999999998</v>
      </c>
      <c r="H63" s="71">
        <v>0.71699999999999997</v>
      </c>
      <c r="I63" s="69">
        <v>0.70299999999999996</v>
      </c>
      <c r="J63" s="73">
        <v>0.748</v>
      </c>
      <c r="K63" s="71">
        <v>0.71899999999999997</v>
      </c>
      <c r="L63" s="72">
        <v>0.73399999999999999</v>
      </c>
      <c r="M63" s="69">
        <v>0.70099999999999996</v>
      </c>
      <c r="N63" s="66">
        <v>0.68</v>
      </c>
      <c r="O63" s="57">
        <v>440</v>
      </c>
    </row>
    <row r="64" spans="2:15" x14ac:dyDescent="0.25">
      <c r="B64" s="114"/>
      <c r="C64" s="68">
        <v>0.55100000000000005</v>
      </c>
      <c r="D64" s="69">
        <v>0.54800000000000004</v>
      </c>
      <c r="E64" s="75">
        <v>0.54300000000000004</v>
      </c>
      <c r="F64" s="68">
        <v>0.55000000000000004</v>
      </c>
      <c r="G64" s="71">
        <v>0.55100000000000005</v>
      </c>
      <c r="H64" s="70">
        <v>0.55500000000000005</v>
      </c>
      <c r="I64" s="86">
        <v>0.56299999999999994</v>
      </c>
      <c r="J64" s="73">
        <v>0.55800000000000005</v>
      </c>
      <c r="K64" s="85">
        <v>0.56200000000000006</v>
      </c>
      <c r="L64" s="70">
        <v>0.55600000000000005</v>
      </c>
      <c r="M64" s="72">
        <v>0.55500000000000005</v>
      </c>
      <c r="N64" s="72">
        <v>0.55300000000000005</v>
      </c>
      <c r="O64" s="57">
        <v>480</v>
      </c>
    </row>
    <row r="65" spans="2:15" x14ac:dyDescent="0.25">
      <c r="B65" s="115"/>
      <c r="C65" s="76">
        <v>0.52300000000000002</v>
      </c>
      <c r="D65" s="76">
        <v>0.53800000000000003</v>
      </c>
      <c r="E65" s="88">
        <v>0.496</v>
      </c>
      <c r="F65" s="80">
        <v>0.622</v>
      </c>
      <c r="G65" s="95">
        <v>0.443</v>
      </c>
      <c r="H65" s="78">
        <v>0.51700000000000002</v>
      </c>
      <c r="I65" s="77">
        <v>0.59699999999999998</v>
      </c>
      <c r="J65" s="95">
        <v>0.432</v>
      </c>
      <c r="K65" s="76">
        <v>0.53900000000000003</v>
      </c>
      <c r="L65" s="82">
        <v>0.46300000000000002</v>
      </c>
      <c r="M65" s="79">
        <v>0.56299999999999994</v>
      </c>
      <c r="N65" s="80">
        <v>0.623</v>
      </c>
      <c r="O65" s="57">
        <v>540</v>
      </c>
    </row>
    <row r="66" spans="2:15" x14ac:dyDescent="0.25">
      <c r="B66" s="113" t="s">
        <v>91</v>
      </c>
      <c r="C66" s="83">
        <v>0.42399999999999999</v>
      </c>
      <c r="D66" s="58">
        <v>0.41599999999999998</v>
      </c>
      <c r="E66" s="62">
        <v>0.42599999999999999</v>
      </c>
      <c r="F66" s="59">
        <v>0.42</v>
      </c>
      <c r="G66" s="63">
        <v>0.42099999999999999</v>
      </c>
      <c r="H66" s="61">
        <v>0.433</v>
      </c>
      <c r="I66" s="83">
        <v>0.42299999999999999</v>
      </c>
      <c r="J66" s="63">
        <v>0.42099999999999999</v>
      </c>
      <c r="K66" s="61">
        <v>0.432</v>
      </c>
      <c r="L66" s="59">
        <v>0.41899999999999998</v>
      </c>
      <c r="M66" s="59">
        <v>0.41899999999999998</v>
      </c>
      <c r="N66" s="63">
        <v>0.42099999999999999</v>
      </c>
      <c r="O66" s="57">
        <v>370</v>
      </c>
    </row>
    <row r="67" spans="2:15" x14ac:dyDescent="0.25">
      <c r="B67" s="114"/>
      <c r="C67" s="72">
        <v>0.46600000000000003</v>
      </c>
      <c r="D67" s="67">
        <v>0.45500000000000002</v>
      </c>
      <c r="E67" s="70">
        <v>0.46899999999999997</v>
      </c>
      <c r="F67" s="72">
        <v>0.46500000000000002</v>
      </c>
      <c r="G67" s="73">
        <v>0.47099999999999997</v>
      </c>
      <c r="H67" s="84">
        <v>0.47499999999999998</v>
      </c>
      <c r="I67" s="70">
        <v>0.47</v>
      </c>
      <c r="J67" s="70">
        <v>0.47</v>
      </c>
      <c r="K67" s="70">
        <v>0.47</v>
      </c>
      <c r="L67" s="69">
        <v>0.45700000000000002</v>
      </c>
      <c r="M67" s="67">
        <v>0.45500000000000002</v>
      </c>
      <c r="N67" s="68">
        <v>0.46</v>
      </c>
      <c r="O67" s="57">
        <v>380</v>
      </c>
    </row>
    <row r="68" spans="2:15" x14ac:dyDescent="0.25">
      <c r="B68" s="114"/>
      <c r="C68" s="84">
        <v>0.75700000000000001</v>
      </c>
      <c r="D68" s="69">
        <v>0.7</v>
      </c>
      <c r="E68" s="73">
        <v>0.753</v>
      </c>
      <c r="F68" s="72">
        <v>0.72899999999999998</v>
      </c>
      <c r="G68" s="73">
        <v>0.755</v>
      </c>
      <c r="H68" s="67">
        <v>0.69099999999999995</v>
      </c>
      <c r="I68" s="71">
        <v>0.71899999999999997</v>
      </c>
      <c r="J68" s="70">
        <v>0.74099999999999999</v>
      </c>
      <c r="K68" s="66">
        <v>0.68400000000000005</v>
      </c>
      <c r="L68" s="66">
        <v>0.67800000000000005</v>
      </c>
      <c r="M68" s="74">
        <v>0.66700000000000004</v>
      </c>
      <c r="N68" s="66">
        <v>0.68300000000000005</v>
      </c>
      <c r="O68" s="57">
        <v>440</v>
      </c>
    </row>
    <row r="69" spans="2:15" x14ac:dyDescent="0.25">
      <c r="B69" s="114"/>
      <c r="C69" s="71">
        <v>0.55300000000000005</v>
      </c>
      <c r="D69" s="67">
        <v>0.54700000000000004</v>
      </c>
      <c r="E69" s="72">
        <v>0.55400000000000005</v>
      </c>
      <c r="F69" s="72">
        <v>0.55500000000000005</v>
      </c>
      <c r="G69" s="73">
        <v>0.55800000000000005</v>
      </c>
      <c r="H69" s="87">
        <v>0.56499999999999995</v>
      </c>
      <c r="I69" s="85">
        <v>0.56200000000000006</v>
      </c>
      <c r="J69" s="85">
        <v>0.56200000000000006</v>
      </c>
      <c r="K69" s="84">
        <v>0.56100000000000005</v>
      </c>
      <c r="L69" s="68">
        <v>0.55100000000000005</v>
      </c>
      <c r="M69" s="69">
        <v>0.54900000000000004</v>
      </c>
      <c r="N69" s="71">
        <v>0.55300000000000005</v>
      </c>
      <c r="O69" s="57">
        <v>480</v>
      </c>
    </row>
    <row r="70" spans="2:15" x14ac:dyDescent="0.25">
      <c r="B70" s="115"/>
      <c r="C70" s="92">
        <v>0.374</v>
      </c>
      <c r="D70" s="76">
        <v>0.52300000000000002</v>
      </c>
      <c r="E70" s="93">
        <v>0.39400000000000002</v>
      </c>
      <c r="F70" s="88">
        <v>0.47099999999999997</v>
      </c>
      <c r="G70" s="93">
        <v>0.40400000000000003</v>
      </c>
      <c r="H70" s="81">
        <v>0.65</v>
      </c>
      <c r="I70" s="76">
        <v>0.54</v>
      </c>
      <c r="J70" s="88">
        <v>0.47099999999999997</v>
      </c>
      <c r="K70" s="81">
        <v>0.64700000000000002</v>
      </c>
      <c r="L70" s="80">
        <v>0.621</v>
      </c>
      <c r="M70" s="81">
        <v>0.64800000000000002</v>
      </c>
      <c r="N70" s="80">
        <v>0.61199999999999999</v>
      </c>
      <c r="O70" s="57">
        <v>540</v>
      </c>
    </row>
    <row r="71" spans="2:15" x14ac:dyDescent="0.25">
      <c r="B71" s="113" t="s">
        <v>104</v>
      </c>
      <c r="C71" s="83">
        <v>0.42499999999999999</v>
      </c>
      <c r="D71" s="96">
        <v>0.41</v>
      </c>
      <c r="E71" s="59">
        <v>0.42</v>
      </c>
      <c r="F71" s="59">
        <v>0.42</v>
      </c>
      <c r="G71" s="96">
        <v>0.40899999999999997</v>
      </c>
      <c r="H71" s="62">
        <v>0.42599999999999999</v>
      </c>
      <c r="I71" s="60">
        <v>0.41399999999999998</v>
      </c>
      <c r="J71" s="97">
        <v>0.41</v>
      </c>
      <c r="K71" s="60">
        <v>0.41499999999999998</v>
      </c>
      <c r="L71" s="83">
        <v>0.42499999999999999</v>
      </c>
      <c r="M71" s="60">
        <v>0.41399999999999998</v>
      </c>
      <c r="N71" s="60">
        <v>0.41399999999999998</v>
      </c>
      <c r="O71" s="57">
        <v>370</v>
      </c>
    </row>
    <row r="72" spans="2:15" x14ac:dyDescent="0.25">
      <c r="B72" s="114"/>
      <c r="C72" s="68">
        <v>0.45900000000000002</v>
      </c>
      <c r="D72" s="75">
        <v>0.44900000000000001</v>
      </c>
      <c r="E72" s="68">
        <v>0.45900000000000002</v>
      </c>
      <c r="F72" s="68">
        <v>0.46</v>
      </c>
      <c r="G72" s="75">
        <v>0.44900000000000001</v>
      </c>
      <c r="H72" s="85">
        <v>0.47599999999999998</v>
      </c>
      <c r="I72" s="71">
        <v>0.46300000000000002</v>
      </c>
      <c r="J72" s="66">
        <v>0.45200000000000001</v>
      </c>
      <c r="K72" s="68">
        <v>0.45900000000000002</v>
      </c>
      <c r="L72" s="70">
        <v>0.46800000000000003</v>
      </c>
      <c r="M72" s="66">
        <v>0.45200000000000001</v>
      </c>
      <c r="N72" s="66">
        <v>0.45300000000000001</v>
      </c>
      <c r="O72" s="57">
        <v>380</v>
      </c>
    </row>
    <row r="73" spans="2:15" x14ac:dyDescent="0.25">
      <c r="B73" s="114"/>
      <c r="C73" s="75">
        <v>0.67200000000000004</v>
      </c>
      <c r="D73" s="66">
        <v>0.67900000000000005</v>
      </c>
      <c r="E73" s="69">
        <v>0.70399999999999996</v>
      </c>
      <c r="F73" s="67">
        <v>0.69099999999999995</v>
      </c>
      <c r="G73" s="74">
        <v>0.66300000000000003</v>
      </c>
      <c r="H73" s="84">
        <v>0.76300000000000001</v>
      </c>
      <c r="I73" s="72">
        <v>0.73399999999999999</v>
      </c>
      <c r="J73" s="74">
        <v>0.66600000000000004</v>
      </c>
      <c r="K73" s="68">
        <v>0.70699999999999996</v>
      </c>
      <c r="L73" s="73">
        <v>0.748</v>
      </c>
      <c r="M73" s="67">
        <v>0.68899999999999995</v>
      </c>
      <c r="N73" s="67">
        <v>0.69299999999999995</v>
      </c>
      <c r="O73" s="57">
        <v>440</v>
      </c>
    </row>
    <row r="74" spans="2:15" x14ac:dyDescent="0.25">
      <c r="B74" s="114"/>
      <c r="C74" s="72">
        <v>0.55500000000000005</v>
      </c>
      <c r="D74" s="67">
        <v>0.54600000000000004</v>
      </c>
      <c r="E74" s="69">
        <v>0.54900000000000004</v>
      </c>
      <c r="F74" s="69">
        <v>0.54900000000000004</v>
      </c>
      <c r="G74" s="66">
        <v>0.54500000000000004</v>
      </c>
      <c r="H74" s="84">
        <v>0.56000000000000005</v>
      </c>
      <c r="I74" s="72">
        <v>0.55400000000000005</v>
      </c>
      <c r="J74" s="67">
        <v>0.54600000000000004</v>
      </c>
      <c r="K74" s="71">
        <v>0.55200000000000005</v>
      </c>
      <c r="L74" s="71">
        <v>0.55300000000000005</v>
      </c>
      <c r="M74" s="75">
        <v>0.54300000000000004</v>
      </c>
      <c r="N74" s="75">
        <v>0.54200000000000004</v>
      </c>
      <c r="O74" s="57">
        <v>480</v>
      </c>
    </row>
    <row r="75" spans="2:15" x14ac:dyDescent="0.25">
      <c r="B75" s="115"/>
      <c r="C75" s="81">
        <v>0.65400000000000003</v>
      </c>
      <c r="D75" s="77">
        <v>0.59</v>
      </c>
      <c r="E75" s="76">
        <v>0.52400000000000002</v>
      </c>
      <c r="F75" s="79">
        <v>0.56699999999999995</v>
      </c>
      <c r="G75" s="81">
        <v>0.64200000000000002</v>
      </c>
      <c r="H75" s="93">
        <v>0.39400000000000002</v>
      </c>
      <c r="I75" s="82">
        <v>0.45400000000000001</v>
      </c>
      <c r="J75" s="81">
        <v>0.63800000000000001</v>
      </c>
      <c r="K75" s="76">
        <v>0.52900000000000003</v>
      </c>
      <c r="L75" s="93">
        <v>0.40600000000000003</v>
      </c>
      <c r="M75" s="76">
        <v>0.54</v>
      </c>
      <c r="N75" s="76">
        <v>0.52700000000000002</v>
      </c>
      <c r="O75" s="57">
        <v>540</v>
      </c>
    </row>
    <row r="76" spans="2:15" x14ac:dyDescent="0.25">
      <c r="B76" s="113" t="s">
        <v>117</v>
      </c>
      <c r="C76" s="59">
        <v>0.42</v>
      </c>
      <c r="D76" s="58">
        <v>0.41799999999999998</v>
      </c>
      <c r="E76" s="83">
        <v>0.42499999999999999</v>
      </c>
      <c r="F76" s="97">
        <v>0.41199999999999998</v>
      </c>
      <c r="G76" s="59">
        <v>0.41799999999999998</v>
      </c>
      <c r="H76" s="59">
        <v>0.41899999999999998</v>
      </c>
      <c r="I76" s="83">
        <v>0.42299999999999999</v>
      </c>
      <c r="J76" s="59">
        <v>0.41799999999999998</v>
      </c>
      <c r="K76" s="61">
        <v>0.432</v>
      </c>
      <c r="L76" s="65">
        <v>0.434</v>
      </c>
      <c r="M76" s="64">
        <v>0.42899999999999999</v>
      </c>
      <c r="N76" s="59">
        <v>0.42</v>
      </c>
      <c r="O76" s="57">
        <v>370</v>
      </c>
    </row>
    <row r="77" spans="2:15" x14ac:dyDescent="0.25">
      <c r="B77" s="114"/>
      <c r="C77" s="69">
        <v>0.45800000000000002</v>
      </c>
      <c r="D77" s="66">
        <v>0.45300000000000001</v>
      </c>
      <c r="E77" s="72">
        <v>0.46500000000000002</v>
      </c>
      <c r="F77" s="75">
        <v>0.45</v>
      </c>
      <c r="G77" s="69">
        <v>0.45700000000000002</v>
      </c>
      <c r="H77" s="71">
        <v>0.46200000000000002</v>
      </c>
      <c r="I77" s="72">
        <v>0.46700000000000003</v>
      </c>
      <c r="J77" s="68">
        <v>0.45900000000000002</v>
      </c>
      <c r="K77" s="85">
        <v>0.47699999999999998</v>
      </c>
      <c r="L77" s="85">
        <v>0.47699999999999998</v>
      </c>
      <c r="M77" s="73">
        <v>0.47099999999999997</v>
      </c>
      <c r="N77" s="66">
        <v>0.45300000000000001</v>
      </c>
      <c r="O77" s="57">
        <v>380</v>
      </c>
    </row>
    <row r="78" spans="2:15" x14ac:dyDescent="0.25">
      <c r="B78" s="114"/>
      <c r="C78" s="68">
        <v>0.71399999999999997</v>
      </c>
      <c r="D78" s="75">
        <v>0.67</v>
      </c>
      <c r="E78" s="71">
        <v>0.72099999999999997</v>
      </c>
      <c r="F78" s="66">
        <v>0.67800000000000005</v>
      </c>
      <c r="G78" s="69">
        <v>0.70599999999999996</v>
      </c>
      <c r="H78" s="72">
        <v>0.73599999999999999</v>
      </c>
      <c r="I78" s="73">
        <v>0.75</v>
      </c>
      <c r="J78" s="67">
        <v>0.68700000000000006</v>
      </c>
      <c r="K78" s="84">
        <v>0.76500000000000001</v>
      </c>
      <c r="L78" s="84">
        <v>0.75900000000000001</v>
      </c>
      <c r="M78" s="70">
        <v>0.74199999999999999</v>
      </c>
      <c r="N78" s="74">
        <v>0.66400000000000003</v>
      </c>
      <c r="O78" s="57">
        <v>440</v>
      </c>
    </row>
    <row r="79" spans="2:15" x14ac:dyDescent="0.25">
      <c r="B79" s="114"/>
      <c r="C79" s="69">
        <v>0.54800000000000004</v>
      </c>
      <c r="D79" s="66">
        <v>0.54500000000000004</v>
      </c>
      <c r="E79" s="68">
        <v>0.55100000000000005</v>
      </c>
      <c r="F79" s="66">
        <v>0.54400000000000004</v>
      </c>
      <c r="G79" s="69">
        <v>0.54900000000000004</v>
      </c>
      <c r="H79" s="69">
        <v>0.54800000000000004</v>
      </c>
      <c r="I79" s="71">
        <v>0.55300000000000005</v>
      </c>
      <c r="J79" s="71">
        <v>0.55200000000000005</v>
      </c>
      <c r="K79" s="84">
        <v>0.56000000000000005</v>
      </c>
      <c r="L79" s="70">
        <v>0.55700000000000005</v>
      </c>
      <c r="M79" s="73">
        <v>0.55700000000000005</v>
      </c>
      <c r="N79" s="66">
        <v>0.54400000000000004</v>
      </c>
      <c r="O79" s="57">
        <v>480</v>
      </c>
    </row>
    <row r="80" spans="2:15" x14ac:dyDescent="0.25">
      <c r="B80" s="115"/>
      <c r="C80" s="88">
        <v>0.48899999999999999</v>
      </c>
      <c r="D80" s="80">
        <v>0.61299999999999999</v>
      </c>
      <c r="E80" s="88">
        <v>0.47599999999999998</v>
      </c>
      <c r="F80" s="77">
        <v>0.58299999999999996</v>
      </c>
      <c r="G80" s="78">
        <v>0.51400000000000001</v>
      </c>
      <c r="H80" s="95">
        <v>0.42</v>
      </c>
      <c r="I80" s="93">
        <v>0.39800000000000002</v>
      </c>
      <c r="J80" s="77">
        <v>0.59799999999999998</v>
      </c>
      <c r="K80" s="92">
        <v>0.38700000000000001</v>
      </c>
      <c r="L80" s="92">
        <v>0.38800000000000001</v>
      </c>
      <c r="M80" s="82">
        <v>0.44500000000000001</v>
      </c>
      <c r="N80" s="81">
        <v>0.63400000000000001</v>
      </c>
      <c r="O80" s="57">
        <v>540</v>
      </c>
    </row>
    <row r="84" spans="3:14" x14ac:dyDescent="0.25">
      <c r="C84" s="49">
        <f>C44/C45</f>
        <v>0.96947935368043081</v>
      </c>
      <c r="D84" s="49">
        <f t="shared" ref="D84:N84" si="0">D44/D45</f>
        <v>0.90743801652892575</v>
      </c>
      <c r="E84" s="49">
        <f t="shared" si="0"/>
        <v>1.0359848484848486</v>
      </c>
      <c r="F84" s="49">
        <f t="shared" si="0"/>
        <v>0.94809688581314888</v>
      </c>
      <c r="G84" s="49">
        <f t="shared" si="0"/>
        <v>0.89210950080515306</v>
      </c>
      <c r="H84" s="49">
        <f t="shared" si="0"/>
        <v>0.93696763202725741</v>
      </c>
      <c r="I84" s="49">
        <f t="shared" si="0"/>
        <v>0.89354838709677431</v>
      </c>
      <c r="J84" s="49">
        <f t="shared" si="0"/>
        <v>0.88282504012841101</v>
      </c>
      <c r="K84" s="49">
        <f t="shared" si="0"/>
        <v>0.94520547945205491</v>
      </c>
      <c r="L84" s="49">
        <f t="shared" si="0"/>
        <v>0.85869565217391308</v>
      </c>
      <c r="M84" s="49">
        <f t="shared" si="0"/>
        <v>0.87558320373250376</v>
      </c>
      <c r="N84" s="49">
        <f t="shared" si="0"/>
        <v>1.1483739837398372</v>
      </c>
    </row>
    <row r="85" spans="3:14" x14ac:dyDescent="0.25">
      <c r="C85" s="49">
        <f t="shared" ref="C85:N85" si="1">C45/C46</f>
        <v>1.3199052132701423</v>
      </c>
      <c r="D85" s="49">
        <f t="shared" si="1"/>
        <v>1.4648910411622276</v>
      </c>
      <c r="E85" s="49">
        <f t="shared" si="1"/>
        <v>1.2753623188405798</v>
      </c>
      <c r="F85" s="49">
        <f t="shared" si="1"/>
        <v>1.4029126213592233</v>
      </c>
      <c r="G85" s="49">
        <f t="shared" si="1"/>
        <v>1.5</v>
      </c>
      <c r="H85" s="49">
        <f t="shared" si="1"/>
        <v>1.424757281553398</v>
      </c>
      <c r="I85" s="49">
        <f t="shared" si="1"/>
        <v>1.493975903614458</v>
      </c>
      <c r="J85" s="49">
        <f t="shared" si="1"/>
        <v>1.497596153846154</v>
      </c>
      <c r="K85" s="49">
        <f t="shared" si="1"/>
        <v>1.3394495412844036</v>
      </c>
      <c r="L85" s="49">
        <f t="shared" si="1"/>
        <v>1.5011655011655012</v>
      </c>
      <c r="M85" s="49">
        <f t="shared" si="1"/>
        <v>1.5456730769230771</v>
      </c>
      <c r="N85" s="49">
        <f t="shared" si="1"/>
        <v>1.1631205673758866</v>
      </c>
    </row>
    <row r="86" spans="3:14" x14ac:dyDescent="0.25">
      <c r="C86" s="49">
        <f t="shared" ref="C86:N86" si="2">C46/C47</f>
        <v>0.92951541850220254</v>
      </c>
      <c r="D86" s="49">
        <f t="shared" si="2"/>
        <v>0.9096916299559471</v>
      </c>
      <c r="E86" s="49">
        <f t="shared" si="2"/>
        <v>0.90989010989010977</v>
      </c>
      <c r="F86" s="49">
        <f t="shared" si="2"/>
        <v>0.90748898678414092</v>
      </c>
      <c r="G86" s="49">
        <f t="shared" si="2"/>
        <v>0.90196078431372539</v>
      </c>
      <c r="H86" s="49">
        <f t="shared" si="2"/>
        <v>0.90549450549450539</v>
      </c>
      <c r="I86" s="49">
        <f t="shared" si="2"/>
        <v>0.9100877192982455</v>
      </c>
      <c r="J86" s="49">
        <f t="shared" si="2"/>
        <v>0.90434782608695641</v>
      </c>
      <c r="K86" s="49">
        <f t="shared" si="2"/>
        <v>0.90269151138716364</v>
      </c>
      <c r="L86" s="49">
        <f t="shared" si="2"/>
        <v>0.89561586638830903</v>
      </c>
      <c r="M86" s="49">
        <f t="shared" si="2"/>
        <v>0.90434782608695641</v>
      </c>
      <c r="N86" s="49">
        <f t="shared" si="2"/>
        <v>0.91163793103448265</v>
      </c>
    </row>
    <row r="87" spans="3:14" x14ac:dyDescent="0.25">
      <c r="C87" s="49">
        <f t="shared" ref="C87:N87" si="3">C47/C48</f>
        <v>0.6858006042296072</v>
      </c>
      <c r="D87" s="49">
        <f t="shared" si="3"/>
        <v>0.68065967016491757</v>
      </c>
      <c r="E87" s="49">
        <f t="shared" si="3"/>
        <v>0.68011958146487295</v>
      </c>
      <c r="F87" s="49">
        <f t="shared" si="3"/>
        <v>0.66471449487554901</v>
      </c>
      <c r="G87" s="49">
        <f t="shared" si="3"/>
        <v>0.63485477178423244</v>
      </c>
      <c r="H87" s="49">
        <f t="shared" si="3"/>
        <v>0.67507418397626107</v>
      </c>
      <c r="I87" s="49">
        <f t="shared" si="3"/>
        <v>0.68059701492537317</v>
      </c>
      <c r="J87" s="49">
        <f t="shared" si="3"/>
        <v>0.67846607669616521</v>
      </c>
      <c r="K87" s="49">
        <f t="shared" si="3"/>
        <v>0.63137254901960782</v>
      </c>
      <c r="L87" s="49">
        <f t="shared" si="3"/>
        <v>0.60251572327044023</v>
      </c>
      <c r="M87" s="49">
        <f t="shared" si="3"/>
        <v>0.65248226950354615</v>
      </c>
      <c r="N87" s="49">
        <f t="shared" si="3"/>
        <v>0.66096866096866103</v>
      </c>
    </row>
    <row r="88" spans="3:14" x14ac:dyDescent="0.25">
      <c r="C88" s="49">
        <f t="shared" ref="C88:N88" si="4">C48/C49</f>
        <v>1.2169117647058822</v>
      </c>
      <c r="D88" s="49">
        <f t="shared" si="4"/>
        <v>1.2171532846715327</v>
      </c>
      <c r="E88" s="49">
        <f t="shared" si="4"/>
        <v>1.2185792349726776</v>
      </c>
      <c r="F88" s="49">
        <f t="shared" si="4"/>
        <v>1.2463503649635037</v>
      </c>
      <c r="G88" s="49">
        <f t="shared" si="4"/>
        <v>1.3169398907103824</v>
      </c>
      <c r="H88" s="49">
        <f t="shared" si="4"/>
        <v>1.2210144927536231</v>
      </c>
      <c r="I88" s="49">
        <f t="shared" si="4"/>
        <v>1.2159709618874772</v>
      </c>
      <c r="J88" s="49">
        <f t="shared" si="4"/>
        <v>1.2172351885098742</v>
      </c>
      <c r="K88" s="49">
        <f t="shared" si="4"/>
        <v>1.3515901060070672</v>
      </c>
      <c r="L88" s="49">
        <f t="shared" si="4"/>
        <v>1.4247311827956988</v>
      </c>
      <c r="M88" s="49">
        <f t="shared" si="4"/>
        <v>1.2702702702702702</v>
      </c>
      <c r="N88" s="49">
        <f t="shared" si="4"/>
        <v>1.2694394213381552</v>
      </c>
    </row>
    <row r="89" spans="3:14" x14ac:dyDescent="0.25">
      <c r="C89" s="49">
        <f t="shared" ref="C89:N89" si="5">C49/C50</f>
        <v>0.85400313971742547</v>
      </c>
      <c r="D89" s="49">
        <f t="shared" si="5"/>
        <v>0.85093167701863359</v>
      </c>
      <c r="E89" s="49">
        <f t="shared" si="5"/>
        <v>0.85248447204968947</v>
      </c>
      <c r="F89" s="49">
        <f t="shared" si="5"/>
        <v>0.92567567567567577</v>
      </c>
      <c r="G89" s="49">
        <f t="shared" si="5"/>
        <v>1.1831896551724139</v>
      </c>
      <c r="H89" s="49">
        <f t="shared" si="5"/>
        <v>0.8611544461778472</v>
      </c>
      <c r="I89" s="49">
        <f t="shared" si="5"/>
        <v>0.84639016897081421</v>
      </c>
      <c r="J89" s="49">
        <f t="shared" si="5"/>
        <v>0.85429447852760743</v>
      </c>
      <c r="K89" s="49">
        <f t="shared" si="5"/>
        <v>1.3737864077669903</v>
      </c>
      <c r="L89" s="49">
        <f t="shared" si="5"/>
        <v>1.9578947368421056</v>
      </c>
      <c r="M89" s="49">
        <f t="shared" si="5"/>
        <v>1.0054347826086956</v>
      </c>
      <c r="N89" s="49">
        <f t="shared" si="5"/>
        <v>1</v>
      </c>
    </row>
    <row r="90" spans="3:14" x14ac:dyDescent="0.25">
      <c r="C90" s="49">
        <f t="shared" ref="C90:N90" si="6">C50/C51</f>
        <v>1.4848484848484849</v>
      </c>
      <c r="D90" s="49">
        <f t="shared" si="6"/>
        <v>1.5333333333333334</v>
      </c>
      <c r="E90" s="49">
        <f t="shared" si="6"/>
        <v>1.5823095823095825</v>
      </c>
      <c r="F90" s="49">
        <f t="shared" si="6"/>
        <v>1.4196642685851319</v>
      </c>
      <c r="G90" s="49">
        <f t="shared" si="6"/>
        <v>1.1180722891566266</v>
      </c>
      <c r="H90" s="49">
        <f t="shared" si="6"/>
        <v>1.5710784313725492</v>
      </c>
      <c r="I90" s="49">
        <f t="shared" si="6"/>
        <v>1.5281690140845072</v>
      </c>
      <c r="J90" s="49">
        <f t="shared" si="6"/>
        <v>1.5377358490566038</v>
      </c>
      <c r="K90" s="49">
        <f t="shared" si="6"/>
        <v>0.96941176470588231</v>
      </c>
      <c r="L90" s="49">
        <f t="shared" si="6"/>
        <v>0.67695961995249399</v>
      </c>
      <c r="M90" s="49">
        <f t="shared" si="6"/>
        <v>1.3269230769230771</v>
      </c>
      <c r="N90" s="49">
        <f t="shared" si="6"/>
        <v>1.2950819672131149</v>
      </c>
    </row>
    <row r="91" spans="3:14" x14ac:dyDescent="0.25">
      <c r="C91" s="49">
        <f t="shared" ref="C91:N91" si="7">C51/C52</f>
        <v>0.91862955032119908</v>
      </c>
      <c r="D91" s="49">
        <f t="shared" si="7"/>
        <v>0.90909090909090906</v>
      </c>
      <c r="E91" s="49">
        <f t="shared" si="7"/>
        <v>0.91051454138702448</v>
      </c>
      <c r="F91" s="49">
        <f t="shared" si="7"/>
        <v>0.90259740259740251</v>
      </c>
      <c r="G91" s="49">
        <f t="shared" si="7"/>
        <v>0.9080962800875273</v>
      </c>
      <c r="H91" s="49">
        <f t="shared" si="7"/>
        <v>0.90265486725663713</v>
      </c>
      <c r="I91" s="49">
        <f t="shared" si="7"/>
        <v>0.90063424947145876</v>
      </c>
      <c r="J91" s="49">
        <f t="shared" si="7"/>
        <v>0.89640591966173366</v>
      </c>
      <c r="K91" s="49">
        <f t="shared" si="7"/>
        <v>0.90042372881355937</v>
      </c>
      <c r="L91" s="49">
        <f t="shared" si="7"/>
        <v>0.90537634408602141</v>
      </c>
      <c r="M91" s="49">
        <f t="shared" si="7"/>
        <v>0.90434782608695641</v>
      </c>
      <c r="N91" s="49">
        <f t="shared" si="7"/>
        <v>0.91044776119402993</v>
      </c>
    </row>
    <row r="92" spans="3:14" x14ac:dyDescent="0.25">
      <c r="C92" s="49">
        <f t="shared" ref="C92:N92" si="8">C52/C53</f>
        <v>0.62853297442799461</v>
      </c>
      <c r="D92" s="49">
        <f t="shared" si="8"/>
        <v>0.64615384615384619</v>
      </c>
      <c r="E92" s="49">
        <f t="shared" si="8"/>
        <v>0.66716417910447756</v>
      </c>
      <c r="F92" s="49">
        <f t="shared" si="8"/>
        <v>0.6260162601626017</v>
      </c>
      <c r="G92" s="49">
        <f t="shared" si="8"/>
        <v>0.65945165945165951</v>
      </c>
      <c r="H92" s="49">
        <f t="shared" si="8"/>
        <v>0.67161961367013367</v>
      </c>
      <c r="I92" s="49">
        <f t="shared" si="8"/>
        <v>0.62566137566137559</v>
      </c>
      <c r="J92" s="49">
        <f t="shared" si="8"/>
        <v>0.62318840579710144</v>
      </c>
      <c r="K92" s="49">
        <f t="shared" si="8"/>
        <v>0.62599469496021221</v>
      </c>
      <c r="L92" s="49">
        <f t="shared" si="8"/>
        <v>0.64137931034482765</v>
      </c>
      <c r="M92" s="49">
        <f t="shared" si="8"/>
        <v>0.63711911357340723</v>
      </c>
      <c r="N92" s="49">
        <f t="shared" si="8"/>
        <v>0.63722826086956519</v>
      </c>
    </row>
    <row r="93" spans="3:14" x14ac:dyDescent="0.25">
      <c r="C93" s="49">
        <f t="shared" ref="C93:N93" si="9">C53/C54</f>
        <v>1.3533697632058286</v>
      </c>
      <c r="D93" s="49">
        <f t="shared" si="9"/>
        <v>1.304744525547445</v>
      </c>
      <c r="E93" s="49">
        <f t="shared" si="9"/>
        <v>1.2384473197781884</v>
      </c>
      <c r="F93" s="49">
        <f t="shared" si="9"/>
        <v>1.3516483516483515</v>
      </c>
      <c r="G93" s="49">
        <f t="shared" si="9"/>
        <v>1.2669104204753197</v>
      </c>
      <c r="H93" s="49">
        <f t="shared" si="9"/>
        <v>1.2326007326007327</v>
      </c>
      <c r="I93" s="49">
        <f t="shared" si="9"/>
        <v>1.3745454545454545</v>
      </c>
      <c r="J93" s="49">
        <f t="shared" si="9"/>
        <v>1.3700361010830324</v>
      </c>
      <c r="K93" s="49">
        <f t="shared" si="9"/>
        <v>1.3585585585585584</v>
      </c>
      <c r="L93" s="49">
        <f t="shared" si="9"/>
        <v>1.3181818181818181</v>
      </c>
      <c r="M93" s="49">
        <f t="shared" si="9"/>
        <v>1.3175182481751824</v>
      </c>
      <c r="N93" s="49">
        <f t="shared" si="9"/>
        <v>1.3333333333333333</v>
      </c>
    </row>
    <row r="94" spans="3:14" x14ac:dyDescent="0.25">
      <c r="C94" s="49">
        <f t="shared" ref="C94:N94" si="10">C54/C55</f>
        <v>1.3828715365239295</v>
      </c>
      <c r="D94" s="49">
        <f t="shared" si="10"/>
        <v>1.1322314049586779</v>
      </c>
      <c r="E94" s="49">
        <f t="shared" si="10"/>
        <v>0.9092436974789917</v>
      </c>
      <c r="F94" s="49">
        <f t="shared" si="10"/>
        <v>1.3514851485148516</v>
      </c>
      <c r="G94" s="49">
        <f t="shared" si="10"/>
        <v>0.99635701275045541</v>
      </c>
      <c r="H94" s="49">
        <f t="shared" si="10"/>
        <v>0.89070146818923335</v>
      </c>
      <c r="I94" s="49">
        <f t="shared" si="10"/>
        <v>1.5151515151515154</v>
      </c>
      <c r="J94" s="49">
        <f t="shared" si="10"/>
        <v>1.4694960212201593</v>
      </c>
      <c r="K94" s="49">
        <f t="shared" si="10"/>
        <v>1.3944723618090453</v>
      </c>
      <c r="L94" s="49">
        <f t="shared" si="10"/>
        <v>1.1802575107296138</v>
      </c>
      <c r="M94" s="49">
        <f t="shared" si="10"/>
        <v>1.178494623655914</v>
      </c>
      <c r="N94" s="49">
        <f t="shared" si="10"/>
        <v>1.2574031890660593</v>
      </c>
    </row>
    <row r="95" spans="3:14" x14ac:dyDescent="0.25">
      <c r="C95" s="49">
        <f t="shared" ref="C95:N95" si="11">C55/C56</f>
        <v>0.93411764705882361</v>
      </c>
      <c r="D95" s="49">
        <f t="shared" si="11"/>
        <v>1.1690821256038648</v>
      </c>
      <c r="E95" s="49">
        <f t="shared" si="11"/>
        <v>1.4512195121951219</v>
      </c>
      <c r="F95" s="49">
        <f t="shared" si="11"/>
        <v>0.9975308641975309</v>
      </c>
      <c r="G95" s="49">
        <f t="shared" si="11"/>
        <v>1.3009478672985784</v>
      </c>
      <c r="H95" s="49">
        <f t="shared" si="11"/>
        <v>1.4491725768321513</v>
      </c>
      <c r="I95" s="49">
        <f t="shared" si="11"/>
        <v>0.8875305623471883</v>
      </c>
      <c r="J95" s="49">
        <f t="shared" si="11"/>
        <v>0.91951219512195126</v>
      </c>
      <c r="K95" s="49">
        <f t="shared" si="11"/>
        <v>0.96368038740920103</v>
      </c>
      <c r="L95" s="49">
        <f t="shared" si="11"/>
        <v>1.071264367816092</v>
      </c>
      <c r="M95" s="49">
        <f t="shared" si="11"/>
        <v>1.1369193154034232</v>
      </c>
      <c r="N95" s="49">
        <f t="shared" si="11"/>
        <v>1.0655339805825244</v>
      </c>
    </row>
    <row r="96" spans="3:14" x14ac:dyDescent="0.25">
      <c r="C96" s="49">
        <f t="shared" ref="C96:N96" si="12">C56/C57</f>
        <v>0.91991341991341979</v>
      </c>
      <c r="D96" s="49">
        <f t="shared" si="12"/>
        <v>0.91592920353982299</v>
      </c>
      <c r="E96" s="49">
        <f t="shared" si="12"/>
        <v>0.90707964601769908</v>
      </c>
      <c r="F96" s="49">
        <f t="shared" si="12"/>
        <v>0.9101123595505618</v>
      </c>
      <c r="G96" s="49">
        <f t="shared" si="12"/>
        <v>0.89787234042553199</v>
      </c>
      <c r="H96" s="49">
        <f t="shared" si="12"/>
        <v>0.9</v>
      </c>
      <c r="I96" s="49">
        <f t="shared" si="12"/>
        <v>0.90687361419068724</v>
      </c>
      <c r="J96" s="49">
        <f t="shared" si="12"/>
        <v>0.90707964601769908</v>
      </c>
      <c r="K96" s="49">
        <f t="shared" si="12"/>
        <v>0.89782608695652166</v>
      </c>
      <c r="L96" s="49">
        <f t="shared" si="12"/>
        <v>0.90062111801242239</v>
      </c>
      <c r="M96" s="49">
        <f t="shared" si="12"/>
        <v>0.90888888888888886</v>
      </c>
      <c r="N96" s="49">
        <f t="shared" si="12"/>
        <v>0.91150442477876104</v>
      </c>
    </row>
    <row r="97" spans="3:14" x14ac:dyDescent="0.25">
      <c r="C97" s="49">
        <f t="shared" ref="C97:N97" si="13">C57/C58</f>
        <v>0.65254237288135597</v>
      </c>
      <c r="D97" s="49">
        <f t="shared" si="13"/>
        <v>0.66275659824046917</v>
      </c>
      <c r="E97" s="49">
        <f t="shared" si="13"/>
        <v>0.65602322206095798</v>
      </c>
      <c r="F97" s="49">
        <f t="shared" si="13"/>
        <v>0.67732115677321159</v>
      </c>
      <c r="G97" s="49">
        <f t="shared" si="13"/>
        <v>0.62666666666666659</v>
      </c>
      <c r="H97" s="49">
        <f t="shared" si="13"/>
        <v>0.63513513513513509</v>
      </c>
      <c r="I97" s="49">
        <f t="shared" si="13"/>
        <v>0.67921686746987953</v>
      </c>
      <c r="J97" s="49">
        <f t="shared" si="13"/>
        <v>0.68072289156626509</v>
      </c>
      <c r="K97" s="49">
        <f t="shared" si="13"/>
        <v>0.65714285714285725</v>
      </c>
      <c r="L97" s="49">
        <f t="shared" si="13"/>
        <v>0.62564766839378239</v>
      </c>
      <c r="M97" s="49">
        <f t="shared" si="13"/>
        <v>0.67669172932330823</v>
      </c>
      <c r="N97" s="49">
        <f t="shared" si="13"/>
        <v>0.6786786786786787</v>
      </c>
    </row>
    <row r="98" spans="3:14" x14ac:dyDescent="0.25">
      <c r="C98" s="49">
        <f t="shared" ref="C98:N98" si="14">C58/C59</f>
        <v>1.2802893309222421</v>
      </c>
      <c r="D98" s="49">
        <f t="shared" si="14"/>
        <v>1.2513761467889908</v>
      </c>
      <c r="E98" s="49">
        <f t="shared" si="14"/>
        <v>1.2619047619047616</v>
      </c>
      <c r="F98" s="49">
        <f t="shared" si="14"/>
        <v>1.2166666666666666</v>
      </c>
      <c r="G98" s="49">
        <f t="shared" si="14"/>
        <v>1.3562386980108498</v>
      </c>
      <c r="H98" s="49">
        <f t="shared" si="14"/>
        <v>1.3333333333333333</v>
      </c>
      <c r="I98" s="49">
        <f t="shared" si="14"/>
        <v>1.2183486238532111</v>
      </c>
      <c r="J98" s="49">
        <f t="shared" si="14"/>
        <v>1.216117216117216</v>
      </c>
      <c r="K98" s="49">
        <f t="shared" si="14"/>
        <v>1.261261261261261</v>
      </c>
      <c r="L98" s="49">
        <f t="shared" si="14"/>
        <v>1.3663716814159295</v>
      </c>
      <c r="M98" s="49">
        <f t="shared" si="14"/>
        <v>1.2157221206581352</v>
      </c>
      <c r="N98" s="49">
        <f t="shared" si="14"/>
        <v>1.2175502742230346</v>
      </c>
    </row>
    <row r="99" spans="3:14" x14ac:dyDescent="0.25">
      <c r="C99" s="49">
        <f t="shared" ref="C99:N99" si="15">C59/C60</f>
        <v>1.0493358633776091</v>
      </c>
      <c r="D99" s="49">
        <f t="shared" si="15"/>
        <v>0.94782608695652193</v>
      </c>
      <c r="E99" s="49">
        <f t="shared" si="15"/>
        <v>0.97499999999999998</v>
      </c>
      <c r="F99" s="49">
        <f t="shared" si="15"/>
        <v>0.8517350157728707</v>
      </c>
      <c r="G99" s="49">
        <f t="shared" si="15"/>
        <v>1.3859649122807018</v>
      </c>
      <c r="H99" s="49">
        <f t="shared" si="15"/>
        <v>1.272935779816514</v>
      </c>
      <c r="I99" s="49">
        <f t="shared" si="15"/>
        <v>0.85289514866979665</v>
      </c>
      <c r="J99" s="49">
        <f t="shared" si="15"/>
        <v>0.85046728971962626</v>
      </c>
      <c r="K99" s="49">
        <f t="shared" si="15"/>
        <v>0.98230088495575241</v>
      </c>
      <c r="L99" s="49">
        <f t="shared" si="15"/>
        <v>1.4713541666666665</v>
      </c>
      <c r="M99" s="49">
        <f t="shared" si="15"/>
        <v>0.84937888198757772</v>
      </c>
      <c r="N99" s="49">
        <f t="shared" si="15"/>
        <v>0.85871271585557307</v>
      </c>
    </row>
    <row r="100" spans="3:14" x14ac:dyDescent="0.25">
      <c r="C100" s="49">
        <f t="shared" ref="C100:N100" si="16">C60/C61</f>
        <v>1.2517814726840857</v>
      </c>
      <c r="D100" s="49">
        <f t="shared" si="16"/>
        <v>1.3990267639902676</v>
      </c>
      <c r="E100" s="49">
        <f t="shared" si="16"/>
        <v>1.3793103448275863</v>
      </c>
      <c r="F100" s="49">
        <f t="shared" si="16"/>
        <v>1.5277108433734941</v>
      </c>
      <c r="G100" s="49">
        <f t="shared" si="16"/>
        <v>0.96376811594202905</v>
      </c>
      <c r="H100" s="49">
        <f t="shared" si="16"/>
        <v>1.0531400966183575</v>
      </c>
      <c r="I100" s="49">
        <f t="shared" si="16"/>
        <v>1.4895104895104896</v>
      </c>
      <c r="J100" s="49">
        <f t="shared" si="16"/>
        <v>1.5285714285714287</v>
      </c>
      <c r="K100" s="49">
        <f t="shared" si="16"/>
        <v>1.3231850117096018</v>
      </c>
      <c r="L100" s="49">
        <f t="shared" si="16"/>
        <v>0.92307692307692313</v>
      </c>
      <c r="M100" s="49">
        <f t="shared" si="16"/>
        <v>1.5081967213114755</v>
      </c>
      <c r="N100" s="49">
        <f t="shared" si="16"/>
        <v>1.5202863961813844</v>
      </c>
    </row>
    <row r="101" spans="3:14" x14ac:dyDescent="0.25">
      <c r="C101" s="49">
        <f t="shared" ref="C101:N101" si="17">C61/C62</f>
        <v>0.91721132897603475</v>
      </c>
      <c r="D101" s="49">
        <f t="shared" si="17"/>
        <v>0.91130820399113077</v>
      </c>
      <c r="E101" s="49">
        <f t="shared" si="17"/>
        <v>0.90423162583518935</v>
      </c>
      <c r="F101" s="49">
        <f t="shared" si="17"/>
        <v>0.9080962800875273</v>
      </c>
      <c r="G101" s="49">
        <f t="shared" si="17"/>
        <v>0.89610389610389607</v>
      </c>
      <c r="H101" s="49">
        <f t="shared" si="17"/>
        <v>0.89610389610389607</v>
      </c>
      <c r="I101" s="49">
        <f t="shared" si="17"/>
        <v>0.90697674418604657</v>
      </c>
      <c r="J101" s="49">
        <f t="shared" si="17"/>
        <v>0.89552238805970152</v>
      </c>
      <c r="K101" s="49">
        <f t="shared" si="17"/>
        <v>0.90658174097664546</v>
      </c>
      <c r="L101" s="49">
        <f t="shared" si="17"/>
        <v>0.89848812095032393</v>
      </c>
      <c r="M101" s="49">
        <f t="shared" si="17"/>
        <v>0.91630901287553645</v>
      </c>
      <c r="N101" s="49">
        <f t="shared" si="17"/>
        <v>0.91285403050108926</v>
      </c>
    </row>
    <row r="102" spans="3:14" x14ac:dyDescent="0.25">
      <c r="C102" s="49">
        <f t="shared" ref="C102:N102" si="18">C62/C63</f>
        <v>0.65014164305949018</v>
      </c>
      <c r="D102" s="49">
        <f t="shared" si="18"/>
        <v>0.6470588235294118</v>
      </c>
      <c r="E102" s="49">
        <f t="shared" si="18"/>
        <v>0.63778409090909094</v>
      </c>
      <c r="F102" s="49">
        <f t="shared" si="18"/>
        <v>0.67603550295857984</v>
      </c>
      <c r="G102" s="49">
        <f t="shared" si="18"/>
        <v>0.6302864938608459</v>
      </c>
      <c r="H102" s="49">
        <f t="shared" si="18"/>
        <v>0.64435146443514646</v>
      </c>
      <c r="I102" s="49">
        <f t="shared" si="18"/>
        <v>0.67283072546230438</v>
      </c>
      <c r="J102" s="49">
        <f t="shared" si="18"/>
        <v>0.62700534759358284</v>
      </c>
      <c r="K102" s="49">
        <f t="shared" si="18"/>
        <v>0.65507649513212796</v>
      </c>
      <c r="L102" s="49">
        <f t="shared" si="18"/>
        <v>0.63079019073569487</v>
      </c>
      <c r="M102" s="49">
        <f t="shared" si="18"/>
        <v>0.6647646219686163</v>
      </c>
      <c r="N102" s="49">
        <f t="shared" si="18"/>
        <v>0.67499999999999993</v>
      </c>
    </row>
    <row r="103" spans="3:14" x14ac:dyDescent="0.25">
      <c r="C103" s="49">
        <f t="shared" ref="C103:N103" si="19">C63/C64</f>
        <v>1.2813067150635207</v>
      </c>
      <c r="D103" s="49">
        <f t="shared" si="19"/>
        <v>1.271897810218978</v>
      </c>
      <c r="E103" s="49">
        <f t="shared" si="19"/>
        <v>1.2965009208103129</v>
      </c>
      <c r="F103" s="49">
        <f t="shared" si="19"/>
        <v>1.229090909090909</v>
      </c>
      <c r="G103" s="49">
        <f t="shared" si="19"/>
        <v>1.3303085299455535</v>
      </c>
      <c r="H103" s="49">
        <f t="shared" si="19"/>
        <v>1.2918918918918918</v>
      </c>
      <c r="I103" s="49">
        <f t="shared" si="19"/>
        <v>1.2486678507992897</v>
      </c>
      <c r="J103" s="49">
        <f t="shared" si="19"/>
        <v>1.3405017921146951</v>
      </c>
      <c r="K103" s="49">
        <f t="shared" si="19"/>
        <v>1.279359430604982</v>
      </c>
      <c r="L103" s="49">
        <f t="shared" si="19"/>
        <v>1.3201438848920861</v>
      </c>
      <c r="M103" s="49">
        <f t="shared" si="19"/>
        <v>1.2630630630630628</v>
      </c>
      <c r="N103" s="49">
        <f t="shared" si="19"/>
        <v>1.2296564195298372</v>
      </c>
    </row>
    <row r="104" spans="3:14" x14ac:dyDescent="0.25">
      <c r="C104" s="49">
        <f t="shared" ref="C104:N104" si="20">C64/C65</f>
        <v>1.0535372848948374</v>
      </c>
      <c r="D104" s="49">
        <f t="shared" si="20"/>
        <v>1.0185873605947955</v>
      </c>
      <c r="E104" s="49">
        <f t="shared" si="20"/>
        <v>1.0947580645161292</v>
      </c>
      <c r="F104" s="49">
        <f t="shared" si="20"/>
        <v>0.88424437299035374</v>
      </c>
      <c r="G104" s="49">
        <f t="shared" si="20"/>
        <v>1.2437923250564336</v>
      </c>
      <c r="H104" s="49">
        <f t="shared" si="20"/>
        <v>1.0735009671179885</v>
      </c>
      <c r="I104" s="49">
        <f t="shared" si="20"/>
        <v>0.9430485762144053</v>
      </c>
      <c r="J104" s="49">
        <f t="shared" si="20"/>
        <v>1.2916666666666667</v>
      </c>
      <c r="K104" s="49">
        <f t="shared" si="20"/>
        <v>1.0426716141001855</v>
      </c>
      <c r="L104" s="49">
        <f t="shared" si="20"/>
        <v>1.2008639308855291</v>
      </c>
      <c r="M104" s="49">
        <f t="shared" si="20"/>
        <v>0.98579040852575506</v>
      </c>
      <c r="N104" s="49">
        <f t="shared" si="20"/>
        <v>0.88764044943820231</v>
      </c>
    </row>
    <row r="105" spans="3:14" x14ac:dyDescent="0.25">
      <c r="C105" s="49">
        <f t="shared" ref="C105:N105" si="21">C65/C66</f>
        <v>1.233490566037736</v>
      </c>
      <c r="D105" s="49">
        <f t="shared" si="21"/>
        <v>1.2932692307692308</v>
      </c>
      <c r="E105" s="49">
        <f t="shared" si="21"/>
        <v>1.164319248826291</v>
      </c>
      <c r="F105" s="49">
        <f t="shared" si="21"/>
        <v>1.480952380952381</v>
      </c>
      <c r="G105" s="49">
        <f t="shared" si="21"/>
        <v>1.0522565320665083</v>
      </c>
      <c r="H105" s="49">
        <f t="shared" si="21"/>
        <v>1.1939953810623558</v>
      </c>
      <c r="I105" s="49">
        <f t="shared" si="21"/>
        <v>1.4113475177304964</v>
      </c>
      <c r="J105" s="49">
        <f t="shared" si="21"/>
        <v>1.0261282660332542</v>
      </c>
      <c r="K105" s="49">
        <f t="shared" si="21"/>
        <v>1.2476851851851853</v>
      </c>
      <c r="L105" s="49">
        <f t="shared" si="21"/>
        <v>1.1050119331742245</v>
      </c>
      <c r="M105" s="49">
        <f t="shared" si="21"/>
        <v>1.3436754176610979</v>
      </c>
      <c r="N105" s="49">
        <f t="shared" si="21"/>
        <v>1.4798099762470309</v>
      </c>
    </row>
    <row r="106" spans="3:14" x14ac:dyDescent="0.25">
      <c r="C106" s="49">
        <f t="shared" ref="C106:N106" si="22">C66/C67</f>
        <v>0.90987124463519309</v>
      </c>
      <c r="D106" s="49">
        <f t="shared" si="22"/>
        <v>0.91428571428571426</v>
      </c>
      <c r="E106" s="49">
        <f t="shared" si="22"/>
        <v>0.90831556503198296</v>
      </c>
      <c r="F106" s="49">
        <f t="shared" si="22"/>
        <v>0.90322580645161277</v>
      </c>
      <c r="G106" s="49">
        <f t="shared" si="22"/>
        <v>0.89384288747346075</v>
      </c>
      <c r="H106" s="49">
        <f t="shared" si="22"/>
        <v>0.91157894736842104</v>
      </c>
      <c r="I106" s="49">
        <f t="shared" si="22"/>
        <v>0.9</v>
      </c>
      <c r="J106" s="49">
        <f t="shared" si="22"/>
        <v>0.89574468085106385</v>
      </c>
      <c r="K106" s="49">
        <f t="shared" si="22"/>
        <v>0.91914893617021276</v>
      </c>
      <c r="L106" s="49">
        <f t="shared" si="22"/>
        <v>0.91684901531728658</v>
      </c>
      <c r="M106" s="49">
        <f t="shared" si="22"/>
        <v>0.92087912087912083</v>
      </c>
      <c r="N106" s="49">
        <f t="shared" si="22"/>
        <v>0.91521739130434776</v>
      </c>
    </row>
    <row r="107" spans="3:14" x14ac:dyDescent="0.25">
      <c r="C107" s="49">
        <f t="shared" ref="C107:N107" si="23">C67/C68</f>
        <v>0.61558784676354028</v>
      </c>
      <c r="D107" s="49">
        <f t="shared" si="23"/>
        <v>0.65</v>
      </c>
      <c r="E107" s="49">
        <f t="shared" si="23"/>
        <v>0.62284196547144755</v>
      </c>
      <c r="F107" s="49">
        <f t="shared" si="23"/>
        <v>0.63786008230452684</v>
      </c>
      <c r="G107" s="49">
        <f t="shared" si="23"/>
        <v>0.62384105960264902</v>
      </c>
      <c r="H107" s="49">
        <f t="shared" si="23"/>
        <v>0.68740955137481907</v>
      </c>
      <c r="I107" s="49">
        <f t="shared" si="23"/>
        <v>0.65368567454798332</v>
      </c>
      <c r="J107" s="49">
        <f t="shared" si="23"/>
        <v>0.63427800269905532</v>
      </c>
      <c r="K107" s="49">
        <f t="shared" si="23"/>
        <v>0.68713450292397649</v>
      </c>
      <c r="L107" s="49">
        <f t="shared" si="23"/>
        <v>0.67404129793510326</v>
      </c>
      <c r="M107" s="49">
        <f t="shared" si="23"/>
        <v>0.68215892053973015</v>
      </c>
      <c r="N107" s="49">
        <f t="shared" si="23"/>
        <v>0.67349926793557835</v>
      </c>
    </row>
    <row r="108" spans="3:14" x14ac:dyDescent="0.25">
      <c r="C108" s="49">
        <f t="shared" ref="C108:N108" si="24">C68/C69</f>
        <v>1.3688969258589512</v>
      </c>
      <c r="D108" s="49">
        <f t="shared" si="24"/>
        <v>1.2797074954296159</v>
      </c>
      <c r="E108" s="49">
        <f t="shared" si="24"/>
        <v>1.3592057761732852</v>
      </c>
      <c r="F108" s="49">
        <f t="shared" si="24"/>
        <v>1.3135135135135134</v>
      </c>
      <c r="G108" s="49">
        <f t="shared" si="24"/>
        <v>1.3530465949820787</v>
      </c>
      <c r="H108" s="49">
        <f t="shared" si="24"/>
        <v>1.2230088495575222</v>
      </c>
      <c r="I108" s="49">
        <f t="shared" si="24"/>
        <v>1.279359430604982</v>
      </c>
      <c r="J108" s="49">
        <f t="shared" si="24"/>
        <v>1.3185053380782916</v>
      </c>
      <c r="K108" s="49">
        <f t="shared" si="24"/>
        <v>1.2192513368983957</v>
      </c>
      <c r="L108" s="49">
        <f t="shared" si="24"/>
        <v>1.2304900181488203</v>
      </c>
      <c r="M108" s="49">
        <f t="shared" si="24"/>
        <v>1.2149362477231329</v>
      </c>
      <c r="N108" s="49">
        <f t="shared" si="24"/>
        <v>1.2350813743218807</v>
      </c>
    </row>
    <row r="109" spans="3:14" x14ac:dyDescent="0.25">
      <c r="C109" s="49">
        <f t="shared" ref="C109:N109" si="25">C69/C70</f>
        <v>1.4786096256684493</v>
      </c>
      <c r="D109" s="49">
        <f t="shared" si="25"/>
        <v>1.0458891013384322</v>
      </c>
      <c r="E109" s="49">
        <f t="shared" si="25"/>
        <v>1.4060913705583757</v>
      </c>
      <c r="F109" s="49">
        <f t="shared" si="25"/>
        <v>1.1783439490445862</v>
      </c>
      <c r="G109" s="49">
        <f t="shared" si="25"/>
        <v>1.3811881188118813</v>
      </c>
      <c r="H109" s="49">
        <f t="shared" si="25"/>
        <v>0.86923076923076914</v>
      </c>
      <c r="I109" s="49">
        <f t="shared" si="25"/>
        <v>1.0407407407407407</v>
      </c>
      <c r="J109" s="49">
        <f t="shared" si="25"/>
        <v>1.1932059447983017</v>
      </c>
      <c r="K109" s="49">
        <f t="shared" si="25"/>
        <v>0.86707882534775893</v>
      </c>
      <c r="L109" s="49">
        <f t="shared" si="25"/>
        <v>0.8872785829307569</v>
      </c>
      <c r="M109" s="49">
        <f t="shared" si="25"/>
        <v>0.84722222222222221</v>
      </c>
      <c r="N109" s="49">
        <f t="shared" si="25"/>
        <v>0.90359477124183019</v>
      </c>
    </row>
    <row r="110" spans="3:14" x14ac:dyDescent="0.25">
      <c r="C110" s="49">
        <f t="shared" ref="C110:N110" si="26">C70/C71</f>
        <v>0.88</v>
      </c>
      <c r="D110" s="49">
        <f t="shared" si="26"/>
        <v>1.275609756097561</v>
      </c>
      <c r="E110" s="49">
        <f t="shared" si="26"/>
        <v>0.9380952380952382</v>
      </c>
      <c r="F110" s="49">
        <f t="shared" si="26"/>
        <v>1.1214285714285714</v>
      </c>
      <c r="G110" s="49">
        <f t="shared" si="26"/>
        <v>0.98777506112469449</v>
      </c>
      <c r="H110" s="49">
        <f t="shared" si="26"/>
        <v>1.5258215962441315</v>
      </c>
      <c r="I110" s="49">
        <f t="shared" si="26"/>
        <v>1.3043478260869568</v>
      </c>
      <c r="J110" s="49">
        <f t="shared" si="26"/>
        <v>1.148780487804878</v>
      </c>
      <c r="K110" s="49">
        <f t="shared" si="26"/>
        <v>1.5590361445783134</v>
      </c>
      <c r="L110" s="49">
        <f t="shared" si="26"/>
        <v>1.4611764705882353</v>
      </c>
      <c r="M110" s="49">
        <f t="shared" si="26"/>
        <v>1.5652173913043479</v>
      </c>
      <c r="N110" s="49">
        <f t="shared" si="26"/>
        <v>1.4782608695652175</v>
      </c>
    </row>
    <row r="111" spans="3:14" x14ac:dyDescent="0.25">
      <c r="C111" s="49">
        <f t="shared" ref="C111:N111" si="27">C71/C72</f>
        <v>0.92592592592592582</v>
      </c>
      <c r="D111" s="49">
        <f t="shared" si="27"/>
        <v>0.91314031180400879</v>
      </c>
      <c r="E111" s="49">
        <f t="shared" si="27"/>
        <v>0.91503267973856206</v>
      </c>
      <c r="F111" s="49">
        <f t="shared" si="27"/>
        <v>0.91304347826086951</v>
      </c>
      <c r="G111" s="49">
        <f t="shared" si="27"/>
        <v>0.91091314031180393</v>
      </c>
      <c r="H111" s="49">
        <f t="shared" si="27"/>
        <v>0.89495798319327735</v>
      </c>
      <c r="I111" s="49">
        <f t="shared" si="27"/>
        <v>0.89416846652267812</v>
      </c>
      <c r="J111" s="49">
        <f t="shared" si="27"/>
        <v>0.90707964601769908</v>
      </c>
      <c r="K111" s="49">
        <f t="shared" si="27"/>
        <v>0.90413943355119819</v>
      </c>
      <c r="L111" s="49">
        <f t="shared" si="27"/>
        <v>0.908119658119658</v>
      </c>
      <c r="M111" s="49">
        <f t="shared" si="27"/>
        <v>0.91592920353982299</v>
      </c>
      <c r="N111" s="49">
        <f t="shared" si="27"/>
        <v>0.91390728476821181</v>
      </c>
    </row>
    <row r="112" spans="3:14" x14ac:dyDescent="0.25">
      <c r="C112" s="49">
        <f t="shared" ref="C112:N112" si="28">C72/C73</f>
        <v>0.6830357142857143</v>
      </c>
      <c r="D112" s="49">
        <f t="shared" si="28"/>
        <v>0.66126656848306331</v>
      </c>
      <c r="E112" s="49">
        <f t="shared" si="28"/>
        <v>0.65198863636363646</v>
      </c>
      <c r="F112" s="49">
        <f t="shared" si="28"/>
        <v>0.66570188133140384</v>
      </c>
      <c r="G112" s="49">
        <f t="shared" si="28"/>
        <v>0.67722473604826539</v>
      </c>
      <c r="H112" s="49">
        <f t="shared" si="28"/>
        <v>0.62385321100917424</v>
      </c>
      <c r="I112" s="49">
        <f t="shared" si="28"/>
        <v>0.63079019073569487</v>
      </c>
      <c r="J112" s="49">
        <f t="shared" si="28"/>
        <v>0.6786786786786787</v>
      </c>
      <c r="K112" s="49">
        <f t="shared" si="28"/>
        <v>0.64922206506364932</v>
      </c>
      <c r="L112" s="49">
        <f t="shared" si="28"/>
        <v>0.62566844919786102</v>
      </c>
      <c r="M112" s="49">
        <f t="shared" si="28"/>
        <v>0.65602322206095798</v>
      </c>
      <c r="N112" s="49">
        <f t="shared" si="28"/>
        <v>0.65367965367965375</v>
      </c>
    </row>
    <row r="113" spans="3:14" x14ac:dyDescent="0.25">
      <c r="C113" s="49">
        <f t="shared" ref="C113:N113" si="29">C73/C74</f>
        <v>1.2108108108108109</v>
      </c>
      <c r="D113" s="49">
        <f t="shared" si="29"/>
        <v>1.2435897435897436</v>
      </c>
      <c r="E113" s="49">
        <f t="shared" si="29"/>
        <v>1.2823315118397083</v>
      </c>
      <c r="F113" s="49">
        <f t="shared" si="29"/>
        <v>1.2586520947176683</v>
      </c>
      <c r="G113" s="49">
        <f t="shared" si="29"/>
        <v>1.2165137614678898</v>
      </c>
      <c r="H113" s="49">
        <f t="shared" si="29"/>
        <v>1.3624999999999998</v>
      </c>
      <c r="I113" s="49">
        <f t="shared" si="29"/>
        <v>1.3249097472924187</v>
      </c>
      <c r="J113" s="49">
        <f t="shared" si="29"/>
        <v>1.2197802197802197</v>
      </c>
      <c r="K113" s="49">
        <f t="shared" si="29"/>
        <v>1.2807971014492752</v>
      </c>
      <c r="L113" s="49">
        <f t="shared" si="29"/>
        <v>1.3526220614828208</v>
      </c>
      <c r="M113" s="49">
        <f t="shared" si="29"/>
        <v>1.2688766114180476</v>
      </c>
      <c r="N113" s="49">
        <f t="shared" si="29"/>
        <v>1.2785977859778597</v>
      </c>
    </row>
    <row r="114" spans="3:14" x14ac:dyDescent="0.25">
      <c r="C114" s="49">
        <f t="shared" ref="C114:N114" si="30">C74/C75</f>
        <v>0.84862385321100919</v>
      </c>
      <c r="D114" s="49">
        <f t="shared" si="30"/>
        <v>0.92542372881355939</v>
      </c>
      <c r="E114" s="49">
        <f t="shared" si="30"/>
        <v>1.0477099236641221</v>
      </c>
      <c r="F114" s="49">
        <f t="shared" si="30"/>
        <v>0.96825396825396837</v>
      </c>
      <c r="G114" s="49">
        <f t="shared" si="30"/>
        <v>0.84890965732087231</v>
      </c>
      <c r="H114" s="49">
        <f t="shared" si="30"/>
        <v>1.4213197969543148</v>
      </c>
      <c r="I114" s="49">
        <f t="shared" si="30"/>
        <v>1.2202643171806169</v>
      </c>
      <c r="J114" s="49">
        <f t="shared" si="30"/>
        <v>0.85579937304075238</v>
      </c>
      <c r="K114" s="49">
        <f t="shared" si="30"/>
        <v>1.0434782608695652</v>
      </c>
      <c r="L114" s="49">
        <f t="shared" si="30"/>
        <v>1.3620689655172413</v>
      </c>
      <c r="M114" s="49">
        <f t="shared" si="30"/>
        <v>1.0055555555555555</v>
      </c>
      <c r="N114" s="49">
        <f t="shared" si="30"/>
        <v>1.0284629981024669</v>
      </c>
    </row>
    <row r="115" spans="3:14" x14ac:dyDescent="0.25">
      <c r="C115" s="49">
        <f t="shared" ref="C115:N115" si="31">C75/C76</f>
        <v>1.5571428571428572</v>
      </c>
      <c r="D115" s="49">
        <f t="shared" si="31"/>
        <v>1.4114832535885167</v>
      </c>
      <c r="E115" s="49">
        <f t="shared" si="31"/>
        <v>1.2329411764705882</v>
      </c>
      <c r="F115" s="49">
        <f t="shared" si="31"/>
        <v>1.3762135922330097</v>
      </c>
      <c r="G115" s="49">
        <f t="shared" si="31"/>
        <v>1.535885167464115</v>
      </c>
      <c r="H115" s="49">
        <f t="shared" si="31"/>
        <v>0.94033412887828172</v>
      </c>
      <c r="I115" s="49">
        <f t="shared" si="31"/>
        <v>1.0732860520094563</v>
      </c>
      <c r="J115" s="49">
        <f t="shared" si="31"/>
        <v>1.5263157894736843</v>
      </c>
      <c r="K115" s="49">
        <f t="shared" si="31"/>
        <v>1.2245370370370372</v>
      </c>
      <c r="L115" s="49">
        <f t="shared" si="31"/>
        <v>0.93548387096774199</v>
      </c>
      <c r="M115" s="49">
        <f t="shared" si="31"/>
        <v>1.2587412587412588</v>
      </c>
      <c r="N115" s="49">
        <f t="shared" si="31"/>
        <v>1.254761904761905</v>
      </c>
    </row>
    <row r="116" spans="3:14" x14ac:dyDescent="0.25">
      <c r="C116" s="49">
        <f t="shared" ref="C116:N116" si="32">C76/C77</f>
        <v>0.91703056768558944</v>
      </c>
      <c r="D116" s="49">
        <f t="shared" si="32"/>
        <v>0.92273730684326705</v>
      </c>
      <c r="E116" s="49">
        <f t="shared" si="32"/>
        <v>0.91397849462365588</v>
      </c>
      <c r="F116" s="49">
        <f t="shared" si="32"/>
        <v>0.91555555555555546</v>
      </c>
      <c r="G116" s="49">
        <f t="shared" si="32"/>
        <v>0.91466083150984678</v>
      </c>
      <c r="H116" s="49">
        <f t="shared" si="32"/>
        <v>0.9069264069264068</v>
      </c>
      <c r="I116" s="49">
        <f t="shared" si="32"/>
        <v>0.90578158458244107</v>
      </c>
      <c r="J116" s="49">
        <f t="shared" si="32"/>
        <v>0.91067538126361647</v>
      </c>
      <c r="K116" s="49">
        <f t="shared" si="32"/>
        <v>0.90566037735849059</v>
      </c>
      <c r="L116" s="49">
        <f t="shared" si="32"/>
        <v>0.90985324947589097</v>
      </c>
      <c r="M116" s="49">
        <f t="shared" si="32"/>
        <v>0.91082802547770703</v>
      </c>
      <c r="N116" s="49">
        <f t="shared" si="32"/>
        <v>0.92715231788079466</v>
      </c>
    </row>
    <row r="117" spans="3:14" x14ac:dyDescent="0.25">
      <c r="C117" s="49">
        <f t="shared" ref="C117:N117" si="33">C77/C78</f>
        <v>0.64145658263305327</v>
      </c>
      <c r="D117" s="49">
        <f t="shared" si="33"/>
        <v>0.67611940298507456</v>
      </c>
      <c r="E117" s="49">
        <f t="shared" si="33"/>
        <v>0.64493758668515955</v>
      </c>
      <c r="F117" s="49">
        <f t="shared" si="33"/>
        <v>0.66371681415929196</v>
      </c>
      <c r="G117" s="49">
        <f t="shared" si="33"/>
        <v>0.64730878186968843</v>
      </c>
      <c r="H117" s="49">
        <f t="shared" si="33"/>
        <v>0.62771739130434789</v>
      </c>
      <c r="I117" s="49">
        <f t="shared" si="33"/>
        <v>0.6226666666666667</v>
      </c>
      <c r="J117" s="49">
        <f t="shared" si="33"/>
        <v>0.66812227074235808</v>
      </c>
      <c r="K117" s="49">
        <f t="shared" si="33"/>
        <v>0.62352941176470589</v>
      </c>
      <c r="L117" s="49">
        <f t="shared" si="33"/>
        <v>0.62845849802371534</v>
      </c>
      <c r="M117" s="49">
        <f t="shared" si="33"/>
        <v>0.63477088948787064</v>
      </c>
      <c r="N117" s="49">
        <f t="shared" si="33"/>
        <v>0.68222891566265054</v>
      </c>
    </row>
    <row r="118" spans="3:14" x14ac:dyDescent="0.25">
      <c r="C118" s="49">
        <f t="shared" ref="C118:N118" si="34">C78/C79</f>
        <v>1.302919708029197</v>
      </c>
      <c r="D118" s="49">
        <f t="shared" si="34"/>
        <v>1.2293577981651376</v>
      </c>
      <c r="E118" s="49">
        <f t="shared" si="34"/>
        <v>1.3085299455535389</v>
      </c>
      <c r="F118" s="49">
        <f t="shared" si="34"/>
        <v>1.2463235294117647</v>
      </c>
      <c r="G118" s="49">
        <f t="shared" si="34"/>
        <v>1.285974499089253</v>
      </c>
      <c r="H118" s="49">
        <f t="shared" si="34"/>
        <v>1.3430656934306568</v>
      </c>
      <c r="I118" s="49">
        <f t="shared" si="34"/>
        <v>1.3562386980108498</v>
      </c>
      <c r="J118" s="49">
        <f t="shared" si="34"/>
        <v>1.2445652173913044</v>
      </c>
      <c r="K118" s="49">
        <f t="shared" si="34"/>
        <v>1.3660714285714284</v>
      </c>
      <c r="L118" s="49">
        <f t="shared" si="34"/>
        <v>1.3626570915619389</v>
      </c>
      <c r="M118" s="49">
        <f t="shared" si="34"/>
        <v>1.3321364452423696</v>
      </c>
      <c r="N118" s="49">
        <f t="shared" si="34"/>
        <v>1.2205882352941175</v>
      </c>
    </row>
    <row r="119" spans="3:14" x14ac:dyDescent="0.25">
      <c r="C119" s="49">
        <f t="shared" ref="C119:N119" si="35">C79/C80</f>
        <v>1.1206543967280165</v>
      </c>
      <c r="D119" s="49">
        <f t="shared" si="35"/>
        <v>0.88907014681892338</v>
      </c>
      <c r="E119" s="49">
        <f t="shared" si="35"/>
        <v>1.1575630252100841</v>
      </c>
      <c r="F119" s="49">
        <f t="shared" si="35"/>
        <v>0.93310463121783893</v>
      </c>
      <c r="G119" s="49">
        <f t="shared" si="35"/>
        <v>1.0680933852140078</v>
      </c>
      <c r="H119" s="49">
        <f t="shared" si="35"/>
        <v>1.304761904761905</v>
      </c>
      <c r="I119" s="49">
        <f t="shared" si="35"/>
        <v>1.3894472361809045</v>
      </c>
      <c r="J119" s="49">
        <f t="shared" si="35"/>
        <v>0.92307692307692324</v>
      </c>
      <c r="K119" s="49">
        <f t="shared" si="35"/>
        <v>1.4470284237726099</v>
      </c>
      <c r="L119" s="49">
        <f t="shared" si="35"/>
        <v>1.4355670103092784</v>
      </c>
      <c r="M119" s="49">
        <f t="shared" si="35"/>
        <v>1.2516853932584271</v>
      </c>
      <c r="N119" s="49">
        <f t="shared" si="35"/>
        <v>0.858044164037855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97" workbookViewId="0">
      <selection activeCell="N119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134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0.74638888888888888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21.1</v>
      </c>
    </row>
    <row r="35" spans="1:15" x14ac:dyDescent="0.25">
      <c r="A35" s="49" t="s">
        <v>131</v>
      </c>
      <c r="B35" s="49">
        <v>21.1</v>
      </c>
    </row>
    <row r="36" spans="1:15" x14ac:dyDescent="0.25">
      <c r="A36" s="49" t="s">
        <v>131</v>
      </c>
      <c r="B36" s="49">
        <v>21.1</v>
      </c>
    </row>
    <row r="37" spans="1:15" x14ac:dyDescent="0.25">
      <c r="A37" s="49" t="s">
        <v>131</v>
      </c>
      <c r="B37" s="49">
        <v>21.1</v>
      </c>
    </row>
    <row r="38" spans="1:15" x14ac:dyDescent="0.25">
      <c r="A38" s="49" t="s">
        <v>131</v>
      </c>
      <c r="B38" s="49">
        <v>21.1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3">
        <v>0.434</v>
      </c>
      <c r="D41" s="63">
        <v>0.439</v>
      </c>
      <c r="E41" s="83">
        <v>0.442</v>
      </c>
      <c r="F41" s="97">
        <v>0.41699999999999998</v>
      </c>
      <c r="G41" s="60">
        <v>0.42</v>
      </c>
      <c r="H41" s="60">
        <v>0.42199999999999999</v>
      </c>
      <c r="I41" s="83">
        <v>0.44</v>
      </c>
      <c r="J41" s="64">
        <v>0.45</v>
      </c>
      <c r="K41" s="62">
        <v>0.44900000000000001</v>
      </c>
      <c r="L41" s="60">
        <v>0.42</v>
      </c>
      <c r="M41" s="63">
        <v>0.439</v>
      </c>
      <c r="N41" s="58">
        <v>0.42399999999999999</v>
      </c>
      <c r="O41" s="57">
        <v>370</v>
      </c>
    </row>
    <row r="42" spans="1:15" x14ac:dyDescent="0.25">
      <c r="B42" s="114"/>
      <c r="C42" s="71">
        <v>0.47399999999999998</v>
      </c>
      <c r="D42" s="72">
        <v>0.48199999999999998</v>
      </c>
      <c r="E42" s="70">
        <v>0.48699999999999999</v>
      </c>
      <c r="F42" s="67">
        <v>0.45600000000000002</v>
      </c>
      <c r="G42" s="69">
        <v>0.46100000000000002</v>
      </c>
      <c r="H42" s="69">
        <v>0.46200000000000002</v>
      </c>
      <c r="I42" s="72">
        <v>0.47899999999999998</v>
      </c>
      <c r="J42" s="84">
        <v>0.496</v>
      </c>
      <c r="K42" s="73">
        <v>0.48799999999999999</v>
      </c>
      <c r="L42" s="67">
        <v>0.45900000000000002</v>
      </c>
      <c r="M42" s="70">
        <v>0.48299999999999998</v>
      </c>
      <c r="N42" s="69">
        <v>0.46</v>
      </c>
      <c r="O42" s="57">
        <v>380</v>
      </c>
    </row>
    <row r="43" spans="1:15" x14ac:dyDescent="0.25">
      <c r="B43" s="114"/>
      <c r="C43" s="71">
        <v>0.72499999999999998</v>
      </c>
      <c r="D43" s="72">
        <v>0.746</v>
      </c>
      <c r="E43" s="70">
        <v>0.76</v>
      </c>
      <c r="F43" s="75">
        <v>0.67</v>
      </c>
      <c r="G43" s="66">
        <v>0.67600000000000005</v>
      </c>
      <c r="H43" s="66">
        <v>0.68100000000000005</v>
      </c>
      <c r="I43" s="68">
        <v>0.72</v>
      </c>
      <c r="J43" s="84">
        <v>0.78300000000000003</v>
      </c>
      <c r="K43" s="69">
        <v>0.70899999999999996</v>
      </c>
      <c r="L43" s="75">
        <v>0.66800000000000004</v>
      </c>
      <c r="M43" s="72">
        <v>0.74299999999999999</v>
      </c>
      <c r="N43" s="75">
        <v>0.66500000000000004</v>
      </c>
      <c r="O43" s="57">
        <v>440</v>
      </c>
    </row>
    <row r="44" spans="1:15" x14ac:dyDescent="0.25">
      <c r="B44" s="114"/>
      <c r="C44" s="71">
        <v>0.55500000000000005</v>
      </c>
      <c r="D44" s="72">
        <v>0.55600000000000005</v>
      </c>
      <c r="E44" s="70">
        <v>0.56200000000000006</v>
      </c>
      <c r="F44" s="69">
        <v>0.54700000000000004</v>
      </c>
      <c r="G44" s="68">
        <v>0.54800000000000004</v>
      </c>
      <c r="H44" s="68">
        <v>0.55000000000000004</v>
      </c>
      <c r="I44" s="71">
        <v>0.55300000000000005</v>
      </c>
      <c r="J44" s="70">
        <v>0.56200000000000006</v>
      </c>
      <c r="K44" s="73">
        <v>0.56499999999999995</v>
      </c>
      <c r="L44" s="69">
        <v>0.54600000000000004</v>
      </c>
      <c r="M44" s="72">
        <v>0.55900000000000005</v>
      </c>
      <c r="N44" s="69">
        <v>0.54500000000000004</v>
      </c>
      <c r="O44" s="57">
        <v>480</v>
      </c>
    </row>
    <row r="45" spans="1:15" x14ac:dyDescent="0.25">
      <c r="B45" s="115"/>
      <c r="C45" s="88">
        <v>0.48399999999999999</v>
      </c>
      <c r="D45" s="95">
        <v>0.41699999999999998</v>
      </c>
      <c r="E45" s="93">
        <v>0.40500000000000003</v>
      </c>
      <c r="F45" s="80">
        <v>0.621</v>
      </c>
      <c r="G45" s="80">
        <v>0.60899999999999999</v>
      </c>
      <c r="H45" s="80">
        <v>0.6</v>
      </c>
      <c r="I45" s="88">
        <v>0.48399999999999999</v>
      </c>
      <c r="J45" s="98">
        <v>0.33400000000000002</v>
      </c>
      <c r="K45" s="77">
        <v>0.58399999999999996</v>
      </c>
      <c r="L45" s="81">
        <v>0.625</v>
      </c>
      <c r="M45" s="82">
        <v>0.443</v>
      </c>
      <c r="N45" s="80">
        <v>0.624</v>
      </c>
      <c r="O45" s="57">
        <v>540</v>
      </c>
    </row>
    <row r="46" spans="1:15" x14ac:dyDescent="0.25">
      <c r="B46" s="113" t="s">
        <v>39</v>
      </c>
      <c r="C46" s="63">
        <v>0.437</v>
      </c>
      <c r="D46" s="64">
        <v>0.45</v>
      </c>
      <c r="E46" s="59">
        <v>0.43099999999999999</v>
      </c>
      <c r="F46" s="64">
        <v>0.45400000000000001</v>
      </c>
      <c r="G46" s="60">
        <v>0.41799999999999998</v>
      </c>
      <c r="H46" s="91">
        <v>0.46700000000000003</v>
      </c>
      <c r="I46" s="91">
        <v>0.47</v>
      </c>
      <c r="J46" s="59">
        <v>0.43099999999999999</v>
      </c>
      <c r="K46" s="83">
        <v>0.441</v>
      </c>
      <c r="L46" s="64">
        <v>0.45500000000000002</v>
      </c>
      <c r="M46" s="83">
        <v>0.442</v>
      </c>
      <c r="N46" s="58">
        <v>0.42599999999999999</v>
      </c>
      <c r="O46" s="57">
        <v>370</v>
      </c>
    </row>
    <row r="47" spans="1:15" x14ac:dyDescent="0.25">
      <c r="B47" s="114"/>
      <c r="C47" s="71">
        <v>0.47499999999999998</v>
      </c>
      <c r="D47" s="73">
        <v>0.49199999999999999</v>
      </c>
      <c r="E47" s="72">
        <v>0.47799999999999998</v>
      </c>
      <c r="F47" s="85">
        <v>0.504</v>
      </c>
      <c r="G47" s="67">
        <v>0.45800000000000002</v>
      </c>
      <c r="H47" s="87">
        <v>0.51300000000000001</v>
      </c>
      <c r="I47" s="87">
        <v>0.51500000000000001</v>
      </c>
      <c r="J47" s="68">
        <v>0.47</v>
      </c>
      <c r="K47" s="70">
        <v>0.48499999999999999</v>
      </c>
      <c r="L47" s="85">
        <v>0.5</v>
      </c>
      <c r="M47" s="70">
        <v>0.48599999999999999</v>
      </c>
      <c r="N47" s="69">
        <v>0.46300000000000002</v>
      </c>
      <c r="O47" s="57">
        <v>380</v>
      </c>
    </row>
    <row r="48" spans="1:15" x14ac:dyDescent="0.25">
      <c r="B48" s="114"/>
      <c r="C48" s="72">
        <v>0.73599999999999999</v>
      </c>
      <c r="D48" s="73">
        <v>0.76600000000000001</v>
      </c>
      <c r="E48" s="72">
        <v>0.747</v>
      </c>
      <c r="F48" s="86">
        <v>0.79900000000000004</v>
      </c>
      <c r="G48" s="66">
        <v>0.67300000000000004</v>
      </c>
      <c r="H48" s="85">
        <v>0.79400000000000004</v>
      </c>
      <c r="I48" s="85">
        <v>0.79500000000000004</v>
      </c>
      <c r="J48" s="66">
        <v>0.68400000000000005</v>
      </c>
      <c r="K48" s="72">
        <v>0.746</v>
      </c>
      <c r="L48" s="73">
        <v>0.76600000000000001</v>
      </c>
      <c r="M48" s="72">
        <v>0.73599999999999999</v>
      </c>
      <c r="N48" s="66">
        <v>0.67600000000000005</v>
      </c>
      <c r="O48" s="57">
        <v>440</v>
      </c>
    </row>
    <row r="49" spans="2:15" x14ac:dyDescent="0.25">
      <c r="B49" s="114"/>
      <c r="C49" s="72">
        <v>0.55600000000000005</v>
      </c>
      <c r="D49" s="73">
        <v>0.56399999999999995</v>
      </c>
      <c r="E49" s="70">
        <v>0.56100000000000005</v>
      </c>
      <c r="F49" s="84">
        <v>0.56899999999999995</v>
      </c>
      <c r="G49" s="68">
        <v>0.54900000000000004</v>
      </c>
      <c r="H49" s="85">
        <v>0.57299999999999995</v>
      </c>
      <c r="I49" s="86">
        <v>0.57699999999999996</v>
      </c>
      <c r="J49" s="72">
        <v>0.55700000000000005</v>
      </c>
      <c r="K49" s="73">
        <v>0.56499999999999995</v>
      </c>
      <c r="L49" s="84">
        <v>0.57099999999999995</v>
      </c>
      <c r="M49" s="70">
        <v>0.56399999999999995</v>
      </c>
      <c r="N49" s="68">
        <v>0.55000000000000004</v>
      </c>
      <c r="O49" s="57">
        <v>480</v>
      </c>
    </row>
    <row r="50" spans="2:15" x14ac:dyDescent="0.25">
      <c r="B50" s="115"/>
      <c r="C50" s="82">
        <v>0.45</v>
      </c>
      <c r="D50" s="93">
        <v>0.39800000000000002</v>
      </c>
      <c r="E50" s="82">
        <v>0.442</v>
      </c>
      <c r="F50" s="99">
        <v>0.32200000000000001</v>
      </c>
      <c r="G50" s="80">
        <v>0.623</v>
      </c>
      <c r="H50" s="98">
        <v>0.34799999999999998</v>
      </c>
      <c r="I50" s="92">
        <v>0.36799999999999999</v>
      </c>
      <c r="J50" s="81">
        <v>0.625</v>
      </c>
      <c r="K50" s="88">
        <v>0.46300000000000002</v>
      </c>
      <c r="L50" s="95">
        <v>0.42799999999999999</v>
      </c>
      <c r="M50" s="78">
        <v>0.49</v>
      </c>
      <c r="N50" s="80">
        <v>0.62</v>
      </c>
      <c r="O50" s="57">
        <v>540</v>
      </c>
    </row>
    <row r="51" spans="2:15" x14ac:dyDescent="0.25">
      <c r="B51" s="113" t="s">
        <v>52</v>
      </c>
      <c r="C51" s="90">
        <v>0.47599999999999998</v>
      </c>
      <c r="D51" s="60">
        <v>0.42199999999999999</v>
      </c>
      <c r="E51" s="62">
        <v>0.44800000000000001</v>
      </c>
      <c r="F51" s="90">
        <v>0.47399999999999998</v>
      </c>
      <c r="G51" s="97">
        <v>0.41699999999999998</v>
      </c>
      <c r="H51" s="59">
        <v>0.43</v>
      </c>
      <c r="I51" s="59">
        <v>0.43</v>
      </c>
      <c r="J51" s="61">
        <v>0.45900000000000002</v>
      </c>
      <c r="K51" s="58">
        <v>0.42399999999999999</v>
      </c>
      <c r="L51" s="60">
        <v>0.42099999999999999</v>
      </c>
      <c r="M51" s="83">
        <v>0.441</v>
      </c>
      <c r="N51" s="64">
        <v>0.45100000000000001</v>
      </c>
      <c r="O51" s="57">
        <v>370</v>
      </c>
    </row>
    <row r="52" spans="2:15" x14ac:dyDescent="0.25">
      <c r="B52" s="114"/>
      <c r="C52" s="87">
        <v>0.51700000000000002</v>
      </c>
      <c r="D52" s="67">
        <v>0.45900000000000002</v>
      </c>
      <c r="E52" s="73">
        <v>0.48899999999999999</v>
      </c>
      <c r="F52" s="87">
        <v>0.51400000000000001</v>
      </c>
      <c r="G52" s="67">
        <v>0.45800000000000002</v>
      </c>
      <c r="H52" s="71">
        <v>0.47199999999999998</v>
      </c>
      <c r="I52" s="71">
        <v>0.47299999999999998</v>
      </c>
      <c r="J52" s="85">
        <v>0.502</v>
      </c>
      <c r="K52" s="68">
        <v>0.46600000000000003</v>
      </c>
      <c r="L52" s="69">
        <v>0.46300000000000002</v>
      </c>
      <c r="M52" s="72">
        <v>0.48099999999999998</v>
      </c>
      <c r="N52" s="73">
        <v>0.48899999999999999</v>
      </c>
      <c r="O52" s="57">
        <v>380</v>
      </c>
    </row>
    <row r="53" spans="2:15" x14ac:dyDescent="0.25">
      <c r="B53" s="114"/>
      <c r="C53" s="87">
        <v>0.82299999999999995</v>
      </c>
      <c r="D53" s="66">
        <v>0.67500000000000004</v>
      </c>
      <c r="E53" s="68">
        <v>0.71399999999999997</v>
      </c>
      <c r="F53" s="70">
        <v>0.751</v>
      </c>
      <c r="G53" s="66">
        <v>0.67500000000000004</v>
      </c>
      <c r="H53" s="67">
        <v>0.68700000000000006</v>
      </c>
      <c r="I53" s="67">
        <v>0.68799999999999994</v>
      </c>
      <c r="J53" s="71">
        <v>0.73399999999999999</v>
      </c>
      <c r="K53" s="66">
        <v>0.68300000000000005</v>
      </c>
      <c r="L53" s="66">
        <v>0.67700000000000005</v>
      </c>
      <c r="M53" s="69">
        <v>0.7</v>
      </c>
      <c r="N53" s="71">
        <v>0.73199999999999998</v>
      </c>
      <c r="O53" s="57">
        <v>440</v>
      </c>
    </row>
    <row r="54" spans="2:15" x14ac:dyDescent="0.25">
      <c r="B54" s="114"/>
      <c r="C54" s="86">
        <v>0.57899999999999996</v>
      </c>
      <c r="D54" s="71">
        <v>0.55200000000000005</v>
      </c>
      <c r="E54" s="84">
        <v>0.56999999999999995</v>
      </c>
      <c r="F54" s="87">
        <v>0.58499999999999996</v>
      </c>
      <c r="G54" s="71">
        <v>0.55200000000000005</v>
      </c>
      <c r="H54" s="70">
        <v>0.56000000000000005</v>
      </c>
      <c r="I54" s="70">
        <v>0.56100000000000005</v>
      </c>
      <c r="J54" s="87">
        <v>0.58399999999999996</v>
      </c>
      <c r="K54" s="72">
        <v>0.55700000000000005</v>
      </c>
      <c r="L54" s="71">
        <v>0.55400000000000005</v>
      </c>
      <c r="M54" s="70">
        <v>0.56299999999999994</v>
      </c>
      <c r="N54" s="73">
        <v>0.56699999999999995</v>
      </c>
      <c r="O54" s="57">
        <v>480</v>
      </c>
    </row>
    <row r="55" spans="2:15" x14ac:dyDescent="0.25">
      <c r="B55" s="115"/>
      <c r="C55" s="89">
        <v>0.29499999999999998</v>
      </c>
      <c r="D55" s="81">
        <v>0.63400000000000001</v>
      </c>
      <c r="E55" s="77">
        <v>0.58899999999999997</v>
      </c>
      <c r="F55" s="76">
        <v>0.54300000000000004</v>
      </c>
      <c r="G55" s="81">
        <v>0.63200000000000001</v>
      </c>
      <c r="H55" s="81">
        <v>0.63800000000000001</v>
      </c>
      <c r="I55" s="81">
        <v>0.63600000000000001</v>
      </c>
      <c r="J55" s="77">
        <v>0.58899999999999997</v>
      </c>
      <c r="K55" s="81">
        <v>0.63500000000000001</v>
      </c>
      <c r="L55" s="81">
        <v>0.63700000000000001</v>
      </c>
      <c r="M55" s="80">
        <v>0.60199999999999998</v>
      </c>
      <c r="N55" s="78">
        <v>0.51200000000000001</v>
      </c>
      <c r="O55" s="57">
        <v>540</v>
      </c>
    </row>
    <row r="56" spans="2:15" x14ac:dyDescent="0.25">
      <c r="B56" s="113" t="s">
        <v>65</v>
      </c>
      <c r="C56" s="64">
        <v>0.45200000000000001</v>
      </c>
      <c r="D56" s="63">
        <v>0.436</v>
      </c>
      <c r="E56" s="83">
        <v>0.441</v>
      </c>
      <c r="F56" s="60">
        <v>0.42299999999999999</v>
      </c>
      <c r="G56" s="97">
        <v>0.41399999999999998</v>
      </c>
      <c r="H56" s="59">
        <v>0.432</v>
      </c>
      <c r="I56" s="62">
        <v>0.45</v>
      </c>
      <c r="J56" s="62">
        <v>0.44800000000000001</v>
      </c>
      <c r="K56" s="83">
        <v>0.441</v>
      </c>
      <c r="L56" s="60">
        <v>0.42099999999999999</v>
      </c>
      <c r="M56" s="83">
        <v>0.439</v>
      </c>
      <c r="N56" s="60">
        <v>0.42199999999999999</v>
      </c>
      <c r="O56" s="57">
        <v>370</v>
      </c>
    </row>
    <row r="57" spans="2:15" x14ac:dyDescent="0.25">
      <c r="B57" s="114"/>
      <c r="C57" s="70">
        <v>0.48499999999999999</v>
      </c>
      <c r="D57" s="71">
        <v>0.47399999999999998</v>
      </c>
      <c r="E57" s="72">
        <v>0.47899999999999998</v>
      </c>
      <c r="F57" s="69">
        <v>0.46300000000000002</v>
      </c>
      <c r="G57" s="67">
        <v>0.45500000000000002</v>
      </c>
      <c r="H57" s="71">
        <v>0.47599999999999998</v>
      </c>
      <c r="I57" s="85">
        <v>0.5</v>
      </c>
      <c r="J57" s="84">
        <v>0.498</v>
      </c>
      <c r="K57" s="70">
        <v>0.48599999999999999</v>
      </c>
      <c r="L57" s="69">
        <v>0.46300000000000002</v>
      </c>
      <c r="M57" s="72">
        <v>0.48</v>
      </c>
      <c r="N57" s="69">
        <v>0.46</v>
      </c>
      <c r="O57" s="57">
        <v>380</v>
      </c>
    </row>
    <row r="58" spans="2:15" x14ac:dyDescent="0.25">
      <c r="B58" s="114"/>
      <c r="C58" s="67">
        <v>0.69299999999999995</v>
      </c>
      <c r="D58" s="67">
        <v>0.69499999999999995</v>
      </c>
      <c r="E58" s="67">
        <v>0.69599999999999995</v>
      </c>
      <c r="F58" s="66">
        <v>0.67800000000000005</v>
      </c>
      <c r="G58" s="75">
        <v>0.66500000000000004</v>
      </c>
      <c r="H58" s="68">
        <v>0.71099999999999997</v>
      </c>
      <c r="I58" s="86">
        <v>0.80900000000000005</v>
      </c>
      <c r="J58" s="86">
        <v>0.80200000000000005</v>
      </c>
      <c r="K58" s="70">
        <v>0.748</v>
      </c>
      <c r="L58" s="66">
        <v>0.67800000000000005</v>
      </c>
      <c r="M58" s="71">
        <v>0.72599999999999998</v>
      </c>
      <c r="N58" s="75">
        <v>0.67200000000000004</v>
      </c>
      <c r="O58" s="57">
        <v>440</v>
      </c>
    </row>
    <row r="59" spans="2:15" x14ac:dyDescent="0.25">
      <c r="B59" s="114"/>
      <c r="C59" s="73">
        <v>0.56499999999999995</v>
      </c>
      <c r="D59" s="70">
        <v>0.56299999999999994</v>
      </c>
      <c r="E59" s="73">
        <v>0.56499999999999995</v>
      </c>
      <c r="F59" s="71">
        <v>0.55400000000000005</v>
      </c>
      <c r="G59" s="69">
        <v>0.54500000000000004</v>
      </c>
      <c r="H59" s="73">
        <v>0.56599999999999995</v>
      </c>
      <c r="I59" s="73">
        <v>0.56499999999999995</v>
      </c>
      <c r="J59" s="73">
        <v>0.56699999999999995</v>
      </c>
      <c r="K59" s="84">
        <v>0.56999999999999995</v>
      </c>
      <c r="L59" s="71">
        <v>0.55500000000000005</v>
      </c>
      <c r="M59" s="70">
        <v>0.56200000000000006</v>
      </c>
      <c r="N59" s="68">
        <v>0.55000000000000004</v>
      </c>
      <c r="O59" s="57">
        <v>480</v>
      </c>
    </row>
    <row r="60" spans="2:15" x14ac:dyDescent="0.25">
      <c r="B60" s="115"/>
      <c r="C60" s="81">
        <v>0.63500000000000001</v>
      </c>
      <c r="D60" s="80">
        <v>0.62</v>
      </c>
      <c r="E60" s="81">
        <v>0.626</v>
      </c>
      <c r="F60" s="81">
        <v>0.63100000000000001</v>
      </c>
      <c r="G60" s="81">
        <v>0.627</v>
      </c>
      <c r="H60" s="77">
        <v>0.58799999999999997</v>
      </c>
      <c r="I60" s="89">
        <v>0.27100000000000002</v>
      </c>
      <c r="J60" s="99">
        <v>0.30099999999999999</v>
      </c>
      <c r="K60" s="88">
        <v>0.48299999999999998</v>
      </c>
      <c r="L60" s="81">
        <v>0.63900000000000001</v>
      </c>
      <c r="M60" s="78">
        <v>0.51400000000000001</v>
      </c>
      <c r="N60" s="81">
        <v>0.63500000000000001</v>
      </c>
      <c r="O60" s="57">
        <v>540</v>
      </c>
    </row>
    <row r="61" spans="2:15" x14ac:dyDescent="0.25">
      <c r="B61" s="113" t="s">
        <v>78</v>
      </c>
      <c r="C61" s="58">
        <v>0.42499999999999999</v>
      </c>
      <c r="D61" s="58">
        <v>0.42799999999999999</v>
      </c>
      <c r="E61" s="58">
        <v>0.42799999999999999</v>
      </c>
      <c r="F61" s="60">
        <v>0.41899999999999998</v>
      </c>
      <c r="G61" s="60">
        <v>0.42099999999999999</v>
      </c>
      <c r="H61" s="62">
        <v>0.44900000000000001</v>
      </c>
      <c r="I61" s="63">
        <v>0.439</v>
      </c>
      <c r="J61" s="59">
        <v>0.433</v>
      </c>
      <c r="K61" s="97">
        <v>0.41499999999999998</v>
      </c>
      <c r="L61" s="62">
        <v>0.44800000000000001</v>
      </c>
      <c r="M61" s="63">
        <v>0.437</v>
      </c>
      <c r="N61" s="64">
        <v>0.45500000000000002</v>
      </c>
      <c r="O61" s="57">
        <v>370</v>
      </c>
    </row>
    <row r="62" spans="2:15" x14ac:dyDescent="0.25">
      <c r="B62" s="114"/>
      <c r="C62" s="69">
        <v>0.46</v>
      </c>
      <c r="D62" s="68">
        <v>0.46600000000000003</v>
      </c>
      <c r="E62" s="68">
        <v>0.46600000000000003</v>
      </c>
      <c r="F62" s="69">
        <v>0.46200000000000002</v>
      </c>
      <c r="G62" s="69">
        <v>0.46300000000000002</v>
      </c>
      <c r="H62" s="84">
        <v>0.499</v>
      </c>
      <c r="I62" s="72">
        <v>0.48099999999999998</v>
      </c>
      <c r="J62" s="72">
        <v>0.47899999999999998</v>
      </c>
      <c r="K62" s="67">
        <v>0.45700000000000002</v>
      </c>
      <c r="L62" s="73">
        <v>0.49099999999999999</v>
      </c>
      <c r="M62" s="71">
        <v>0.47499999999999998</v>
      </c>
      <c r="N62" s="73">
        <v>0.49099999999999999</v>
      </c>
      <c r="O62" s="57">
        <v>380</v>
      </c>
    </row>
    <row r="63" spans="2:15" x14ac:dyDescent="0.25">
      <c r="B63" s="114"/>
      <c r="C63" s="66">
        <v>0.67500000000000004</v>
      </c>
      <c r="D63" s="66">
        <v>0.68500000000000005</v>
      </c>
      <c r="E63" s="67">
        <v>0.68700000000000006</v>
      </c>
      <c r="F63" s="66">
        <v>0.68100000000000005</v>
      </c>
      <c r="G63" s="66">
        <v>0.68300000000000005</v>
      </c>
      <c r="H63" s="86">
        <v>0.80400000000000005</v>
      </c>
      <c r="I63" s="69">
        <v>0.70399999999999996</v>
      </c>
      <c r="J63" s="72">
        <v>0.73599999999999999</v>
      </c>
      <c r="K63" s="75">
        <v>0.67200000000000004</v>
      </c>
      <c r="L63" s="70">
        <v>0.75</v>
      </c>
      <c r="M63" s="67">
        <v>0.69</v>
      </c>
      <c r="N63" s="68">
        <v>0.71099999999999997</v>
      </c>
      <c r="O63" s="57">
        <v>440</v>
      </c>
    </row>
    <row r="64" spans="2:15" x14ac:dyDescent="0.25">
      <c r="B64" s="114"/>
      <c r="C64" s="71">
        <v>0.55300000000000005</v>
      </c>
      <c r="D64" s="70">
        <v>0.56100000000000005</v>
      </c>
      <c r="E64" s="70">
        <v>0.56200000000000006</v>
      </c>
      <c r="F64" s="72">
        <v>0.55800000000000005</v>
      </c>
      <c r="G64" s="72">
        <v>0.55800000000000005</v>
      </c>
      <c r="H64" s="85">
        <v>0.57399999999999995</v>
      </c>
      <c r="I64" s="73">
        <v>0.56799999999999995</v>
      </c>
      <c r="J64" s="70">
        <v>0.56399999999999995</v>
      </c>
      <c r="K64" s="68">
        <v>0.55000000000000004</v>
      </c>
      <c r="L64" s="73">
        <v>0.56799999999999995</v>
      </c>
      <c r="M64" s="70">
        <v>0.56000000000000005</v>
      </c>
      <c r="N64" s="73">
        <v>0.56699999999999995</v>
      </c>
      <c r="O64" s="57">
        <v>480</v>
      </c>
    </row>
    <row r="65" spans="2:15" x14ac:dyDescent="0.25">
      <c r="B65" s="115"/>
      <c r="C65" s="81">
        <v>0.64</v>
      </c>
      <c r="D65" s="81">
        <v>0.65200000000000002</v>
      </c>
      <c r="E65" s="81">
        <v>0.64700000000000002</v>
      </c>
      <c r="F65" s="81">
        <v>0.64100000000000001</v>
      </c>
      <c r="G65" s="81">
        <v>0.63700000000000001</v>
      </c>
      <c r="H65" s="98">
        <v>0.33400000000000002</v>
      </c>
      <c r="I65" s="80">
        <v>0.61099999999999999</v>
      </c>
      <c r="J65" s="78">
        <v>0.49199999999999999</v>
      </c>
      <c r="K65" s="81">
        <v>0.63600000000000001</v>
      </c>
      <c r="L65" s="88">
        <v>0.46700000000000003</v>
      </c>
      <c r="M65" s="80">
        <v>0.61899999999999999</v>
      </c>
      <c r="N65" s="77">
        <v>0.58599999999999997</v>
      </c>
      <c r="O65" s="57">
        <v>540</v>
      </c>
    </row>
    <row r="66" spans="2:15" x14ac:dyDescent="0.25">
      <c r="B66" s="113" t="s">
        <v>91</v>
      </c>
      <c r="C66" s="83">
        <v>0.443</v>
      </c>
      <c r="D66" s="83">
        <v>0.44</v>
      </c>
      <c r="E66" s="63">
        <v>0.438</v>
      </c>
      <c r="F66" s="83">
        <v>0.44</v>
      </c>
      <c r="G66" s="63">
        <v>0.439</v>
      </c>
      <c r="H66" s="63">
        <v>0.436</v>
      </c>
      <c r="I66" s="96">
        <v>0.41199999999999998</v>
      </c>
      <c r="J66" s="63">
        <v>0.438</v>
      </c>
      <c r="K66" s="83">
        <v>0.44400000000000001</v>
      </c>
      <c r="L66" s="58">
        <v>0.42299999999999999</v>
      </c>
      <c r="M66" s="60">
        <v>0.42199999999999999</v>
      </c>
      <c r="N66" s="61">
        <v>0.45700000000000002</v>
      </c>
      <c r="O66" s="57">
        <v>370</v>
      </c>
    </row>
    <row r="67" spans="2:15" x14ac:dyDescent="0.25">
      <c r="B67" s="114"/>
      <c r="C67" s="71">
        <v>0.47599999999999998</v>
      </c>
      <c r="D67" s="71">
        <v>0.47299999999999998</v>
      </c>
      <c r="E67" s="71">
        <v>0.47299999999999998</v>
      </c>
      <c r="F67" s="72">
        <v>0.47799999999999998</v>
      </c>
      <c r="G67" s="72">
        <v>0.48099999999999998</v>
      </c>
      <c r="H67" s="71">
        <v>0.47499999999999998</v>
      </c>
      <c r="I67" s="66">
        <v>0.45300000000000001</v>
      </c>
      <c r="J67" s="70">
        <v>0.48499999999999999</v>
      </c>
      <c r="K67" s="70">
        <v>0.48599999999999999</v>
      </c>
      <c r="L67" s="69">
        <v>0.46300000000000002</v>
      </c>
      <c r="M67" s="67">
        <v>0.45700000000000002</v>
      </c>
      <c r="N67" s="85">
        <v>0.5</v>
      </c>
      <c r="O67" s="57">
        <v>380</v>
      </c>
    </row>
    <row r="68" spans="2:15" x14ac:dyDescent="0.25">
      <c r="B68" s="114"/>
      <c r="C68" s="66">
        <v>0.68300000000000005</v>
      </c>
      <c r="D68" s="66">
        <v>0.68200000000000005</v>
      </c>
      <c r="E68" s="69">
        <v>0.70399999999999996</v>
      </c>
      <c r="F68" s="67">
        <v>0.68799999999999994</v>
      </c>
      <c r="G68" s="68">
        <v>0.71299999999999997</v>
      </c>
      <c r="H68" s="67">
        <v>0.68799999999999994</v>
      </c>
      <c r="I68" s="75">
        <v>0.66300000000000003</v>
      </c>
      <c r="J68" s="73">
        <v>0.76900000000000002</v>
      </c>
      <c r="K68" s="72">
        <v>0.73599999999999999</v>
      </c>
      <c r="L68" s="66">
        <v>0.67700000000000005</v>
      </c>
      <c r="M68" s="75">
        <v>0.67100000000000004</v>
      </c>
      <c r="N68" s="85">
        <v>0.78800000000000003</v>
      </c>
      <c r="O68" s="57">
        <v>440</v>
      </c>
    </row>
    <row r="69" spans="2:15" x14ac:dyDescent="0.25">
      <c r="B69" s="114"/>
      <c r="C69" s="72">
        <v>0.55600000000000005</v>
      </c>
      <c r="D69" s="71">
        <v>0.55500000000000005</v>
      </c>
      <c r="E69" s="72">
        <v>0.55700000000000005</v>
      </c>
      <c r="F69" s="72">
        <v>0.55700000000000005</v>
      </c>
      <c r="G69" s="70">
        <v>0.56200000000000006</v>
      </c>
      <c r="H69" s="72">
        <v>0.55700000000000005</v>
      </c>
      <c r="I69" s="67">
        <v>0.54300000000000004</v>
      </c>
      <c r="J69" s="70">
        <v>0.56000000000000005</v>
      </c>
      <c r="K69" s="84">
        <v>0.56899999999999995</v>
      </c>
      <c r="L69" s="71">
        <v>0.55300000000000005</v>
      </c>
      <c r="M69" s="69">
        <v>0.54500000000000004</v>
      </c>
      <c r="N69" s="73">
        <v>0.56499999999999995</v>
      </c>
      <c r="O69" s="57">
        <v>480</v>
      </c>
    </row>
    <row r="70" spans="2:15" x14ac:dyDescent="0.25">
      <c r="B70" s="115"/>
      <c r="C70" s="81">
        <v>0.627</v>
      </c>
      <c r="D70" s="80">
        <v>0.623</v>
      </c>
      <c r="E70" s="79">
        <v>0.56000000000000005</v>
      </c>
      <c r="F70" s="80">
        <v>0.61499999999999999</v>
      </c>
      <c r="G70" s="79">
        <v>0.55000000000000004</v>
      </c>
      <c r="H70" s="80">
        <v>0.61099999999999999</v>
      </c>
      <c r="I70" s="81">
        <v>0.625</v>
      </c>
      <c r="J70" s="92">
        <v>0.36899999999999999</v>
      </c>
      <c r="K70" s="78">
        <v>0.51400000000000001</v>
      </c>
      <c r="L70" s="81">
        <v>0.63400000000000001</v>
      </c>
      <c r="M70" s="80">
        <v>0.61199999999999999</v>
      </c>
      <c r="N70" s="98">
        <v>0.33500000000000002</v>
      </c>
      <c r="O70" s="57">
        <v>540</v>
      </c>
    </row>
    <row r="71" spans="2:15" x14ac:dyDescent="0.25">
      <c r="B71" s="113" t="s">
        <v>104</v>
      </c>
      <c r="C71" s="59">
        <v>0.432</v>
      </c>
      <c r="D71" s="60">
        <v>0.42299999999999999</v>
      </c>
      <c r="E71" s="58">
        <v>0.42499999999999999</v>
      </c>
      <c r="F71" s="83">
        <v>0.442</v>
      </c>
      <c r="G71" s="58">
        <v>0.42799999999999999</v>
      </c>
      <c r="H71" s="59">
        <v>0.43099999999999999</v>
      </c>
      <c r="I71" s="97">
        <v>0.41699999999999998</v>
      </c>
      <c r="J71" s="97">
        <v>0.41699999999999998</v>
      </c>
      <c r="K71" s="96">
        <v>0.41199999999999998</v>
      </c>
      <c r="L71" s="58">
        <v>0.42699999999999999</v>
      </c>
      <c r="M71" s="58">
        <v>0.42499999999999999</v>
      </c>
      <c r="N71" s="94">
        <v>0.40200000000000002</v>
      </c>
      <c r="O71" s="57">
        <v>370</v>
      </c>
    </row>
    <row r="72" spans="2:15" x14ac:dyDescent="0.25">
      <c r="B72" s="114"/>
      <c r="C72" s="69">
        <v>0.46400000000000002</v>
      </c>
      <c r="D72" s="67">
        <v>0.45700000000000002</v>
      </c>
      <c r="E72" s="67">
        <v>0.45800000000000002</v>
      </c>
      <c r="F72" s="72">
        <v>0.47899999999999998</v>
      </c>
      <c r="G72" s="71">
        <v>0.47199999999999998</v>
      </c>
      <c r="H72" s="71">
        <v>0.47599999999999998</v>
      </c>
      <c r="I72" s="69">
        <v>0.46100000000000002</v>
      </c>
      <c r="J72" s="67">
        <v>0.45900000000000002</v>
      </c>
      <c r="K72" s="66">
        <v>0.45200000000000001</v>
      </c>
      <c r="L72" s="68">
        <v>0.46600000000000003</v>
      </c>
      <c r="M72" s="67">
        <v>0.45900000000000002</v>
      </c>
      <c r="N72" s="74">
        <v>0.436</v>
      </c>
      <c r="O72" s="57">
        <v>380</v>
      </c>
    </row>
    <row r="73" spans="2:15" x14ac:dyDescent="0.25">
      <c r="B73" s="114"/>
      <c r="C73" s="66">
        <v>0.67600000000000005</v>
      </c>
      <c r="D73" s="75">
        <v>0.66700000000000004</v>
      </c>
      <c r="E73" s="75">
        <v>0.66700000000000004</v>
      </c>
      <c r="F73" s="68">
        <v>0.71</v>
      </c>
      <c r="G73" s="71">
        <v>0.72899999999999998</v>
      </c>
      <c r="H73" s="72">
        <v>0.746</v>
      </c>
      <c r="I73" s="69">
        <v>0.70099999999999996</v>
      </c>
      <c r="J73" s="66">
        <v>0.67300000000000004</v>
      </c>
      <c r="K73" s="75">
        <v>0.66300000000000003</v>
      </c>
      <c r="L73" s="69">
        <v>0.70199999999999996</v>
      </c>
      <c r="M73" s="75">
        <v>0.66600000000000004</v>
      </c>
      <c r="N73" s="74">
        <v>0.64800000000000002</v>
      </c>
      <c r="O73" s="57">
        <v>440</v>
      </c>
    </row>
    <row r="74" spans="2:15" x14ac:dyDescent="0.25">
      <c r="B74" s="114"/>
      <c r="C74" s="68">
        <v>0.55000000000000004</v>
      </c>
      <c r="D74" s="69">
        <v>0.54700000000000004</v>
      </c>
      <c r="E74" s="69">
        <v>0.54600000000000004</v>
      </c>
      <c r="F74" s="70">
        <v>0.56000000000000005</v>
      </c>
      <c r="G74" s="72">
        <v>0.55600000000000005</v>
      </c>
      <c r="H74" s="71">
        <v>0.55400000000000005</v>
      </c>
      <c r="I74" s="68">
        <v>0.54800000000000004</v>
      </c>
      <c r="J74" s="68">
        <v>0.54800000000000004</v>
      </c>
      <c r="K74" s="67">
        <v>0.54300000000000004</v>
      </c>
      <c r="L74" s="68">
        <v>0.55100000000000005</v>
      </c>
      <c r="M74" s="69">
        <v>0.54300000000000004</v>
      </c>
      <c r="N74" s="74">
        <v>0.52700000000000002</v>
      </c>
      <c r="O74" s="57">
        <v>480</v>
      </c>
    </row>
    <row r="75" spans="2:15" x14ac:dyDescent="0.25">
      <c r="B75" s="115"/>
      <c r="C75" s="80">
        <v>0.61699999999999999</v>
      </c>
      <c r="D75" s="81">
        <v>0.63100000000000001</v>
      </c>
      <c r="E75" s="80">
        <v>0.624</v>
      </c>
      <c r="F75" s="79">
        <v>0.55000000000000004</v>
      </c>
      <c r="G75" s="88">
        <v>0.47399999999999998</v>
      </c>
      <c r="H75" s="95">
        <v>0.40899999999999997</v>
      </c>
      <c r="I75" s="76">
        <v>0.52200000000000002</v>
      </c>
      <c r="J75" s="80">
        <v>0.61799999999999999</v>
      </c>
      <c r="K75" s="80">
        <v>0.624</v>
      </c>
      <c r="L75" s="76">
        <v>0.53400000000000003</v>
      </c>
      <c r="M75" s="80">
        <v>0.61499999999999999</v>
      </c>
      <c r="N75" s="77">
        <v>0.59599999999999997</v>
      </c>
      <c r="O75" s="57">
        <v>540</v>
      </c>
    </row>
    <row r="76" spans="2:15" x14ac:dyDescent="0.25">
      <c r="B76" s="113" t="s">
        <v>117</v>
      </c>
      <c r="C76" s="60">
        <v>0.42299999999999999</v>
      </c>
      <c r="D76" s="58">
        <v>0.42399999999999999</v>
      </c>
      <c r="E76" s="83">
        <v>0.439</v>
      </c>
      <c r="F76" s="62">
        <v>0.44800000000000001</v>
      </c>
      <c r="G76" s="61">
        <v>0.45700000000000002</v>
      </c>
      <c r="H76" s="83">
        <v>0.44400000000000001</v>
      </c>
      <c r="I76" s="97">
        <v>0.41699999999999998</v>
      </c>
      <c r="J76" s="60">
        <v>0.42</v>
      </c>
      <c r="K76" s="62">
        <v>0.44700000000000001</v>
      </c>
      <c r="L76" s="60">
        <v>0.42299999999999999</v>
      </c>
      <c r="M76" s="65">
        <v>0.46400000000000002</v>
      </c>
      <c r="N76" s="59">
        <v>0.42899999999999999</v>
      </c>
      <c r="O76" s="57">
        <v>370</v>
      </c>
    </row>
    <row r="77" spans="2:15" x14ac:dyDescent="0.25">
      <c r="B77" s="114"/>
      <c r="C77" s="67">
        <v>0.45800000000000002</v>
      </c>
      <c r="D77" s="67">
        <v>0.45700000000000002</v>
      </c>
      <c r="E77" s="71">
        <v>0.47199999999999998</v>
      </c>
      <c r="F77" s="70">
        <v>0.48599999999999999</v>
      </c>
      <c r="G77" s="84">
        <v>0.498</v>
      </c>
      <c r="H77" s="72">
        <v>0.48099999999999998</v>
      </c>
      <c r="I77" s="67">
        <v>0.45500000000000002</v>
      </c>
      <c r="J77" s="67">
        <v>0.45700000000000002</v>
      </c>
      <c r="K77" s="70">
        <v>0.48399999999999999</v>
      </c>
      <c r="L77" s="69">
        <v>0.46</v>
      </c>
      <c r="M77" s="86">
        <v>0.505</v>
      </c>
      <c r="N77" s="68">
        <v>0.46800000000000003</v>
      </c>
      <c r="O77" s="57">
        <v>380</v>
      </c>
    </row>
    <row r="78" spans="2:15" x14ac:dyDescent="0.25">
      <c r="B78" s="114"/>
      <c r="C78" s="75">
        <v>0.67100000000000004</v>
      </c>
      <c r="D78" s="75">
        <v>0.66800000000000004</v>
      </c>
      <c r="E78" s="66">
        <v>0.68200000000000005</v>
      </c>
      <c r="F78" s="70">
        <v>0.753</v>
      </c>
      <c r="G78" s="73">
        <v>0.76700000000000002</v>
      </c>
      <c r="H78" s="67">
        <v>0.68899999999999995</v>
      </c>
      <c r="I78" s="75">
        <v>0.66200000000000003</v>
      </c>
      <c r="J78" s="75">
        <v>0.66900000000000004</v>
      </c>
      <c r="K78" s="68">
        <v>0.71499999999999997</v>
      </c>
      <c r="L78" s="66">
        <v>0.67500000000000004</v>
      </c>
      <c r="M78" s="86">
        <v>0.79800000000000004</v>
      </c>
      <c r="N78" s="68">
        <v>0.71799999999999997</v>
      </c>
      <c r="O78" s="57">
        <v>440</v>
      </c>
    </row>
    <row r="79" spans="2:15" x14ac:dyDescent="0.25">
      <c r="B79" s="114"/>
      <c r="C79" s="68">
        <v>0.55000000000000004</v>
      </c>
      <c r="D79" s="68">
        <v>0.54800000000000004</v>
      </c>
      <c r="E79" s="72">
        <v>0.55700000000000005</v>
      </c>
      <c r="F79" s="70">
        <v>0.56100000000000005</v>
      </c>
      <c r="G79" s="84">
        <v>0.56899999999999995</v>
      </c>
      <c r="H79" s="70">
        <v>0.56200000000000006</v>
      </c>
      <c r="I79" s="67">
        <v>0.54300000000000004</v>
      </c>
      <c r="J79" s="68">
        <v>0.54700000000000004</v>
      </c>
      <c r="K79" s="73">
        <v>0.56499999999999995</v>
      </c>
      <c r="L79" s="71">
        <v>0.55100000000000005</v>
      </c>
      <c r="M79" s="84">
        <v>0.56899999999999995</v>
      </c>
      <c r="N79" s="68">
        <v>0.54900000000000004</v>
      </c>
      <c r="O79" s="57">
        <v>480</v>
      </c>
    </row>
    <row r="80" spans="2:15" x14ac:dyDescent="0.25">
      <c r="B80" s="115"/>
      <c r="C80" s="81">
        <v>0.63600000000000001</v>
      </c>
      <c r="D80" s="81">
        <v>0.63800000000000001</v>
      </c>
      <c r="E80" s="81">
        <v>0.628</v>
      </c>
      <c r="F80" s="95">
        <v>0.42099999999999999</v>
      </c>
      <c r="G80" s="95">
        <v>0.41599999999999998</v>
      </c>
      <c r="H80" s="81">
        <v>0.63500000000000001</v>
      </c>
      <c r="I80" s="81">
        <v>0.626</v>
      </c>
      <c r="J80" s="81">
        <v>0.628</v>
      </c>
      <c r="K80" s="79">
        <v>0.56000000000000005</v>
      </c>
      <c r="L80" s="81">
        <v>0.63</v>
      </c>
      <c r="M80" s="99">
        <v>0.32400000000000001</v>
      </c>
      <c r="N80" s="88">
        <v>0.47699999999999998</v>
      </c>
      <c r="O80" s="57">
        <v>540</v>
      </c>
    </row>
    <row r="84" spans="3:14" x14ac:dyDescent="0.25">
      <c r="C84" s="49">
        <f>C44/C45</f>
        <v>1.1466942148760333</v>
      </c>
      <c r="D84" s="49">
        <f t="shared" ref="D84:N84" si="0">D44/D45</f>
        <v>1.3333333333333335</v>
      </c>
      <c r="E84" s="49">
        <f t="shared" si="0"/>
        <v>1.3876543209876544</v>
      </c>
      <c r="F84" s="49">
        <f t="shared" si="0"/>
        <v>0.88083735909822869</v>
      </c>
      <c r="G84" s="49">
        <f t="shared" si="0"/>
        <v>0.89983579638752065</v>
      </c>
      <c r="H84" s="49">
        <f t="shared" si="0"/>
        <v>0.91666666666666674</v>
      </c>
      <c r="I84" s="49">
        <f t="shared" si="0"/>
        <v>1.1425619834710745</v>
      </c>
      <c r="J84" s="49">
        <f t="shared" si="0"/>
        <v>1.6826347305389222</v>
      </c>
      <c r="K84" s="49">
        <f t="shared" si="0"/>
        <v>0.96746575342465746</v>
      </c>
      <c r="L84" s="49">
        <f t="shared" si="0"/>
        <v>0.87360000000000004</v>
      </c>
      <c r="M84" s="49">
        <f t="shared" si="0"/>
        <v>1.2618510158013545</v>
      </c>
      <c r="N84" s="49">
        <f t="shared" si="0"/>
        <v>0.87339743589743601</v>
      </c>
    </row>
    <row r="85" spans="3:14" x14ac:dyDescent="0.25">
      <c r="C85" s="49">
        <f t="shared" ref="C85:N85" si="1">C45/C46</f>
        <v>1.1075514874141876</v>
      </c>
      <c r="D85" s="49">
        <f t="shared" si="1"/>
        <v>0.92666666666666664</v>
      </c>
      <c r="E85" s="49">
        <f t="shared" si="1"/>
        <v>0.9396751740139212</v>
      </c>
      <c r="F85" s="49">
        <f t="shared" si="1"/>
        <v>1.3678414096916298</v>
      </c>
      <c r="G85" s="49">
        <f t="shared" si="1"/>
        <v>1.4569377990430623</v>
      </c>
      <c r="H85" s="49">
        <f t="shared" si="1"/>
        <v>1.2847965738758029</v>
      </c>
      <c r="I85" s="49">
        <f t="shared" si="1"/>
        <v>1.0297872340425531</v>
      </c>
      <c r="J85" s="49">
        <f t="shared" si="1"/>
        <v>0.77494199535962882</v>
      </c>
      <c r="K85" s="49">
        <f t="shared" si="1"/>
        <v>1.3242630385487528</v>
      </c>
      <c r="L85" s="49">
        <f t="shared" si="1"/>
        <v>1.3736263736263736</v>
      </c>
      <c r="M85" s="49">
        <f t="shared" si="1"/>
        <v>1.002262443438914</v>
      </c>
      <c r="N85" s="49">
        <f t="shared" si="1"/>
        <v>1.4647887323943662</v>
      </c>
    </row>
    <row r="86" spans="3:14" x14ac:dyDescent="0.25">
      <c r="C86" s="49">
        <f t="shared" ref="C86:N86" si="2">C46/C47</f>
        <v>0.92</v>
      </c>
      <c r="D86" s="49">
        <f t="shared" si="2"/>
        <v>0.91463414634146345</v>
      </c>
      <c r="E86" s="49">
        <f t="shared" si="2"/>
        <v>0.90167364016736407</v>
      </c>
      <c r="F86" s="49">
        <f t="shared" si="2"/>
        <v>0.90079365079365081</v>
      </c>
      <c r="G86" s="49">
        <f t="shared" si="2"/>
        <v>0.91266375545851519</v>
      </c>
      <c r="H86" s="49">
        <f t="shared" si="2"/>
        <v>0.91033138401559455</v>
      </c>
      <c r="I86" s="49">
        <f t="shared" si="2"/>
        <v>0.9126213592233009</v>
      </c>
      <c r="J86" s="49">
        <f t="shared" si="2"/>
        <v>0.91702127659574473</v>
      </c>
      <c r="K86" s="49">
        <f t="shared" si="2"/>
        <v>0.90927835051546391</v>
      </c>
      <c r="L86" s="49">
        <f t="shared" si="2"/>
        <v>0.91</v>
      </c>
      <c r="M86" s="49">
        <f t="shared" si="2"/>
        <v>0.90946502057613177</v>
      </c>
      <c r="N86" s="49">
        <f t="shared" si="2"/>
        <v>0.92008639308855289</v>
      </c>
    </row>
    <row r="87" spans="3:14" x14ac:dyDescent="0.25">
      <c r="C87" s="49">
        <f t="shared" ref="C87:N87" si="3">C47/C48</f>
        <v>0.64538043478260865</v>
      </c>
      <c r="D87" s="49">
        <f t="shared" si="3"/>
        <v>0.64229765013054829</v>
      </c>
      <c r="E87" s="49">
        <f t="shared" si="3"/>
        <v>0.63989290495314588</v>
      </c>
      <c r="F87" s="49">
        <f t="shared" si="3"/>
        <v>0.63078848560700873</v>
      </c>
      <c r="G87" s="49">
        <f t="shared" si="3"/>
        <v>0.68053491827637447</v>
      </c>
      <c r="H87" s="49">
        <f t="shared" si="3"/>
        <v>0.646095717884131</v>
      </c>
      <c r="I87" s="49">
        <f t="shared" si="3"/>
        <v>0.64779874213836475</v>
      </c>
      <c r="J87" s="49">
        <f t="shared" si="3"/>
        <v>0.68713450292397649</v>
      </c>
      <c r="K87" s="49">
        <f t="shared" si="3"/>
        <v>0.65013404825737264</v>
      </c>
      <c r="L87" s="49">
        <f t="shared" si="3"/>
        <v>0.65274151436031336</v>
      </c>
      <c r="M87" s="49">
        <f t="shared" si="3"/>
        <v>0.66032608695652173</v>
      </c>
      <c r="N87" s="49">
        <f t="shared" si="3"/>
        <v>0.6849112426035503</v>
      </c>
    </row>
    <row r="88" spans="3:14" x14ac:dyDescent="0.25">
      <c r="C88" s="49">
        <f t="shared" ref="C88:N88" si="4">C48/C49</f>
        <v>1.3237410071942444</v>
      </c>
      <c r="D88" s="49">
        <f t="shared" si="4"/>
        <v>1.3581560283687946</v>
      </c>
      <c r="E88" s="49">
        <f t="shared" si="4"/>
        <v>1.3315508021390372</v>
      </c>
      <c r="F88" s="49">
        <f t="shared" si="4"/>
        <v>1.4042179261862919</v>
      </c>
      <c r="G88" s="49">
        <f t="shared" si="4"/>
        <v>1.2258652094717668</v>
      </c>
      <c r="H88" s="49">
        <f t="shared" si="4"/>
        <v>1.3856893542757418</v>
      </c>
      <c r="I88" s="49">
        <f t="shared" si="4"/>
        <v>1.3778162911611787</v>
      </c>
      <c r="J88" s="49">
        <f t="shared" si="4"/>
        <v>1.2280071813285458</v>
      </c>
      <c r="K88" s="49">
        <f t="shared" si="4"/>
        <v>1.320353982300885</v>
      </c>
      <c r="L88" s="49">
        <f t="shared" si="4"/>
        <v>1.3415061295971979</v>
      </c>
      <c r="M88" s="49">
        <f t="shared" si="4"/>
        <v>1.3049645390070923</v>
      </c>
      <c r="N88" s="49">
        <f t="shared" si="4"/>
        <v>1.229090909090909</v>
      </c>
    </row>
    <row r="89" spans="3:14" x14ac:dyDescent="0.25">
      <c r="C89" s="49">
        <f t="shared" ref="C89:N89" si="5">C49/C50</f>
        <v>1.2355555555555557</v>
      </c>
      <c r="D89" s="49">
        <f t="shared" si="5"/>
        <v>1.4170854271356781</v>
      </c>
      <c r="E89" s="49">
        <f t="shared" si="5"/>
        <v>1.2692307692307694</v>
      </c>
      <c r="F89" s="49">
        <f t="shared" si="5"/>
        <v>1.7670807453416146</v>
      </c>
      <c r="G89" s="49">
        <f t="shared" si="5"/>
        <v>0.88121990369181391</v>
      </c>
      <c r="H89" s="49">
        <f t="shared" si="5"/>
        <v>1.646551724137931</v>
      </c>
      <c r="I89" s="49">
        <f t="shared" si="5"/>
        <v>1.5679347826086956</v>
      </c>
      <c r="J89" s="49">
        <f t="shared" si="5"/>
        <v>0.8912000000000001</v>
      </c>
      <c r="K89" s="49">
        <f t="shared" si="5"/>
        <v>1.2203023758099349</v>
      </c>
      <c r="L89" s="49">
        <f t="shared" si="5"/>
        <v>1.3341121495327102</v>
      </c>
      <c r="M89" s="49">
        <f t="shared" si="5"/>
        <v>1.1510204081632651</v>
      </c>
      <c r="N89" s="49">
        <f t="shared" si="5"/>
        <v>0.88709677419354849</v>
      </c>
    </row>
    <row r="90" spans="3:14" x14ac:dyDescent="0.25">
      <c r="C90" s="49">
        <f t="shared" ref="C90:N90" si="6">C50/C51</f>
        <v>0.94537815126050428</v>
      </c>
      <c r="D90" s="49">
        <f t="shared" si="6"/>
        <v>0.94312796208530814</v>
      </c>
      <c r="E90" s="49">
        <f t="shared" si="6"/>
        <v>0.98660714285714279</v>
      </c>
      <c r="F90" s="49">
        <f t="shared" si="6"/>
        <v>0.67932489451476796</v>
      </c>
      <c r="G90" s="49">
        <f t="shared" si="6"/>
        <v>1.4940047961630696</v>
      </c>
      <c r="H90" s="49">
        <f t="shared" si="6"/>
        <v>0.80930232558139525</v>
      </c>
      <c r="I90" s="49">
        <f t="shared" si="6"/>
        <v>0.85581395348837208</v>
      </c>
      <c r="J90" s="49">
        <f t="shared" si="6"/>
        <v>1.3616557734204793</v>
      </c>
      <c r="K90" s="49">
        <f t="shared" si="6"/>
        <v>1.0919811320754718</v>
      </c>
      <c r="L90" s="49">
        <f t="shared" si="6"/>
        <v>1.0166270783847982</v>
      </c>
      <c r="M90" s="49">
        <f t="shared" si="6"/>
        <v>1.1111111111111112</v>
      </c>
      <c r="N90" s="49">
        <f t="shared" si="6"/>
        <v>1.3747228381374723</v>
      </c>
    </row>
    <row r="91" spans="3:14" x14ac:dyDescent="0.25">
      <c r="C91" s="49">
        <f t="shared" ref="C91:N91" si="7">C51/C52</f>
        <v>0.920696324951644</v>
      </c>
      <c r="D91" s="49">
        <f t="shared" si="7"/>
        <v>0.91938997821350754</v>
      </c>
      <c r="E91" s="49">
        <f t="shared" si="7"/>
        <v>0.91615541922290389</v>
      </c>
      <c r="F91" s="49">
        <f t="shared" si="7"/>
        <v>0.92217898832684819</v>
      </c>
      <c r="G91" s="49">
        <f t="shared" si="7"/>
        <v>0.91048034934497812</v>
      </c>
      <c r="H91" s="49">
        <f t="shared" si="7"/>
        <v>0.91101694915254239</v>
      </c>
      <c r="I91" s="49">
        <f t="shared" si="7"/>
        <v>0.90909090909090917</v>
      </c>
      <c r="J91" s="49">
        <f t="shared" si="7"/>
        <v>0.91434262948207179</v>
      </c>
      <c r="K91" s="49">
        <f t="shared" si="7"/>
        <v>0.90987124463519309</v>
      </c>
      <c r="L91" s="49">
        <f t="shared" si="7"/>
        <v>0.90928725701943836</v>
      </c>
      <c r="M91" s="49">
        <f t="shared" si="7"/>
        <v>0.91683991683991684</v>
      </c>
      <c r="N91" s="49">
        <f t="shared" si="7"/>
        <v>0.92229038854805734</v>
      </c>
    </row>
    <row r="92" spans="3:14" x14ac:dyDescent="0.25">
      <c r="C92" s="49">
        <f t="shared" ref="C92:N92" si="8">C52/C53</f>
        <v>0.62818955042527347</v>
      </c>
      <c r="D92" s="49">
        <f t="shared" si="8"/>
        <v>0.67999999999999994</v>
      </c>
      <c r="E92" s="49">
        <f t="shared" si="8"/>
        <v>0.68487394957983194</v>
      </c>
      <c r="F92" s="49">
        <f t="shared" si="8"/>
        <v>0.68442077230359522</v>
      </c>
      <c r="G92" s="49">
        <f t="shared" si="8"/>
        <v>0.67851851851851852</v>
      </c>
      <c r="H92" s="49">
        <f t="shared" si="8"/>
        <v>0.6870451237263463</v>
      </c>
      <c r="I92" s="49">
        <f t="shared" si="8"/>
        <v>0.6875</v>
      </c>
      <c r="J92" s="49">
        <f t="shared" si="8"/>
        <v>0.68392370572207084</v>
      </c>
      <c r="K92" s="49">
        <f t="shared" si="8"/>
        <v>0.68228404099560758</v>
      </c>
      <c r="L92" s="49">
        <f t="shared" si="8"/>
        <v>0.68389955686853765</v>
      </c>
      <c r="M92" s="49">
        <f t="shared" si="8"/>
        <v>0.68714285714285717</v>
      </c>
      <c r="N92" s="49">
        <f t="shared" si="8"/>
        <v>0.66803278688524592</v>
      </c>
    </row>
    <row r="93" spans="3:14" x14ac:dyDescent="0.25">
      <c r="C93" s="49">
        <f t="shared" ref="C93:N93" si="9">C53/C54</f>
        <v>1.4214162348877375</v>
      </c>
      <c r="D93" s="49">
        <f t="shared" si="9"/>
        <v>1.2228260869565217</v>
      </c>
      <c r="E93" s="49">
        <f t="shared" si="9"/>
        <v>1.2526315789473685</v>
      </c>
      <c r="F93" s="49">
        <f t="shared" si="9"/>
        <v>1.2837606837606839</v>
      </c>
      <c r="G93" s="49">
        <f t="shared" si="9"/>
        <v>1.2228260869565217</v>
      </c>
      <c r="H93" s="49">
        <f t="shared" si="9"/>
        <v>1.2267857142857144</v>
      </c>
      <c r="I93" s="49">
        <f t="shared" si="9"/>
        <v>1.226381461675579</v>
      </c>
      <c r="J93" s="49">
        <f t="shared" si="9"/>
        <v>1.2568493150684932</v>
      </c>
      <c r="K93" s="49">
        <f t="shared" si="9"/>
        <v>1.2262118491921006</v>
      </c>
      <c r="L93" s="49">
        <f t="shared" si="9"/>
        <v>1.2220216606498195</v>
      </c>
      <c r="M93" s="49">
        <f t="shared" si="9"/>
        <v>1.2433392539964476</v>
      </c>
      <c r="N93" s="49">
        <f t="shared" si="9"/>
        <v>1.2910052910052912</v>
      </c>
    </row>
    <row r="94" spans="3:14" x14ac:dyDescent="0.25">
      <c r="C94" s="49">
        <f t="shared" ref="C94:N94" si="10">C54/C55</f>
        <v>1.9627118644067796</v>
      </c>
      <c r="D94" s="49">
        <f t="shared" si="10"/>
        <v>0.87066246056782337</v>
      </c>
      <c r="E94" s="49">
        <f t="shared" si="10"/>
        <v>0.96774193548387089</v>
      </c>
      <c r="F94" s="49">
        <f t="shared" si="10"/>
        <v>1.0773480662983423</v>
      </c>
      <c r="G94" s="49">
        <f t="shared" si="10"/>
        <v>0.87341772151898744</v>
      </c>
      <c r="H94" s="49">
        <f t="shared" si="10"/>
        <v>0.87774294670846398</v>
      </c>
      <c r="I94" s="49">
        <f t="shared" si="10"/>
        <v>0.88207547169811329</v>
      </c>
      <c r="J94" s="49">
        <f t="shared" si="10"/>
        <v>0.99151103565365029</v>
      </c>
      <c r="K94" s="49">
        <f t="shared" si="10"/>
        <v>0.87716535433070875</v>
      </c>
      <c r="L94" s="49">
        <f t="shared" si="10"/>
        <v>0.86970172684458402</v>
      </c>
      <c r="M94" s="49">
        <f t="shared" si="10"/>
        <v>0.93521594684385378</v>
      </c>
      <c r="N94" s="49">
        <f t="shared" si="10"/>
        <v>1.1074218749999998</v>
      </c>
    </row>
    <row r="95" spans="3:14" x14ac:dyDescent="0.25">
      <c r="C95" s="49">
        <f t="shared" ref="C95:N95" si="11">C55/C56</f>
        <v>0.65265486725663713</v>
      </c>
      <c r="D95" s="49">
        <f t="shared" si="11"/>
        <v>1.4541284403669725</v>
      </c>
      <c r="E95" s="49">
        <f t="shared" si="11"/>
        <v>1.3356009070294783</v>
      </c>
      <c r="F95" s="49">
        <f t="shared" si="11"/>
        <v>1.2836879432624115</v>
      </c>
      <c r="G95" s="49">
        <f t="shared" si="11"/>
        <v>1.5265700483091789</v>
      </c>
      <c r="H95" s="49">
        <f t="shared" si="11"/>
        <v>1.4768518518518519</v>
      </c>
      <c r="I95" s="49">
        <f t="shared" si="11"/>
        <v>1.4133333333333333</v>
      </c>
      <c r="J95" s="49">
        <f t="shared" si="11"/>
        <v>1.3147321428571428</v>
      </c>
      <c r="K95" s="49">
        <f t="shared" si="11"/>
        <v>1.4399092970521543</v>
      </c>
      <c r="L95" s="49">
        <f t="shared" si="11"/>
        <v>1.5130641330166272</v>
      </c>
      <c r="M95" s="49">
        <f t="shared" si="11"/>
        <v>1.3712984054669703</v>
      </c>
      <c r="N95" s="49">
        <f t="shared" si="11"/>
        <v>1.2132701421800949</v>
      </c>
    </row>
    <row r="96" spans="3:14" x14ac:dyDescent="0.25">
      <c r="C96" s="49">
        <f t="shared" ref="C96:N96" si="12">C56/C57</f>
        <v>0.93195876288659796</v>
      </c>
      <c r="D96" s="49">
        <f t="shared" si="12"/>
        <v>0.91983122362869207</v>
      </c>
      <c r="E96" s="49">
        <f t="shared" si="12"/>
        <v>0.9206680584551149</v>
      </c>
      <c r="F96" s="49">
        <f t="shared" si="12"/>
        <v>0.91360691144708417</v>
      </c>
      <c r="G96" s="49">
        <f t="shared" si="12"/>
        <v>0.90989010989010977</v>
      </c>
      <c r="H96" s="49">
        <f t="shared" si="12"/>
        <v>0.90756302521008403</v>
      </c>
      <c r="I96" s="49">
        <f t="shared" si="12"/>
        <v>0.9</v>
      </c>
      <c r="J96" s="49">
        <f t="shared" si="12"/>
        <v>0.89959839357429716</v>
      </c>
      <c r="K96" s="49">
        <f t="shared" si="12"/>
        <v>0.90740740740740744</v>
      </c>
      <c r="L96" s="49">
        <f t="shared" si="12"/>
        <v>0.90928725701943836</v>
      </c>
      <c r="M96" s="49">
        <f t="shared" si="12"/>
        <v>0.91458333333333341</v>
      </c>
      <c r="N96" s="49">
        <f t="shared" si="12"/>
        <v>0.91739130434782601</v>
      </c>
    </row>
    <row r="97" spans="3:14" x14ac:dyDescent="0.25">
      <c r="C97" s="49">
        <f t="shared" ref="C97:N97" si="13">C57/C58</f>
        <v>0.69985569985569984</v>
      </c>
      <c r="D97" s="49">
        <f t="shared" si="13"/>
        <v>0.6820143884892087</v>
      </c>
      <c r="E97" s="49">
        <f t="shared" si="13"/>
        <v>0.68821839080459768</v>
      </c>
      <c r="F97" s="49">
        <f t="shared" si="13"/>
        <v>0.68289085545722716</v>
      </c>
      <c r="G97" s="49">
        <f t="shared" si="13"/>
        <v>0.68421052631578949</v>
      </c>
      <c r="H97" s="49">
        <f t="shared" si="13"/>
        <v>0.66947960618846691</v>
      </c>
      <c r="I97" s="49">
        <f t="shared" si="13"/>
        <v>0.61804697156983923</v>
      </c>
      <c r="J97" s="49">
        <f t="shared" si="13"/>
        <v>0.62094763092269323</v>
      </c>
      <c r="K97" s="49">
        <f t="shared" si="13"/>
        <v>0.64973262032085555</v>
      </c>
      <c r="L97" s="49">
        <f t="shared" si="13"/>
        <v>0.68289085545722716</v>
      </c>
      <c r="M97" s="49">
        <f t="shared" si="13"/>
        <v>0.66115702479338845</v>
      </c>
      <c r="N97" s="49">
        <f t="shared" si="13"/>
        <v>0.68452380952380953</v>
      </c>
    </row>
    <row r="98" spans="3:14" x14ac:dyDescent="0.25">
      <c r="C98" s="49">
        <f t="shared" ref="C98:N98" si="14">C58/C59</f>
        <v>1.2265486725663717</v>
      </c>
      <c r="D98" s="49">
        <f t="shared" si="14"/>
        <v>1.2344582593250444</v>
      </c>
      <c r="E98" s="49">
        <f t="shared" si="14"/>
        <v>1.2318584070796461</v>
      </c>
      <c r="F98" s="49">
        <f t="shared" si="14"/>
        <v>1.2238267148014441</v>
      </c>
      <c r="G98" s="49">
        <f t="shared" si="14"/>
        <v>1.2201834862385321</v>
      </c>
      <c r="H98" s="49">
        <f t="shared" si="14"/>
        <v>1.2561837455830389</v>
      </c>
      <c r="I98" s="49">
        <f t="shared" si="14"/>
        <v>1.4318584070796463</v>
      </c>
      <c r="J98" s="49">
        <f t="shared" si="14"/>
        <v>1.414462081128748</v>
      </c>
      <c r="K98" s="49">
        <f t="shared" si="14"/>
        <v>1.312280701754386</v>
      </c>
      <c r="L98" s="49">
        <f t="shared" si="14"/>
        <v>1.2216216216216216</v>
      </c>
      <c r="M98" s="49">
        <f t="shared" si="14"/>
        <v>1.2918149466192168</v>
      </c>
      <c r="N98" s="49">
        <f t="shared" si="14"/>
        <v>1.2218181818181817</v>
      </c>
    </row>
    <row r="99" spans="3:14" x14ac:dyDescent="0.25">
      <c r="C99" s="49">
        <f t="shared" ref="C99:N99" si="15">C59/C60</f>
        <v>0.88976377952755892</v>
      </c>
      <c r="D99" s="49">
        <f t="shared" si="15"/>
        <v>0.90806451612903216</v>
      </c>
      <c r="E99" s="49">
        <f t="shared" si="15"/>
        <v>0.90255591054313089</v>
      </c>
      <c r="F99" s="49">
        <f t="shared" si="15"/>
        <v>0.87797147385103014</v>
      </c>
      <c r="G99" s="49">
        <f t="shared" si="15"/>
        <v>0.86921850079744822</v>
      </c>
      <c r="H99" s="49">
        <f t="shared" si="15"/>
        <v>0.9625850340136054</v>
      </c>
      <c r="I99" s="49">
        <f t="shared" si="15"/>
        <v>2.0848708487084866</v>
      </c>
      <c r="J99" s="49">
        <f t="shared" si="15"/>
        <v>1.8837209302325579</v>
      </c>
      <c r="K99" s="49">
        <f t="shared" si="15"/>
        <v>1.1801242236024845</v>
      </c>
      <c r="L99" s="49">
        <f t="shared" si="15"/>
        <v>0.86854460093896724</v>
      </c>
      <c r="M99" s="49">
        <f t="shared" si="15"/>
        <v>1.0933852140077822</v>
      </c>
      <c r="N99" s="49">
        <f t="shared" si="15"/>
        <v>0.86614173228346458</v>
      </c>
    </row>
    <row r="100" spans="3:14" x14ac:dyDescent="0.25">
      <c r="C100" s="49">
        <f t="shared" ref="C100:N100" si="16">C60/C61</f>
        <v>1.4941176470588236</v>
      </c>
      <c r="D100" s="49">
        <f t="shared" si="16"/>
        <v>1.4485981308411215</v>
      </c>
      <c r="E100" s="49">
        <f t="shared" si="16"/>
        <v>1.4626168224299065</v>
      </c>
      <c r="F100" s="49">
        <f t="shared" si="16"/>
        <v>1.5059665871121719</v>
      </c>
      <c r="G100" s="49">
        <f t="shared" si="16"/>
        <v>1.489311163895487</v>
      </c>
      <c r="H100" s="49">
        <f t="shared" si="16"/>
        <v>1.3095768374164809</v>
      </c>
      <c r="I100" s="49">
        <f t="shared" si="16"/>
        <v>0.61731207289293855</v>
      </c>
      <c r="J100" s="49">
        <f t="shared" si="16"/>
        <v>0.69515011547344108</v>
      </c>
      <c r="K100" s="49">
        <f t="shared" si="16"/>
        <v>1.1638554216867469</v>
      </c>
      <c r="L100" s="49">
        <f t="shared" si="16"/>
        <v>1.4263392857142858</v>
      </c>
      <c r="M100" s="49">
        <f t="shared" si="16"/>
        <v>1.1762013729977117</v>
      </c>
      <c r="N100" s="49">
        <f t="shared" si="16"/>
        <v>1.3956043956043955</v>
      </c>
    </row>
    <row r="101" spans="3:14" x14ac:dyDescent="0.25">
      <c r="C101" s="49">
        <f t="shared" ref="C101:N101" si="17">C61/C62</f>
        <v>0.92391304347826075</v>
      </c>
      <c r="D101" s="49">
        <f t="shared" si="17"/>
        <v>0.9184549356223175</v>
      </c>
      <c r="E101" s="49">
        <f t="shared" si="17"/>
        <v>0.9184549356223175</v>
      </c>
      <c r="F101" s="49">
        <f t="shared" si="17"/>
        <v>0.9069264069264068</v>
      </c>
      <c r="G101" s="49">
        <f t="shared" si="17"/>
        <v>0.90928725701943836</v>
      </c>
      <c r="H101" s="49">
        <f t="shared" si="17"/>
        <v>0.8997995991983968</v>
      </c>
      <c r="I101" s="49">
        <f t="shared" si="17"/>
        <v>0.91268191268191268</v>
      </c>
      <c r="J101" s="49">
        <f t="shared" si="17"/>
        <v>0.90396659707724425</v>
      </c>
      <c r="K101" s="49">
        <f t="shared" si="17"/>
        <v>0.9080962800875273</v>
      </c>
      <c r="L101" s="49">
        <f t="shared" si="17"/>
        <v>0.91242362525458254</v>
      </c>
      <c r="M101" s="49">
        <f t="shared" si="17"/>
        <v>0.92</v>
      </c>
      <c r="N101" s="49">
        <f t="shared" si="17"/>
        <v>0.92668024439918539</v>
      </c>
    </row>
    <row r="102" spans="3:14" x14ac:dyDescent="0.25">
      <c r="C102" s="49">
        <f t="shared" ref="C102:N102" si="18">C62/C63</f>
        <v>0.68148148148148147</v>
      </c>
      <c r="D102" s="49">
        <f t="shared" si="18"/>
        <v>0.6802919708029197</v>
      </c>
      <c r="E102" s="49">
        <f t="shared" si="18"/>
        <v>0.67831149927219792</v>
      </c>
      <c r="F102" s="49">
        <f t="shared" si="18"/>
        <v>0.6784140969162995</v>
      </c>
      <c r="G102" s="49">
        <f t="shared" si="18"/>
        <v>0.67789165446559296</v>
      </c>
      <c r="H102" s="49">
        <f t="shared" si="18"/>
        <v>0.62064676616915415</v>
      </c>
      <c r="I102" s="49">
        <f t="shared" si="18"/>
        <v>0.68323863636363635</v>
      </c>
      <c r="J102" s="49">
        <f t="shared" si="18"/>
        <v>0.65081521739130432</v>
      </c>
      <c r="K102" s="49">
        <f t="shared" si="18"/>
        <v>0.68005952380952384</v>
      </c>
      <c r="L102" s="49">
        <f t="shared" si="18"/>
        <v>0.65466666666666662</v>
      </c>
      <c r="M102" s="49">
        <f t="shared" si="18"/>
        <v>0.68840579710144933</v>
      </c>
      <c r="N102" s="49">
        <f t="shared" si="18"/>
        <v>0.6905766526019691</v>
      </c>
    </row>
    <row r="103" spans="3:14" x14ac:dyDescent="0.25">
      <c r="C103" s="49">
        <f t="shared" ref="C103:N103" si="19">C63/C64</f>
        <v>1.2206148282097649</v>
      </c>
      <c r="D103" s="49">
        <f t="shared" si="19"/>
        <v>1.2210338680926915</v>
      </c>
      <c r="E103" s="49">
        <f t="shared" si="19"/>
        <v>1.2224199288256228</v>
      </c>
      <c r="F103" s="49">
        <f t="shared" si="19"/>
        <v>1.2204301075268817</v>
      </c>
      <c r="G103" s="49">
        <f t="shared" si="19"/>
        <v>1.2240143369175627</v>
      </c>
      <c r="H103" s="49">
        <f t="shared" si="19"/>
        <v>1.4006968641114985</v>
      </c>
      <c r="I103" s="49">
        <f t="shared" si="19"/>
        <v>1.23943661971831</v>
      </c>
      <c r="J103" s="49">
        <f t="shared" si="19"/>
        <v>1.3049645390070923</v>
      </c>
      <c r="K103" s="49">
        <f t="shared" si="19"/>
        <v>1.2218181818181817</v>
      </c>
      <c r="L103" s="49">
        <f t="shared" si="19"/>
        <v>1.3204225352112677</v>
      </c>
      <c r="M103" s="49">
        <f t="shared" si="19"/>
        <v>1.232142857142857</v>
      </c>
      <c r="N103" s="49">
        <f t="shared" si="19"/>
        <v>1.253968253968254</v>
      </c>
    </row>
    <row r="104" spans="3:14" x14ac:dyDescent="0.25">
      <c r="C104" s="49">
        <f t="shared" ref="C104:N104" si="20">C64/C65</f>
        <v>0.86406250000000007</v>
      </c>
      <c r="D104" s="49">
        <f t="shared" si="20"/>
        <v>0.86042944785276076</v>
      </c>
      <c r="E104" s="49">
        <f t="shared" si="20"/>
        <v>0.86862442040185472</v>
      </c>
      <c r="F104" s="49">
        <f t="shared" si="20"/>
        <v>0.87051482059282381</v>
      </c>
      <c r="G104" s="49">
        <f t="shared" si="20"/>
        <v>0.87598116169544749</v>
      </c>
      <c r="H104" s="49">
        <f t="shared" si="20"/>
        <v>1.7185628742514967</v>
      </c>
      <c r="I104" s="49">
        <f t="shared" si="20"/>
        <v>0.92962356792144019</v>
      </c>
      <c r="J104" s="49">
        <f t="shared" si="20"/>
        <v>1.1463414634146341</v>
      </c>
      <c r="K104" s="49">
        <f t="shared" si="20"/>
        <v>0.86477987421383651</v>
      </c>
      <c r="L104" s="49">
        <f t="shared" si="20"/>
        <v>1.21627408993576</v>
      </c>
      <c r="M104" s="49">
        <f t="shared" si="20"/>
        <v>0.90468497576736684</v>
      </c>
      <c r="N104" s="49">
        <f t="shared" si="20"/>
        <v>0.96757679180887368</v>
      </c>
    </row>
    <row r="105" spans="3:14" x14ac:dyDescent="0.25">
      <c r="C105" s="49">
        <f t="shared" ref="C105:N105" si="21">C65/C66</f>
        <v>1.4446952595936795</v>
      </c>
      <c r="D105" s="49">
        <f t="shared" si="21"/>
        <v>1.4818181818181819</v>
      </c>
      <c r="E105" s="49">
        <f t="shared" si="21"/>
        <v>1.4771689497716896</v>
      </c>
      <c r="F105" s="49">
        <f t="shared" si="21"/>
        <v>1.4568181818181818</v>
      </c>
      <c r="G105" s="49">
        <f t="shared" si="21"/>
        <v>1.4510250569476082</v>
      </c>
      <c r="H105" s="49">
        <f t="shared" si="21"/>
        <v>0.7660550458715597</v>
      </c>
      <c r="I105" s="49">
        <f t="shared" si="21"/>
        <v>1.4830097087378642</v>
      </c>
      <c r="J105" s="49">
        <f t="shared" si="21"/>
        <v>1.1232876712328768</v>
      </c>
      <c r="K105" s="49">
        <f t="shared" si="21"/>
        <v>1.4324324324324325</v>
      </c>
      <c r="L105" s="49">
        <f t="shared" si="21"/>
        <v>1.104018912529551</v>
      </c>
      <c r="M105" s="49">
        <f t="shared" si="21"/>
        <v>1.466824644549763</v>
      </c>
      <c r="N105" s="49">
        <f t="shared" si="21"/>
        <v>1.2822757111597374</v>
      </c>
    </row>
    <row r="106" spans="3:14" x14ac:dyDescent="0.25">
      <c r="C106" s="49">
        <f t="shared" ref="C106:N106" si="22">C66/C67</f>
        <v>0.93067226890756305</v>
      </c>
      <c r="D106" s="49">
        <f t="shared" si="22"/>
        <v>0.93023255813953498</v>
      </c>
      <c r="E106" s="49">
        <f t="shared" si="22"/>
        <v>0.92600422832980978</v>
      </c>
      <c r="F106" s="49">
        <f t="shared" si="22"/>
        <v>0.92050209205020928</v>
      </c>
      <c r="G106" s="49">
        <f t="shared" si="22"/>
        <v>0.91268191268191268</v>
      </c>
      <c r="H106" s="49">
        <f t="shared" si="22"/>
        <v>0.91789473684210532</v>
      </c>
      <c r="I106" s="49">
        <f t="shared" si="22"/>
        <v>0.9094922737306842</v>
      </c>
      <c r="J106" s="49">
        <f t="shared" si="22"/>
        <v>0.90309278350515465</v>
      </c>
      <c r="K106" s="49">
        <f t="shared" si="22"/>
        <v>0.91358024691358031</v>
      </c>
      <c r="L106" s="49">
        <f t="shared" si="22"/>
        <v>0.91360691144708417</v>
      </c>
      <c r="M106" s="49">
        <f t="shared" si="22"/>
        <v>0.92341356673960606</v>
      </c>
      <c r="N106" s="49">
        <f t="shared" si="22"/>
        <v>0.91400000000000003</v>
      </c>
    </row>
    <row r="107" spans="3:14" x14ac:dyDescent="0.25">
      <c r="C107" s="49">
        <f t="shared" ref="C107:N107" si="23">C67/C68</f>
        <v>0.69692532942898966</v>
      </c>
      <c r="D107" s="49">
        <f t="shared" si="23"/>
        <v>0.69354838709677413</v>
      </c>
      <c r="E107" s="49">
        <f t="shared" si="23"/>
        <v>0.671875</v>
      </c>
      <c r="F107" s="49">
        <f t="shared" si="23"/>
        <v>0.69476744186046513</v>
      </c>
      <c r="G107" s="49">
        <f t="shared" si="23"/>
        <v>0.67461430575035064</v>
      </c>
      <c r="H107" s="49">
        <f t="shared" si="23"/>
        <v>0.69040697674418605</v>
      </c>
      <c r="I107" s="49">
        <f t="shared" si="23"/>
        <v>0.68325791855203621</v>
      </c>
      <c r="J107" s="49">
        <f t="shared" si="23"/>
        <v>0.63068920676202855</v>
      </c>
      <c r="K107" s="49">
        <f t="shared" si="23"/>
        <v>0.66032608695652173</v>
      </c>
      <c r="L107" s="49">
        <f t="shared" si="23"/>
        <v>0.68389955686853765</v>
      </c>
      <c r="M107" s="49">
        <f t="shared" si="23"/>
        <v>0.68107302533532044</v>
      </c>
      <c r="N107" s="49">
        <f t="shared" si="23"/>
        <v>0.63451776649746194</v>
      </c>
    </row>
    <row r="108" spans="3:14" x14ac:dyDescent="0.25">
      <c r="C108" s="49">
        <f t="shared" ref="C108:N108" si="24">C68/C69</f>
        <v>1.2284172661870503</v>
      </c>
      <c r="D108" s="49">
        <f t="shared" si="24"/>
        <v>1.2288288288288287</v>
      </c>
      <c r="E108" s="49">
        <f t="shared" si="24"/>
        <v>1.2639138240574503</v>
      </c>
      <c r="F108" s="49">
        <f t="shared" si="24"/>
        <v>1.2351885098743265</v>
      </c>
      <c r="G108" s="49">
        <f t="shared" si="24"/>
        <v>1.2686832740213521</v>
      </c>
      <c r="H108" s="49">
        <f t="shared" si="24"/>
        <v>1.2351885098743265</v>
      </c>
      <c r="I108" s="49">
        <f t="shared" si="24"/>
        <v>1.2209944751381214</v>
      </c>
      <c r="J108" s="49">
        <f t="shared" si="24"/>
        <v>1.3732142857142857</v>
      </c>
      <c r="K108" s="49">
        <f t="shared" si="24"/>
        <v>1.2934973637961336</v>
      </c>
      <c r="L108" s="49">
        <f t="shared" si="24"/>
        <v>1.2242314647377939</v>
      </c>
      <c r="M108" s="49">
        <f t="shared" si="24"/>
        <v>1.2311926605504586</v>
      </c>
      <c r="N108" s="49">
        <f t="shared" si="24"/>
        <v>1.3946902654867259</v>
      </c>
    </row>
    <row r="109" spans="3:14" x14ac:dyDescent="0.25">
      <c r="C109" s="49">
        <f t="shared" ref="C109:N109" si="25">C69/C70</f>
        <v>0.88676236044657109</v>
      </c>
      <c r="D109" s="49">
        <f t="shared" si="25"/>
        <v>0.8908507223113965</v>
      </c>
      <c r="E109" s="49">
        <f t="shared" si="25"/>
        <v>0.99464285714285716</v>
      </c>
      <c r="F109" s="49">
        <f t="shared" si="25"/>
        <v>0.90569105691056917</v>
      </c>
      <c r="G109" s="49">
        <f t="shared" si="25"/>
        <v>1.0218181818181817</v>
      </c>
      <c r="H109" s="49">
        <f t="shared" si="25"/>
        <v>0.91162029459901806</v>
      </c>
      <c r="I109" s="49">
        <f t="shared" si="25"/>
        <v>0.86880000000000002</v>
      </c>
      <c r="J109" s="49">
        <f t="shared" si="25"/>
        <v>1.5176151761517618</v>
      </c>
      <c r="K109" s="49">
        <f t="shared" si="25"/>
        <v>1.1070038910505835</v>
      </c>
      <c r="L109" s="49">
        <f t="shared" si="25"/>
        <v>0.87223974763406942</v>
      </c>
      <c r="M109" s="49">
        <f t="shared" si="25"/>
        <v>0.89052287581699352</v>
      </c>
      <c r="N109" s="49">
        <f t="shared" si="25"/>
        <v>1.6865671641791042</v>
      </c>
    </row>
    <row r="110" spans="3:14" x14ac:dyDescent="0.25">
      <c r="C110" s="49">
        <f t="shared" ref="C110:N110" si="26">C70/C71</f>
        <v>1.4513888888888888</v>
      </c>
      <c r="D110" s="49">
        <f t="shared" si="26"/>
        <v>1.4728132387706856</v>
      </c>
      <c r="E110" s="49">
        <f t="shared" si="26"/>
        <v>1.3176470588235296</v>
      </c>
      <c r="F110" s="49">
        <f t="shared" si="26"/>
        <v>1.3914027149321266</v>
      </c>
      <c r="G110" s="49">
        <f t="shared" si="26"/>
        <v>1.2850467289719627</v>
      </c>
      <c r="H110" s="49">
        <f t="shared" si="26"/>
        <v>1.4176334106728539</v>
      </c>
      <c r="I110" s="49">
        <f t="shared" si="26"/>
        <v>1.4988009592326139</v>
      </c>
      <c r="J110" s="49">
        <f t="shared" si="26"/>
        <v>0.8848920863309353</v>
      </c>
      <c r="K110" s="49">
        <f t="shared" si="26"/>
        <v>1.2475728155339807</v>
      </c>
      <c r="L110" s="49">
        <f t="shared" si="26"/>
        <v>1.4847775175644029</v>
      </c>
      <c r="M110" s="49">
        <f t="shared" si="26"/>
        <v>1.44</v>
      </c>
      <c r="N110" s="49">
        <f t="shared" si="26"/>
        <v>0.83333333333333337</v>
      </c>
    </row>
    <row r="111" spans="3:14" x14ac:dyDescent="0.25">
      <c r="C111" s="49">
        <f t="shared" ref="C111:N111" si="27">C71/C72</f>
        <v>0.93103448275862066</v>
      </c>
      <c r="D111" s="49">
        <f t="shared" si="27"/>
        <v>0.92560175054704585</v>
      </c>
      <c r="E111" s="49">
        <f t="shared" si="27"/>
        <v>0.927947598253275</v>
      </c>
      <c r="F111" s="49">
        <f t="shared" si="27"/>
        <v>0.92275574112734871</v>
      </c>
      <c r="G111" s="49">
        <f t="shared" si="27"/>
        <v>0.90677966101694918</v>
      </c>
      <c r="H111" s="49">
        <f t="shared" si="27"/>
        <v>0.90546218487394958</v>
      </c>
      <c r="I111" s="49">
        <f t="shared" si="27"/>
        <v>0.90455531453362248</v>
      </c>
      <c r="J111" s="49">
        <f t="shared" si="27"/>
        <v>0.90849673202614367</v>
      </c>
      <c r="K111" s="49">
        <f t="shared" si="27"/>
        <v>0.91150442477876104</v>
      </c>
      <c r="L111" s="49">
        <f t="shared" si="27"/>
        <v>0.91630901287553645</v>
      </c>
      <c r="M111" s="49">
        <f t="shared" si="27"/>
        <v>0.92592592592592582</v>
      </c>
      <c r="N111" s="49">
        <f t="shared" si="27"/>
        <v>0.92201834862385323</v>
      </c>
    </row>
    <row r="112" spans="3:14" x14ac:dyDescent="0.25">
      <c r="C112" s="49">
        <f t="shared" ref="C112:N112" si="28">C72/C73</f>
        <v>0.68639053254437865</v>
      </c>
      <c r="D112" s="49">
        <f t="shared" si="28"/>
        <v>0.68515742128935531</v>
      </c>
      <c r="E112" s="49">
        <f t="shared" si="28"/>
        <v>0.68665667166416788</v>
      </c>
      <c r="F112" s="49">
        <f t="shared" si="28"/>
        <v>0.67464788732394365</v>
      </c>
      <c r="G112" s="49">
        <f t="shared" si="28"/>
        <v>0.64746227709190673</v>
      </c>
      <c r="H112" s="49">
        <f t="shared" si="28"/>
        <v>0.63806970509383376</v>
      </c>
      <c r="I112" s="49">
        <f t="shared" si="28"/>
        <v>0.65763195435092736</v>
      </c>
      <c r="J112" s="49">
        <f t="shared" si="28"/>
        <v>0.68202080237741458</v>
      </c>
      <c r="K112" s="49">
        <f t="shared" si="28"/>
        <v>0.68174962292609353</v>
      </c>
      <c r="L112" s="49">
        <f t="shared" si="28"/>
        <v>0.66381766381766394</v>
      </c>
      <c r="M112" s="49">
        <f t="shared" si="28"/>
        <v>0.68918918918918914</v>
      </c>
      <c r="N112" s="49">
        <f t="shared" si="28"/>
        <v>0.6728395061728395</v>
      </c>
    </row>
    <row r="113" spans="3:14" x14ac:dyDescent="0.25">
      <c r="C113" s="49">
        <f t="shared" ref="C113:N113" si="29">C73/C74</f>
        <v>1.229090909090909</v>
      </c>
      <c r="D113" s="49">
        <f t="shared" si="29"/>
        <v>1.2193784277879343</v>
      </c>
      <c r="E113" s="49">
        <f t="shared" si="29"/>
        <v>1.2216117216117215</v>
      </c>
      <c r="F113" s="49">
        <f t="shared" si="29"/>
        <v>1.2678571428571426</v>
      </c>
      <c r="G113" s="49">
        <f t="shared" si="29"/>
        <v>1.3111510791366905</v>
      </c>
      <c r="H113" s="49">
        <f t="shared" si="29"/>
        <v>1.3465703971119132</v>
      </c>
      <c r="I113" s="49">
        <f t="shared" si="29"/>
        <v>1.2791970802919705</v>
      </c>
      <c r="J113" s="49">
        <f t="shared" si="29"/>
        <v>1.2281021897810218</v>
      </c>
      <c r="K113" s="49">
        <f t="shared" si="29"/>
        <v>1.2209944751381214</v>
      </c>
      <c r="L113" s="49">
        <f t="shared" si="29"/>
        <v>1.2740471869328491</v>
      </c>
      <c r="M113" s="49">
        <f t="shared" si="29"/>
        <v>1.2265193370165746</v>
      </c>
      <c r="N113" s="49">
        <f t="shared" si="29"/>
        <v>1.2296015180265654</v>
      </c>
    </row>
    <row r="114" spans="3:14" x14ac:dyDescent="0.25">
      <c r="C114" s="49">
        <f t="shared" ref="C114:N114" si="30">C74/C75</f>
        <v>0.89141004862236639</v>
      </c>
      <c r="D114" s="49">
        <f t="shared" si="30"/>
        <v>0.86687797147385104</v>
      </c>
      <c r="E114" s="49">
        <f t="shared" si="30"/>
        <v>0.87500000000000011</v>
      </c>
      <c r="F114" s="49">
        <f t="shared" si="30"/>
        <v>1.0181818181818183</v>
      </c>
      <c r="G114" s="49">
        <f t="shared" si="30"/>
        <v>1.1729957805907174</v>
      </c>
      <c r="H114" s="49">
        <f t="shared" si="30"/>
        <v>1.3545232273838632</v>
      </c>
      <c r="I114" s="49">
        <f t="shared" si="30"/>
        <v>1.0498084291187739</v>
      </c>
      <c r="J114" s="49">
        <f t="shared" si="30"/>
        <v>0.88673139158576064</v>
      </c>
      <c r="K114" s="49">
        <f t="shared" si="30"/>
        <v>0.87019230769230771</v>
      </c>
      <c r="L114" s="49">
        <f t="shared" si="30"/>
        <v>1.0318352059925093</v>
      </c>
      <c r="M114" s="49">
        <f t="shared" si="30"/>
        <v>0.8829268292682928</v>
      </c>
      <c r="N114" s="49">
        <f t="shared" si="30"/>
        <v>0.88422818791946312</v>
      </c>
    </row>
    <row r="115" spans="3:14" x14ac:dyDescent="0.25">
      <c r="C115" s="49">
        <f t="shared" ref="C115:N115" si="31">C75/C76</f>
        <v>1.458628841607565</v>
      </c>
      <c r="D115" s="49">
        <f t="shared" si="31"/>
        <v>1.4882075471698113</v>
      </c>
      <c r="E115" s="49">
        <f t="shared" si="31"/>
        <v>1.4214123006833712</v>
      </c>
      <c r="F115" s="49">
        <f t="shared" si="31"/>
        <v>1.2276785714285714</v>
      </c>
      <c r="G115" s="49">
        <f t="shared" si="31"/>
        <v>1.0371991247264769</v>
      </c>
      <c r="H115" s="49">
        <f t="shared" si="31"/>
        <v>0.92117117117117109</v>
      </c>
      <c r="I115" s="49">
        <f t="shared" si="31"/>
        <v>1.2517985611510793</v>
      </c>
      <c r="J115" s="49">
        <f t="shared" si="31"/>
        <v>1.4714285714285715</v>
      </c>
      <c r="K115" s="49">
        <f t="shared" si="31"/>
        <v>1.3959731543624161</v>
      </c>
      <c r="L115" s="49">
        <f t="shared" si="31"/>
        <v>1.2624113475177305</v>
      </c>
      <c r="M115" s="49">
        <f t="shared" si="31"/>
        <v>1.3254310344827585</v>
      </c>
      <c r="N115" s="49">
        <f t="shared" si="31"/>
        <v>1.3892773892773893</v>
      </c>
    </row>
    <row r="116" spans="3:14" x14ac:dyDescent="0.25">
      <c r="C116" s="49">
        <f t="shared" ref="C116:N116" si="32">C76/C77</f>
        <v>0.92358078602620086</v>
      </c>
      <c r="D116" s="49">
        <f t="shared" si="32"/>
        <v>0.92778993435448576</v>
      </c>
      <c r="E116" s="49">
        <f t="shared" si="32"/>
        <v>0.93008474576271194</v>
      </c>
      <c r="F116" s="49">
        <f t="shared" si="32"/>
        <v>0.92181069958847739</v>
      </c>
      <c r="G116" s="49">
        <f t="shared" si="32"/>
        <v>0.91767068273092378</v>
      </c>
      <c r="H116" s="49">
        <f t="shared" si="32"/>
        <v>0.92307692307692313</v>
      </c>
      <c r="I116" s="49">
        <f t="shared" si="32"/>
        <v>0.91648351648351645</v>
      </c>
      <c r="J116" s="49">
        <f t="shared" si="32"/>
        <v>0.91903719912472637</v>
      </c>
      <c r="K116" s="49">
        <f t="shared" si="32"/>
        <v>0.92355371900826455</v>
      </c>
      <c r="L116" s="49">
        <f t="shared" si="32"/>
        <v>0.91956521739130426</v>
      </c>
      <c r="M116" s="49">
        <f t="shared" si="32"/>
        <v>0.91881188118811885</v>
      </c>
      <c r="N116" s="49">
        <f t="shared" si="32"/>
        <v>0.91666666666666663</v>
      </c>
    </row>
    <row r="117" spans="3:14" x14ac:dyDescent="0.25">
      <c r="C117" s="49">
        <f t="shared" ref="C117:N117" si="33">C77/C78</f>
        <v>0.68256333830104321</v>
      </c>
      <c r="D117" s="49">
        <f t="shared" si="33"/>
        <v>0.68413173652694614</v>
      </c>
      <c r="E117" s="49">
        <f t="shared" si="33"/>
        <v>0.69208211143695009</v>
      </c>
      <c r="F117" s="49">
        <f t="shared" si="33"/>
        <v>0.64541832669322707</v>
      </c>
      <c r="G117" s="49">
        <f t="shared" si="33"/>
        <v>0.64928292046936109</v>
      </c>
      <c r="H117" s="49">
        <f t="shared" si="33"/>
        <v>0.69811320754716988</v>
      </c>
      <c r="I117" s="49">
        <f t="shared" si="33"/>
        <v>0.68731117824773413</v>
      </c>
      <c r="J117" s="49">
        <f t="shared" si="33"/>
        <v>0.6831091180866965</v>
      </c>
      <c r="K117" s="49">
        <f t="shared" si="33"/>
        <v>0.67692307692307696</v>
      </c>
      <c r="L117" s="49">
        <f t="shared" si="33"/>
        <v>0.68148148148148147</v>
      </c>
      <c r="M117" s="49">
        <f t="shared" si="33"/>
        <v>0.63283208020050119</v>
      </c>
      <c r="N117" s="49">
        <f t="shared" si="33"/>
        <v>0.65181058495821731</v>
      </c>
    </row>
    <row r="118" spans="3:14" x14ac:dyDescent="0.25">
      <c r="C118" s="49">
        <f t="shared" ref="C118:N118" si="34">C78/C79</f>
        <v>1.22</v>
      </c>
      <c r="D118" s="49">
        <f t="shared" si="34"/>
        <v>1.218978102189781</v>
      </c>
      <c r="E118" s="49">
        <f t="shared" si="34"/>
        <v>1.2244165170556554</v>
      </c>
      <c r="F118" s="49">
        <f t="shared" si="34"/>
        <v>1.3422459893048126</v>
      </c>
      <c r="G118" s="49">
        <f t="shared" si="34"/>
        <v>1.3479789103690687</v>
      </c>
      <c r="H118" s="49">
        <f t="shared" si="34"/>
        <v>1.2259786476868326</v>
      </c>
      <c r="I118" s="49">
        <f t="shared" si="34"/>
        <v>1.2191528545119705</v>
      </c>
      <c r="J118" s="49">
        <f t="shared" si="34"/>
        <v>1.2230347349177331</v>
      </c>
      <c r="K118" s="49">
        <f t="shared" si="34"/>
        <v>1.2654867256637168</v>
      </c>
      <c r="L118" s="49">
        <f t="shared" si="34"/>
        <v>1.2250453720508168</v>
      </c>
      <c r="M118" s="49">
        <f t="shared" si="34"/>
        <v>1.4024604569420036</v>
      </c>
      <c r="N118" s="49">
        <f t="shared" si="34"/>
        <v>1.3078324225865208</v>
      </c>
    </row>
    <row r="119" spans="3:14" x14ac:dyDescent="0.25">
      <c r="C119" s="49">
        <f t="shared" ref="C119:N119" si="35">C79/C80</f>
        <v>0.86477987421383651</v>
      </c>
      <c r="D119" s="49">
        <f t="shared" si="35"/>
        <v>0.85893416927899691</v>
      </c>
      <c r="E119" s="49">
        <f t="shared" si="35"/>
        <v>0.88694267515923575</v>
      </c>
      <c r="F119" s="49">
        <f t="shared" si="35"/>
        <v>1.3325415676959622</v>
      </c>
      <c r="G119" s="49">
        <f t="shared" si="35"/>
        <v>1.3677884615384615</v>
      </c>
      <c r="H119" s="49">
        <f t="shared" si="35"/>
        <v>0.88503937007874023</v>
      </c>
      <c r="I119" s="49">
        <f t="shared" si="35"/>
        <v>0.86741214057507998</v>
      </c>
      <c r="J119" s="49">
        <f t="shared" si="35"/>
        <v>0.87101910828025486</v>
      </c>
      <c r="K119" s="49">
        <f t="shared" si="35"/>
        <v>1.0089285714285712</v>
      </c>
      <c r="L119" s="49">
        <f t="shared" si="35"/>
        <v>0.87460317460317472</v>
      </c>
      <c r="M119" s="49">
        <f t="shared" si="35"/>
        <v>1.7561728395061726</v>
      </c>
      <c r="N119" s="49">
        <f t="shared" si="35"/>
        <v>1.1509433962264153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topLeftCell="A88" workbookViewId="0">
      <selection activeCell="C84" sqref="C84:N119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135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0.74989583333333332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21.1</v>
      </c>
    </row>
    <row r="35" spans="1:15" x14ac:dyDescent="0.25">
      <c r="A35" s="49" t="s">
        <v>131</v>
      </c>
      <c r="B35" s="49">
        <v>21.1</v>
      </c>
    </row>
    <row r="36" spans="1:15" x14ac:dyDescent="0.25">
      <c r="A36" s="49" t="s">
        <v>131</v>
      </c>
      <c r="B36" s="49">
        <v>21.1</v>
      </c>
    </row>
    <row r="37" spans="1:15" x14ac:dyDescent="0.25">
      <c r="A37" s="49" t="s">
        <v>131</v>
      </c>
      <c r="B37" s="49">
        <v>21.1</v>
      </c>
    </row>
    <row r="38" spans="1:15" x14ac:dyDescent="0.25">
      <c r="A38" s="49" t="s">
        <v>131</v>
      </c>
      <c r="B38" s="49">
        <v>21.1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0.41699999999999998</v>
      </c>
      <c r="D41" s="83">
        <v>0.434</v>
      </c>
      <c r="E41" s="62">
        <v>0.439</v>
      </c>
      <c r="F41" s="97">
        <v>0.41299999999999998</v>
      </c>
      <c r="G41" s="60">
        <v>0.41699999999999998</v>
      </c>
      <c r="H41" s="60">
        <v>0.41699999999999998</v>
      </c>
      <c r="I41" s="59">
        <v>0.42599999999999999</v>
      </c>
      <c r="J41" s="62">
        <v>0.442</v>
      </c>
      <c r="K41" s="62">
        <v>0.442</v>
      </c>
      <c r="L41" s="97">
        <v>0.41399999999999998</v>
      </c>
      <c r="M41" s="63">
        <v>0.42899999999999999</v>
      </c>
      <c r="N41" s="97">
        <v>0.41199999999999998</v>
      </c>
      <c r="O41" s="57">
        <v>370</v>
      </c>
    </row>
    <row r="42" spans="1:15" x14ac:dyDescent="0.25">
      <c r="B42" s="114"/>
      <c r="C42" s="67">
        <v>0.45600000000000002</v>
      </c>
      <c r="D42" s="72">
        <v>0.47699999999999998</v>
      </c>
      <c r="E42" s="70">
        <v>0.48199999999999998</v>
      </c>
      <c r="F42" s="66">
        <v>0.45200000000000001</v>
      </c>
      <c r="G42" s="67">
        <v>0.45600000000000002</v>
      </c>
      <c r="H42" s="67">
        <v>0.45600000000000002</v>
      </c>
      <c r="I42" s="71">
        <v>0.47</v>
      </c>
      <c r="J42" s="73">
        <v>0.48899999999999999</v>
      </c>
      <c r="K42" s="70">
        <v>0.48199999999999998</v>
      </c>
      <c r="L42" s="66">
        <v>0.45300000000000001</v>
      </c>
      <c r="M42" s="71">
        <v>0.47199999999999998</v>
      </c>
      <c r="N42" s="75">
        <v>0.44700000000000001</v>
      </c>
      <c r="O42" s="57">
        <v>380</v>
      </c>
    </row>
    <row r="43" spans="1:15" x14ac:dyDescent="0.25">
      <c r="B43" s="114"/>
      <c r="C43" s="67">
        <v>0.68899999999999995</v>
      </c>
      <c r="D43" s="72">
        <v>0.73399999999999999</v>
      </c>
      <c r="E43" s="70">
        <v>0.748</v>
      </c>
      <c r="F43" s="75">
        <v>0.65900000000000003</v>
      </c>
      <c r="G43" s="75">
        <v>0.66800000000000004</v>
      </c>
      <c r="H43" s="66">
        <v>0.67200000000000004</v>
      </c>
      <c r="I43" s="68">
        <v>0.71299999999999997</v>
      </c>
      <c r="J43" s="85">
        <v>0.77700000000000002</v>
      </c>
      <c r="K43" s="68">
        <v>0.70899999999999996</v>
      </c>
      <c r="L43" s="75">
        <v>0.66300000000000003</v>
      </c>
      <c r="M43" s="72">
        <v>0.73299999999999998</v>
      </c>
      <c r="N43" s="74">
        <v>0.65100000000000002</v>
      </c>
      <c r="O43" s="57">
        <v>440</v>
      </c>
    </row>
    <row r="44" spans="1:15" x14ac:dyDescent="0.25">
      <c r="B44" s="114"/>
      <c r="C44" s="66">
        <v>0.53600000000000003</v>
      </c>
      <c r="D44" s="70">
        <v>0.55600000000000005</v>
      </c>
      <c r="E44" s="70">
        <v>0.55600000000000005</v>
      </c>
      <c r="F44" s="67">
        <v>0.54</v>
      </c>
      <c r="G44" s="68">
        <v>0.54600000000000004</v>
      </c>
      <c r="H44" s="68">
        <v>0.54800000000000004</v>
      </c>
      <c r="I44" s="70">
        <v>0.55700000000000005</v>
      </c>
      <c r="J44" s="84">
        <v>0.56100000000000005</v>
      </c>
      <c r="K44" s="84">
        <v>0.56299999999999994</v>
      </c>
      <c r="L44" s="69">
        <v>0.54300000000000004</v>
      </c>
      <c r="M44" s="71">
        <v>0.54900000000000004</v>
      </c>
      <c r="N44" s="75">
        <v>0.53500000000000003</v>
      </c>
      <c r="O44" s="57">
        <v>480</v>
      </c>
    </row>
    <row r="45" spans="1:15" x14ac:dyDescent="0.25">
      <c r="B45" s="115"/>
      <c r="C45" s="78">
        <v>0.502</v>
      </c>
      <c r="D45" s="82">
        <v>0.45400000000000001</v>
      </c>
      <c r="E45" s="95">
        <v>0.40899999999999997</v>
      </c>
      <c r="F45" s="81">
        <v>0.621</v>
      </c>
      <c r="G45" s="81">
        <v>0.621</v>
      </c>
      <c r="H45" s="81">
        <v>0.61699999999999999</v>
      </c>
      <c r="I45" s="76">
        <v>0.52500000000000002</v>
      </c>
      <c r="J45" s="98">
        <v>0.34699999999999998</v>
      </c>
      <c r="K45" s="77">
        <v>0.57099999999999995</v>
      </c>
      <c r="L45" s="81">
        <v>0.629</v>
      </c>
      <c r="M45" s="95">
        <v>0.42599999999999999</v>
      </c>
      <c r="N45" s="81">
        <v>0.625</v>
      </c>
      <c r="O45" s="57">
        <v>540</v>
      </c>
    </row>
    <row r="46" spans="1:15" x14ac:dyDescent="0.25">
      <c r="B46" s="113" t="s">
        <v>39</v>
      </c>
      <c r="C46" s="58">
        <v>0.41899999999999998</v>
      </c>
      <c r="D46" s="83">
        <v>0.435</v>
      </c>
      <c r="E46" s="58">
        <v>0.42299999999999999</v>
      </c>
      <c r="F46" s="62">
        <v>0.442</v>
      </c>
      <c r="G46" s="97">
        <v>0.41</v>
      </c>
      <c r="H46" s="65">
        <v>0.45400000000000001</v>
      </c>
      <c r="I46" s="90">
        <v>0.46700000000000003</v>
      </c>
      <c r="J46" s="97">
        <v>0.41</v>
      </c>
      <c r="K46" s="59">
        <v>0.42499999999999999</v>
      </c>
      <c r="L46" s="62">
        <v>0.44</v>
      </c>
      <c r="M46" s="58">
        <v>0.42099999999999999</v>
      </c>
      <c r="N46" s="60">
        <v>0.41399999999999998</v>
      </c>
      <c r="O46" s="57">
        <v>370</v>
      </c>
    </row>
    <row r="47" spans="1:15" x14ac:dyDescent="0.25">
      <c r="B47" s="114"/>
      <c r="C47" s="69">
        <v>0.46100000000000002</v>
      </c>
      <c r="D47" s="72">
        <v>0.47899999999999998</v>
      </c>
      <c r="E47" s="68">
        <v>0.46700000000000003</v>
      </c>
      <c r="F47" s="73">
        <v>0.49</v>
      </c>
      <c r="G47" s="66">
        <v>0.45100000000000001</v>
      </c>
      <c r="H47" s="85">
        <v>0.499</v>
      </c>
      <c r="I47" s="87">
        <v>0.51</v>
      </c>
      <c r="J47" s="66">
        <v>0.45100000000000001</v>
      </c>
      <c r="K47" s="68">
        <v>0.46800000000000003</v>
      </c>
      <c r="L47" s="73">
        <v>0.48499999999999999</v>
      </c>
      <c r="M47" s="69">
        <v>0.46100000000000002</v>
      </c>
      <c r="N47" s="75">
        <v>0.44500000000000001</v>
      </c>
      <c r="O47" s="57">
        <v>380</v>
      </c>
    </row>
    <row r="48" spans="1:15" x14ac:dyDescent="0.25">
      <c r="B48" s="114"/>
      <c r="C48" s="68">
        <v>0.70499999999999996</v>
      </c>
      <c r="D48" s="73">
        <v>0.751</v>
      </c>
      <c r="E48" s="71">
        <v>0.72299999999999998</v>
      </c>
      <c r="F48" s="85">
        <v>0.78200000000000003</v>
      </c>
      <c r="G48" s="75">
        <v>0.66400000000000003</v>
      </c>
      <c r="H48" s="86">
        <v>0.78800000000000003</v>
      </c>
      <c r="I48" s="86">
        <v>0.78900000000000003</v>
      </c>
      <c r="J48" s="75">
        <v>0.66100000000000003</v>
      </c>
      <c r="K48" s="71">
        <v>0.72199999999999998</v>
      </c>
      <c r="L48" s="73">
        <v>0.75800000000000001</v>
      </c>
      <c r="M48" s="68">
        <v>0.70499999999999996</v>
      </c>
      <c r="N48" s="74">
        <v>0.65</v>
      </c>
      <c r="O48" s="57">
        <v>440</v>
      </c>
    </row>
    <row r="49" spans="2:15" x14ac:dyDescent="0.25">
      <c r="B49" s="114"/>
      <c r="C49" s="69">
        <v>0.54400000000000004</v>
      </c>
      <c r="D49" s="70">
        <v>0.55600000000000005</v>
      </c>
      <c r="E49" s="72">
        <v>0.55300000000000005</v>
      </c>
      <c r="F49" s="84">
        <v>0.56200000000000006</v>
      </c>
      <c r="G49" s="68">
        <v>0.54600000000000004</v>
      </c>
      <c r="H49" s="86">
        <v>0.56799999999999995</v>
      </c>
      <c r="I49" s="87">
        <v>0.57299999999999995</v>
      </c>
      <c r="J49" s="69">
        <v>0.54200000000000004</v>
      </c>
      <c r="K49" s="71">
        <v>0.55100000000000005</v>
      </c>
      <c r="L49" s="70">
        <v>0.55700000000000005</v>
      </c>
      <c r="M49" s="69">
        <v>0.54400000000000004</v>
      </c>
      <c r="N49" s="74">
        <v>0.53300000000000003</v>
      </c>
      <c r="O49" s="57">
        <v>480</v>
      </c>
    </row>
    <row r="50" spans="2:15" x14ac:dyDescent="0.25">
      <c r="B50" s="115"/>
      <c r="C50" s="78">
        <v>0.49</v>
      </c>
      <c r="D50" s="93">
        <v>0.40200000000000002</v>
      </c>
      <c r="E50" s="88">
        <v>0.47399999999999998</v>
      </c>
      <c r="F50" s="98">
        <v>0.33400000000000002</v>
      </c>
      <c r="G50" s="81">
        <v>0.63500000000000001</v>
      </c>
      <c r="H50" s="98">
        <v>0.34599999999999997</v>
      </c>
      <c r="I50" s="92">
        <v>0.36399999999999999</v>
      </c>
      <c r="J50" s="81">
        <v>0.627</v>
      </c>
      <c r="K50" s="88">
        <v>0.47</v>
      </c>
      <c r="L50" s="93">
        <v>0.38500000000000001</v>
      </c>
      <c r="M50" s="78">
        <v>0.48899999999999999</v>
      </c>
      <c r="N50" s="81">
        <v>0.61399999999999999</v>
      </c>
      <c r="O50" s="57">
        <v>540</v>
      </c>
    </row>
    <row r="51" spans="2:15" x14ac:dyDescent="0.25">
      <c r="B51" s="113" t="s">
        <v>52</v>
      </c>
      <c r="C51" s="61">
        <v>0.44900000000000001</v>
      </c>
      <c r="D51" s="94">
        <v>0.40200000000000002</v>
      </c>
      <c r="E51" s="59">
        <v>0.42599999999999999</v>
      </c>
      <c r="F51" s="65">
        <v>0.45700000000000002</v>
      </c>
      <c r="G51" s="96">
        <v>0.40799999999999997</v>
      </c>
      <c r="H51" s="97">
        <v>0.41</v>
      </c>
      <c r="I51" s="58">
        <v>0.42</v>
      </c>
      <c r="J51" s="83">
        <v>0.437</v>
      </c>
      <c r="K51" s="94">
        <v>0.40400000000000003</v>
      </c>
      <c r="L51" s="94">
        <v>0.4</v>
      </c>
      <c r="M51" s="60">
        <v>0.41799999999999998</v>
      </c>
      <c r="N51" s="63">
        <v>0.43099999999999999</v>
      </c>
      <c r="O51" s="57">
        <v>370</v>
      </c>
    </row>
    <row r="52" spans="2:15" x14ac:dyDescent="0.25">
      <c r="B52" s="114"/>
      <c r="C52" s="84">
        <v>0.49299999999999999</v>
      </c>
      <c r="D52" s="74">
        <v>0.442</v>
      </c>
      <c r="E52" s="68">
        <v>0.46600000000000003</v>
      </c>
      <c r="F52" s="85">
        <v>0.496</v>
      </c>
      <c r="G52" s="66">
        <v>0.45</v>
      </c>
      <c r="H52" s="66">
        <v>0.45100000000000001</v>
      </c>
      <c r="I52" s="69">
        <v>0.46100000000000002</v>
      </c>
      <c r="J52" s="72">
        <v>0.47799999999999998</v>
      </c>
      <c r="K52" s="74">
        <v>0.443</v>
      </c>
      <c r="L52" s="74">
        <v>0.438</v>
      </c>
      <c r="M52" s="66">
        <v>0.45400000000000001</v>
      </c>
      <c r="N52" s="69">
        <v>0.46100000000000002</v>
      </c>
      <c r="O52" s="57">
        <v>380</v>
      </c>
    </row>
    <row r="53" spans="2:15" x14ac:dyDescent="0.25">
      <c r="B53" s="114"/>
      <c r="C53" s="86">
        <v>0.78800000000000003</v>
      </c>
      <c r="D53" s="74">
        <v>0.65100000000000002</v>
      </c>
      <c r="E53" s="67">
        <v>0.68799999999999994</v>
      </c>
      <c r="F53" s="72">
        <v>0.72899999999999998</v>
      </c>
      <c r="G53" s="75">
        <v>0.66200000000000003</v>
      </c>
      <c r="H53" s="75">
        <v>0.66200000000000003</v>
      </c>
      <c r="I53" s="66">
        <v>0.67400000000000004</v>
      </c>
      <c r="J53" s="68">
        <v>0.70399999999999996</v>
      </c>
      <c r="K53" s="74">
        <v>0.64900000000000002</v>
      </c>
      <c r="L53" s="74">
        <v>0.64600000000000002</v>
      </c>
      <c r="M53" s="75">
        <v>0.66200000000000003</v>
      </c>
      <c r="N53" s="67">
        <v>0.68799999999999994</v>
      </c>
      <c r="O53" s="57">
        <v>440</v>
      </c>
    </row>
    <row r="54" spans="2:15" x14ac:dyDescent="0.25">
      <c r="B54" s="114"/>
      <c r="C54" s="72">
        <v>0.55400000000000005</v>
      </c>
      <c r="D54" s="75">
        <v>0.53400000000000003</v>
      </c>
      <c r="E54" s="71">
        <v>0.55100000000000005</v>
      </c>
      <c r="F54" s="86">
        <v>0.56699999999999995</v>
      </c>
      <c r="G54" s="69">
        <v>0.54300000000000004</v>
      </c>
      <c r="H54" s="67">
        <v>0.53900000000000003</v>
      </c>
      <c r="I54" s="71">
        <v>0.55000000000000004</v>
      </c>
      <c r="J54" s="73">
        <v>0.55900000000000005</v>
      </c>
      <c r="K54" s="75">
        <v>0.53300000000000003</v>
      </c>
      <c r="L54" s="74">
        <v>0.53</v>
      </c>
      <c r="M54" s="75">
        <v>0.53500000000000003</v>
      </c>
      <c r="N54" s="66">
        <v>0.53700000000000003</v>
      </c>
      <c r="O54" s="57">
        <v>480</v>
      </c>
    </row>
    <row r="55" spans="2:15" x14ac:dyDescent="0.25">
      <c r="B55" s="115"/>
      <c r="C55" s="89">
        <v>0.28399999999999997</v>
      </c>
      <c r="D55" s="81">
        <v>0.621</v>
      </c>
      <c r="E55" s="77">
        <v>0.58099999999999996</v>
      </c>
      <c r="F55" s="76">
        <v>0.52500000000000002</v>
      </c>
      <c r="G55" s="81">
        <v>0.627</v>
      </c>
      <c r="H55" s="81">
        <v>0.61199999999999999</v>
      </c>
      <c r="I55" s="81">
        <v>0.625</v>
      </c>
      <c r="J55" s="77">
        <v>0.56399999999999995</v>
      </c>
      <c r="K55" s="81">
        <v>0.61899999999999999</v>
      </c>
      <c r="L55" s="81">
        <v>0.61699999999999999</v>
      </c>
      <c r="M55" s="80">
        <v>0.58599999999999997</v>
      </c>
      <c r="N55" s="76">
        <v>0.50900000000000001</v>
      </c>
      <c r="O55" s="57">
        <v>540</v>
      </c>
    </row>
    <row r="56" spans="2:15" x14ac:dyDescent="0.25">
      <c r="B56" s="113" t="s">
        <v>65</v>
      </c>
      <c r="C56" s="62">
        <v>0.439</v>
      </c>
      <c r="D56" s="58">
        <v>0.42299999999999999</v>
      </c>
      <c r="E56" s="58">
        <v>0.42199999999999999</v>
      </c>
      <c r="F56" s="96">
        <v>0.40799999999999997</v>
      </c>
      <c r="G56" s="96">
        <v>0.40799999999999997</v>
      </c>
      <c r="H56" s="60">
        <v>0.41699999999999998</v>
      </c>
      <c r="I56" s="64">
        <v>0.44600000000000001</v>
      </c>
      <c r="J56" s="83">
        <v>0.433</v>
      </c>
      <c r="K56" s="83">
        <v>0.434</v>
      </c>
      <c r="L56" s="96">
        <v>0.40600000000000003</v>
      </c>
      <c r="M56" s="59">
        <v>0.42399999999999999</v>
      </c>
      <c r="N56" s="60">
        <v>0.41699999999999998</v>
      </c>
      <c r="O56" s="57">
        <v>370</v>
      </c>
    </row>
    <row r="57" spans="2:15" x14ac:dyDescent="0.25">
      <c r="B57" s="114"/>
      <c r="C57" s="72">
        <v>0.47499999999999998</v>
      </c>
      <c r="D57" s="69">
        <v>0.46200000000000002</v>
      </c>
      <c r="E57" s="69">
        <v>0.46400000000000002</v>
      </c>
      <c r="F57" s="66">
        <v>0.44900000000000001</v>
      </c>
      <c r="G57" s="66">
        <v>0.45</v>
      </c>
      <c r="H57" s="69">
        <v>0.45900000000000002</v>
      </c>
      <c r="I57" s="85">
        <v>0.496</v>
      </c>
      <c r="J57" s="70">
        <v>0.48299999999999998</v>
      </c>
      <c r="K57" s="72">
        <v>0.47799999999999998</v>
      </c>
      <c r="L57" s="75">
        <v>0.44500000000000001</v>
      </c>
      <c r="M57" s="69">
        <v>0.46400000000000002</v>
      </c>
      <c r="N57" s="66">
        <v>0.44900000000000001</v>
      </c>
      <c r="O57" s="57">
        <v>380</v>
      </c>
    </row>
    <row r="58" spans="2:15" x14ac:dyDescent="0.25">
      <c r="B58" s="114"/>
      <c r="C58" s="66">
        <v>0.67800000000000005</v>
      </c>
      <c r="D58" s="66">
        <v>0.67700000000000005</v>
      </c>
      <c r="E58" s="66">
        <v>0.68</v>
      </c>
      <c r="F58" s="75">
        <v>0.66400000000000003</v>
      </c>
      <c r="G58" s="75">
        <v>0.66400000000000003</v>
      </c>
      <c r="H58" s="69">
        <v>0.69299999999999995</v>
      </c>
      <c r="I58" s="87">
        <v>0.80800000000000005</v>
      </c>
      <c r="J58" s="85">
        <v>0.78400000000000003</v>
      </c>
      <c r="K58" s="70">
        <v>0.74</v>
      </c>
      <c r="L58" s="74">
        <v>0.65600000000000003</v>
      </c>
      <c r="M58" s="68">
        <v>0.71</v>
      </c>
      <c r="N58" s="74">
        <v>0.65700000000000003</v>
      </c>
      <c r="O58" s="57">
        <v>440</v>
      </c>
    </row>
    <row r="59" spans="2:15" x14ac:dyDescent="0.25">
      <c r="B59" s="114"/>
      <c r="C59" s="72">
        <v>0.55300000000000005</v>
      </c>
      <c r="D59" s="68">
        <v>0.54800000000000004</v>
      </c>
      <c r="E59" s="72">
        <v>0.55300000000000005</v>
      </c>
      <c r="F59" s="69">
        <v>0.54300000000000004</v>
      </c>
      <c r="G59" s="69">
        <v>0.54300000000000004</v>
      </c>
      <c r="H59" s="68">
        <v>0.54800000000000004</v>
      </c>
      <c r="I59" s="85">
        <v>0.56499999999999995</v>
      </c>
      <c r="J59" s="72">
        <v>0.55300000000000005</v>
      </c>
      <c r="K59" s="70">
        <v>0.55500000000000005</v>
      </c>
      <c r="L59" s="66">
        <v>0.53900000000000003</v>
      </c>
      <c r="M59" s="68">
        <v>0.54700000000000004</v>
      </c>
      <c r="N59" s="66">
        <v>0.53900000000000003</v>
      </c>
      <c r="O59" s="57">
        <v>480</v>
      </c>
    </row>
    <row r="60" spans="2:15" x14ac:dyDescent="0.25">
      <c r="B60" s="115"/>
      <c r="C60" s="81">
        <v>0.62</v>
      </c>
      <c r="D60" s="80">
        <v>0.60299999999999998</v>
      </c>
      <c r="E60" s="81">
        <v>0.61699999999999999</v>
      </c>
      <c r="F60" s="81">
        <v>0.623</v>
      </c>
      <c r="G60" s="81">
        <v>0.624</v>
      </c>
      <c r="H60" s="79">
        <v>0.55200000000000005</v>
      </c>
      <c r="I60" s="89">
        <v>0.27500000000000002</v>
      </c>
      <c r="J60" s="89">
        <v>0.29199999999999998</v>
      </c>
      <c r="K60" s="82">
        <v>0.433</v>
      </c>
      <c r="L60" s="81">
        <v>0.63</v>
      </c>
      <c r="M60" s="78">
        <v>0.49</v>
      </c>
      <c r="N60" s="81">
        <v>0.624</v>
      </c>
      <c r="O60" s="57">
        <v>540</v>
      </c>
    </row>
    <row r="61" spans="2:15" x14ac:dyDescent="0.25">
      <c r="B61" s="113" t="s">
        <v>78</v>
      </c>
      <c r="C61" s="97">
        <v>0.41</v>
      </c>
      <c r="D61" s="97">
        <v>0.41</v>
      </c>
      <c r="E61" s="60">
        <v>0.41499999999999998</v>
      </c>
      <c r="F61" s="96">
        <v>0.40899999999999997</v>
      </c>
      <c r="G61" s="60">
        <v>0.41699999999999998</v>
      </c>
      <c r="H61" s="83">
        <v>0.433</v>
      </c>
      <c r="I61" s="59">
        <v>0.42599999999999999</v>
      </c>
      <c r="J61" s="58">
        <v>0.42199999999999999</v>
      </c>
      <c r="K61" s="60">
        <v>0.41499999999999998</v>
      </c>
      <c r="L61" s="83">
        <v>0.436</v>
      </c>
      <c r="M61" s="58">
        <v>0.42299999999999999</v>
      </c>
      <c r="N61" s="64">
        <v>0.443</v>
      </c>
      <c r="O61" s="57">
        <v>370</v>
      </c>
    </row>
    <row r="62" spans="2:15" x14ac:dyDescent="0.25">
      <c r="B62" s="114"/>
      <c r="C62" s="75">
        <v>0.44500000000000001</v>
      </c>
      <c r="D62" s="75">
        <v>0.44800000000000001</v>
      </c>
      <c r="E62" s="67">
        <v>0.45500000000000002</v>
      </c>
      <c r="F62" s="66">
        <v>0.44900000000000001</v>
      </c>
      <c r="G62" s="67">
        <v>0.45800000000000002</v>
      </c>
      <c r="H62" s="72">
        <v>0.47899999999999998</v>
      </c>
      <c r="I62" s="68">
        <v>0.46600000000000003</v>
      </c>
      <c r="J62" s="69">
        <v>0.46400000000000002</v>
      </c>
      <c r="K62" s="67">
        <v>0.45500000000000002</v>
      </c>
      <c r="L62" s="72">
        <v>0.47499999999999998</v>
      </c>
      <c r="M62" s="67">
        <v>0.45700000000000002</v>
      </c>
      <c r="N62" s="71">
        <v>0.47299999999999998</v>
      </c>
      <c r="O62" s="57">
        <v>380</v>
      </c>
    </row>
    <row r="63" spans="2:15" x14ac:dyDescent="0.25">
      <c r="B63" s="114"/>
      <c r="C63" s="74">
        <v>0.65200000000000002</v>
      </c>
      <c r="D63" s="74">
        <v>0.65200000000000002</v>
      </c>
      <c r="E63" s="75">
        <v>0.66500000000000004</v>
      </c>
      <c r="F63" s="75">
        <v>0.66</v>
      </c>
      <c r="G63" s="75">
        <v>0.66800000000000004</v>
      </c>
      <c r="H63" s="73">
        <v>0.751</v>
      </c>
      <c r="I63" s="66">
        <v>0.67900000000000005</v>
      </c>
      <c r="J63" s="69">
        <v>0.69799999999999995</v>
      </c>
      <c r="K63" s="75">
        <v>0.66300000000000003</v>
      </c>
      <c r="L63" s="68">
        <v>0.70899999999999996</v>
      </c>
      <c r="M63" s="75">
        <v>0.66300000000000003</v>
      </c>
      <c r="N63" s="67">
        <v>0.68200000000000005</v>
      </c>
      <c r="O63" s="57">
        <v>440</v>
      </c>
    </row>
    <row r="64" spans="2:15" x14ac:dyDescent="0.25">
      <c r="B64" s="114"/>
      <c r="C64" s="75">
        <v>0.53500000000000003</v>
      </c>
      <c r="D64" s="66">
        <v>0.53700000000000003</v>
      </c>
      <c r="E64" s="69">
        <v>0.54400000000000004</v>
      </c>
      <c r="F64" s="67">
        <v>0.54100000000000004</v>
      </c>
      <c r="G64" s="68">
        <v>0.54700000000000004</v>
      </c>
      <c r="H64" s="72">
        <v>0.55400000000000005</v>
      </c>
      <c r="I64" s="71">
        <v>0.55100000000000005</v>
      </c>
      <c r="J64" s="71">
        <v>0.54900000000000004</v>
      </c>
      <c r="K64" s="69">
        <v>0.54300000000000004</v>
      </c>
      <c r="L64" s="70">
        <v>0.55500000000000005</v>
      </c>
      <c r="M64" s="67">
        <v>0.54100000000000004</v>
      </c>
      <c r="N64" s="71">
        <v>0.54800000000000004</v>
      </c>
      <c r="O64" s="57">
        <v>480</v>
      </c>
    </row>
    <row r="65" spans="2:15" x14ac:dyDescent="0.25">
      <c r="B65" s="115"/>
      <c r="C65" s="81">
        <v>0.623</v>
      </c>
      <c r="D65" s="81">
        <v>0.63100000000000001</v>
      </c>
      <c r="E65" s="81">
        <v>0.625</v>
      </c>
      <c r="F65" s="81">
        <v>0.625</v>
      </c>
      <c r="G65" s="81">
        <v>0.626</v>
      </c>
      <c r="H65" s="93">
        <v>0.39300000000000002</v>
      </c>
      <c r="I65" s="80">
        <v>0.60799999999999998</v>
      </c>
      <c r="J65" s="79">
        <v>0.53900000000000003</v>
      </c>
      <c r="K65" s="81">
        <v>0.628</v>
      </c>
      <c r="L65" s="79">
        <v>0.53400000000000003</v>
      </c>
      <c r="M65" s="81">
        <v>0.61699999999999999</v>
      </c>
      <c r="N65" s="80">
        <v>0.58599999999999997</v>
      </c>
      <c r="O65" s="57">
        <v>540</v>
      </c>
    </row>
    <row r="66" spans="2:15" x14ac:dyDescent="0.25">
      <c r="B66" s="113" t="s">
        <v>91</v>
      </c>
      <c r="C66" s="62">
        <v>0.44</v>
      </c>
      <c r="D66" s="58">
        <v>0.42</v>
      </c>
      <c r="E66" s="59">
        <v>0.42399999999999999</v>
      </c>
      <c r="F66" s="59">
        <v>0.42499999999999999</v>
      </c>
      <c r="G66" s="59">
        <v>0.42799999999999999</v>
      </c>
      <c r="H66" s="63">
        <v>0.42899999999999999</v>
      </c>
      <c r="I66" s="97">
        <v>0.41</v>
      </c>
      <c r="J66" s="83">
        <v>0.434</v>
      </c>
      <c r="K66" s="62">
        <v>0.438</v>
      </c>
      <c r="L66" s="60">
        <v>0.41399999999999998</v>
      </c>
      <c r="M66" s="97">
        <v>0.41399999999999998</v>
      </c>
      <c r="N66" s="83">
        <v>0.437</v>
      </c>
      <c r="O66" s="57">
        <v>370</v>
      </c>
    </row>
    <row r="67" spans="2:15" x14ac:dyDescent="0.25">
      <c r="B67" s="114"/>
      <c r="C67" s="71">
        <v>0.47399999999999998</v>
      </c>
      <c r="D67" s="67">
        <v>0.45700000000000002</v>
      </c>
      <c r="E67" s="69">
        <v>0.46300000000000002</v>
      </c>
      <c r="F67" s="69">
        <v>0.46300000000000002</v>
      </c>
      <c r="G67" s="68">
        <v>0.46899999999999997</v>
      </c>
      <c r="H67" s="71">
        <v>0.46899999999999997</v>
      </c>
      <c r="I67" s="66">
        <v>0.45100000000000001</v>
      </c>
      <c r="J67" s="70">
        <v>0.48</v>
      </c>
      <c r="K67" s="72">
        <v>0.47899999999999998</v>
      </c>
      <c r="L67" s="66">
        <v>0.45</v>
      </c>
      <c r="M67" s="75">
        <v>0.44700000000000001</v>
      </c>
      <c r="N67" s="71">
        <v>0.47399999999999998</v>
      </c>
      <c r="O67" s="57">
        <v>380</v>
      </c>
    </row>
    <row r="68" spans="2:15" x14ac:dyDescent="0.25">
      <c r="B68" s="114"/>
      <c r="C68" s="66">
        <v>0.67400000000000004</v>
      </c>
      <c r="D68" s="75">
        <v>0.66600000000000004</v>
      </c>
      <c r="E68" s="67">
        <v>0.68400000000000005</v>
      </c>
      <c r="F68" s="66">
        <v>0.67300000000000004</v>
      </c>
      <c r="G68" s="69">
        <v>0.69699999999999995</v>
      </c>
      <c r="H68" s="66">
        <v>0.68</v>
      </c>
      <c r="I68" s="75">
        <v>0.66300000000000003</v>
      </c>
      <c r="J68" s="73">
        <v>0.75600000000000001</v>
      </c>
      <c r="K68" s="71">
        <v>0.72099999999999997</v>
      </c>
      <c r="L68" s="74">
        <v>0.65700000000000003</v>
      </c>
      <c r="M68" s="74">
        <v>0.65600000000000003</v>
      </c>
      <c r="N68" s="73">
        <v>0.752</v>
      </c>
      <c r="O68" s="57">
        <v>440</v>
      </c>
    </row>
    <row r="69" spans="2:15" x14ac:dyDescent="0.25">
      <c r="B69" s="114"/>
      <c r="C69" s="72">
        <v>0.55100000000000005</v>
      </c>
      <c r="D69" s="69">
        <v>0.54500000000000004</v>
      </c>
      <c r="E69" s="71">
        <v>0.55000000000000004</v>
      </c>
      <c r="F69" s="68">
        <v>0.54700000000000004</v>
      </c>
      <c r="G69" s="72">
        <v>0.55200000000000005</v>
      </c>
      <c r="H69" s="72">
        <v>0.55300000000000005</v>
      </c>
      <c r="I69" s="69">
        <v>0.54300000000000004</v>
      </c>
      <c r="J69" s="70">
        <v>0.55600000000000005</v>
      </c>
      <c r="K69" s="73">
        <v>0.56000000000000005</v>
      </c>
      <c r="L69" s="66">
        <v>0.53900000000000003</v>
      </c>
      <c r="M69" s="75">
        <v>0.53600000000000003</v>
      </c>
      <c r="N69" s="68">
        <v>0.54800000000000004</v>
      </c>
      <c r="O69" s="57">
        <v>480</v>
      </c>
    </row>
    <row r="70" spans="2:15" x14ac:dyDescent="0.25">
      <c r="B70" s="115"/>
      <c r="C70" s="81">
        <v>0.627</v>
      </c>
      <c r="D70" s="81">
        <v>0.625</v>
      </c>
      <c r="E70" s="80">
        <v>0.58899999999999997</v>
      </c>
      <c r="F70" s="81">
        <v>0.61299999999999999</v>
      </c>
      <c r="G70" s="79">
        <v>0.55300000000000005</v>
      </c>
      <c r="H70" s="81">
        <v>0.61799999999999999</v>
      </c>
      <c r="I70" s="81">
        <v>0.623</v>
      </c>
      <c r="J70" s="93">
        <v>0.38700000000000001</v>
      </c>
      <c r="K70" s="76">
        <v>0.51500000000000001</v>
      </c>
      <c r="L70" s="81">
        <v>0.626</v>
      </c>
      <c r="M70" s="81">
        <v>0.61399999999999999</v>
      </c>
      <c r="N70" s="92">
        <v>0.36</v>
      </c>
      <c r="O70" s="57">
        <v>540</v>
      </c>
    </row>
    <row r="71" spans="2:15" x14ac:dyDescent="0.25">
      <c r="B71" s="113" t="s">
        <v>104</v>
      </c>
      <c r="C71" s="58">
        <v>0.42199999999999999</v>
      </c>
      <c r="D71" s="97">
        <v>0.41199999999999998</v>
      </c>
      <c r="E71" s="60">
        <v>0.41799999999999998</v>
      </c>
      <c r="F71" s="83">
        <v>0.436</v>
      </c>
      <c r="G71" s="59">
        <v>0.42499999999999999</v>
      </c>
      <c r="H71" s="59">
        <v>0.42599999999999999</v>
      </c>
      <c r="I71" s="60">
        <v>0.41599999999999998</v>
      </c>
      <c r="J71" s="97">
        <v>0.41299999999999998</v>
      </c>
      <c r="K71" s="97">
        <v>0.41399999999999998</v>
      </c>
      <c r="L71" s="58">
        <v>0.42</v>
      </c>
      <c r="M71" s="58">
        <v>0.42199999999999999</v>
      </c>
      <c r="N71" s="60">
        <v>0.41599999999999998</v>
      </c>
      <c r="O71" s="57">
        <v>370</v>
      </c>
    </row>
    <row r="72" spans="2:15" x14ac:dyDescent="0.25">
      <c r="B72" s="114"/>
      <c r="C72" s="67">
        <v>0.45700000000000002</v>
      </c>
      <c r="D72" s="75">
        <v>0.44800000000000001</v>
      </c>
      <c r="E72" s="67">
        <v>0.45500000000000002</v>
      </c>
      <c r="F72" s="72">
        <v>0.47699999999999998</v>
      </c>
      <c r="G72" s="71">
        <v>0.47099999999999997</v>
      </c>
      <c r="H72" s="71">
        <v>0.47399999999999998</v>
      </c>
      <c r="I72" s="69">
        <v>0.46100000000000002</v>
      </c>
      <c r="J72" s="66">
        <v>0.45300000000000001</v>
      </c>
      <c r="K72" s="66">
        <v>0.45300000000000001</v>
      </c>
      <c r="L72" s="67">
        <v>0.45700000000000002</v>
      </c>
      <c r="M72" s="67">
        <v>0.45500000000000002</v>
      </c>
      <c r="N72" s="75">
        <v>0.44600000000000001</v>
      </c>
      <c r="O72" s="57">
        <v>380</v>
      </c>
    </row>
    <row r="73" spans="2:15" x14ac:dyDescent="0.25">
      <c r="B73" s="114"/>
      <c r="C73" s="75">
        <v>0.66700000000000004</v>
      </c>
      <c r="D73" s="74">
        <v>0.65600000000000003</v>
      </c>
      <c r="E73" s="75">
        <v>0.66700000000000004</v>
      </c>
      <c r="F73" s="69">
        <v>0.70199999999999996</v>
      </c>
      <c r="G73" s="71">
        <v>0.72599999999999998</v>
      </c>
      <c r="H73" s="70">
        <v>0.74199999999999999</v>
      </c>
      <c r="I73" s="69">
        <v>0.70099999999999996</v>
      </c>
      <c r="J73" s="75">
        <v>0.66600000000000004</v>
      </c>
      <c r="K73" s="75">
        <v>0.66400000000000003</v>
      </c>
      <c r="L73" s="67">
        <v>0.68899999999999995</v>
      </c>
      <c r="M73" s="75">
        <v>0.66400000000000003</v>
      </c>
      <c r="N73" s="74">
        <v>0.65700000000000003</v>
      </c>
      <c r="O73" s="57">
        <v>440</v>
      </c>
    </row>
    <row r="74" spans="2:15" x14ac:dyDescent="0.25">
      <c r="B74" s="114"/>
      <c r="C74" s="69">
        <v>0.54400000000000004</v>
      </c>
      <c r="D74" s="67">
        <v>0.53900000000000003</v>
      </c>
      <c r="E74" s="71">
        <v>0.54800000000000004</v>
      </c>
      <c r="F74" s="73">
        <v>0.56000000000000005</v>
      </c>
      <c r="G74" s="73">
        <v>0.55900000000000005</v>
      </c>
      <c r="H74" s="70">
        <v>0.55600000000000005</v>
      </c>
      <c r="I74" s="71">
        <v>0.55100000000000005</v>
      </c>
      <c r="J74" s="69">
        <v>0.54400000000000004</v>
      </c>
      <c r="K74" s="69">
        <v>0.54400000000000004</v>
      </c>
      <c r="L74" s="68">
        <v>0.54700000000000004</v>
      </c>
      <c r="M74" s="69">
        <v>0.54300000000000004</v>
      </c>
      <c r="N74" s="66">
        <v>0.53700000000000003</v>
      </c>
      <c r="O74" s="57">
        <v>480</v>
      </c>
    </row>
    <row r="75" spans="2:15" x14ac:dyDescent="0.25">
      <c r="B75" s="115"/>
      <c r="C75" s="81">
        <v>0.61599999999999999</v>
      </c>
      <c r="D75" s="81">
        <v>0.629</v>
      </c>
      <c r="E75" s="81">
        <v>0.63500000000000001</v>
      </c>
      <c r="F75" s="77">
        <v>0.57899999999999996</v>
      </c>
      <c r="G75" s="78">
        <v>0.496</v>
      </c>
      <c r="H75" s="82">
        <v>0.43099999999999999</v>
      </c>
      <c r="I75" s="79">
        <v>0.53600000000000003</v>
      </c>
      <c r="J75" s="81">
        <v>0.622</v>
      </c>
      <c r="K75" s="81">
        <v>0.63</v>
      </c>
      <c r="L75" s="77">
        <v>0.55900000000000005</v>
      </c>
      <c r="M75" s="81">
        <v>0.624</v>
      </c>
      <c r="N75" s="81">
        <v>0.61599999999999999</v>
      </c>
      <c r="O75" s="57">
        <v>540</v>
      </c>
    </row>
    <row r="76" spans="2:15" x14ac:dyDescent="0.25">
      <c r="B76" s="113" t="s">
        <v>117</v>
      </c>
      <c r="C76" s="96">
        <v>0.40799999999999997</v>
      </c>
      <c r="D76" s="96">
        <v>0.40699999999999997</v>
      </c>
      <c r="E76" s="60">
        <v>0.41799999999999998</v>
      </c>
      <c r="F76" s="63">
        <v>0.43</v>
      </c>
      <c r="G76" s="83">
        <v>0.438</v>
      </c>
      <c r="H76" s="63">
        <v>0.43099999999999999</v>
      </c>
      <c r="I76" s="97">
        <v>0.41199999999999998</v>
      </c>
      <c r="J76" s="97">
        <v>0.41399999999999998</v>
      </c>
      <c r="K76" s="62">
        <v>0.441</v>
      </c>
      <c r="L76" s="60">
        <v>0.41599999999999998</v>
      </c>
      <c r="M76" s="61">
        <v>0.45200000000000001</v>
      </c>
      <c r="N76" s="58">
        <v>0.41899999999999998</v>
      </c>
      <c r="O76" s="57">
        <v>370</v>
      </c>
    </row>
    <row r="77" spans="2:15" x14ac:dyDescent="0.25">
      <c r="B77" s="114"/>
      <c r="C77" s="74">
        <v>0.442</v>
      </c>
      <c r="D77" s="74">
        <v>0.441</v>
      </c>
      <c r="E77" s="66">
        <v>0.45400000000000001</v>
      </c>
      <c r="F77" s="71">
        <v>0.47</v>
      </c>
      <c r="G77" s="70">
        <v>0.48</v>
      </c>
      <c r="H77" s="68">
        <v>0.46700000000000003</v>
      </c>
      <c r="I77" s="75">
        <v>0.44900000000000001</v>
      </c>
      <c r="J77" s="66">
        <v>0.45</v>
      </c>
      <c r="K77" s="71">
        <v>0.47399999999999998</v>
      </c>
      <c r="L77" s="75">
        <v>0.44900000000000001</v>
      </c>
      <c r="M77" s="73">
        <v>0.48899999999999999</v>
      </c>
      <c r="N77" s="67">
        <v>0.45500000000000002</v>
      </c>
      <c r="O77" s="57">
        <v>380</v>
      </c>
    </row>
    <row r="78" spans="2:15" x14ac:dyDescent="0.25">
      <c r="B78" s="114"/>
      <c r="C78" s="74">
        <v>0.64700000000000002</v>
      </c>
      <c r="D78" s="74">
        <v>0.64700000000000002</v>
      </c>
      <c r="E78" s="75">
        <v>0.66100000000000003</v>
      </c>
      <c r="F78" s="71">
        <v>0.72199999999999998</v>
      </c>
      <c r="G78" s="72">
        <v>0.73799999999999999</v>
      </c>
      <c r="H78" s="66">
        <v>0.67400000000000004</v>
      </c>
      <c r="I78" s="75">
        <v>0.65900000000000003</v>
      </c>
      <c r="J78" s="75">
        <v>0.66</v>
      </c>
      <c r="K78" s="69">
        <v>0.70099999999999996</v>
      </c>
      <c r="L78" s="74">
        <v>0.65700000000000003</v>
      </c>
      <c r="M78" s="85">
        <v>0.77600000000000002</v>
      </c>
      <c r="N78" s="69">
        <v>0.70299999999999996</v>
      </c>
      <c r="O78" s="57">
        <v>440</v>
      </c>
    </row>
    <row r="79" spans="2:15" x14ac:dyDescent="0.25">
      <c r="B79" s="114"/>
      <c r="C79" s="74">
        <v>0.53200000000000003</v>
      </c>
      <c r="D79" s="74">
        <v>0.53300000000000003</v>
      </c>
      <c r="E79" s="69">
        <v>0.54200000000000004</v>
      </c>
      <c r="F79" s="71">
        <v>0.54900000000000004</v>
      </c>
      <c r="G79" s="70">
        <v>0.55600000000000005</v>
      </c>
      <c r="H79" s="72">
        <v>0.55100000000000005</v>
      </c>
      <c r="I79" s="67">
        <v>0.54200000000000004</v>
      </c>
      <c r="J79" s="67">
        <v>0.54200000000000004</v>
      </c>
      <c r="K79" s="70">
        <v>0.55600000000000005</v>
      </c>
      <c r="L79" s="67">
        <v>0.53900000000000003</v>
      </c>
      <c r="M79" s="72">
        <v>0.55300000000000005</v>
      </c>
      <c r="N79" s="66">
        <v>0.53800000000000003</v>
      </c>
      <c r="O79" s="57">
        <v>480</v>
      </c>
    </row>
    <row r="80" spans="2:15" x14ac:dyDescent="0.25">
      <c r="B80" s="115"/>
      <c r="C80" s="81">
        <v>0.61799999999999999</v>
      </c>
      <c r="D80" s="81">
        <v>0.625</v>
      </c>
      <c r="E80" s="81">
        <v>0.625</v>
      </c>
      <c r="F80" s="88">
        <v>0.45800000000000002</v>
      </c>
      <c r="G80" s="82">
        <v>0.44400000000000001</v>
      </c>
      <c r="H80" s="81">
        <v>0.628</v>
      </c>
      <c r="I80" s="81">
        <v>0.63300000000000001</v>
      </c>
      <c r="J80" s="81">
        <v>0.63200000000000001</v>
      </c>
      <c r="K80" s="77">
        <v>0.56599999999999995</v>
      </c>
      <c r="L80" s="81">
        <v>0.626</v>
      </c>
      <c r="M80" s="99">
        <v>0.312</v>
      </c>
      <c r="N80" s="88">
        <v>0.46600000000000003</v>
      </c>
      <c r="O80" s="57">
        <v>540</v>
      </c>
    </row>
    <row r="84" spans="3:14" x14ac:dyDescent="0.25">
      <c r="C84" s="49">
        <f>C44/C45</f>
        <v>1.0677290836653388</v>
      </c>
      <c r="D84" s="49">
        <f t="shared" ref="D84:N84" si="0">D44/D45</f>
        <v>1.224669603524229</v>
      </c>
      <c r="E84" s="49">
        <f t="shared" si="0"/>
        <v>1.3594132029339856</v>
      </c>
      <c r="F84" s="49">
        <f t="shared" si="0"/>
        <v>0.86956521739130443</v>
      </c>
      <c r="G84" s="49">
        <f t="shared" si="0"/>
        <v>0.87922705314009664</v>
      </c>
      <c r="H84" s="49">
        <f t="shared" si="0"/>
        <v>0.88816855753646684</v>
      </c>
      <c r="I84" s="49">
        <f t="shared" si="0"/>
        <v>1.0609523809523811</v>
      </c>
      <c r="J84" s="49">
        <f t="shared" si="0"/>
        <v>1.6167146974063404</v>
      </c>
      <c r="K84" s="49">
        <f t="shared" si="0"/>
        <v>0.98598949211908926</v>
      </c>
      <c r="L84" s="49">
        <f t="shared" si="0"/>
        <v>0.86327503974562803</v>
      </c>
      <c r="M84" s="49">
        <f t="shared" si="0"/>
        <v>1.2887323943661972</v>
      </c>
      <c r="N84" s="49">
        <f t="shared" si="0"/>
        <v>0.85600000000000009</v>
      </c>
    </row>
    <row r="85" spans="3:14" x14ac:dyDescent="0.25">
      <c r="C85" s="49">
        <f t="shared" ref="C85:N85" si="1">C45/C46</f>
        <v>1.198090692124105</v>
      </c>
      <c r="D85" s="49">
        <f t="shared" si="1"/>
        <v>1.0436781609195402</v>
      </c>
      <c r="E85" s="49">
        <f t="shared" si="1"/>
        <v>0.96690307328605196</v>
      </c>
      <c r="F85" s="49">
        <f t="shared" si="1"/>
        <v>1.4049773755656108</v>
      </c>
      <c r="G85" s="49">
        <f t="shared" si="1"/>
        <v>1.5146341463414634</v>
      </c>
      <c r="H85" s="49">
        <f t="shared" si="1"/>
        <v>1.3590308370044053</v>
      </c>
      <c r="I85" s="49">
        <f t="shared" si="1"/>
        <v>1.1241970021413277</v>
      </c>
      <c r="J85" s="49">
        <f t="shared" si="1"/>
        <v>0.84634146341463412</v>
      </c>
      <c r="K85" s="49">
        <f t="shared" si="1"/>
        <v>1.3435294117647059</v>
      </c>
      <c r="L85" s="49">
        <f t="shared" si="1"/>
        <v>1.4295454545454545</v>
      </c>
      <c r="M85" s="49">
        <f t="shared" si="1"/>
        <v>1.0118764845605701</v>
      </c>
      <c r="N85" s="49">
        <f t="shared" si="1"/>
        <v>1.5096618357487923</v>
      </c>
    </row>
    <row r="86" spans="3:14" x14ac:dyDescent="0.25">
      <c r="C86" s="49">
        <f t="shared" ref="C86:N86" si="2">C46/C47</f>
        <v>0.90889370932754876</v>
      </c>
      <c r="D86" s="49">
        <f t="shared" si="2"/>
        <v>0.90814196242171197</v>
      </c>
      <c r="E86" s="49">
        <f t="shared" si="2"/>
        <v>0.90578158458244107</v>
      </c>
      <c r="F86" s="49">
        <f t="shared" si="2"/>
        <v>0.90204081632653066</v>
      </c>
      <c r="G86" s="49">
        <f t="shared" si="2"/>
        <v>0.90909090909090906</v>
      </c>
      <c r="H86" s="49">
        <f t="shared" si="2"/>
        <v>0.90981963927855714</v>
      </c>
      <c r="I86" s="49">
        <f t="shared" si="2"/>
        <v>0.915686274509804</v>
      </c>
      <c r="J86" s="49">
        <f t="shared" si="2"/>
        <v>0.90909090909090906</v>
      </c>
      <c r="K86" s="49">
        <f t="shared" si="2"/>
        <v>0.908119658119658</v>
      </c>
      <c r="L86" s="49">
        <f t="shared" si="2"/>
        <v>0.90721649484536082</v>
      </c>
      <c r="M86" s="49">
        <f t="shared" si="2"/>
        <v>0.91323210412147493</v>
      </c>
      <c r="N86" s="49">
        <f t="shared" si="2"/>
        <v>0.93033707865168536</v>
      </c>
    </row>
    <row r="87" spans="3:14" x14ac:dyDescent="0.25">
      <c r="C87" s="49">
        <f t="shared" ref="C87:N87" si="3">C47/C48</f>
        <v>0.65390070921985821</v>
      </c>
      <c r="D87" s="49">
        <f t="shared" si="3"/>
        <v>0.63781624500665779</v>
      </c>
      <c r="E87" s="49">
        <f t="shared" si="3"/>
        <v>0.64591977869986172</v>
      </c>
      <c r="F87" s="49">
        <f t="shared" si="3"/>
        <v>0.62659846547314579</v>
      </c>
      <c r="G87" s="49">
        <f t="shared" si="3"/>
        <v>0.67921686746987953</v>
      </c>
      <c r="H87" s="49">
        <f t="shared" si="3"/>
        <v>0.63324873096446699</v>
      </c>
      <c r="I87" s="49">
        <f t="shared" si="3"/>
        <v>0.64638783269961975</v>
      </c>
      <c r="J87" s="49">
        <f t="shared" si="3"/>
        <v>0.68229954614220878</v>
      </c>
      <c r="K87" s="49">
        <f t="shared" si="3"/>
        <v>0.64819944598337953</v>
      </c>
      <c r="L87" s="49">
        <f t="shared" si="3"/>
        <v>0.63984168865435354</v>
      </c>
      <c r="M87" s="49">
        <f t="shared" si="3"/>
        <v>0.65390070921985821</v>
      </c>
      <c r="N87" s="49">
        <f t="shared" si="3"/>
        <v>0.68461538461538463</v>
      </c>
    </row>
    <row r="88" spans="3:14" x14ac:dyDescent="0.25">
      <c r="C88" s="49">
        <f t="shared" ref="C88:N88" si="4">C48/C49</f>
        <v>1.2959558823529409</v>
      </c>
      <c r="D88" s="49">
        <f t="shared" si="4"/>
        <v>1.3507194244604315</v>
      </c>
      <c r="E88" s="49">
        <f t="shared" si="4"/>
        <v>1.3074141048824592</v>
      </c>
      <c r="F88" s="49">
        <f t="shared" si="4"/>
        <v>1.3914590747330959</v>
      </c>
      <c r="G88" s="49">
        <f t="shared" si="4"/>
        <v>1.216117216117216</v>
      </c>
      <c r="H88" s="49">
        <f t="shared" si="4"/>
        <v>1.387323943661972</v>
      </c>
      <c r="I88" s="49">
        <f t="shared" si="4"/>
        <v>1.3769633507853405</v>
      </c>
      <c r="J88" s="49">
        <f t="shared" si="4"/>
        <v>1.2195571955719557</v>
      </c>
      <c r="K88" s="49">
        <f t="shared" si="4"/>
        <v>1.3103448275862069</v>
      </c>
      <c r="L88" s="49">
        <f t="shared" si="4"/>
        <v>1.3608617594254937</v>
      </c>
      <c r="M88" s="49">
        <f t="shared" si="4"/>
        <v>1.2959558823529409</v>
      </c>
      <c r="N88" s="49">
        <f t="shared" si="4"/>
        <v>1.2195121951219512</v>
      </c>
    </row>
    <row r="89" spans="3:14" x14ac:dyDescent="0.25">
      <c r="C89" s="49">
        <f t="shared" ref="C89:N89" si="5">C49/C50</f>
        <v>1.1102040816326531</v>
      </c>
      <c r="D89" s="49">
        <f t="shared" si="5"/>
        <v>1.383084577114428</v>
      </c>
      <c r="E89" s="49">
        <f t="shared" si="5"/>
        <v>1.1666666666666667</v>
      </c>
      <c r="F89" s="49">
        <f t="shared" si="5"/>
        <v>1.6826347305389222</v>
      </c>
      <c r="G89" s="49">
        <f t="shared" si="5"/>
        <v>0.85984251968503944</v>
      </c>
      <c r="H89" s="49">
        <f t="shared" si="5"/>
        <v>1.6416184971098267</v>
      </c>
      <c r="I89" s="49">
        <f t="shared" si="5"/>
        <v>1.5741758241758241</v>
      </c>
      <c r="J89" s="49">
        <f t="shared" si="5"/>
        <v>0.86443381180223289</v>
      </c>
      <c r="K89" s="49">
        <f t="shared" si="5"/>
        <v>1.172340425531915</v>
      </c>
      <c r="L89" s="49">
        <f t="shared" si="5"/>
        <v>1.4467532467532469</v>
      </c>
      <c r="M89" s="49">
        <f t="shared" si="5"/>
        <v>1.112474437627812</v>
      </c>
      <c r="N89" s="49">
        <f t="shared" si="5"/>
        <v>0.86807817589576552</v>
      </c>
    </row>
    <row r="90" spans="3:14" x14ac:dyDescent="0.25">
      <c r="C90" s="49">
        <f t="shared" ref="C90:N90" si="6">C50/C51</f>
        <v>1.0913140311804008</v>
      </c>
      <c r="D90" s="49">
        <f t="shared" si="6"/>
        <v>1</v>
      </c>
      <c r="E90" s="49">
        <f t="shared" si="6"/>
        <v>1.1126760563380282</v>
      </c>
      <c r="F90" s="49">
        <f t="shared" si="6"/>
        <v>0.7308533916849016</v>
      </c>
      <c r="G90" s="49">
        <f t="shared" si="6"/>
        <v>1.5563725490196079</v>
      </c>
      <c r="H90" s="49">
        <f t="shared" si="6"/>
        <v>0.84390243902439022</v>
      </c>
      <c r="I90" s="49">
        <f t="shared" si="6"/>
        <v>0.8666666666666667</v>
      </c>
      <c r="J90" s="49">
        <f t="shared" si="6"/>
        <v>1.4347826086956521</v>
      </c>
      <c r="K90" s="49">
        <f t="shared" si="6"/>
        <v>1.1633663366336633</v>
      </c>
      <c r="L90" s="49">
        <f t="shared" si="6"/>
        <v>0.96250000000000002</v>
      </c>
      <c r="M90" s="49">
        <f t="shared" si="6"/>
        <v>1.1698564593301435</v>
      </c>
      <c r="N90" s="49">
        <f t="shared" si="6"/>
        <v>1.4245939675174013</v>
      </c>
    </row>
    <row r="91" spans="3:14" x14ac:dyDescent="0.25">
      <c r="C91" s="49">
        <f t="shared" ref="C91:N91" si="7">C51/C52</f>
        <v>0.91075050709939154</v>
      </c>
      <c r="D91" s="49">
        <f t="shared" si="7"/>
        <v>0.90950226244343901</v>
      </c>
      <c r="E91" s="49">
        <f t="shared" si="7"/>
        <v>0.9141630901287553</v>
      </c>
      <c r="F91" s="49">
        <f t="shared" si="7"/>
        <v>0.9213709677419355</v>
      </c>
      <c r="G91" s="49">
        <f t="shared" si="7"/>
        <v>0.90666666666666662</v>
      </c>
      <c r="H91" s="49">
        <f t="shared" si="7"/>
        <v>0.90909090909090906</v>
      </c>
      <c r="I91" s="49">
        <f t="shared" si="7"/>
        <v>0.91106290672451185</v>
      </c>
      <c r="J91" s="49">
        <f t="shared" si="7"/>
        <v>0.91422594142259417</v>
      </c>
      <c r="K91" s="49">
        <f t="shared" si="7"/>
        <v>0.91196388261851025</v>
      </c>
      <c r="L91" s="49">
        <f t="shared" si="7"/>
        <v>0.91324200913242015</v>
      </c>
      <c r="M91" s="49">
        <f t="shared" si="7"/>
        <v>0.92070484581497791</v>
      </c>
      <c r="N91" s="49">
        <f t="shared" si="7"/>
        <v>0.93492407809110623</v>
      </c>
    </row>
    <row r="92" spans="3:14" x14ac:dyDescent="0.25">
      <c r="C92" s="49">
        <f t="shared" ref="C92:N92" si="8">C52/C53</f>
        <v>0.62563451776649748</v>
      </c>
      <c r="D92" s="49">
        <f t="shared" si="8"/>
        <v>0.67895545314900152</v>
      </c>
      <c r="E92" s="49">
        <f t="shared" si="8"/>
        <v>0.67732558139534893</v>
      </c>
      <c r="F92" s="49">
        <f t="shared" si="8"/>
        <v>0.68038408779149517</v>
      </c>
      <c r="G92" s="49">
        <f t="shared" si="8"/>
        <v>0.6797583081570997</v>
      </c>
      <c r="H92" s="49">
        <f t="shared" si="8"/>
        <v>0.68126888217522652</v>
      </c>
      <c r="I92" s="49">
        <f t="shared" si="8"/>
        <v>0.68397626112759646</v>
      </c>
      <c r="J92" s="49">
        <f t="shared" si="8"/>
        <v>0.67897727272727271</v>
      </c>
      <c r="K92" s="49">
        <f t="shared" si="8"/>
        <v>0.6825885978428351</v>
      </c>
      <c r="L92" s="49">
        <f t="shared" si="8"/>
        <v>0.67801857585139313</v>
      </c>
      <c r="M92" s="49">
        <f t="shared" si="8"/>
        <v>0.6858006042296072</v>
      </c>
      <c r="N92" s="49">
        <f t="shared" si="8"/>
        <v>0.6700581395348838</v>
      </c>
    </row>
    <row r="93" spans="3:14" x14ac:dyDescent="0.25">
      <c r="C93" s="49">
        <f t="shared" ref="C93:N93" si="9">C53/C54</f>
        <v>1.4223826714801444</v>
      </c>
      <c r="D93" s="49">
        <f t="shared" si="9"/>
        <v>1.2191011235955056</v>
      </c>
      <c r="E93" s="49">
        <f t="shared" si="9"/>
        <v>1.2486388384754989</v>
      </c>
      <c r="F93" s="49">
        <f t="shared" si="9"/>
        <v>1.2857142857142858</v>
      </c>
      <c r="G93" s="49">
        <f t="shared" si="9"/>
        <v>1.2191528545119705</v>
      </c>
      <c r="H93" s="49">
        <f t="shared" si="9"/>
        <v>1.228200371057514</v>
      </c>
      <c r="I93" s="49">
        <f t="shared" si="9"/>
        <v>1.2254545454545454</v>
      </c>
      <c r="J93" s="49">
        <f t="shared" si="9"/>
        <v>1.2593917710196778</v>
      </c>
      <c r="K93" s="49">
        <f t="shared" si="9"/>
        <v>1.2176360225140712</v>
      </c>
      <c r="L93" s="49">
        <f t="shared" si="9"/>
        <v>1.2188679245283018</v>
      </c>
      <c r="M93" s="49">
        <f t="shared" si="9"/>
        <v>1.2373831775700934</v>
      </c>
      <c r="N93" s="49">
        <f t="shared" si="9"/>
        <v>1.2811918063314709</v>
      </c>
    </row>
    <row r="94" spans="3:14" x14ac:dyDescent="0.25">
      <c r="C94" s="49">
        <f t="shared" ref="C94:N94" si="10">C54/C55</f>
        <v>1.950704225352113</v>
      </c>
      <c r="D94" s="49">
        <f t="shared" si="10"/>
        <v>0.85990338164251212</v>
      </c>
      <c r="E94" s="49">
        <f t="shared" si="10"/>
        <v>0.94836488812392439</v>
      </c>
      <c r="F94" s="49">
        <f t="shared" si="10"/>
        <v>1.0799999999999998</v>
      </c>
      <c r="G94" s="49">
        <f t="shared" si="10"/>
        <v>0.86602870813397137</v>
      </c>
      <c r="H94" s="49">
        <f t="shared" si="10"/>
        <v>0.8807189542483661</v>
      </c>
      <c r="I94" s="49">
        <f t="shared" si="10"/>
        <v>0.88000000000000012</v>
      </c>
      <c r="J94" s="49">
        <f t="shared" si="10"/>
        <v>0.99113475177304988</v>
      </c>
      <c r="K94" s="49">
        <f t="shared" si="10"/>
        <v>0.86106623586429731</v>
      </c>
      <c r="L94" s="49">
        <f t="shared" si="10"/>
        <v>0.85899513776337122</v>
      </c>
      <c r="M94" s="49">
        <f t="shared" si="10"/>
        <v>0.91296928327645066</v>
      </c>
      <c r="N94" s="49">
        <f t="shared" si="10"/>
        <v>1.0550098231827112</v>
      </c>
    </row>
    <row r="95" spans="3:14" x14ac:dyDescent="0.25">
      <c r="C95" s="49">
        <f t="shared" ref="C95:N95" si="11">C55/C56</f>
        <v>0.64692482915717531</v>
      </c>
      <c r="D95" s="49">
        <f t="shared" si="11"/>
        <v>1.4680851063829787</v>
      </c>
      <c r="E95" s="49">
        <f t="shared" si="11"/>
        <v>1.3767772511848342</v>
      </c>
      <c r="F95" s="49">
        <f t="shared" si="11"/>
        <v>1.286764705882353</v>
      </c>
      <c r="G95" s="49">
        <f t="shared" si="11"/>
        <v>1.536764705882353</v>
      </c>
      <c r="H95" s="49">
        <f t="shared" si="11"/>
        <v>1.4676258992805755</v>
      </c>
      <c r="I95" s="49">
        <f t="shared" si="11"/>
        <v>1.4013452914798206</v>
      </c>
      <c r="J95" s="49">
        <f t="shared" si="11"/>
        <v>1.3025404157043878</v>
      </c>
      <c r="K95" s="49">
        <f t="shared" si="11"/>
        <v>1.4262672811059909</v>
      </c>
      <c r="L95" s="49">
        <f t="shared" si="11"/>
        <v>1.5197044334975369</v>
      </c>
      <c r="M95" s="49">
        <f t="shared" si="11"/>
        <v>1.3820754716981132</v>
      </c>
      <c r="N95" s="49">
        <f t="shared" si="11"/>
        <v>1.220623501199041</v>
      </c>
    </row>
    <row r="96" spans="3:14" x14ac:dyDescent="0.25">
      <c r="C96" s="49">
        <f t="shared" ref="C96:N96" si="12">C56/C57</f>
        <v>0.92421052631578948</v>
      </c>
      <c r="D96" s="49">
        <f t="shared" si="12"/>
        <v>0.9155844155844155</v>
      </c>
      <c r="E96" s="49">
        <f t="shared" si="12"/>
        <v>0.90948275862068961</v>
      </c>
      <c r="F96" s="49">
        <f t="shared" si="12"/>
        <v>0.90868596881959907</v>
      </c>
      <c r="G96" s="49">
        <f t="shared" si="12"/>
        <v>0.90666666666666662</v>
      </c>
      <c r="H96" s="49">
        <f t="shared" si="12"/>
        <v>0.90849673202614367</v>
      </c>
      <c r="I96" s="49">
        <f t="shared" si="12"/>
        <v>0.89919354838709675</v>
      </c>
      <c r="J96" s="49">
        <f t="shared" si="12"/>
        <v>0.89648033126294002</v>
      </c>
      <c r="K96" s="49">
        <f t="shared" si="12"/>
        <v>0.90794979079497906</v>
      </c>
      <c r="L96" s="49">
        <f t="shared" si="12"/>
        <v>0.91235955056179785</v>
      </c>
      <c r="M96" s="49">
        <f t="shared" si="12"/>
        <v>0.9137931034482758</v>
      </c>
      <c r="N96" s="49">
        <f t="shared" si="12"/>
        <v>0.92873051224944314</v>
      </c>
    </row>
    <row r="97" spans="3:14" x14ac:dyDescent="0.25">
      <c r="C97" s="49">
        <f t="shared" ref="C97:N97" si="13">C57/C58</f>
        <v>0.70058997050147487</v>
      </c>
      <c r="D97" s="49">
        <f t="shared" si="13"/>
        <v>0.68242245199409157</v>
      </c>
      <c r="E97" s="49">
        <f t="shared" si="13"/>
        <v>0.68235294117647061</v>
      </c>
      <c r="F97" s="49">
        <f t="shared" si="13"/>
        <v>0.6762048192771084</v>
      </c>
      <c r="G97" s="49">
        <f t="shared" si="13"/>
        <v>0.67771084337349397</v>
      </c>
      <c r="H97" s="49">
        <f t="shared" si="13"/>
        <v>0.66233766233766245</v>
      </c>
      <c r="I97" s="49">
        <f t="shared" si="13"/>
        <v>0.61386138613861385</v>
      </c>
      <c r="J97" s="49">
        <f t="shared" si="13"/>
        <v>0.61607142857142849</v>
      </c>
      <c r="K97" s="49">
        <f t="shared" si="13"/>
        <v>0.6459459459459459</v>
      </c>
      <c r="L97" s="49">
        <f t="shared" si="13"/>
        <v>0.67835365853658536</v>
      </c>
      <c r="M97" s="49">
        <f t="shared" si="13"/>
        <v>0.6535211267605634</v>
      </c>
      <c r="N97" s="49">
        <f t="shared" si="13"/>
        <v>0.68340943683409439</v>
      </c>
    </row>
    <row r="98" spans="3:14" x14ac:dyDescent="0.25">
      <c r="C98" s="49">
        <f t="shared" ref="C98:N98" si="14">C58/C59</f>
        <v>1.2260397830018084</v>
      </c>
      <c r="D98" s="49">
        <f t="shared" si="14"/>
        <v>1.2354014598540146</v>
      </c>
      <c r="E98" s="49">
        <f t="shared" si="14"/>
        <v>1.2296564195298372</v>
      </c>
      <c r="F98" s="49">
        <f t="shared" si="14"/>
        <v>1.2228360957642725</v>
      </c>
      <c r="G98" s="49">
        <f t="shared" si="14"/>
        <v>1.2228360957642725</v>
      </c>
      <c r="H98" s="49">
        <f t="shared" si="14"/>
        <v>1.2645985401459852</v>
      </c>
      <c r="I98" s="49">
        <f t="shared" si="14"/>
        <v>1.4300884955752216</v>
      </c>
      <c r="J98" s="49">
        <f t="shared" si="14"/>
        <v>1.4177215189873418</v>
      </c>
      <c r="K98" s="49">
        <f t="shared" si="14"/>
        <v>1.3333333333333333</v>
      </c>
      <c r="L98" s="49">
        <f t="shared" si="14"/>
        <v>1.2170686456400741</v>
      </c>
      <c r="M98" s="49">
        <f t="shared" si="14"/>
        <v>1.2979890310786104</v>
      </c>
      <c r="N98" s="49">
        <f t="shared" si="14"/>
        <v>1.2189239332096475</v>
      </c>
    </row>
    <row r="99" spans="3:14" x14ac:dyDescent="0.25">
      <c r="C99" s="49">
        <f t="shared" ref="C99:N99" si="15">C59/C60</f>
        <v>0.89193548387096777</v>
      </c>
      <c r="D99" s="49">
        <f t="shared" si="15"/>
        <v>0.90878938640132678</v>
      </c>
      <c r="E99" s="49">
        <f t="shared" si="15"/>
        <v>0.89627228525121561</v>
      </c>
      <c r="F99" s="49">
        <f t="shared" si="15"/>
        <v>0.87158908507223121</v>
      </c>
      <c r="G99" s="49">
        <f t="shared" si="15"/>
        <v>0.87019230769230771</v>
      </c>
      <c r="H99" s="49">
        <f t="shared" si="15"/>
        <v>0.99275362318840576</v>
      </c>
      <c r="I99" s="49">
        <f t="shared" si="15"/>
        <v>2.0545454545454542</v>
      </c>
      <c r="J99" s="49">
        <f t="shared" si="15"/>
        <v>1.8938356164383565</v>
      </c>
      <c r="K99" s="49">
        <f t="shared" si="15"/>
        <v>1.2817551963048499</v>
      </c>
      <c r="L99" s="49">
        <f t="shared" si="15"/>
        <v>0.85555555555555562</v>
      </c>
      <c r="M99" s="49">
        <f t="shared" si="15"/>
        <v>1.116326530612245</v>
      </c>
      <c r="N99" s="49">
        <f t="shared" si="15"/>
        <v>0.86378205128205132</v>
      </c>
    </row>
    <row r="100" spans="3:14" x14ac:dyDescent="0.25">
      <c r="C100" s="49">
        <f t="shared" ref="C100:N100" si="16">C60/C61</f>
        <v>1.5121951219512195</v>
      </c>
      <c r="D100" s="49">
        <f t="shared" si="16"/>
        <v>1.4707317073170731</v>
      </c>
      <c r="E100" s="49">
        <f t="shared" si="16"/>
        <v>1.4867469879518074</v>
      </c>
      <c r="F100" s="49">
        <f t="shared" si="16"/>
        <v>1.5232273838630808</v>
      </c>
      <c r="G100" s="49">
        <f t="shared" si="16"/>
        <v>1.4964028776978417</v>
      </c>
      <c r="H100" s="49">
        <f t="shared" si="16"/>
        <v>1.2748267898383372</v>
      </c>
      <c r="I100" s="49">
        <f t="shared" si="16"/>
        <v>0.64553990610328649</v>
      </c>
      <c r="J100" s="49">
        <f t="shared" si="16"/>
        <v>0.69194312796208524</v>
      </c>
      <c r="K100" s="49">
        <f t="shared" si="16"/>
        <v>1.0433734939759036</v>
      </c>
      <c r="L100" s="49">
        <f t="shared" si="16"/>
        <v>1.4449541284403671</v>
      </c>
      <c r="M100" s="49">
        <f t="shared" si="16"/>
        <v>1.1583924349881798</v>
      </c>
      <c r="N100" s="49">
        <f t="shared" si="16"/>
        <v>1.4085778781038374</v>
      </c>
    </row>
    <row r="101" spans="3:14" x14ac:dyDescent="0.25">
      <c r="C101" s="49">
        <f t="shared" ref="C101:N101" si="17">C61/C62</f>
        <v>0.92134831460674149</v>
      </c>
      <c r="D101" s="49">
        <f t="shared" si="17"/>
        <v>0.9151785714285714</v>
      </c>
      <c r="E101" s="49">
        <f t="shared" si="17"/>
        <v>0.91208791208791207</v>
      </c>
      <c r="F101" s="49">
        <f t="shared" si="17"/>
        <v>0.91091314031180393</v>
      </c>
      <c r="G101" s="49">
        <f t="shared" si="17"/>
        <v>0.91048034934497812</v>
      </c>
      <c r="H101" s="49">
        <f t="shared" si="17"/>
        <v>0.90396659707724425</v>
      </c>
      <c r="I101" s="49">
        <f t="shared" si="17"/>
        <v>0.9141630901287553</v>
      </c>
      <c r="J101" s="49">
        <f t="shared" si="17"/>
        <v>0.90948275862068961</v>
      </c>
      <c r="K101" s="49">
        <f t="shared" si="17"/>
        <v>0.91208791208791207</v>
      </c>
      <c r="L101" s="49">
        <f t="shared" si="17"/>
        <v>0.91789473684210532</v>
      </c>
      <c r="M101" s="49">
        <f t="shared" si="17"/>
        <v>0.92560175054704585</v>
      </c>
      <c r="N101" s="49">
        <f t="shared" si="17"/>
        <v>0.93657505285412268</v>
      </c>
    </row>
    <row r="102" spans="3:14" x14ac:dyDescent="0.25">
      <c r="C102" s="49">
        <f t="shared" ref="C102:N102" si="18">C62/C63</f>
        <v>0.68251533742331283</v>
      </c>
      <c r="D102" s="49">
        <f t="shared" si="18"/>
        <v>0.68711656441717794</v>
      </c>
      <c r="E102" s="49">
        <f t="shared" si="18"/>
        <v>0.68421052631578949</v>
      </c>
      <c r="F102" s="49">
        <f t="shared" si="18"/>
        <v>0.6803030303030303</v>
      </c>
      <c r="G102" s="49">
        <f t="shared" si="18"/>
        <v>0.68562874251497008</v>
      </c>
      <c r="H102" s="49">
        <f t="shared" si="18"/>
        <v>0.63781624500665779</v>
      </c>
      <c r="I102" s="49">
        <f t="shared" si="18"/>
        <v>0.68630338733431517</v>
      </c>
      <c r="J102" s="49">
        <f t="shared" si="18"/>
        <v>0.66475644699140413</v>
      </c>
      <c r="K102" s="49">
        <f t="shared" si="18"/>
        <v>0.68627450980392157</v>
      </c>
      <c r="L102" s="49">
        <f t="shared" si="18"/>
        <v>0.66995768688293367</v>
      </c>
      <c r="M102" s="49">
        <f t="shared" si="18"/>
        <v>0.68929110105580693</v>
      </c>
      <c r="N102" s="49">
        <f t="shared" si="18"/>
        <v>0.69354838709677413</v>
      </c>
    </row>
    <row r="103" spans="3:14" x14ac:dyDescent="0.25">
      <c r="C103" s="49">
        <f t="shared" ref="C103:N103" si="19">C63/C64</f>
        <v>1.2186915887850467</v>
      </c>
      <c r="D103" s="49">
        <f t="shared" si="19"/>
        <v>1.2141527001862198</v>
      </c>
      <c r="E103" s="49">
        <f t="shared" si="19"/>
        <v>1.2224264705882353</v>
      </c>
      <c r="F103" s="49">
        <f t="shared" si="19"/>
        <v>1.2199630314232901</v>
      </c>
      <c r="G103" s="49">
        <f t="shared" si="19"/>
        <v>1.2212065813528337</v>
      </c>
      <c r="H103" s="49">
        <f t="shared" si="19"/>
        <v>1.355595667870036</v>
      </c>
      <c r="I103" s="49">
        <f t="shared" si="19"/>
        <v>1.2323049001814881</v>
      </c>
      <c r="J103" s="49">
        <f t="shared" si="19"/>
        <v>1.2714025500910744</v>
      </c>
      <c r="K103" s="49">
        <f t="shared" si="19"/>
        <v>1.2209944751381214</v>
      </c>
      <c r="L103" s="49">
        <f t="shared" si="19"/>
        <v>1.2774774774774773</v>
      </c>
      <c r="M103" s="49">
        <f t="shared" si="19"/>
        <v>1.2255083179297597</v>
      </c>
      <c r="N103" s="49">
        <f t="shared" si="19"/>
        <v>1.2445255474452555</v>
      </c>
    </row>
    <row r="104" spans="3:14" x14ac:dyDescent="0.25">
      <c r="C104" s="49">
        <f t="shared" ref="C104:N104" si="20">C64/C65</f>
        <v>0.85874799357945431</v>
      </c>
      <c r="D104" s="49">
        <f t="shared" si="20"/>
        <v>0.85103011093502379</v>
      </c>
      <c r="E104" s="49">
        <f t="shared" si="20"/>
        <v>0.87040000000000006</v>
      </c>
      <c r="F104" s="49">
        <f t="shared" si="20"/>
        <v>0.86560000000000004</v>
      </c>
      <c r="G104" s="49">
        <f t="shared" si="20"/>
        <v>0.87380191693290743</v>
      </c>
      <c r="H104" s="49">
        <f t="shared" si="20"/>
        <v>1.4096692111959288</v>
      </c>
      <c r="I104" s="49">
        <f t="shared" si="20"/>
        <v>0.90625000000000011</v>
      </c>
      <c r="J104" s="49">
        <f t="shared" si="20"/>
        <v>1.0185528756957329</v>
      </c>
      <c r="K104" s="49">
        <f t="shared" si="20"/>
        <v>0.86464968152866251</v>
      </c>
      <c r="L104" s="49">
        <f t="shared" si="20"/>
        <v>1.0393258426966292</v>
      </c>
      <c r="M104" s="49">
        <f t="shared" si="20"/>
        <v>0.87682333873581852</v>
      </c>
      <c r="N104" s="49">
        <f t="shared" si="20"/>
        <v>0.93515358361774759</v>
      </c>
    </row>
    <row r="105" spans="3:14" x14ac:dyDescent="0.25">
      <c r="C105" s="49">
        <f t="shared" ref="C105:N105" si="21">C65/C66</f>
        <v>1.415909090909091</v>
      </c>
      <c r="D105" s="49">
        <f t="shared" si="21"/>
        <v>1.5023809523809524</v>
      </c>
      <c r="E105" s="49">
        <f t="shared" si="21"/>
        <v>1.4740566037735849</v>
      </c>
      <c r="F105" s="49">
        <f t="shared" si="21"/>
        <v>1.4705882352941178</v>
      </c>
      <c r="G105" s="49">
        <f t="shared" si="21"/>
        <v>1.4626168224299065</v>
      </c>
      <c r="H105" s="49">
        <f t="shared" si="21"/>
        <v>0.91608391608391615</v>
      </c>
      <c r="I105" s="49">
        <f t="shared" si="21"/>
        <v>1.4829268292682927</v>
      </c>
      <c r="J105" s="49">
        <f t="shared" si="21"/>
        <v>1.2419354838709677</v>
      </c>
      <c r="K105" s="49">
        <f t="shared" si="21"/>
        <v>1.4337899543378996</v>
      </c>
      <c r="L105" s="49">
        <f t="shared" si="21"/>
        <v>1.2898550724637683</v>
      </c>
      <c r="M105" s="49">
        <f t="shared" si="21"/>
        <v>1.4903381642512077</v>
      </c>
      <c r="N105" s="49">
        <f t="shared" si="21"/>
        <v>1.3409610983981692</v>
      </c>
    </row>
    <row r="106" spans="3:14" x14ac:dyDescent="0.25">
      <c r="C106" s="49">
        <f t="shared" ref="C106:N106" si="22">C66/C67</f>
        <v>0.92827004219409293</v>
      </c>
      <c r="D106" s="49">
        <f t="shared" si="22"/>
        <v>0.91903719912472637</v>
      </c>
      <c r="E106" s="49">
        <f t="shared" si="22"/>
        <v>0.91576673866090708</v>
      </c>
      <c r="F106" s="49">
        <f t="shared" si="22"/>
        <v>0.91792656587472998</v>
      </c>
      <c r="G106" s="49">
        <f t="shared" si="22"/>
        <v>0.91257995735607678</v>
      </c>
      <c r="H106" s="49">
        <f t="shared" si="22"/>
        <v>0.91471215351812374</v>
      </c>
      <c r="I106" s="49">
        <f t="shared" si="22"/>
        <v>0.90909090909090906</v>
      </c>
      <c r="J106" s="49">
        <f t="shared" si="22"/>
        <v>0.90416666666666667</v>
      </c>
      <c r="K106" s="49">
        <f t="shared" si="22"/>
        <v>0.91440501043841338</v>
      </c>
      <c r="L106" s="49">
        <f t="shared" si="22"/>
        <v>0.91999999999999993</v>
      </c>
      <c r="M106" s="49">
        <f t="shared" si="22"/>
        <v>0.92617449664429519</v>
      </c>
      <c r="N106" s="49">
        <f t="shared" si="22"/>
        <v>0.92194092827004226</v>
      </c>
    </row>
    <row r="107" spans="3:14" x14ac:dyDescent="0.25">
      <c r="C107" s="49">
        <f t="shared" ref="C107:N107" si="23">C67/C68</f>
        <v>0.70326409495548958</v>
      </c>
      <c r="D107" s="49">
        <f t="shared" si="23"/>
        <v>0.68618618618618621</v>
      </c>
      <c r="E107" s="49">
        <f t="shared" si="23"/>
        <v>0.67690058479532167</v>
      </c>
      <c r="F107" s="49">
        <f t="shared" si="23"/>
        <v>0.68796433878157504</v>
      </c>
      <c r="G107" s="49">
        <f t="shared" si="23"/>
        <v>0.672883787661406</v>
      </c>
      <c r="H107" s="49">
        <f t="shared" si="23"/>
        <v>0.68970588235294106</v>
      </c>
      <c r="I107" s="49">
        <f t="shared" si="23"/>
        <v>0.68024132730015086</v>
      </c>
      <c r="J107" s="49">
        <f t="shared" si="23"/>
        <v>0.63492063492063489</v>
      </c>
      <c r="K107" s="49">
        <f t="shared" si="23"/>
        <v>0.66435506241331488</v>
      </c>
      <c r="L107" s="49">
        <f t="shared" si="23"/>
        <v>0.68493150684931503</v>
      </c>
      <c r="M107" s="49">
        <f t="shared" si="23"/>
        <v>0.68140243902439024</v>
      </c>
      <c r="N107" s="49">
        <f t="shared" si="23"/>
        <v>0.63031914893617014</v>
      </c>
    </row>
    <row r="108" spans="3:14" x14ac:dyDescent="0.25">
      <c r="C108" s="49">
        <f t="shared" ref="C108:N108" si="24">C68/C69</f>
        <v>1.2232304900181488</v>
      </c>
      <c r="D108" s="49">
        <f t="shared" si="24"/>
        <v>1.2220183486238532</v>
      </c>
      <c r="E108" s="49">
        <f t="shared" si="24"/>
        <v>1.2436363636363637</v>
      </c>
      <c r="F108" s="49">
        <f t="shared" si="24"/>
        <v>1.2303473491773309</v>
      </c>
      <c r="G108" s="49">
        <f t="shared" si="24"/>
        <v>1.2626811594202896</v>
      </c>
      <c r="H108" s="49">
        <f t="shared" si="24"/>
        <v>1.2296564195298372</v>
      </c>
      <c r="I108" s="49">
        <f t="shared" si="24"/>
        <v>1.2209944751381214</v>
      </c>
      <c r="J108" s="49">
        <f t="shared" si="24"/>
        <v>1.3597122302158273</v>
      </c>
      <c r="K108" s="49">
        <f t="shared" si="24"/>
        <v>1.2874999999999999</v>
      </c>
      <c r="L108" s="49">
        <f t="shared" si="24"/>
        <v>1.2189239332096475</v>
      </c>
      <c r="M108" s="49">
        <f t="shared" si="24"/>
        <v>1.2238805970149254</v>
      </c>
      <c r="N108" s="49">
        <f t="shared" si="24"/>
        <v>1.3722627737226276</v>
      </c>
    </row>
    <row r="109" spans="3:14" x14ac:dyDescent="0.25">
      <c r="C109" s="49">
        <f t="shared" ref="C109:N109" si="25">C69/C70</f>
        <v>0.8787878787878789</v>
      </c>
      <c r="D109" s="49">
        <f t="shared" si="25"/>
        <v>0.87200000000000011</v>
      </c>
      <c r="E109" s="49">
        <f t="shared" si="25"/>
        <v>0.93378607809847214</v>
      </c>
      <c r="F109" s="49">
        <f t="shared" si="25"/>
        <v>0.89233278955954332</v>
      </c>
      <c r="G109" s="49">
        <f t="shared" si="25"/>
        <v>0.99819168173598549</v>
      </c>
      <c r="H109" s="49">
        <f t="shared" si="25"/>
        <v>0.89482200647249199</v>
      </c>
      <c r="I109" s="49">
        <f t="shared" si="25"/>
        <v>0.87158908507223121</v>
      </c>
      <c r="J109" s="49">
        <f t="shared" si="25"/>
        <v>1.4366925064599485</v>
      </c>
      <c r="K109" s="49">
        <f t="shared" si="25"/>
        <v>1.0873786407766992</v>
      </c>
      <c r="L109" s="49">
        <f t="shared" si="25"/>
        <v>0.86102236421725242</v>
      </c>
      <c r="M109" s="49">
        <f t="shared" si="25"/>
        <v>0.87296416938110755</v>
      </c>
      <c r="N109" s="49">
        <f t="shared" si="25"/>
        <v>1.5222222222222224</v>
      </c>
    </row>
    <row r="110" spans="3:14" x14ac:dyDescent="0.25">
      <c r="C110" s="49">
        <f t="shared" ref="C110:N110" si="26">C70/C71</f>
        <v>1.485781990521327</v>
      </c>
      <c r="D110" s="49">
        <f t="shared" si="26"/>
        <v>1.516990291262136</v>
      </c>
      <c r="E110" s="49">
        <f t="shared" si="26"/>
        <v>1.4090909090909092</v>
      </c>
      <c r="F110" s="49">
        <f t="shared" si="26"/>
        <v>1.4059633027522935</v>
      </c>
      <c r="G110" s="49">
        <f t="shared" si="26"/>
        <v>1.3011764705882354</v>
      </c>
      <c r="H110" s="49">
        <f t="shared" si="26"/>
        <v>1.4507042253521127</v>
      </c>
      <c r="I110" s="49">
        <f t="shared" si="26"/>
        <v>1.497596153846154</v>
      </c>
      <c r="J110" s="49">
        <f t="shared" si="26"/>
        <v>0.93704600484261513</v>
      </c>
      <c r="K110" s="49">
        <f t="shared" si="26"/>
        <v>1.243961352657005</v>
      </c>
      <c r="L110" s="49">
        <f t="shared" si="26"/>
        <v>1.4904761904761905</v>
      </c>
      <c r="M110" s="49">
        <f t="shared" si="26"/>
        <v>1.4549763033175356</v>
      </c>
      <c r="N110" s="49">
        <f t="shared" si="26"/>
        <v>0.86538461538461542</v>
      </c>
    </row>
    <row r="111" spans="3:14" x14ac:dyDescent="0.25">
      <c r="C111" s="49">
        <f t="shared" ref="C111:N111" si="27">C71/C72</f>
        <v>0.92341356673960606</v>
      </c>
      <c r="D111" s="49">
        <f t="shared" si="27"/>
        <v>0.9196428571428571</v>
      </c>
      <c r="E111" s="49">
        <f t="shared" si="27"/>
        <v>0.91868131868131864</v>
      </c>
      <c r="F111" s="49">
        <f t="shared" si="27"/>
        <v>0.91404612159329146</v>
      </c>
      <c r="G111" s="49">
        <f t="shared" si="27"/>
        <v>0.90233545647558389</v>
      </c>
      <c r="H111" s="49">
        <f t="shared" si="27"/>
        <v>0.89873417721518989</v>
      </c>
      <c r="I111" s="49">
        <f t="shared" si="27"/>
        <v>0.90238611713665939</v>
      </c>
      <c r="J111" s="49">
        <f t="shared" si="27"/>
        <v>0.91169977924944801</v>
      </c>
      <c r="K111" s="49">
        <f t="shared" si="27"/>
        <v>0.91390728476821181</v>
      </c>
      <c r="L111" s="49">
        <f t="shared" si="27"/>
        <v>0.91903719912472637</v>
      </c>
      <c r="M111" s="49">
        <f t="shared" si="27"/>
        <v>0.9274725274725274</v>
      </c>
      <c r="N111" s="49">
        <f t="shared" si="27"/>
        <v>0.93273542600896853</v>
      </c>
    </row>
    <row r="112" spans="3:14" x14ac:dyDescent="0.25">
      <c r="C112" s="49">
        <f t="shared" ref="C112:N112" si="28">C72/C73</f>
        <v>0.68515742128935531</v>
      </c>
      <c r="D112" s="49">
        <f t="shared" si="28"/>
        <v>0.68292682926829262</v>
      </c>
      <c r="E112" s="49">
        <f t="shared" si="28"/>
        <v>0.68215892053973015</v>
      </c>
      <c r="F112" s="49">
        <f t="shared" si="28"/>
        <v>0.67948717948717952</v>
      </c>
      <c r="G112" s="49">
        <f t="shared" si="28"/>
        <v>0.64876033057851235</v>
      </c>
      <c r="H112" s="49">
        <f t="shared" si="28"/>
        <v>0.63881401617250666</v>
      </c>
      <c r="I112" s="49">
        <f t="shared" si="28"/>
        <v>0.65763195435092736</v>
      </c>
      <c r="J112" s="49">
        <f t="shared" si="28"/>
        <v>0.68018018018018012</v>
      </c>
      <c r="K112" s="49">
        <f t="shared" si="28"/>
        <v>0.68222891566265054</v>
      </c>
      <c r="L112" s="49">
        <f t="shared" si="28"/>
        <v>0.66328011611030491</v>
      </c>
      <c r="M112" s="49">
        <f t="shared" si="28"/>
        <v>0.68524096385542166</v>
      </c>
      <c r="N112" s="49">
        <f t="shared" si="28"/>
        <v>0.67884322678843223</v>
      </c>
    </row>
    <row r="113" spans="3:14" x14ac:dyDescent="0.25">
      <c r="C113" s="49">
        <f t="shared" ref="C113:N113" si="29">C73/C74</f>
        <v>1.2261029411764706</v>
      </c>
      <c r="D113" s="49">
        <f t="shared" si="29"/>
        <v>1.2170686456400741</v>
      </c>
      <c r="E113" s="49">
        <f t="shared" si="29"/>
        <v>1.2171532846715327</v>
      </c>
      <c r="F113" s="49">
        <f t="shared" si="29"/>
        <v>1.2535714285714283</v>
      </c>
      <c r="G113" s="49">
        <f t="shared" si="29"/>
        <v>1.2987477638640428</v>
      </c>
      <c r="H113" s="49">
        <f t="shared" si="29"/>
        <v>1.3345323741007193</v>
      </c>
      <c r="I113" s="49">
        <f t="shared" si="29"/>
        <v>1.2722323049001814</v>
      </c>
      <c r="J113" s="49">
        <f t="shared" si="29"/>
        <v>1.2242647058823528</v>
      </c>
      <c r="K113" s="49">
        <f t="shared" si="29"/>
        <v>1.2205882352941175</v>
      </c>
      <c r="L113" s="49">
        <f t="shared" si="29"/>
        <v>1.2595978062157218</v>
      </c>
      <c r="M113" s="49">
        <f t="shared" si="29"/>
        <v>1.2228360957642725</v>
      </c>
      <c r="N113" s="49">
        <f t="shared" si="29"/>
        <v>1.223463687150838</v>
      </c>
    </row>
    <row r="114" spans="3:14" x14ac:dyDescent="0.25">
      <c r="C114" s="49">
        <f t="shared" ref="C114:N114" si="30">C74/C75</f>
        <v>0.88311688311688319</v>
      </c>
      <c r="D114" s="49">
        <f t="shared" si="30"/>
        <v>0.85691573926868048</v>
      </c>
      <c r="E114" s="49">
        <f t="shared" si="30"/>
        <v>0.86299212598425201</v>
      </c>
      <c r="F114" s="49">
        <f t="shared" si="30"/>
        <v>0.96718480138169272</v>
      </c>
      <c r="G114" s="49">
        <f t="shared" si="30"/>
        <v>1.1270161290322582</v>
      </c>
      <c r="H114" s="49">
        <f t="shared" si="30"/>
        <v>1.2900232018561486</v>
      </c>
      <c r="I114" s="49">
        <f t="shared" si="30"/>
        <v>1.0279850746268657</v>
      </c>
      <c r="J114" s="49">
        <f t="shared" si="30"/>
        <v>0.87459807073954987</v>
      </c>
      <c r="K114" s="49">
        <f t="shared" si="30"/>
        <v>0.86349206349206353</v>
      </c>
      <c r="L114" s="49">
        <f t="shared" si="30"/>
        <v>0.97853309481216455</v>
      </c>
      <c r="M114" s="49">
        <f t="shared" si="30"/>
        <v>0.87019230769230771</v>
      </c>
      <c r="N114" s="49">
        <f t="shared" si="30"/>
        <v>0.87175324675324684</v>
      </c>
    </row>
    <row r="115" spans="3:14" x14ac:dyDescent="0.25">
      <c r="C115" s="49">
        <f t="shared" ref="C115:N115" si="31">C75/C76</f>
        <v>1.5098039215686276</v>
      </c>
      <c r="D115" s="49">
        <f t="shared" si="31"/>
        <v>1.5454545454545456</v>
      </c>
      <c r="E115" s="49">
        <f t="shared" si="31"/>
        <v>1.5191387559808613</v>
      </c>
      <c r="F115" s="49">
        <f t="shared" si="31"/>
        <v>1.3465116279069766</v>
      </c>
      <c r="G115" s="49">
        <f t="shared" si="31"/>
        <v>1.1324200913242009</v>
      </c>
      <c r="H115" s="49">
        <f t="shared" si="31"/>
        <v>1</v>
      </c>
      <c r="I115" s="49">
        <f t="shared" si="31"/>
        <v>1.3009708737864079</v>
      </c>
      <c r="J115" s="49">
        <f t="shared" si="31"/>
        <v>1.5024154589371981</v>
      </c>
      <c r="K115" s="49">
        <f t="shared" si="31"/>
        <v>1.4285714285714286</v>
      </c>
      <c r="L115" s="49">
        <f t="shared" si="31"/>
        <v>1.3437500000000002</v>
      </c>
      <c r="M115" s="49">
        <f t="shared" si="31"/>
        <v>1.3805309734513274</v>
      </c>
      <c r="N115" s="49">
        <f t="shared" si="31"/>
        <v>1.4701670644391409</v>
      </c>
    </row>
    <row r="116" spans="3:14" x14ac:dyDescent="0.25">
      <c r="C116" s="49">
        <f t="shared" ref="C116:N116" si="32">C76/C77</f>
        <v>0.92307692307692302</v>
      </c>
      <c r="D116" s="49">
        <f t="shared" si="32"/>
        <v>0.92290249433106564</v>
      </c>
      <c r="E116" s="49">
        <f t="shared" si="32"/>
        <v>0.92070484581497791</v>
      </c>
      <c r="F116" s="49">
        <f t="shared" si="32"/>
        <v>0.91489361702127658</v>
      </c>
      <c r="G116" s="49">
        <f t="shared" si="32"/>
        <v>0.91250000000000009</v>
      </c>
      <c r="H116" s="49">
        <f t="shared" si="32"/>
        <v>0.92291220556745179</v>
      </c>
      <c r="I116" s="49">
        <f t="shared" si="32"/>
        <v>0.91759465478841862</v>
      </c>
      <c r="J116" s="49">
        <f t="shared" si="32"/>
        <v>0.91999999999999993</v>
      </c>
      <c r="K116" s="49">
        <f t="shared" si="32"/>
        <v>0.93037974683544311</v>
      </c>
      <c r="L116" s="49">
        <f t="shared" si="32"/>
        <v>0.92650334075723828</v>
      </c>
      <c r="M116" s="49">
        <f t="shared" si="32"/>
        <v>0.92433537832310841</v>
      </c>
      <c r="N116" s="49">
        <f t="shared" si="32"/>
        <v>0.92087912087912083</v>
      </c>
    </row>
    <row r="117" spans="3:14" x14ac:dyDescent="0.25">
      <c r="C117" s="49">
        <f t="shared" ref="C117:N117" si="33">C77/C78</f>
        <v>0.68315301391035543</v>
      </c>
      <c r="D117" s="49">
        <f t="shared" si="33"/>
        <v>0.68160741885625964</v>
      </c>
      <c r="E117" s="49">
        <f t="shared" si="33"/>
        <v>0.68683812405446287</v>
      </c>
      <c r="F117" s="49">
        <f t="shared" si="33"/>
        <v>0.65096952908587258</v>
      </c>
      <c r="G117" s="49">
        <f t="shared" si="33"/>
        <v>0.65040650406504064</v>
      </c>
      <c r="H117" s="49">
        <f t="shared" si="33"/>
        <v>0.69287833827893175</v>
      </c>
      <c r="I117" s="49">
        <f t="shared" si="33"/>
        <v>0.68133535660091049</v>
      </c>
      <c r="J117" s="49">
        <f t="shared" si="33"/>
        <v>0.68181818181818177</v>
      </c>
      <c r="K117" s="49">
        <f t="shared" si="33"/>
        <v>0.67617689015691873</v>
      </c>
      <c r="L117" s="49">
        <f t="shared" si="33"/>
        <v>0.68340943683409439</v>
      </c>
      <c r="M117" s="49">
        <f t="shared" si="33"/>
        <v>0.63015463917525771</v>
      </c>
      <c r="N117" s="49">
        <f t="shared" si="33"/>
        <v>0.6472261735419631</v>
      </c>
    </row>
    <row r="118" spans="3:14" x14ac:dyDescent="0.25">
      <c r="C118" s="49">
        <f t="shared" ref="C118:N118" si="34">C78/C79</f>
        <v>1.2161654135338344</v>
      </c>
      <c r="D118" s="49">
        <f t="shared" si="34"/>
        <v>1.2138836772983115</v>
      </c>
      <c r="E118" s="49">
        <f t="shared" si="34"/>
        <v>1.2195571955719557</v>
      </c>
      <c r="F118" s="49">
        <f t="shared" si="34"/>
        <v>1.31511839708561</v>
      </c>
      <c r="G118" s="49">
        <f t="shared" si="34"/>
        <v>1.3273381294964028</v>
      </c>
      <c r="H118" s="49">
        <f t="shared" si="34"/>
        <v>1.2232304900181488</v>
      </c>
      <c r="I118" s="49">
        <f t="shared" si="34"/>
        <v>1.2158671586715868</v>
      </c>
      <c r="J118" s="49">
        <f t="shared" si="34"/>
        <v>1.2177121771217712</v>
      </c>
      <c r="K118" s="49">
        <f t="shared" si="34"/>
        <v>1.2607913669064745</v>
      </c>
      <c r="L118" s="49">
        <f t="shared" si="34"/>
        <v>1.2189239332096475</v>
      </c>
      <c r="M118" s="49">
        <f t="shared" si="34"/>
        <v>1.4032549728752259</v>
      </c>
      <c r="N118" s="49">
        <f t="shared" si="34"/>
        <v>1.3066914498141262</v>
      </c>
    </row>
    <row r="119" spans="3:14" x14ac:dyDescent="0.25">
      <c r="C119" s="49">
        <f t="shared" ref="C119:N119" si="35">C79/C80</f>
        <v>0.86084142394822016</v>
      </c>
      <c r="D119" s="49">
        <f t="shared" si="35"/>
        <v>0.8528</v>
      </c>
      <c r="E119" s="49">
        <f t="shared" si="35"/>
        <v>0.86720000000000008</v>
      </c>
      <c r="F119" s="49">
        <f t="shared" si="35"/>
        <v>1.1986899563318778</v>
      </c>
      <c r="G119" s="49">
        <f t="shared" si="35"/>
        <v>1.2522522522522523</v>
      </c>
      <c r="H119" s="49">
        <f t="shared" si="35"/>
        <v>0.87738853503184722</v>
      </c>
      <c r="I119" s="49">
        <f t="shared" si="35"/>
        <v>0.85624012638230651</v>
      </c>
      <c r="J119" s="49">
        <f t="shared" si="35"/>
        <v>0.85759493670886078</v>
      </c>
      <c r="K119" s="49">
        <f t="shared" si="35"/>
        <v>0.98233215547703201</v>
      </c>
      <c r="L119" s="49">
        <f t="shared" si="35"/>
        <v>0.86102236421725242</v>
      </c>
      <c r="M119" s="49">
        <f t="shared" si="35"/>
        <v>1.7724358974358976</v>
      </c>
      <c r="N119" s="49">
        <f t="shared" si="35"/>
        <v>1.1545064377682404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6" workbookViewId="0">
      <selection activeCell="C83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136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0.75840277777777787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0">
        <v>0.42699999999999999</v>
      </c>
      <c r="D41" s="63">
        <v>0.441</v>
      </c>
      <c r="E41" s="83">
        <v>0.44700000000000001</v>
      </c>
      <c r="F41" s="60">
        <v>0.42899999999999999</v>
      </c>
      <c r="G41" s="58">
        <v>0.432</v>
      </c>
      <c r="H41" s="58">
        <v>0.43</v>
      </c>
      <c r="I41" s="83">
        <v>0.44400000000000001</v>
      </c>
      <c r="J41" s="62">
        <v>0.45100000000000001</v>
      </c>
      <c r="K41" s="62">
        <v>0.45</v>
      </c>
      <c r="L41" s="58">
        <v>0.43099999999999999</v>
      </c>
      <c r="M41" s="59">
        <v>0.438</v>
      </c>
      <c r="N41" s="58">
        <v>0.43099999999999999</v>
      </c>
      <c r="O41" s="57">
        <v>370</v>
      </c>
    </row>
    <row r="42" spans="1:15" x14ac:dyDescent="0.25">
      <c r="B42" s="114"/>
      <c r="C42" s="67">
        <v>0.46600000000000003</v>
      </c>
      <c r="D42" s="72">
        <v>0.48699999999999999</v>
      </c>
      <c r="E42" s="73">
        <v>0.495</v>
      </c>
      <c r="F42" s="69">
        <v>0.47099999999999997</v>
      </c>
      <c r="G42" s="68">
        <v>0.47499999999999998</v>
      </c>
      <c r="H42" s="69">
        <v>0.47099999999999997</v>
      </c>
      <c r="I42" s="72">
        <v>0.48799999999999999</v>
      </c>
      <c r="J42" s="84">
        <v>0.499</v>
      </c>
      <c r="K42" s="70">
        <v>0.49099999999999999</v>
      </c>
      <c r="L42" s="69">
        <v>0.47199999999999998</v>
      </c>
      <c r="M42" s="72">
        <v>0.48399999999999999</v>
      </c>
      <c r="N42" s="69">
        <v>0.46899999999999997</v>
      </c>
      <c r="O42" s="57">
        <v>380</v>
      </c>
    </row>
    <row r="43" spans="1:15" x14ac:dyDescent="0.25">
      <c r="B43" s="114"/>
      <c r="C43" s="69">
        <v>0.71</v>
      </c>
      <c r="D43" s="73">
        <v>0.76100000000000001</v>
      </c>
      <c r="E43" s="85">
        <v>0.78100000000000003</v>
      </c>
      <c r="F43" s="66">
        <v>0.68700000000000006</v>
      </c>
      <c r="G43" s="67">
        <v>0.69599999999999995</v>
      </c>
      <c r="H43" s="67">
        <v>0.69299999999999995</v>
      </c>
      <c r="I43" s="70">
        <v>0.748</v>
      </c>
      <c r="J43" s="86">
        <v>0.79900000000000004</v>
      </c>
      <c r="K43" s="71">
        <v>0.72399999999999998</v>
      </c>
      <c r="L43" s="66">
        <v>0.68799999999999994</v>
      </c>
      <c r="M43" s="70">
        <v>0.75600000000000001</v>
      </c>
      <c r="N43" s="66">
        <v>0.68</v>
      </c>
      <c r="O43" s="57">
        <v>440</v>
      </c>
    </row>
    <row r="44" spans="1:15" x14ac:dyDescent="0.25">
      <c r="B44" s="114"/>
      <c r="C44" s="69">
        <v>0.55000000000000004</v>
      </c>
      <c r="D44" s="73">
        <v>0.56599999999999995</v>
      </c>
      <c r="E44" s="84">
        <v>0.57199999999999995</v>
      </c>
      <c r="F44" s="72">
        <v>0.56100000000000005</v>
      </c>
      <c r="G44" s="70">
        <v>0.56499999999999995</v>
      </c>
      <c r="H44" s="71">
        <v>0.55600000000000005</v>
      </c>
      <c r="I44" s="84">
        <v>0.57099999999999995</v>
      </c>
      <c r="J44" s="84">
        <v>0.57299999999999995</v>
      </c>
      <c r="K44" s="84">
        <v>0.57199999999999995</v>
      </c>
      <c r="L44" s="70">
        <v>0.56200000000000006</v>
      </c>
      <c r="M44" s="70">
        <v>0.56599999999999995</v>
      </c>
      <c r="N44" s="71">
        <v>0.55700000000000005</v>
      </c>
      <c r="O44" s="57">
        <v>480</v>
      </c>
    </row>
    <row r="45" spans="1:15" x14ac:dyDescent="0.25">
      <c r="B45" s="115"/>
      <c r="C45" s="78">
        <v>0.504</v>
      </c>
      <c r="D45" s="95">
        <v>0.42399999999999999</v>
      </c>
      <c r="E45" s="93">
        <v>0.39300000000000002</v>
      </c>
      <c r="F45" s="81">
        <v>0.63900000000000001</v>
      </c>
      <c r="G45" s="81">
        <v>0.629</v>
      </c>
      <c r="H45" s="77">
        <v>0.59</v>
      </c>
      <c r="I45" s="88">
        <v>0.49</v>
      </c>
      <c r="J45" s="98">
        <v>0.33700000000000002</v>
      </c>
      <c r="K45" s="79">
        <v>0.56599999999999995</v>
      </c>
      <c r="L45" s="81">
        <v>0.64300000000000002</v>
      </c>
      <c r="M45" s="82">
        <v>0.437</v>
      </c>
      <c r="N45" s="81">
        <v>0.64200000000000002</v>
      </c>
      <c r="O45" s="57">
        <v>540</v>
      </c>
    </row>
    <row r="46" spans="1:15" x14ac:dyDescent="0.25">
      <c r="B46" s="113" t="s">
        <v>39</v>
      </c>
      <c r="C46" s="59">
        <v>0.435</v>
      </c>
      <c r="D46" s="63">
        <v>0.441</v>
      </c>
      <c r="E46" s="58">
        <v>0.434</v>
      </c>
      <c r="F46" s="62">
        <v>0.45</v>
      </c>
      <c r="G46" s="60">
        <v>0.42899999999999999</v>
      </c>
      <c r="H46" s="91">
        <v>0.46600000000000003</v>
      </c>
      <c r="I46" s="90">
        <v>0.47399999999999998</v>
      </c>
      <c r="J46" s="97">
        <v>0.42299999999999999</v>
      </c>
      <c r="K46" s="63">
        <v>0.443</v>
      </c>
      <c r="L46" s="83">
        <v>0.44700000000000001</v>
      </c>
      <c r="M46" s="59">
        <v>0.435</v>
      </c>
      <c r="N46" s="60">
        <v>0.42599999999999999</v>
      </c>
      <c r="O46" s="57">
        <v>370</v>
      </c>
    </row>
    <row r="47" spans="1:15" x14ac:dyDescent="0.25">
      <c r="B47" s="114"/>
      <c r="C47" s="68">
        <v>0.47299999999999998</v>
      </c>
      <c r="D47" s="70">
        <v>0.48899999999999999</v>
      </c>
      <c r="E47" s="71">
        <v>0.48099999999999998</v>
      </c>
      <c r="F47" s="73">
        <v>0.498</v>
      </c>
      <c r="G47" s="69">
        <v>0.46800000000000003</v>
      </c>
      <c r="H47" s="87">
        <v>0.51500000000000001</v>
      </c>
      <c r="I47" s="87">
        <v>0.52</v>
      </c>
      <c r="J47" s="67">
        <v>0.46300000000000002</v>
      </c>
      <c r="K47" s="72">
        <v>0.48699999999999999</v>
      </c>
      <c r="L47" s="73">
        <v>0.496</v>
      </c>
      <c r="M47" s="71">
        <v>0.47899999999999998</v>
      </c>
      <c r="N47" s="66">
        <v>0.46100000000000002</v>
      </c>
      <c r="O47" s="57">
        <v>380</v>
      </c>
    </row>
    <row r="48" spans="1:15" x14ac:dyDescent="0.25">
      <c r="B48" s="114"/>
      <c r="C48" s="71">
        <v>0.73399999999999999</v>
      </c>
      <c r="D48" s="84">
        <v>0.77800000000000002</v>
      </c>
      <c r="E48" s="70">
        <v>0.755</v>
      </c>
      <c r="F48" s="87">
        <v>0.80400000000000005</v>
      </c>
      <c r="G48" s="66">
        <v>0.68400000000000005</v>
      </c>
      <c r="H48" s="87">
        <v>0.80700000000000005</v>
      </c>
      <c r="I48" s="87">
        <v>0.81399999999999995</v>
      </c>
      <c r="J48" s="66">
        <v>0.68200000000000005</v>
      </c>
      <c r="K48" s="70">
        <v>0.755</v>
      </c>
      <c r="L48" s="85">
        <v>0.78700000000000003</v>
      </c>
      <c r="M48" s="72">
        <v>0.74199999999999999</v>
      </c>
      <c r="N48" s="75">
        <v>0.67700000000000005</v>
      </c>
      <c r="O48" s="57">
        <v>440</v>
      </c>
    </row>
    <row r="49" spans="2:15" x14ac:dyDescent="0.25">
      <c r="B49" s="114"/>
      <c r="C49" s="71">
        <v>0.55800000000000005</v>
      </c>
      <c r="D49" s="73">
        <v>0.56699999999999995</v>
      </c>
      <c r="E49" s="73">
        <v>0.56699999999999995</v>
      </c>
      <c r="F49" s="84">
        <v>0.57199999999999995</v>
      </c>
      <c r="G49" s="72">
        <v>0.55900000000000005</v>
      </c>
      <c r="H49" s="86">
        <v>0.57999999999999996</v>
      </c>
      <c r="I49" s="87">
        <v>0.58399999999999996</v>
      </c>
      <c r="J49" s="71">
        <v>0.55600000000000005</v>
      </c>
      <c r="K49" s="70">
        <v>0.56499999999999995</v>
      </c>
      <c r="L49" s="85">
        <v>0.57299999999999995</v>
      </c>
      <c r="M49" s="70">
        <v>0.56499999999999995</v>
      </c>
      <c r="N49" s="68">
        <v>0.55300000000000005</v>
      </c>
      <c r="O49" s="57">
        <v>480</v>
      </c>
    </row>
    <row r="50" spans="2:15" x14ac:dyDescent="0.25">
      <c r="B50" s="115"/>
      <c r="C50" s="88">
        <v>0.47</v>
      </c>
      <c r="D50" s="92">
        <v>0.377</v>
      </c>
      <c r="E50" s="82">
        <v>0.44700000000000001</v>
      </c>
      <c r="F50" s="99">
        <v>0.32200000000000001</v>
      </c>
      <c r="G50" s="81">
        <v>0.64</v>
      </c>
      <c r="H50" s="98">
        <v>0.34100000000000003</v>
      </c>
      <c r="I50" s="98">
        <v>0.34599999999999997</v>
      </c>
      <c r="J50" s="81">
        <v>0.627</v>
      </c>
      <c r="K50" s="95">
        <v>0.432</v>
      </c>
      <c r="L50" s="92">
        <v>0.378</v>
      </c>
      <c r="M50" s="88">
        <v>0.47599999999999998</v>
      </c>
      <c r="N50" s="81">
        <v>0.628</v>
      </c>
      <c r="O50" s="57">
        <v>540</v>
      </c>
    </row>
    <row r="51" spans="2:15" x14ac:dyDescent="0.25">
      <c r="B51" s="113" t="s">
        <v>52</v>
      </c>
      <c r="C51" s="65">
        <v>0.46500000000000002</v>
      </c>
      <c r="D51" s="60">
        <v>0.42699999999999999</v>
      </c>
      <c r="E51" s="59">
        <v>0.437</v>
      </c>
      <c r="F51" s="61">
        <v>0.45900000000000002</v>
      </c>
      <c r="G51" s="96">
        <v>0.41899999999999998</v>
      </c>
      <c r="H51" s="96">
        <v>0.42</v>
      </c>
      <c r="I51" s="58">
        <v>0.43</v>
      </c>
      <c r="J51" s="63">
        <v>0.44</v>
      </c>
      <c r="K51" s="97">
        <v>0.42299999999999999</v>
      </c>
      <c r="L51" s="96">
        <v>0.41899999999999998</v>
      </c>
      <c r="M51" s="59">
        <v>0.438</v>
      </c>
      <c r="N51" s="83">
        <v>0.443</v>
      </c>
      <c r="O51" s="57">
        <v>370</v>
      </c>
    </row>
    <row r="52" spans="2:15" x14ac:dyDescent="0.25">
      <c r="B52" s="114"/>
      <c r="C52" s="85">
        <v>0.505</v>
      </c>
      <c r="D52" s="67">
        <v>0.46500000000000002</v>
      </c>
      <c r="E52" s="71">
        <v>0.47799999999999998</v>
      </c>
      <c r="F52" s="84">
        <v>0.5</v>
      </c>
      <c r="G52" s="66">
        <v>0.45900000000000002</v>
      </c>
      <c r="H52" s="67">
        <v>0.46300000000000002</v>
      </c>
      <c r="I52" s="69">
        <v>0.47099999999999997</v>
      </c>
      <c r="J52" s="71">
        <v>0.48099999999999998</v>
      </c>
      <c r="K52" s="67">
        <v>0.46500000000000002</v>
      </c>
      <c r="L52" s="66">
        <v>0.45900000000000002</v>
      </c>
      <c r="M52" s="68">
        <v>0.47699999999999998</v>
      </c>
      <c r="N52" s="71">
        <v>0.48199999999999998</v>
      </c>
      <c r="O52" s="57">
        <v>380</v>
      </c>
    </row>
    <row r="53" spans="2:15" x14ac:dyDescent="0.25">
      <c r="B53" s="114"/>
      <c r="C53" s="87">
        <v>0.80800000000000005</v>
      </c>
      <c r="D53" s="66">
        <v>0.68300000000000005</v>
      </c>
      <c r="E53" s="68">
        <v>0.71399999999999997</v>
      </c>
      <c r="F53" s="70">
        <v>0.754</v>
      </c>
      <c r="G53" s="75">
        <v>0.67400000000000004</v>
      </c>
      <c r="H53" s="66">
        <v>0.68100000000000005</v>
      </c>
      <c r="I53" s="66">
        <v>0.68500000000000005</v>
      </c>
      <c r="J53" s="68">
        <v>0.71499999999999997</v>
      </c>
      <c r="K53" s="66">
        <v>0.68200000000000005</v>
      </c>
      <c r="L53" s="75">
        <v>0.67500000000000004</v>
      </c>
      <c r="M53" s="69">
        <v>0.70499999999999996</v>
      </c>
      <c r="N53" s="72">
        <v>0.73799999999999999</v>
      </c>
      <c r="O53" s="57">
        <v>440</v>
      </c>
    </row>
    <row r="54" spans="2:15" x14ac:dyDescent="0.25">
      <c r="B54" s="114"/>
      <c r="C54" s="73">
        <v>0.56899999999999995</v>
      </c>
      <c r="D54" s="72">
        <v>0.55900000000000005</v>
      </c>
      <c r="E54" s="70">
        <v>0.56499999999999995</v>
      </c>
      <c r="F54" s="85">
        <v>0.57499999999999996</v>
      </c>
      <c r="G54" s="68">
        <v>0.55300000000000005</v>
      </c>
      <c r="H54" s="71">
        <v>0.55600000000000005</v>
      </c>
      <c r="I54" s="72">
        <v>0.56000000000000005</v>
      </c>
      <c r="J54" s="70">
        <v>0.56399999999999995</v>
      </c>
      <c r="K54" s="72">
        <v>0.55900000000000005</v>
      </c>
      <c r="L54" s="68">
        <v>0.55200000000000005</v>
      </c>
      <c r="M54" s="70">
        <v>0.56399999999999995</v>
      </c>
      <c r="N54" s="72">
        <v>0.56100000000000005</v>
      </c>
      <c r="O54" s="57">
        <v>480</v>
      </c>
    </row>
    <row r="55" spans="2:15" x14ac:dyDescent="0.25">
      <c r="B55" s="115"/>
      <c r="C55" s="89">
        <v>0.29199999999999998</v>
      </c>
      <c r="D55" s="81">
        <v>0.64300000000000002</v>
      </c>
      <c r="E55" s="79">
        <v>0.56799999999999995</v>
      </c>
      <c r="F55" s="88">
        <v>0.48399999999999999</v>
      </c>
      <c r="G55" s="81">
        <v>0.63700000000000001</v>
      </c>
      <c r="H55" s="81">
        <v>0.63500000000000001</v>
      </c>
      <c r="I55" s="81">
        <v>0.63700000000000001</v>
      </c>
      <c r="J55" s="79">
        <v>0.56200000000000006</v>
      </c>
      <c r="K55" s="81">
        <v>0.64900000000000002</v>
      </c>
      <c r="L55" s="81">
        <v>0.63700000000000001</v>
      </c>
      <c r="M55" s="77">
        <v>0.59099999999999997</v>
      </c>
      <c r="N55" s="88">
        <v>0.46899999999999997</v>
      </c>
      <c r="O55" s="57">
        <v>540</v>
      </c>
    </row>
    <row r="56" spans="2:15" x14ac:dyDescent="0.25">
      <c r="B56" s="113" t="s">
        <v>65</v>
      </c>
      <c r="C56" s="83">
        <v>0.44500000000000001</v>
      </c>
      <c r="D56" s="59">
        <v>0.435</v>
      </c>
      <c r="E56" s="63">
        <v>0.439</v>
      </c>
      <c r="F56" s="60">
        <v>0.42499999999999999</v>
      </c>
      <c r="G56" s="97">
        <v>0.42299999999999999</v>
      </c>
      <c r="H56" s="58">
        <v>0.43099999999999999</v>
      </c>
      <c r="I56" s="62">
        <v>0.45</v>
      </c>
      <c r="J56" s="63">
        <v>0.443</v>
      </c>
      <c r="K56" s="63">
        <v>0.439</v>
      </c>
      <c r="L56" s="97">
        <v>0.42199999999999999</v>
      </c>
      <c r="M56" s="63">
        <v>0.439</v>
      </c>
      <c r="N56" s="97">
        <v>0.42399999999999999</v>
      </c>
      <c r="O56" s="57">
        <v>370</v>
      </c>
    </row>
    <row r="57" spans="2:15" x14ac:dyDescent="0.25">
      <c r="B57" s="114"/>
      <c r="C57" s="71">
        <v>0.47899999999999998</v>
      </c>
      <c r="D57" s="69">
        <v>0.47099999999999997</v>
      </c>
      <c r="E57" s="71">
        <v>0.47899999999999998</v>
      </c>
      <c r="F57" s="67">
        <v>0.46600000000000003</v>
      </c>
      <c r="G57" s="67">
        <v>0.46400000000000002</v>
      </c>
      <c r="H57" s="68">
        <v>0.47299999999999998</v>
      </c>
      <c r="I57" s="84">
        <v>0.5</v>
      </c>
      <c r="J57" s="70">
        <v>0.49299999999999999</v>
      </c>
      <c r="K57" s="72">
        <v>0.48399999999999999</v>
      </c>
      <c r="L57" s="66">
        <v>0.46200000000000002</v>
      </c>
      <c r="M57" s="71">
        <v>0.48</v>
      </c>
      <c r="N57" s="66">
        <v>0.46200000000000002</v>
      </c>
      <c r="O57" s="57">
        <v>380</v>
      </c>
    </row>
    <row r="58" spans="2:15" x14ac:dyDescent="0.25">
      <c r="B58" s="114"/>
      <c r="C58" s="67">
        <v>0.69199999999999995</v>
      </c>
      <c r="D58" s="67">
        <v>0.69299999999999995</v>
      </c>
      <c r="E58" s="67">
        <v>0.7</v>
      </c>
      <c r="F58" s="66">
        <v>0.68200000000000005</v>
      </c>
      <c r="G58" s="66">
        <v>0.68200000000000005</v>
      </c>
      <c r="H58" s="69">
        <v>0.71099999999999997</v>
      </c>
      <c r="I58" s="87">
        <v>0.81499999999999995</v>
      </c>
      <c r="J58" s="86">
        <v>0.8</v>
      </c>
      <c r="K58" s="70">
        <v>0.75</v>
      </c>
      <c r="L58" s="75">
        <v>0.67700000000000005</v>
      </c>
      <c r="M58" s="72">
        <v>0.73599999999999999</v>
      </c>
      <c r="N58" s="75">
        <v>0.67500000000000004</v>
      </c>
      <c r="O58" s="57">
        <v>440</v>
      </c>
    </row>
    <row r="59" spans="2:15" x14ac:dyDescent="0.25">
      <c r="B59" s="114"/>
      <c r="C59" s="70">
        <v>0.56399999999999995</v>
      </c>
      <c r="D59" s="72">
        <v>0.56100000000000005</v>
      </c>
      <c r="E59" s="73">
        <v>0.56799999999999995</v>
      </c>
      <c r="F59" s="71">
        <v>0.55700000000000005</v>
      </c>
      <c r="G59" s="71">
        <v>0.55700000000000005</v>
      </c>
      <c r="H59" s="72">
        <v>0.56100000000000005</v>
      </c>
      <c r="I59" s="73">
        <v>0.56899999999999995</v>
      </c>
      <c r="J59" s="73">
        <v>0.56699999999999995</v>
      </c>
      <c r="K59" s="70">
        <v>0.56499999999999995</v>
      </c>
      <c r="L59" s="68">
        <v>0.55400000000000005</v>
      </c>
      <c r="M59" s="70">
        <v>0.56200000000000006</v>
      </c>
      <c r="N59" s="68">
        <v>0.55200000000000005</v>
      </c>
      <c r="O59" s="57">
        <v>480</v>
      </c>
    </row>
    <row r="60" spans="2:15" x14ac:dyDescent="0.25">
      <c r="B60" s="115"/>
      <c r="C60" s="81">
        <v>0.63200000000000001</v>
      </c>
      <c r="D60" s="80">
        <v>0.61399999999999999</v>
      </c>
      <c r="E60" s="81">
        <v>0.629</v>
      </c>
      <c r="F60" s="81">
        <v>0.63500000000000001</v>
      </c>
      <c r="G60" s="81">
        <v>0.63500000000000001</v>
      </c>
      <c r="H60" s="79">
        <v>0.55600000000000005</v>
      </c>
      <c r="I60" s="89">
        <v>0.27500000000000002</v>
      </c>
      <c r="J60" s="99">
        <v>0.308</v>
      </c>
      <c r="K60" s="82">
        <v>0.45300000000000001</v>
      </c>
      <c r="L60" s="81">
        <v>0.63800000000000001</v>
      </c>
      <c r="M60" s="88">
        <v>0.48699999999999999</v>
      </c>
      <c r="N60" s="81">
        <v>0.63300000000000001</v>
      </c>
      <c r="O60" s="57">
        <v>540</v>
      </c>
    </row>
    <row r="61" spans="2:15" x14ac:dyDescent="0.25">
      <c r="B61" s="113" t="s">
        <v>78</v>
      </c>
      <c r="C61" s="58">
        <v>0.432</v>
      </c>
      <c r="D61" s="58">
        <v>0.433</v>
      </c>
      <c r="E61" s="58">
        <v>0.433</v>
      </c>
      <c r="F61" s="60">
        <v>0.42899999999999999</v>
      </c>
      <c r="G61" s="97">
        <v>0.42199999999999999</v>
      </c>
      <c r="H61" s="83">
        <v>0.44400000000000001</v>
      </c>
      <c r="I61" s="59">
        <v>0.438</v>
      </c>
      <c r="J61" s="59">
        <v>0.436</v>
      </c>
      <c r="K61" s="97">
        <v>0.42099999999999999</v>
      </c>
      <c r="L61" s="63">
        <v>0.441</v>
      </c>
      <c r="M61" s="59">
        <v>0.438</v>
      </c>
      <c r="N61" s="64">
        <v>0.45200000000000001</v>
      </c>
      <c r="O61" s="57">
        <v>370</v>
      </c>
    </row>
    <row r="62" spans="2:15" x14ac:dyDescent="0.25">
      <c r="B62" s="114"/>
      <c r="C62" s="67">
        <v>0.46500000000000002</v>
      </c>
      <c r="D62" s="69">
        <v>0.46800000000000003</v>
      </c>
      <c r="E62" s="69">
        <v>0.47099999999999997</v>
      </c>
      <c r="F62" s="69">
        <v>0.47</v>
      </c>
      <c r="G62" s="67">
        <v>0.46500000000000002</v>
      </c>
      <c r="H62" s="70">
        <v>0.49199999999999999</v>
      </c>
      <c r="I62" s="71">
        <v>0.47899999999999998</v>
      </c>
      <c r="J62" s="71">
        <v>0.48099999999999998</v>
      </c>
      <c r="K62" s="66">
        <v>0.46100000000000002</v>
      </c>
      <c r="L62" s="72">
        <v>0.48399999999999999</v>
      </c>
      <c r="M62" s="68">
        <v>0.47499999999999998</v>
      </c>
      <c r="N62" s="70">
        <v>0.48899999999999999</v>
      </c>
      <c r="O62" s="57">
        <v>380</v>
      </c>
    </row>
    <row r="63" spans="2:15" x14ac:dyDescent="0.25">
      <c r="B63" s="114"/>
      <c r="C63" s="66">
        <v>0.68100000000000005</v>
      </c>
      <c r="D63" s="66">
        <v>0.68600000000000005</v>
      </c>
      <c r="E63" s="66">
        <v>0.68899999999999995</v>
      </c>
      <c r="F63" s="66">
        <v>0.68799999999999994</v>
      </c>
      <c r="G63" s="66">
        <v>0.68400000000000005</v>
      </c>
      <c r="H63" s="85">
        <v>0.79</v>
      </c>
      <c r="I63" s="69">
        <v>0.70499999999999996</v>
      </c>
      <c r="J63" s="72">
        <v>0.73799999999999999</v>
      </c>
      <c r="K63" s="75">
        <v>0.67700000000000005</v>
      </c>
      <c r="L63" s="72">
        <v>0.74399999999999999</v>
      </c>
      <c r="M63" s="67">
        <v>0.69399999999999995</v>
      </c>
      <c r="N63" s="69">
        <v>0.71099999999999997</v>
      </c>
      <c r="O63" s="57">
        <v>440</v>
      </c>
    </row>
    <row r="64" spans="2:15" x14ac:dyDescent="0.25">
      <c r="B64" s="114"/>
      <c r="C64" s="71">
        <v>0.55600000000000005</v>
      </c>
      <c r="D64" s="72">
        <v>0.56000000000000005</v>
      </c>
      <c r="E64" s="70">
        <v>0.56200000000000006</v>
      </c>
      <c r="F64" s="70">
        <v>0.56299999999999994</v>
      </c>
      <c r="G64" s="72">
        <v>0.55900000000000005</v>
      </c>
      <c r="H64" s="73">
        <v>0.56699999999999995</v>
      </c>
      <c r="I64" s="70">
        <v>0.56599999999999995</v>
      </c>
      <c r="J64" s="70">
        <v>0.56599999999999995</v>
      </c>
      <c r="K64" s="68">
        <v>0.55300000000000005</v>
      </c>
      <c r="L64" s="73">
        <v>0.56699999999999995</v>
      </c>
      <c r="M64" s="72">
        <v>0.56100000000000005</v>
      </c>
      <c r="N64" s="73">
        <v>0.56699999999999995</v>
      </c>
      <c r="O64" s="57">
        <v>480</v>
      </c>
    </row>
    <row r="65" spans="2:15" x14ac:dyDescent="0.25">
      <c r="B65" s="115"/>
      <c r="C65" s="81">
        <v>0.63300000000000001</v>
      </c>
      <c r="D65" s="81">
        <v>0.63600000000000001</v>
      </c>
      <c r="E65" s="81">
        <v>0.63600000000000001</v>
      </c>
      <c r="F65" s="81">
        <v>0.64100000000000001</v>
      </c>
      <c r="G65" s="81">
        <v>0.63700000000000001</v>
      </c>
      <c r="H65" s="98">
        <v>0.34200000000000003</v>
      </c>
      <c r="I65" s="80">
        <v>0.60099999999999998</v>
      </c>
      <c r="J65" s="78">
        <v>0.495</v>
      </c>
      <c r="K65" s="81">
        <v>0.63400000000000001</v>
      </c>
      <c r="L65" s="88">
        <v>0.48099999999999998</v>
      </c>
      <c r="M65" s="80">
        <v>0.61799999999999999</v>
      </c>
      <c r="N65" s="77">
        <v>0.58599999999999997</v>
      </c>
      <c r="O65" s="57">
        <v>540</v>
      </c>
    </row>
    <row r="66" spans="2:15" x14ac:dyDescent="0.25">
      <c r="B66" s="113" t="s">
        <v>91</v>
      </c>
      <c r="C66" s="62">
        <v>0.45100000000000001</v>
      </c>
      <c r="D66" s="63">
        <v>0.439</v>
      </c>
      <c r="E66" s="63">
        <v>0.441</v>
      </c>
      <c r="F66" s="59">
        <v>0.436</v>
      </c>
      <c r="G66" s="63">
        <v>0.44</v>
      </c>
      <c r="H66" s="83">
        <v>0.443</v>
      </c>
      <c r="I66" s="97">
        <v>0.42199999999999999</v>
      </c>
      <c r="J66" s="83">
        <v>0.443</v>
      </c>
      <c r="K66" s="83">
        <v>0.44400000000000001</v>
      </c>
      <c r="L66" s="60">
        <v>0.42899999999999999</v>
      </c>
      <c r="M66" s="60">
        <v>0.42599999999999999</v>
      </c>
      <c r="N66" s="62">
        <v>0.45100000000000001</v>
      </c>
      <c r="O66" s="57">
        <v>370</v>
      </c>
    </row>
    <row r="67" spans="2:15" x14ac:dyDescent="0.25">
      <c r="B67" s="114"/>
      <c r="C67" s="71">
        <v>0.48299999999999998</v>
      </c>
      <c r="D67" s="68">
        <v>0.47399999999999998</v>
      </c>
      <c r="E67" s="71">
        <v>0.47799999999999998</v>
      </c>
      <c r="F67" s="68">
        <v>0.47599999999999998</v>
      </c>
      <c r="G67" s="72">
        <v>0.48299999999999998</v>
      </c>
      <c r="H67" s="71">
        <v>0.48199999999999998</v>
      </c>
      <c r="I67" s="67">
        <v>0.46300000000000002</v>
      </c>
      <c r="J67" s="70">
        <v>0.49099999999999999</v>
      </c>
      <c r="K67" s="72">
        <v>0.48499999999999999</v>
      </c>
      <c r="L67" s="67">
        <v>0.46600000000000003</v>
      </c>
      <c r="M67" s="67">
        <v>0.46400000000000002</v>
      </c>
      <c r="N67" s="73">
        <v>0.495</v>
      </c>
      <c r="O67" s="57">
        <v>380</v>
      </c>
    </row>
    <row r="68" spans="2:15" x14ac:dyDescent="0.25">
      <c r="B68" s="114"/>
      <c r="C68" s="67">
        <v>0.69199999999999995</v>
      </c>
      <c r="D68" s="66">
        <v>0.68899999999999995</v>
      </c>
      <c r="E68" s="69">
        <v>0.71099999999999997</v>
      </c>
      <c r="F68" s="67">
        <v>0.69699999999999995</v>
      </c>
      <c r="G68" s="71">
        <v>0.72499999999999998</v>
      </c>
      <c r="H68" s="67">
        <v>0.69599999999999995</v>
      </c>
      <c r="I68" s="75">
        <v>0.67600000000000005</v>
      </c>
      <c r="J68" s="85">
        <v>0.78100000000000003</v>
      </c>
      <c r="K68" s="72">
        <v>0.74</v>
      </c>
      <c r="L68" s="66">
        <v>0.68</v>
      </c>
      <c r="M68" s="66">
        <v>0.68100000000000005</v>
      </c>
      <c r="N68" s="85">
        <v>0.79100000000000004</v>
      </c>
      <c r="O68" s="57">
        <v>440</v>
      </c>
    </row>
    <row r="69" spans="2:15" x14ac:dyDescent="0.25">
      <c r="B69" s="114"/>
      <c r="C69" s="70">
        <v>0.56499999999999995</v>
      </c>
      <c r="D69" s="72">
        <v>0.56100000000000005</v>
      </c>
      <c r="E69" s="70">
        <v>0.56599999999999995</v>
      </c>
      <c r="F69" s="70">
        <v>0.56499999999999995</v>
      </c>
      <c r="G69" s="73">
        <v>0.56799999999999995</v>
      </c>
      <c r="H69" s="70">
        <v>0.56299999999999994</v>
      </c>
      <c r="I69" s="68">
        <v>0.55500000000000005</v>
      </c>
      <c r="J69" s="73">
        <v>0.56799999999999995</v>
      </c>
      <c r="K69" s="73">
        <v>0.56699999999999995</v>
      </c>
      <c r="L69" s="71">
        <v>0.55600000000000005</v>
      </c>
      <c r="M69" s="68">
        <v>0.55400000000000005</v>
      </c>
      <c r="N69" s="73">
        <v>0.56799999999999995</v>
      </c>
      <c r="O69" s="57">
        <v>480</v>
      </c>
    </row>
    <row r="70" spans="2:15" x14ac:dyDescent="0.25">
      <c r="B70" s="115"/>
      <c r="C70" s="81">
        <v>0.63400000000000001</v>
      </c>
      <c r="D70" s="81">
        <v>0.628</v>
      </c>
      <c r="E70" s="77">
        <v>0.58099999999999996</v>
      </c>
      <c r="F70" s="80">
        <v>0.622</v>
      </c>
      <c r="G70" s="76">
        <v>0.54400000000000004</v>
      </c>
      <c r="H70" s="80">
        <v>0.61699999999999999</v>
      </c>
      <c r="I70" s="81">
        <v>0.64400000000000002</v>
      </c>
      <c r="J70" s="92">
        <v>0.37</v>
      </c>
      <c r="K70" s="78">
        <v>0.495</v>
      </c>
      <c r="L70" s="81">
        <v>0.64</v>
      </c>
      <c r="M70" s="80">
        <v>0.625</v>
      </c>
      <c r="N70" s="98">
        <v>0.34499999999999997</v>
      </c>
      <c r="O70" s="57">
        <v>540</v>
      </c>
    </row>
    <row r="71" spans="2:15" x14ac:dyDescent="0.25">
      <c r="B71" s="113" t="s">
        <v>104</v>
      </c>
      <c r="C71" s="59">
        <v>0.436</v>
      </c>
      <c r="D71" s="96">
        <v>0.42</v>
      </c>
      <c r="E71" s="97">
        <v>0.42099999999999999</v>
      </c>
      <c r="F71" s="58">
        <v>0.43099999999999999</v>
      </c>
      <c r="G71" s="60">
        <v>0.42699999999999999</v>
      </c>
      <c r="H71" s="97">
        <v>0.42399999999999999</v>
      </c>
      <c r="I71" s="96">
        <v>0.41699999999999998</v>
      </c>
      <c r="J71" s="96">
        <v>0.41799999999999998</v>
      </c>
      <c r="K71" s="94">
        <v>0.41399999999999998</v>
      </c>
      <c r="L71" s="97">
        <v>0.42199999999999999</v>
      </c>
      <c r="M71" s="96">
        <v>0.41899999999999998</v>
      </c>
      <c r="N71" s="94">
        <v>0.41199999999999998</v>
      </c>
      <c r="O71" s="57">
        <v>370</v>
      </c>
    </row>
    <row r="72" spans="2:15" x14ac:dyDescent="0.25">
      <c r="B72" s="114"/>
      <c r="C72" s="67">
        <v>0.46500000000000002</v>
      </c>
      <c r="D72" s="75">
        <v>0.45300000000000001</v>
      </c>
      <c r="E72" s="75">
        <v>0.45500000000000002</v>
      </c>
      <c r="F72" s="69">
        <v>0.46899999999999997</v>
      </c>
      <c r="G72" s="69">
        <v>0.47</v>
      </c>
      <c r="H72" s="69">
        <v>0.46899999999999997</v>
      </c>
      <c r="I72" s="66">
        <v>0.46100000000000002</v>
      </c>
      <c r="J72" s="66">
        <v>0.45700000000000002</v>
      </c>
      <c r="K72" s="74">
        <v>0.45100000000000001</v>
      </c>
      <c r="L72" s="66">
        <v>0.45900000000000002</v>
      </c>
      <c r="M72" s="75">
        <v>0.45300000000000001</v>
      </c>
      <c r="N72" s="74">
        <v>0.44600000000000001</v>
      </c>
      <c r="O72" s="57">
        <v>380</v>
      </c>
    </row>
    <row r="73" spans="2:15" x14ac:dyDescent="0.25">
      <c r="B73" s="114"/>
      <c r="C73" s="75">
        <v>0.67500000000000004</v>
      </c>
      <c r="D73" s="74">
        <v>0.65900000000000003</v>
      </c>
      <c r="E73" s="74">
        <v>0.66300000000000003</v>
      </c>
      <c r="F73" s="67">
        <v>0.69899999999999995</v>
      </c>
      <c r="G73" s="71">
        <v>0.72799999999999998</v>
      </c>
      <c r="H73" s="72">
        <v>0.73799999999999999</v>
      </c>
      <c r="I73" s="69">
        <v>0.70399999999999996</v>
      </c>
      <c r="J73" s="75">
        <v>0.66800000000000004</v>
      </c>
      <c r="K73" s="74">
        <v>0.66</v>
      </c>
      <c r="L73" s="67">
        <v>0.69099999999999995</v>
      </c>
      <c r="M73" s="74">
        <v>0.65700000000000003</v>
      </c>
      <c r="N73" s="74">
        <v>0.65600000000000003</v>
      </c>
      <c r="O73" s="57">
        <v>440</v>
      </c>
    </row>
    <row r="74" spans="2:15" x14ac:dyDescent="0.25">
      <c r="B74" s="114"/>
      <c r="C74" s="69">
        <v>0.55000000000000004</v>
      </c>
      <c r="D74" s="75">
        <v>0.53900000000000003</v>
      </c>
      <c r="E74" s="66">
        <v>0.54300000000000004</v>
      </c>
      <c r="F74" s="69">
        <v>0.55100000000000005</v>
      </c>
      <c r="G74" s="69">
        <v>0.55100000000000005</v>
      </c>
      <c r="H74" s="67">
        <v>0.54700000000000004</v>
      </c>
      <c r="I74" s="67">
        <v>0.54600000000000004</v>
      </c>
      <c r="J74" s="67">
        <v>0.54500000000000004</v>
      </c>
      <c r="K74" s="75">
        <v>0.54</v>
      </c>
      <c r="L74" s="66">
        <v>0.54400000000000004</v>
      </c>
      <c r="M74" s="74">
        <v>0.53700000000000003</v>
      </c>
      <c r="N74" s="74">
        <v>0.53400000000000003</v>
      </c>
      <c r="O74" s="57">
        <v>480</v>
      </c>
    </row>
    <row r="75" spans="2:15" x14ac:dyDescent="0.25">
      <c r="B75" s="115"/>
      <c r="C75" s="80">
        <v>0.621</v>
      </c>
      <c r="D75" s="80">
        <v>0.61499999999999999</v>
      </c>
      <c r="E75" s="80">
        <v>0.623</v>
      </c>
      <c r="F75" s="76">
        <v>0.54300000000000004</v>
      </c>
      <c r="G75" s="82">
        <v>0.45400000000000001</v>
      </c>
      <c r="H75" s="93">
        <v>0.40200000000000002</v>
      </c>
      <c r="I75" s="78">
        <v>0.505</v>
      </c>
      <c r="J75" s="80">
        <v>0.62</v>
      </c>
      <c r="K75" s="80">
        <v>0.622</v>
      </c>
      <c r="L75" s="76">
        <v>0.54</v>
      </c>
      <c r="M75" s="80">
        <v>0.61199999999999999</v>
      </c>
      <c r="N75" s="80">
        <v>0.60099999999999998</v>
      </c>
      <c r="O75" s="57">
        <v>540</v>
      </c>
    </row>
    <row r="76" spans="2:15" x14ac:dyDescent="0.25">
      <c r="B76" s="113" t="s">
        <v>117</v>
      </c>
      <c r="C76" s="60">
        <v>0.42899999999999999</v>
      </c>
      <c r="D76" s="58">
        <v>0.433</v>
      </c>
      <c r="E76" s="59">
        <v>0.435</v>
      </c>
      <c r="F76" s="62">
        <v>0.45</v>
      </c>
      <c r="G76" s="64">
        <v>0.45400000000000001</v>
      </c>
      <c r="H76" s="62">
        <v>0.45</v>
      </c>
      <c r="I76" s="59">
        <v>0.435</v>
      </c>
      <c r="J76" s="58">
        <v>0.432</v>
      </c>
      <c r="K76" s="62">
        <v>0.45100000000000001</v>
      </c>
      <c r="L76" s="60">
        <v>0.42899999999999999</v>
      </c>
      <c r="M76" s="61">
        <v>0.45800000000000002</v>
      </c>
      <c r="N76" s="63">
        <v>0.44</v>
      </c>
      <c r="O76" s="57">
        <v>370</v>
      </c>
    </row>
    <row r="77" spans="2:15" x14ac:dyDescent="0.25">
      <c r="B77" s="114"/>
      <c r="C77" s="67">
        <v>0.46200000000000002</v>
      </c>
      <c r="D77" s="69">
        <v>0.46800000000000003</v>
      </c>
      <c r="E77" s="69">
        <v>0.47</v>
      </c>
      <c r="F77" s="70">
        <v>0.49</v>
      </c>
      <c r="G77" s="73">
        <v>0.495</v>
      </c>
      <c r="H77" s="72">
        <v>0.48499999999999999</v>
      </c>
      <c r="I77" s="69">
        <v>0.47099999999999997</v>
      </c>
      <c r="J77" s="69">
        <v>0.47099999999999997</v>
      </c>
      <c r="K77" s="72">
        <v>0.48799999999999999</v>
      </c>
      <c r="L77" s="67">
        <v>0.46500000000000002</v>
      </c>
      <c r="M77" s="84">
        <v>0.5</v>
      </c>
      <c r="N77" s="68">
        <v>0.47699999999999998</v>
      </c>
      <c r="O77" s="57">
        <v>380</v>
      </c>
    </row>
    <row r="78" spans="2:15" x14ac:dyDescent="0.25">
      <c r="B78" s="114"/>
      <c r="C78" s="75">
        <v>0.67600000000000005</v>
      </c>
      <c r="D78" s="66">
        <v>0.68400000000000005</v>
      </c>
      <c r="E78" s="66">
        <v>0.68700000000000006</v>
      </c>
      <c r="F78" s="70">
        <v>0.755</v>
      </c>
      <c r="G78" s="73">
        <v>0.76300000000000001</v>
      </c>
      <c r="H78" s="67">
        <v>0.69699999999999995</v>
      </c>
      <c r="I78" s="66">
        <v>0.68799999999999994</v>
      </c>
      <c r="J78" s="67">
        <v>0.69</v>
      </c>
      <c r="K78" s="71">
        <v>0.72599999999999998</v>
      </c>
      <c r="L78" s="66">
        <v>0.67900000000000005</v>
      </c>
      <c r="M78" s="86">
        <v>0.79500000000000004</v>
      </c>
      <c r="N78" s="71">
        <v>0.73499999999999999</v>
      </c>
      <c r="O78" s="57">
        <v>440</v>
      </c>
    </row>
    <row r="79" spans="2:15" x14ac:dyDescent="0.25">
      <c r="B79" s="114"/>
      <c r="C79" s="68">
        <v>0.55200000000000005</v>
      </c>
      <c r="D79" s="72">
        <v>0.56000000000000005</v>
      </c>
      <c r="E79" s="72">
        <v>0.56000000000000005</v>
      </c>
      <c r="F79" s="84">
        <v>0.56999999999999995</v>
      </c>
      <c r="G79" s="85">
        <v>0.57399999999999995</v>
      </c>
      <c r="H79" s="73">
        <v>0.56899999999999995</v>
      </c>
      <c r="I79" s="70">
        <v>0.56499999999999995</v>
      </c>
      <c r="J79" s="70">
        <v>0.56599999999999995</v>
      </c>
      <c r="K79" s="84">
        <v>0.56999999999999995</v>
      </c>
      <c r="L79" s="71">
        <v>0.55500000000000005</v>
      </c>
      <c r="M79" s="73">
        <v>0.56699999999999995</v>
      </c>
      <c r="N79" s="71">
        <v>0.55600000000000005</v>
      </c>
      <c r="O79" s="57">
        <v>480</v>
      </c>
    </row>
    <row r="80" spans="2:15" x14ac:dyDescent="0.25">
      <c r="B80" s="115"/>
      <c r="C80" s="81">
        <v>0.63</v>
      </c>
      <c r="D80" s="81">
        <v>0.64200000000000002</v>
      </c>
      <c r="E80" s="81">
        <v>0.63200000000000001</v>
      </c>
      <c r="F80" s="82">
        <v>0.46</v>
      </c>
      <c r="G80" s="82">
        <v>0.45300000000000001</v>
      </c>
      <c r="H80" s="81">
        <v>0.64200000000000002</v>
      </c>
      <c r="I80" s="81">
        <v>0.65300000000000002</v>
      </c>
      <c r="J80" s="81">
        <v>0.65200000000000002</v>
      </c>
      <c r="K80" s="79">
        <v>0.55600000000000005</v>
      </c>
      <c r="L80" s="81">
        <v>0.63700000000000001</v>
      </c>
      <c r="M80" s="99">
        <v>0.32100000000000001</v>
      </c>
      <c r="N80" s="82">
        <v>0.45900000000000002</v>
      </c>
      <c r="O80" s="57">
        <v>540</v>
      </c>
    </row>
    <row r="83" spans="3:14" x14ac:dyDescent="0.25">
      <c r="C83" s="49">
        <f>C44/C45</f>
        <v>1.0912698412698414</v>
      </c>
      <c r="D83" s="49">
        <f t="shared" ref="D83:N83" si="0">D44/D45</f>
        <v>1.3349056603773584</v>
      </c>
      <c r="E83" s="49">
        <f t="shared" si="0"/>
        <v>1.4554707379134859</v>
      </c>
      <c r="F83" s="49">
        <f t="shared" si="0"/>
        <v>0.8779342723004695</v>
      </c>
      <c r="G83" s="49">
        <f t="shared" si="0"/>
        <v>0.89825119236883932</v>
      </c>
      <c r="H83" s="49">
        <f t="shared" si="0"/>
        <v>0.94237288135593233</v>
      </c>
      <c r="I83" s="49">
        <f t="shared" si="0"/>
        <v>1.1653061224489796</v>
      </c>
      <c r="J83" s="49">
        <f t="shared" si="0"/>
        <v>1.7002967359050443</v>
      </c>
      <c r="K83" s="49">
        <f t="shared" si="0"/>
        <v>1.010600706713781</v>
      </c>
      <c r="L83" s="49">
        <f t="shared" si="0"/>
        <v>0.87402799377916029</v>
      </c>
      <c r="M83" s="49">
        <f t="shared" si="0"/>
        <v>1.2951945080091531</v>
      </c>
      <c r="N83" s="49">
        <f t="shared" si="0"/>
        <v>0.86760124610591904</v>
      </c>
    </row>
    <row r="84" spans="3:14" x14ac:dyDescent="0.25">
      <c r="C84" s="49">
        <f t="shared" ref="C84:N84" si="1">C45/C46</f>
        <v>1.1586206896551725</v>
      </c>
      <c r="D84" s="49">
        <f t="shared" si="1"/>
        <v>0.96145124716553287</v>
      </c>
      <c r="E84" s="49">
        <f t="shared" si="1"/>
        <v>0.90552995391705071</v>
      </c>
      <c r="F84" s="49">
        <f t="shared" si="1"/>
        <v>1.42</v>
      </c>
      <c r="G84" s="49">
        <f t="shared" si="1"/>
        <v>1.4662004662004662</v>
      </c>
      <c r="H84" s="49">
        <f t="shared" si="1"/>
        <v>1.2660944206008582</v>
      </c>
      <c r="I84" s="49">
        <f t="shared" si="1"/>
        <v>1.0337552742616034</v>
      </c>
      <c r="J84" s="49">
        <f t="shared" si="1"/>
        <v>0.79669030732860524</v>
      </c>
      <c r="K84" s="49">
        <f t="shared" si="1"/>
        <v>1.2776523702031601</v>
      </c>
      <c r="L84" s="49">
        <f t="shared" si="1"/>
        <v>1.4384787472035794</v>
      </c>
      <c r="M84" s="49">
        <f t="shared" si="1"/>
        <v>1.0045977011494254</v>
      </c>
      <c r="N84" s="49">
        <f t="shared" si="1"/>
        <v>1.5070422535211268</v>
      </c>
    </row>
    <row r="85" spans="3:14" x14ac:dyDescent="0.25">
      <c r="C85" s="49">
        <f t="shared" ref="C85:N85" si="2">C46/C47</f>
        <v>0.91966173361522208</v>
      </c>
      <c r="D85" s="49">
        <f t="shared" si="2"/>
        <v>0.90184049079754602</v>
      </c>
      <c r="E85" s="49">
        <f t="shared" si="2"/>
        <v>0.90228690228690234</v>
      </c>
      <c r="F85" s="49">
        <f t="shared" si="2"/>
        <v>0.90361445783132532</v>
      </c>
      <c r="G85" s="49">
        <f t="shared" si="2"/>
        <v>0.91666666666666663</v>
      </c>
      <c r="H85" s="49">
        <f t="shared" si="2"/>
        <v>0.90485436893203886</v>
      </c>
      <c r="I85" s="49">
        <f t="shared" si="2"/>
        <v>0.91153846153846141</v>
      </c>
      <c r="J85" s="49">
        <f t="shared" si="2"/>
        <v>0.91360691144708417</v>
      </c>
      <c r="K85" s="49">
        <f t="shared" si="2"/>
        <v>0.90965092402464065</v>
      </c>
      <c r="L85" s="49">
        <f t="shared" si="2"/>
        <v>0.90120967741935487</v>
      </c>
      <c r="M85" s="49">
        <f t="shared" si="2"/>
        <v>0.90814196242171197</v>
      </c>
      <c r="N85" s="49">
        <f t="shared" si="2"/>
        <v>0.92407809110629058</v>
      </c>
    </row>
    <row r="86" spans="3:14" x14ac:dyDescent="0.25">
      <c r="C86" s="49">
        <f t="shared" ref="C86:N86" si="3">C47/C48</f>
        <v>0.64441416893732972</v>
      </c>
      <c r="D86" s="49">
        <f t="shared" si="3"/>
        <v>0.62853470437017989</v>
      </c>
      <c r="E86" s="49">
        <f t="shared" si="3"/>
        <v>0.63708609271523176</v>
      </c>
      <c r="F86" s="49">
        <f t="shared" si="3"/>
        <v>0.61940298507462688</v>
      </c>
      <c r="G86" s="49">
        <f t="shared" si="3"/>
        <v>0.68421052631578949</v>
      </c>
      <c r="H86" s="49">
        <f t="shared" si="3"/>
        <v>0.63816604708798019</v>
      </c>
      <c r="I86" s="49">
        <f t="shared" si="3"/>
        <v>0.63882063882063889</v>
      </c>
      <c r="J86" s="49">
        <f t="shared" si="3"/>
        <v>0.67888563049853368</v>
      </c>
      <c r="K86" s="49">
        <f t="shared" si="3"/>
        <v>0.6450331125827814</v>
      </c>
      <c r="L86" s="49">
        <f t="shared" si="3"/>
        <v>0.63024142312579412</v>
      </c>
      <c r="M86" s="49">
        <f t="shared" si="3"/>
        <v>0.64555256064690025</v>
      </c>
      <c r="N86" s="49">
        <f t="shared" si="3"/>
        <v>0.68094534711964549</v>
      </c>
    </row>
    <row r="87" spans="3:14" x14ac:dyDescent="0.25">
      <c r="C87" s="49">
        <f t="shared" ref="C87:N87" si="4">C48/C49</f>
        <v>1.3154121863799282</v>
      </c>
      <c r="D87" s="49">
        <f t="shared" si="4"/>
        <v>1.3721340388007057</v>
      </c>
      <c r="E87" s="49">
        <f t="shared" si="4"/>
        <v>1.3315696649029984</v>
      </c>
      <c r="F87" s="49">
        <f t="shared" si="4"/>
        <v>1.4055944055944058</v>
      </c>
      <c r="G87" s="49">
        <f t="shared" si="4"/>
        <v>1.223613595706619</v>
      </c>
      <c r="H87" s="49">
        <f t="shared" si="4"/>
        <v>1.3913793103448278</v>
      </c>
      <c r="I87" s="49">
        <f t="shared" si="4"/>
        <v>1.3938356164383561</v>
      </c>
      <c r="J87" s="49">
        <f t="shared" si="4"/>
        <v>1.2266187050359711</v>
      </c>
      <c r="K87" s="49">
        <f t="shared" si="4"/>
        <v>1.336283185840708</v>
      </c>
      <c r="L87" s="49">
        <f t="shared" si="4"/>
        <v>1.37347294938918</v>
      </c>
      <c r="M87" s="49">
        <f t="shared" si="4"/>
        <v>1.313274336283186</v>
      </c>
      <c r="N87" s="49">
        <f t="shared" si="4"/>
        <v>1.2242314647377939</v>
      </c>
    </row>
    <row r="88" spans="3:14" x14ac:dyDescent="0.25">
      <c r="C88" s="49">
        <f t="shared" ref="C88:N88" si="5">C49/C50</f>
        <v>1.1872340425531918</v>
      </c>
      <c r="D88" s="49">
        <f t="shared" si="5"/>
        <v>1.5039787798408486</v>
      </c>
      <c r="E88" s="49">
        <f t="shared" si="5"/>
        <v>1.268456375838926</v>
      </c>
      <c r="F88" s="49">
        <f t="shared" si="5"/>
        <v>1.7763975155279501</v>
      </c>
      <c r="G88" s="49">
        <f t="shared" si="5"/>
        <v>0.87343750000000009</v>
      </c>
      <c r="H88" s="49">
        <f t="shared" si="5"/>
        <v>1.7008797653958942</v>
      </c>
      <c r="I88" s="49">
        <f t="shared" si="5"/>
        <v>1.6878612716763006</v>
      </c>
      <c r="J88" s="49">
        <f t="shared" si="5"/>
        <v>0.88676236044657109</v>
      </c>
      <c r="K88" s="49">
        <f t="shared" si="5"/>
        <v>1.3078703703703702</v>
      </c>
      <c r="L88" s="49">
        <f t="shared" si="5"/>
        <v>1.5158730158730158</v>
      </c>
      <c r="M88" s="49">
        <f t="shared" si="5"/>
        <v>1.1869747899159664</v>
      </c>
      <c r="N88" s="49">
        <f t="shared" si="5"/>
        <v>0.88057324840764339</v>
      </c>
    </row>
    <row r="89" spans="3:14" x14ac:dyDescent="0.25">
      <c r="C89" s="49">
        <f t="shared" ref="C89:N89" si="6">C50/C51</f>
        <v>1.010752688172043</v>
      </c>
      <c r="D89" s="49">
        <f t="shared" si="6"/>
        <v>0.88290398126463698</v>
      </c>
      <c r="E89" s="49">
        <f t="shared" si="6"/>
        <v>1.0228832951945079</v>
      </c>
      <c r="F89" s="49">
        <f t="shared" si="6"/>
        <v>0.70152505446623092</v>
      </c>
      <c r="G89" s="49">
        <f t="shared" si="6"/>
        <v>1.5274463007159906</v>
      </c>
      <c r="H89" s="49">
        <f t="shared" si="6"/>
        <v>0.81190476190476202</v>
      </c>
      <c r="I89" s="49">
        <f t="shared" si="6"/>
        <v>0.80465116279069759</v>
      </c>
      <c r="J89" s="49">
        <f t="shared" si="6"/>
        <v>1.425</v>
      </c>
      <c r="K89" s="49">
        <f t="shared" si="6"/>
        <v>1.0212765957446808</v>
      </c>
      <c r="L89" s="49">
        <f t="shared" si="6"/>
        <v>0.90214797136038194</v>
      </c>
      <c r="M89" s="49">
        <f t="shared" si="6"/>
        <v>1.08675799086758</v>
      </c>
      <c r="N89" s="49">
        <f t="shared" si="6"/>
        <v>1.417607223476298</v>
      </c>
    </row>
    <row r="90" spans="3:14" x14ac:dyDescent="0.25">
      <c r="C90" s="49">
        <f t="shared" ref="C90:N90" si="7">C51/C52</f>
        <v>0.92079207920792083</v>
      </c>
      <c r="D90" s="49">
        <f t="shared" si="7"/>
        <v>0.91827956989247306</v>
      </c>
      <c r="E90" s="49">
        <f t="shared" si="7"/>
        <v>0.91422594142259417</v>
      </c>
      <c r="F90" s="49">
        <f t="shared" si="7"/>
        <v>0.91800000000000004</v>
      </c>
      <c r="G90" s="49">
        <f t="shared" si="7"/>
        <v>0.91285403050108926</v>
      </c>
      <c r="H90" s="49">
        <f t="shared" si="7"/>
        <v>0.90712742980561545</v>
      </c>
      <c r="I90" s="49">
        <f t="shared" si="7"/>
        <v>0.91295116772823781</v>
      </c>
      <c r="J90" s="49">
        <f t="shared" si="7"/>
        <v>0.91476091476091481</v>
      </c>
      <c r="K90" s="49">
        <f t="shared" si="7"/>
        <v>0.90967741935483859</v>
      </c>
      <c r="L90" s="49">
        <f t="shared" si="7"/>
        <v>0.91285403050108926</v>
      </c>
      <c r="M90" s="49">
        <f t="shared" si="7"/>
        <v>0.91823899371069184</v>
      </c>
      <c r="N90" s="49">
        <f t="shared" si="7"/>
        <v>0.91908713692946065</v>
      </c>
    </row>
    <row r="91" spans="3:14" x14ac:dyDescent="0.25">
      <c r="C91" s="49">
        <f t="shared" ref="C91:N91" si="8">C52/C53</f>
        <v>0.625</v>
      </c>
      <c r="D91" s="49">
        <f t="shared" si="8"/>
        <v>0.68081991215226934</v>
      </c>
      <c r="E91" s="49">
        <f t="shared" si="8"/>
        <v>0.66946778711484589</v>
      </c>
      <c r="F91" s="49">
        <f t="shared" si="8"/>
        <v>0.66312997347480107</v>
      </c>
      <c r="G91" s="49">
        <f t="shared" si="8"/>
        <v>0.68100890207715137</v>
      </c>
      <c r="H91" s="49">
        <f t="shared" si="8"/>
        <v>0.67988252569750363</v>
      </c>
      <c r="I91" s="49">
        <f t="shared" si="8"/>
        <v>0.68759124087591228</v>
      </c>
      <c r="J91" s="49">
        <f t="shared" si="8"/>
        <v>0.67272727272727273</v>
      </c>
      <c r="K91" s="49">
        <f t="shared" si="8"/>
        <v>0.68181818181818177</v>
      </c>
      <c r="L91" s="49">
        <f t="shared" si="8"/>
        <v>0.67999999999999994</v>
      </c>
      <c r="M91" s="49">
        <f t="shared" si="8"/>
        <v>0.67659574468085104</v>
      </c>
      <c r="N91" s="49">
        <f t="shared" si="8"/>
        <v>0.65311653116531165</v>
      </c>
    </row>
    <row r="92" spans="3:14" x14ac:dyDescent="0.25">
      <c r="C92" s="49">
        <f t="shared" ref="C92:N92" si="9">C53/C54</f>
        <v>1.420035149384886</v>
      </c>
      <c r="D92" s="49">
        <f t="shared" si="9"/>
        <v>1.2218246869409659</v>
      </c>
      <c r="E92" s="49">
        <f t="shared" si="9"/>
        <v>1.263716814159292</v>
      </c>
      <c r="F92" s="49">
        <f t="shared" si="9"/>
        <v>1.3113043478260871</v>
      </c>
      <c r="G92" s="49">
        <f t="shared" si="9"/>
        <v>1.2188065099457503</v>
      </c>
      <c r="H92" s="49">
        <f t="shared" si="9"/>
        <v>1.224820143884892</v>
      </c>
      <c r="I92" s="49">
        <f t="shared" si="9"/>
        <v>1.2232142857142856</v>
      </c>
      <c r="J92" s="49">
        <f t="shared" si="9"/>
        <v>1.2677304964539007</v>
      </c>
      <c r="K92" s="49">
        <f t="shared" si="9"/>
        <v>1.2200357781753131</v>
      </c>
      <c r="L92" s="49">
        <f t="shared" si="9"/>
        <v>1.2228260869565217</v>
      </c>
      <c r="M92" s="49">
        <f t="shared" si="9"/>
        <v>1.25</v>
      </c>
      <c r="N92" s="49">
        <f t="shared" si="9"/>
        <v>1.3155080213903743</v>
      </c>
    </row>
    <row r="93" spans="3:14" x14ac:dyDescent="0.25">
      <c r="C93" s="49">
        <f t="shared" ref="C93:N93" si="10">C54/C55</f>
        <v>1.9486301369863013</v>
      </c>
      <c r="D93" s="49">
        <f t="shared" si="10"/>
        <v>0.86936236391912913</v>
      </c>
      <c r="E93" s="49">
        <f t="shared" si="10"/>
        <v>0.99471830985915488</v>
      </c>
      <c r="F93" s="49">
        <f t="shared" si="10"/>
        <v>1.1880165289256197</v>
      </c>
      <c r="G93" s="49">
        <f t="shared" si="10"/>
        <v>0.86813186813186816</v>
      </c>
      <c r="H93" s="49">
        <f t="shared" si="10"/>
        <v>0.87559055118110241</v>
      </c>
      <c r="I93" s="49">
        <f t="shared" si="10"/>
        <v>0.87912087912087922</v>
      </c>
      <c r="J93" s="49">
        <f t="shared" si="10"/>
        <v>1.0035587188612098</v>
      </c>
      <c r="K93" s="49">
        <f t="shared" si="10"/>
        <v>0.86132511556240376</v>
      </c>
      <c r="L93" s="49">
        <f t="shared" si="10"/>
        <v>0.86656200941915229</v>
      </c>
      <c r="M93" s="49">
        <f t="shared" si="10"/>
        <v>0.95431472081218272</v>
      </c>
      <c r="N93" s="49">
        <f t="shared" si="10"/>
        <v>1.1961620469083158</v>
      </c>
    </row>
    <row r="94" spans="3:14" x14ac:dyDescent="0.25">
      <c r="C94" s="49">
        <f t="shared" ref="C94:N94" si="11">C55/C56</f>
        <v>0.65617977528089888</v>
      </c>
      <c r="D94" s="49">
        <f t="shared" si="11"/>
        <v>1.4781609195402299</v>
      </c>
      <c r="E94" s="49">
        <f t="shared" si="11"/>
        <v>1.2938496583143506</v>
      </c>
      <c r="F94" s="49">
        <f t="shared" si="11"/>
        <v>1.1388235294117648</v>
      </c>
      <c r="G94" s="49">
        <f t="shared" si="11"/>
        <v>1.5059101654846336</v>
      </c>
      <c r="H94" s="49">
        <f t="shared" si="11"/>
        <v>1.4733178654292345</v>
      </c>
      <c r="I94" s="49">
        <f t="shared" si="11"/>
        <v>1.4155555555555555</v>
      </c>
      <c r="J94" s="49">
        <f t="shared" si="11"/>
        <v>1.2686230248306998</v>
      </c>
      <c r="K94" s="49">
        <f t="shared" si="11"/>
        <v>1.4783599088838268</v>
      </c>
      <c r="L94" s="49">
        <f t="shared" si="11"/>
        <v>1.5094786729857821</v>
      </c>
      <c r="M94" s="49">
        <f t="shared" si="11"/>
        <v>1.3462414578587698</v>
      </c>
      <c r="N94" s="49">
        <f t="shared" si="11"/>
        <v>1.1061320754716981</v>
      </c>
    </row>
    <row r="95" spans="3:14" x14ac:dyDescent="0.25">
      <c r="C95" s="49">
        <f t="shared" ref="C95:N95" si="12">C56/C57</f>
        <v>0.92901878914405012</v>
      </c>
      <c r="D95" s="49">
        <f t="shared" si="12"/>
        <v>0.92356687898089174</v>
      </c>
      <c r="E95" s="49">
        <f t="shared" si="12"/>
        <v>0.91649269311064718</v>
      </c>
      <c r="F95" s="49">
        <f t="shared" si="12"/>
        <v>0.91201716738197414</v>
      </c>
      <c r="G95" s="49">
        <f t="shared" si="12"/>
        <v>0.91163793103448265</v>
      </c>
      <c r="H95" s="49">
        <f t="shared" si="12"/>
        <v>0.91120507399577166</v>
      </c>
      <c r="I95" s="49">
        <f t="shared" si="12"/>
        <v>0.9</v>
      </c>
      <c r="J95" s="49">
        <f t="shared" si="12"/>
        <v>0.89858012170385393</v>
      </c>
      <c r="K95" s="49">
        <f t="shared" si="12"/>
        <v>0.90702479338842978</v>
      </c>
      <c r="L95" s="49">
        <f t="shared" si="12"/>
        <v>0.91341991341991335</v>
      </c>
      <c r="M95" s="49">
        <f t="shared" si="12"/>
        <v>0.91458333333333341</v>
      </c>
      <c r="N95" s="49">
        <f t="shared" si="12"/>
        <v>0.91774891774891765</v>
      </c>
    </row>
    <row r="96" spans="3:14" x14ac:dyDescent="0.25">
      <c r="C96" s="49">
        <f t="shared" ref="C96:N96" si="13">C57/C58</f>
        <v>0.69219653179190754</v>
      </c>
      <c r="D96" s="49">
        <f t="shared" si="13"/>
        <v>0.67965367965367962</v>
      </c>
      <c r="E96" s="49">
        <f t="shared" si="13"/>
        <v>0.68428571428571427</v>
      </c>
      <c r="F96" s="49">
        <f t="shared" si="13"/>
        <v>0.68328445747800581</v>
      </c>
      <c r="G96" s="49">
        <f t="shared" si="13"/>
        <v>0.68035190615835772</v>
      </c>
      <c r="H96" s="49">
        <f t="shared" si="13"/>
        <v>0.66526019690576654</v>
      </c>
      <c r="I96" s="49">
        <f t="shared" si="13"/>
        <v>0.61349693251533743</v>
      </c>
      <c r="J96" s="49">
        <f t="shared" si="13"/>
        <v>0.61624999999999996</v>
      </c>
      <c r="K96" s="49">
        <f t="shared" si="13"/>
        <v>0.64533333333333331</v>
      </c>
      <c r="L96" s="49">
        <f t="shared" si="13"/>
        <v>0.68242245199409157</v>
      </c>
      <c r="M96" s="49">
        <f t="shared" si="13"/>
        <v>0.65217391304347827</v>
      </c>
      <c r="N96" s="49">
        <f t="shared" si="13"/>
        <v>0.68444444444444441</v>
      </c>
    </row>
    <row r="97" spans="3:14" x14ac:dyDescent="0.25">
      <c r="C97" s="49">
        <f t="shared" ref="C97:N97" si="14">C58/C59</f>
        <v>1.2269503546099292</v>
      </c>
      <c r="D97" s="49">
        <f t="shared" si="14"/>
        <v>1.2352941176470587</v>
      </c>
      <c r="E97" s="49">
        <f t="shared" si="14"/>
        <v>1.2323943661971832</v>
      </c>
      <c r="F97" s="49">
        <f t="shared" si="14"/>
        <v>1.2244165170556554</v>
      </c>
      <c r="G97" s="49">
        <f t="shared" si="14"/>
        <v>1.2244165170556554</v>
      </c>
      <c r="H97" s="49">
        <f t="shared" si="14"/>
        <v>1.2673796791443848</v>
      </c>
      <c r="I97" s="49">
        <f t="shared" si="14"/>
        <v>1.4323374340949033</v>
      </c>
      <c r="J97" s="49">
        <f t="shared" si="14"/>
        <v>1.4109347442680777</v>
      </c>
      <c r="K97" s="49">
        <f t="shared" si="14"/>
        <v>1.3274336283185841</v>
      </c>
      <c r="L97" s="49">
        <f t="shared" si="14"/>
        <v>1.2220216606498195</v>
      </c>
      <c r="M97" s="49">
        <f t="shared" si="14"/>
        <v>1.3096085409252667</v>
      </c>
      <c r="N97" s="49">
        <f t="shared" si="14"/>
        <v>1.2228260869565217</v>
      </c>
    </row>
    <row r="98" spans="3:14" x14ac:dyDescent="0.25">
      <c r="C98" s="49">
        <f t="shared" ref="C98:N98" si="15">C59/C60</f>
        <v>0.89240506329113911</v>
      </c>
      <c r="D98" s="49">
        <f t="shared" si="15"/>
        <v>0.91368078175895773</v>
      </c>
      <c r="E98" s="49">
        <f t="shared" si="15"/>
        <v>0.90302066772654999</v>
      </c>
      <c r="F98" s="49">
        <f t="shared" si="15"/>
        <v>0.87716535433070875</v>
      </c>
      <c r="G98" s="49">
        <f t="shared" si="15"/>
        <v>0.87716535433070875</v>
      </c>
      <c r="H98" s="49">
        <f t="shared" si="15"/>
        <v>1.0089928057553956</v>
      </c>
      <c r="I98" s="49">
        <f t="shared" si="15"/>
        <v>2.0690909090909089</v>
      </c>
      <c r="J98" s="49">
        <f t="shared" si="15"/>
        <v>1.8409090909090908</v>
      </c>
      <c r="K98" s="49">
        <f t="shared" si="15"/>
        <v>1.2472406181015452</v>
      </c>
      <c r="L98" s="49">
        <f t="shared" si="15"/>
        <v>0.8683385579937305</v>
      </c>
      <c r="M98" s="49">
        <f t="shared" si="15"/>
        <v>1.1540041067761808</v>
      </c>
      <c r="N98" s="49">
        <f t="shared" si="15"/>
        <v>0.87203791469194314</v>
      </c>
    </row>
    <row r="99" spans="3:14" x14ac:dyDescent="0.25">
      <c r="C99" s="49">
        <f t="shared" ref="C99:N99" si="16">C60/C61</f>
        <v>1.462962962962963</v>
      </c>
      <c r="D99" s="49">
        <f t="shared" si="16"/>
        <v>1.418013856812933</v>
      </c>
      <c r="E99" s="49">
        <f t="shared" si="16"/>
        <v>1.4526558891454966</v>
      </c>
      <c r="F99" s="49">
        <f t="shared" si="16"/>
        <v>1.4801864801864801</v>
      </c>
      <c r="G99" s="49">
        <f t="shared" si="16"/>
        <v>1.5047393364928912</v>
      </c>
      <c r="H99" s="49">
        <f t="shared" si="16"/>
        <v>1.2522522522522523</v>
      </c>
      <c r="I99" s="49">
        <f t="shared" si="16"/>
        <v>0.62785388127853892</v>
      </c>
      <c r="J99" s="49">
        <f t="shared" si="16"/>
        <v>0.70642201834862384</v>
      </c>
      <c r="K99" s="49">
        <f t="shared" si="16"/>
        <v>1.0760095011876485</v>
      </c>
      <c r="L99" s="49">
        <f t="shared" si="16"/>
        <v>1.4467120181405897</v>
      </c>
      <c r="M99" s="49">
        <f t="shared" si="16"/>
        <v>1.1118721461187215</v>
      </c>
      <c r="N99" s="49">
        <f t="shared" si="16"/>
        <v>1.4004424778761062</v>
      </c>
    </row>
    <row r="100" spans="3:14" x14ac:dyDescent="0.25">
      <c r="C100" s="49">
        <f t="shared" ref="C100:N100" si="17">C61/C62</f>
        <v>0.92903225806451606</v>
      </c>
      <c r="D100" s="49">
        <f t="shared" si="17"/>
        <v>0.92521367521367515</v>
      </c>
      <c r="E100" s="49">
        <f t="shared" si="17"/>
        <v>0.91932059447983017</v>
      </c>
      <c r="F100" s="49">
        <f t="shared" si="17"/>
        <v>0.91276595744680855</v>
      </c>
      <c r="G100" s="49">
        <f t="shared" si="17"/>
        <v>0.90752688172043006</v>
      </c>
      <c r="H100" s="49">
        <f t="shared" si="17"/>
        <v>0.90243902439024393</v>
      </c>
      <c r="I100" s="49">
        <f t="shared" si="17"/>
        <v>0.91440501043841338</v>
      </c>
      <c r="J100" s="49">
        <f t="shared" si="17"/>
        <v>0.9064449064449065</v>
      </c>
      <c r="K100" s="49">
        <f t="shared" si="17"/>
        <v>0.91323210412147493</v>
      </c>
      <c r="L100" s="49">
        <f t="shared" si="17"/>
        <v>0.91115702479338845</v>
      </c>
      <c r="M100" s="49">
        <f t="shared" si="17"/>
        <v>0.92210526315789476</v>
      </c>
      <c r="N100" s="49">
        <f t="shared" si="17"/>
        <v>0.92433537832310841</v>
      </c>
    </row>
    <row r="101" spans="3:14" x14ac:dyDescent="0.25">
      <c r="C101" s="49">
        <f t="shared" ref="C101:N101" si="18">C62/C63</f>
        <v>0.68281938325991187</v>
      </c>
      <c r="D101" s="49">
        <f t="shared" si="18"/>
        <v>0.68221574344023317</v>
      </c>
      <c r="E101" s="49">
        <f t="shared" si="18"/>
        <v>0.68359941944847602</v>
      </c>
      <c r="F101" s="49">
        <f t="shared" si="18"/>
        <v>0.68313953488372092</v>
      </c>
      <c r="G101" s="49">
        <f t="shared" si="18"/>
        <v>0.67982456140350878</v>
      </c>
      <c r="H101" s="49">
        <f t="shared" si="18"/>
        <v>0.62278481012658227</v>
      </c>
      <c r="I101" s="49">
        <f t="shared" si="18"/>
        <v>0.67943262411347516</v>
      </c>
      <c r="J101" s="49">
        <f t="shared" si="18"/>
        <v>0.65176151761517609</v>
      </c>
      <c r="K101" s="49">
        <f t="shared" si="18"/>
        <v>0.68094534711964549</v>
      </c>
      <c r="L101" s="49">
        <f t="shared" si="18"/>
        <v>0.65053763440860213</v>
      </c>
      <c r="M101" s="49">
        <f t="shared" si="18"/>
        <v>0.68443804034582134</v>
      </c>
      <c r="N101" s="49">
        <f t="shared" si="18"/>
        <v>0.68776371308016881</v>
      </c>
    </row>
    <row r="102" spans="3:14" x14ac:dyDescent="0.25">
      <c r="C102" s="49">
        <f t="shared" ref="C102:N102" si="19">C63/C64</f>
        <v>1.224820143884892</v>
      </c>
      <c r="D102" s="49">
        <f t="shared" si="19"/>
        <v>1.2250000000000001</v>
      </c>
      <c r="E102" s="49">
        <f t="shared" si="19"/>
        <v>1.2259786476868326</v>
      </c>
      <c r="F102" s="49">
        <f t="shared" si="19"/>
        <v>1.2220248667850799</v>
      </c>
      <c r="G102" s="49">
        <f t="shared" si="19"/>
        <v>1.223613595706619</v>
      </c>
      <c r="H102" s="49">
        <f t="shared" si="19"/>
        <v>1.3932980599647269</v>
      </c>
      <c r="I102" s="49">
        <f t="shared" si="19"/>
        <v>1.2455830388692579</v>
      </c>
      <c r="J102" s="49">
        <f t="shared" si="19"/>
        <v>1.3038869257950532</v>
      </c>
      <c r="K102" s="49">
        <f t="shared" si="19"/>
        <v>1.2242314647377939</v>
      </c>
      <c r="L102" s="49">
        <f t="shared" si="19"/>
        <v>1.3121693121693123</v>
      </c>
      <c r="M102" s="49">
        <f t="shared" si="19"/>
        <v>1.2370766488413545</v>
      </c>
      <c r="N102" s="49">
        <f t="shared" si="19"/>
        <v>1.253968253968254</v>
      </c>
    </row>
    <row r="103" spans="3:14" x14ac:dyDescent="0.25">
      <c r="C103" s="49">
        <f t="shared" ref="C103:N103" si="20">C64/C65</f>
        <v>0.8783570300157979</v>
      </c>
      <c r="D103" s="49">
        <f t="shared" si="20"/>
        <v>0.88050314465408808</v>
      </c>
      <c r="E103" s="49">
        <f t="shared" si="20"/>
        <v>0.88364779874213839</v>
      </c>
      <c r="F103" s="49">
        <f t="shared" si="20"/>
        <v>0.87831513260530414</v>
      </c>
      <c r="G103" s="49">
        <f t="shared" si="20"/>
        <v>0.87755102040816335</v>
      </c>
      <c r="H103" s="49">
        <f t="shared" si="20"/>
        <v>1.6578947368421051</v>
      </c>
      <c r="I103" s="49">
        <f t="shared" si="20"/>
        <v>0.94176372712146417</v>
      </c>
      <c r="J103" s="49">
        <f t="shared" si="20"/>
        <v>1.1434343434343432</v>
      </c>
      <c r="K103" s="49">
        <f t="shared" si="20"/>
        <v>0.87223974763406942</v>
      </c>
      <c r="L103" s="49">
        <f t="shared" si="20"/>
        <v>1.1787941787941787</v>
      </c>
      <c r="M103" s="49">
        <f t="shared" si="20"/>
        <v>0.90776699029126229</v>
      </c>
      <c r="N103" s="49">
        <f t="shared" si="20"/>
        <v>0.96757679180887368</v>
      </c>
    </row>
    <row r="104" spans="3:14" x14ac:dyDescent="0.25">
      <c r="C104" s="49">
        <f t="shared" ref="C104:N104" si="21">C65/C66</f>
        <v>1.4035476718403548</v>
      </c>
      <c r="D104" s="49">
        <f t="shared" si="21"/>
        <v>1.4487471526195901</v>
      </c>
      <c r="E104" s="49">
        <f t="shared" si="21"/>
        <v>1.4421768707482994</v>
      </c>
      <c r="F104" s="49">
        <f t="shared" si="21"/>
        <v>1.4701834862385321</v>
      </c>
      <c r="G104" s="49">
        <f t="shared" si="21"/>
        <v>1.4477272727272728</v>
      </c>
      <c r="H104" s="49">
        <f t="shared" si="21"/>
        <v>0.77200902934537252</v>
      </c>
      <c r="I104" s="49">
        <f t="shared" si="21"/>
        <v>1.4241706161137442</v>
      </c>
      <c r="J104" s="49">
        <f t="shared" si="21"/>
        <v>1.1173814898419865</v>
      </c>
      <c r="K104" s="49">
        <f t="shared" si="21"/>
        <v>1.427927927927928</v>
      </c>
      <c r="L104" s="49">
        <f t="shared" si="21"/>
        <v>1.1212121212121211</v>
      </c>
      <c r="M104" s="49">
        <f t="shared" si="21"/>
        <v>1.4507042253521127</v>
      </c>
      <c r="N104" s="49">
        <f t="shared" si="21"/>
        <v>1.2993348115299335</v>
      </c>
    </row>
    <row r="105" spans="3:14" x14ac:dyDescent="0.25">
      <c r="C105" s="49">
        <f t="shared" ref="C105:N105" si="22">C66/C67</f>
        <v>0.9337474120082816</v>
      </c>
      <c r="D105" s="49">
        <f t="shared" si="22"/>
        <v>0.92616033755274263</v>
      </c>
      <c r="E105" s="49">
        <f t="shared" si="22"/>
        <v>0.92259414225941427</v>
      </c>
      <c r="F105" s="49">
        <f t="shared" si="22"/>
        <v>0.91596638655462193</v>
      </c>
      <c r="G105" s="49">
        <f t="shared" si="22"/>
        <v>0.91097308488612838</v>
      </c>
      <c r="H105" s="49">
        <f t="shared" si="22"/>
        <v>0.91908713692946065</v>
      </c>
      <c r="I105" s="49">
        <f t="shared" si="22"/>
        <v>0.91144708423326126</v>
      </c>
      <c r="J105" s="49">
        <f t="shared" si="22"/>
        <v>0.90224032586558045</v>
      </c>
      <c r="K105" s="49">
        <f t="shared" si="22"/>
        <v>0.91546391752577327</v>
      </c>
      <c r="L105" s="49">
        <f t="shared" si="22"/>
        <v>0.92060085836909866</v>
      </c>
      <c r="M105" s="49">
        <f t="shared" si="22"/>
        <v>0.91810344827586199</v>
      </c>
      <c r="N105" s="49">
        <f t="shared" si="22"/>
        <v>0.91111111111111109</v>
      </c>
    </row>
    <row r="106" spans="3:14" x14ac:dyDescent="0.25">
      <c r="C106" s="49">
        <f t="shared" ref="C106:N106" si="23">C67/C68</f>
        <v>0.69797687861271684</v>
      </c>
      <c r="D106" s="49">
        <f t="shared" si="23"/>
        <v>0.68795355587808416</v>
      </c>
      <c r="E106" s="49">
        <f t="shared" si="23"/>
        <v>0.6722925457102672</v>
      </c>
      <c r="F106" s="49">
        <f t="shared" si="23"/>
        <v>0.68292682926829273</v>
      </c>
      <c r="G106" s="49">
        <f t="shared" si="23"/>
        <v>0.66620689655172416</v>
      </c>
      <c r="H106" s="49">
        <f t="shared" si="23"/>
        <v>0.69252873563218398</v>
      </c>
      <c r="I106" s="49">
        <f t="shared" si="23"/>
        <v>0.6849112426035503</v>
      </c>
      <c r="J106" s="49">
        <f t="shared" si="23"/>
        <v>0.62868117797695255</v>
      </c>
      <c r="K106" s="49">
        <f t="shared" si="23"/>
        <v>0.65540540540540537</v>
      </c>
      <c r="L106" s="49">
        <f t="shared" si="23"/>
        <v>0.68529411764705883</v>
      </c>
      <c r="M106" s="49">
        <f t="shared" si="23"/>
        <v>0.68135095447870775</v>
      </c>
      <c r="N106" s="49">
        <f t="shared" si="23"/>
        <v>0.62579013906447534</v>
      </c>
    </row>
    <row r="107" spans="3:14" x14ac:dyDescent="0.25">
      <c r="C107" s="49">
        <f t="shared" ref="C107:N107" si="24">C68/C69</f>
        <v>1.2247787610619469</v>
      </c>
      <c r="D107" s="49">
        <f t="shared" si="24"/>
        <v>1.2281639928698751</v>
      </c>
      <c r="E107" s="49">
        <f t="shared" si="24"/>
        <v>1.2561837455830389</v>
      </c>
      <c r="F107" s="49">
        <f t="shared" si="24"/>
        <v>1.2336283185840708</v>
      </c>
      <c r="G107" s="49">
        <f t="shared" si="24"/>
        <v>1.2764084507042255</v>
      </c>
      <c r="H107" s="49">
        <f t="shared" si="24"/>
        <v>1.236234458259325</v>
      </c>
      <c r="I107" s="49">
        <f t="shared" si="24"/>
        <v>1.218018018018018</v>
      </c>
      <c r="J107" s="49">
        <f t="shared" si="24"/>
        <v>1.3750000000000002</v>
      </c>
      <c r="K107" s="49">
        <f t="shared" si="24"/>
        <v>1.3051146384479719</v>
      </c>
      <c r="L107" s="49">
        <f t="shared" si="24"/>
        <v>1.2230215827338129</v>
      </c>
      <c r="M107" s="49">
        <f t="shared" si="24"/>
        <v>1.2292418772563176</v>
      </c>
      <c r="N107" s="49">
        <f t="shared" si="24"/>
        <v>1.392605633802817</v>
      </c>
    </row>
    <row r="108" spans="3:14" x14ac:dyDescent="0.25">
      <c r="C108" s="49">
        <f t="shared" ref="C108:N108" si="25">C69/C70</f>
        <v>0.89116719242902198</v>
      </c>
      <c r="D108" s="49">
        <f t="shared" si="25"/>
        <v>0.8933121019108281</v>
      </c>
      <c r="E108" s="49">
        <f t="shared" si="25"/>
        <v>0.97418244406196208</v>
      </c>
      <c r="F108" s="49">
        <f t="shared" si="25"/>
        <v>0.90836012861736326</v>
      </c>
      <c r="G108" s="49">
        <f t="shared" si="25"/>
        <v>1.0441176470588234</v>
      </c>
      <c r="H108" s="49">
        <f t="shared" si="25"/>
        <v>0.91247974068071303</v>
      </c>
      <c r="I108" s="49">
        <f t="shared" si="25"/>
        <v>0.86180124223602494</v>
      </c>
      <c r="J108" s="49">
        <f t="shared" si="25"/>
        <v>1.535135135135135</v>
      </c>
      <c r="K108" s="49">
        <f t="shared" si="25"/>
        <v>1.1454545454545453</v>
      </c>
      <c r="L108" s="49">
        <f t="shared" si="25"/>
        <v>0.86875000000000002</v>
      </c>
      <c r="M108" s="49">
        <f t="shared" si="25"/>
        <v>0.88640000000000008</v>
      </c>
      <c r="N108" s="49">
        <f t="shared" si="25"/>
        <v>1.6463768115942028</v>
      </c>
    </row>
    <row r="109" spans="3:14" x14ac:dyDescent="0.25">
      <c r="C109" s="49">
        <f t="shared" ref="C109:N109" si="26">C70/C71</f>
        <v>1.4541284403669725</v>
      </c>
      <c r="D109" s="49">
        <f t="shared" si="26"/>
        <v>1.4952380952380953</v>
      </c>
      <c r="E109" s="49">
        <f t="shared" si="26"/>
        <v>1.3800475059382422</v>
      </c>
      <c r="F109" s="49">
        <f t="shared" si="26"/>
        <v>1.4431554524361949</v>
      </c>
      <c r="G109" s="49">
        <f t="shared" si="26"/>
        <v>1.2740046838407495</v>
      </c>
      <c r="H109" s="49">
        <f t="shared" si="26"/>
        <v>1.4551886792452831</v>
      </c>
      <c r="I109" s="49">
        <f t="shared" si="26"/>
        <v>1.5443645083932855</v>
      </c>
      <c r="J109" s="49">
        <f t="shared" si="26"/>
        <v>0.8851674641148326</v>
      </c>
      <c r="K109" s="49">
        <f t="shared" si="26"/>
        <v>1.1956521739130435</v>
      </c>
      <c r="L109" s="49">
        <f t="shared" si="26"/>
        <v>1.5165876777251186</v>
      </c>
      <c r="M109" s="49">
        <f t="shared" si="26"/>
        <v>1.4916467780429594</v>
      </c>
      <c r="N109" s="49">
        <f t="shared" si="26"/>
        <v>0.83737864077669899</v>
      </c>
    </row>
    <row r="110" spans="3:14" x14ac:dyDescent="0.25">
      <c r="C110" s="49">
        <f t="shared" ref="C110:N110" si="27">C71/C72</f>
        <v>0.93763440860215053</v>
      </c>
      <c r="D110" s="49">
        <f t="shared" si="27"/>
        <v>0.92715231788079466</v>
      </c>
      <c r="E110" s="49">
        <f t="shared" si="27"/>
        <v>0.92527472527472521</v>
      </c>
      <c r="F110" s="49">
        <f t="shared" si="27"/>
        <v>0.91897654584221755</v>
      </c>
      <c r="G110" s="49">
        <f t="shared" si="27"/>
        <v>0.90851063829787237</v>
      </c>
      <c r="H110" s="49">
        <f t="shared" si="27"/>
        <v>0.90405117270788915</v>
      </c>
      <c r="I110" s="49">
        <f t="shared" si="27"/>
        <v>0.90455531453362248</v>
      </c>
      <c r="J110" s="49">
        <f t="shared" si="27"/>
        <v>0.91466083150984678</v>
      </c>
      <c r="K110" s="49">
        <f t="shared" si="27"/>
        <v>0.91796008869179591</v>
      </c>
      <c r="L110" s="49">
        <f t="shared" si="27"/>
        <v>0.91938997821350754</v>
      </c>
      <c r="M110" s="49">
        <f t="shared" si="27"/>
        <v>0.92494481236203085</v>
      </c>
      <c r="N110" s="49">
        <f t="shared" si="27"/>
        <v>0.92376681614349765</v>
      </c>
    </row>
    <row r="111" spans="3:14" x14ac:dyDescent="0.25">
      <c r="C111" s="49">
        <f t="shared" ref="C111:N111" si="28">C72/C73</f>
        <v>0.68888888888888888</v>
      </c>
      <c r="D111" s="49">
        <f t="shared" si="28"/>
        <v>0.68740515933232171</v>
      </c>
      <c r="E111" s="49">
        <f t="shared" si="28"/>
        <v>0.68627450980392157</v>
      </c>
      <c r="F111" s="49">
        <f t="shared" si="28"/>
        <v>0.67095851216022895</v>
      </c>
      <c r="G111" s="49">
        <f t="shared" si="28"/>
        <v>0.64560439560439553</v>
      </c>
      <c r="H111" s="49">
        <f t="shared" si="28"/>
        <v>0.6355013550135501</v>
      </c>
      <c r="I111" s="49">
        <f t="shared" si="28"/>
        <v>0.65482954545454553</v>
      </c>
      <c r="J111" s="49">
        <f t="shared" si="28"/>
        <v>0.68413173652694614</v>
      </c>
      <c r="K111" s="49">
        <f t="shared" si="28"/>
        <v>0.68333333333333335</v>
      </c>
      <c r="L111" s="49">
        <f t="shared" si="28"/>
        <v>0.66425470332850944</v>
      </c>
      <c r="M111" s="49">
        <f t="shared" si="28"/>
        <v>0.68949771689497719</v>
      </c>
      <c r="N111" s="49">
        <f t="shared" si="28"/>
        <v>0.67987804878048774</v>
      </c>
    </row>
    <row r="112" spans="3:14" x14ac:dyDescent="0.25">
      <c r="C112" s="49">
        <f t="shared" ref="C112:N112" si="29">C73/C74</f>
        <v>1.2272727272727273</v>
      </c>
      <c r="D112" s="49">
        <f t="shared" si="29"/>
        <v>1.2226345083487939</v>
      </c>
      <c r="E112" s="49">
        <f t="shared" si="29"/>
        <v>1.2209944751381214</v>
      </c>
      <c r="F112" s="49">
        <f t="shared" si="29"/>
        <v>1.2686025408348456</v>
      </c>
      <c r="G112" s="49">
        <f t="shared" si="29"/>
        <v>1.3212341197822139</v>
      </c>
      <c r="H112" s="49">
        <f t="shared" si="29"/>
        <v>1.3491773308957951</v>
      </c>
      <c r="I112" s="49">
        <f t="shared" si="29"/>
        <v>1.2893772893772892</v>
      </c>
      <c r="J112" s="49">
        <f t="shared" si="29"/>
        <v>1.2256880733944955</v>
      </c>
      <c r="K112" s="49">
        <f t="shared" si="29"/>
        <v>1.2222222222222221</v>
      </c>
      <c r="L112" s="49">
        <f t="shared" si="29"/>
        <v>1.2702205882352939</v>
      </c>
      <c r="M112" s="49">
        <f t="shared" si="29"/>
        <v>1.223463687150838</v>
      </c>
      <c r="N112" s="49">
        <f t="shared" si="29"/>
        <v>1.2284644194756553</v>
      </c>
    </row>
    <row r="113" spans="3:14" x14ac:dyDescent="0.25">
      <c r="C113" s="49">
        <f t="shared" ref="C113:N113" si="30">C74/C75</f>
        <v>0.88566827697262485</v>
      </c>
      <c r="D113" s="49">
        <f t="shared" si="30"/>
        <v>0.87642276422764231</v>
      </c>
      <c r="E113" s="49">
        <f t="shared" si="30"/>
        <v>0.87158908507223121</v>
      </c>
      <c r="F113" s="49">
        <f t="shared" si="30"/>
        <v>1.0147329650092081</v>
      </c>
      <c r="G113" s="49">
        <f t="shared" si="30"/>
        <v>1.2136563876651982</v>
      </c>
      <c r="H113" s="49">
        <f t="shared" si="30"/>
        <v>1.3606965174129353</v>
      </c>
      <c r="I113" s="49">
        <f t="shared" si="30"/>
        <v>1.0811881188118813</v>
      </c>
      <c r="J113" s="49">
        <f t="shared" si="30"/>
        <v>0.87903225806451624</v>
      </c>
      <c r="K113" s="49">
        <f t="shared" si="30"/>
        <v>0.86816720257234736</v>
      </c>
      <c r="L113" s="49">
        <f t="shared" si="30"/>
        <v>1.0074074074074073</v>
      </c>
      <c r="M113" s="49">
        <f t="shared" si="30"/>
        <v>0.87745098039215697</v>
      </c>
      <c r="N113" s="49">
        <f t="shared" si="30"/>
        <v>0.88851913477537448</v>
      </c>
    </row>
    <row r="114" spans="3:14" x14ac:dyDescent="0.25">
      <c r="C114" s="49">
        <f t="shared" ref="C114:N114" si="31">C75/C76</f>
        <v>1.4475524475524475</v>
      </c>
      <c r="D114" s="49">
        <f t="shared" si="31"/>
        <v>1.420323325635104</v>
      </c>
      <c r="E114" s="49">
        <f t="shared" si="31"/>
        <v>1.4321839080459771</v>
      </c>
      <c r="F114" s="49">
        <f t="shared" si="31"/>
        <v>1.2066666666666668</v>
      </c>
      <c r="G114" s="49">
        <f t="shared" si="31"/>
        <v>1</v>
      </c>
      <c r="H114" s="49">
        <f t="shared" si="31"/>
        <v>0.89333333333333331</v>
      </c>
      <c r="I114" s="49">
        <f t="shared" si="31"/>
        <v>1.1609195402298851</v>
      </c>
      <c r="J114" s="49">
        <f t="shared" si="31"/>
        <v>1.4351851851851851</v>
      </c>
      <c r="K114" s="49">
        <f t="shared" si="31"/>
        <v>1.3791574279379157</v>
      </c>
      <c r="L114" s="49">
        <f t="shared" si="31"/>
        <v>1.2587412587412588</v>
      </c>
      <c r="M114" s="49">
        <f t="shared" si="31"/>
        <v>1.3362445414847162</v>
      </c>
      <c r="N114" s="49">
        <f t="shared" si="31"/>
        <v>1.365909090909091</v>
      </c>
    </row>
    <row r="115" spans="3:14" x14ac:dyDescent="0.25">
      <c r="C115" s="49">
        <f t="shared" ref="C115:N115" si="32">C76/C77</f>
        <v>0.92857142857142849</v>
      </c>
      <c r="D115" s="49">
        <f t="shared" si="32"/>
        <v>0.92521367521367515</v>
      </c>
      <c r="E115" s="49">
        <f t="shared" si="32"/>
        <v>0.92553191489361708</v>
      </c>
      <c r="F115" s="49">
        <f t="shared" si="32"/>
        <v>0.91836734693877553</v>
      </c>
      <c r="G115" s="49">
        <f t="shared" si="32"/>
        <v>0.91717171717171719</v>
      </c>
      <c r="H115" s="49">
        <f t="shared" si="32"/>
        <v>0.92783505154639179</v>
      </c>
      <c r="I115" s="49">
        <f t="shared" si="32"/>
        <v>0.92356687898089174</v>
      </c>
      <c r="J115" s="49">
        <f t="shared" si="32"/>
        <v>0.91719745222929938</v>
      </c>
      <c r="K115" s="49">
        <f t="shared" si="32"/>
        <v>0.92418032786885251</v>
      </c>
      <c r="L115" s="49">
        <f t="shared" si="32"/>
        <v>0.92258064516129024</v>
      </c>
      <c r="M115" s="49">
        <f t="shared" si="32"/>
        <v>0.91600000000000004</v>
      </c>
      <c r="N115" s="49">
        <f t="shared" si="32"/>
        <v>0.92243186582809233</v>
      </c>
    </row>
    <row r="116" spans="3:14" x14ac:dyDescent="0.25">
      <c r="C116" s="49">
        <f t="shared" ref="C116:N116" si="33">C77/C78</f>
        <v>0.68343195266272183</v>
      </c>
      <c r="D116" s="49">
        <f t="shared" si="33"/>
        <v>0.68421052631578949</v>
      </c>
      <c r="E116" s="49">
        <f t="shared" si="33"/>
        <v>0.6841339155749635</v>
      </c>
      <c r="F116" s="49">
        <f t="shared" si="33"/>
        <v>0.64900662251655628</v>
      </c>
      <c r="G116" s="49">
        <f t="shared" si="33"/>
        <v>0.64875491480996061</v>
      </c>
      <c r="H116" s="49">
        <f t="shared" si="33"/>
        <v>0.69583931133428989</v>
      </c>
      <c r="I116" s="49">
        <f t="shared" si="33"/>
        <v>0.68459302325581395</v>
      </c>
      <c r="J116" s="49">
        <f t="shared" si="33"/>
        <v>0.68260869565217397</v>
      </c>
      <c r="K116" s="49">
        <f t="shared" si="33"/>
        <v>0.67217630853994492</v>
      </c>
      <c r="L116" s="49">
        <f t="shared" si="33"/>
        <v>0.68483063328424154</v>
      </c>
      <c r="M116" s="49">
        <f t="shared" si="33"/>
        <v>0.62893081761006286</v>
      </c>
      <c r="N116" s="49">
        <f t="shared" si="33"/>
        <v>0.6489795918367347</v>
      </c>
    </row>
    <row r="117" spans="3:14" x14ac:dyDescent="0.25">
      <c r="C117" s="49">
        <f t="shared" ref="C117:N117" si="34">C78/C79</f>
        <v>1.2246376811594202</v>
      </c>
      <c r="D117" s="49">
        <f t="shared" si="34"/>
        <v>1.2214285714285713</v>
      </c>
      <c r="E117" s="49">
        <f t="shared" si="34"/>
        <v>1.2267857142857144</v>
      </c>
      <c r="F117" s="49">
        <f t="shared" si="34"/>
        <v>1.3245614035087721</v>
      </c>
      <c r="G117" s="49">
        <f t="shared" si="34"/>
        <v>1.3292682926829269</v>
      </c>
      <c r="H117" s="49">
        <f t="shared" si="34"/>
        <v>1.2249560632688927</v>
      </c>
      <c r="I117" s="49">
        <f t="shared" si="34"/>
        <v>1.2176991150442478</v>
      </c>
      <c r="J117" s="49">
        <f t="shared" si="34"/>
        <v>1.2190812720848057</v>
      </c>
      <c r="K117" s="49">
        <f t="shared" si="34"/>
        <v>1.2736842105263158</v>
      </c>
      <c r="L117" s="49">
        <f t="shared" si="34"/>
        <v>1.2234234234234234</v>
      </c>
      <c r="M117" s="49">
        <f t="shared" si="34"/>
        <v>1.4021164021164023</v>
      </c>
      <c r="N117" s="49">
        <f t="shared" si="34"/>
        <v>1.3219424460431652</v>
      </c>
    </row>
    <row r="118" spans="3:14" x14ac:dyDescent="0.25">
      <c r="C118" s="49">
        <f t="shared" ref="C118:N118" si="35">C79/C80</f>
        <v>0.8761904761904763</v>
      </c>
      <c r="D118" s="49">
        <f t="shared" si="35"/>
        <v>0.87227414330218078</v>
      </c>
      <c r="E118" s="49">
        <f t="shared" si="35"/>
        <v>0.88607594936708867</v>
      </c>
      <c r="F118" s="49">
        <f t="shared" si="35"/>
        <v>1.2391304347826084</v>
      </c>
      <c r="G118" s="49">
        <f t="shared" si="35"/>
        <v>1.2671081677704192</v>
      </c>
      <c r="H118" s="49">
        <f t="shared" si="35"/>
        <v>0.88629283489096566</v>
      </c>
      <c r="I118" s="49">
        <f t="shared" si="35"/>
        <v>0.86523736600306267</v>
      </c>
      <c r="J118" s="49">
        <f t="shared" si="35"/>
        <v>0.86809815950920233</v>
      </c>
      <c r="K118" s="49">
        <f t="shared" si="35"/>
        <v>1.0251798561151078</v>
      </c>
      <c r="L118" s="49">
        <f t="shared" si="35"/>
        <v>0.87127158555729989</v>
      </c>
      <c r="M118" s="49">
        <f t="shared" si="35"/>
        <v>1.7663551401869158</v>
      </c>
      <c r="N118" s="49">
        <f t="shared" si="35"/>
        <v>1.2113289760348585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3" workbookViewId="0">
      <selection activeCell="N118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137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0.76809027777777772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4">
        <v>0.435</v>
      </c>
      <c r="D41" s="63">
        <v>0.41499999999999998</v>
      </c>
      <c r="E41" s="83">
        <v>0.41799999999999998</v>
      </c>
      <c r="F41" s="65">
        <v>0.44500000000000001</v>
      </c>
      <c r="G41" s="63">
        <v>0.41699999999999998</v>
      </c>
      <c r="H41" s="65">
        <v>0.44400000000000001</v>
      </c>
      <c r="I41" s="65">
        <v>0.44500000000000001</v>
      </c>
      <c r="J41" s="83">
        <v>0.41899999999999998</v>
      </c>
      <c r="K41" s="62">
        <v>0.42699999999999999</v>
      </c>
      <c r="L41" s="83">
        <v>0.42</v>
      </c>
      <c r="M41" s="64">
        <v>0.434</v>
      </c>
      <c r="N41" s="90">
        <v>0.46300000000000002</v>
      </c>
      <c r="O41" s="57">
        <v>370</v>
      </c>
    </row>
    <row r="42" spans="1:15" x14ac:dyDescent="0.25">
      <c r="B42" s="114"/>
      <c r="C42" s="73">
        <v>0.47099999999999997</v>
      </c>
      <c r="D42" s="71">
        <v>0.45400000000000001</v>
      </c>
      <c r="E42" s="72">
        <v>0.45700000000000002</v>
      </c>
      <c r="F42" s="85">
        <v>0.49</v>
      </c>
      <c r="G42" s="72">
        <v>0.45700000000000002</v>
      </c>
      <c r="H42" s="85">
        <v>0.48899999999999999</v>
      </c>
      <c r="I42" s="85">
        <v>0.48699999999999999</v>
      </c>
      <c r="J42" s="72">
        <v>0.45900000000000002</v>
      </c>
      <c r="K42" s="70">
        <v>0.46800000000000003</v>
      </c>
      <c r="L42" s="72">
        <v>0.46100000000000002</v>
      </c>
      <c r="M42" s="84">
        <v>0.47799999999999998</v>
      </c>
      <c r="N42" s="87">
        <v>0.50800000000000001</v>
      </c>
      <c r="O42" s="57">
        <v>380</v>
      </c>
    </row>
    <row r="43" spans="1:15" x14ac:dyDescent="0.25">
      <c r="B43" s="114"/>
      <c r="C43" s="72">
        <v>0.69399999999999995</v>
      </c>
      <c r="D43" s="68">
        <v>0.66700000000000004</v>
      </c>
      <c r="E43" s="68">
        <v>0.67400000000000004</v>
      </c>
      <c r="F43" s="85">
        <v>0.76500000000000001</v>
      </c>
      <c r="G43" s="68">
        <v>0.67200000000000004</v>
      </c>
      <c r="H43" s="84">
        <v>0.749</v>
      </c>
      <c r="I43" s="73">
        <v>0.73499999999999999</v>
      </c>
      <c r="J43" s="68">
        <v>0.67700000000000005</v>
      </c>
      <c r="K43" s="72">
        <v>0.69799999999999995</v>
      </c>
      <c r="L43" s="71">
        <v>0.68200000000000005</v>
      </c>
      <c r="M43" s="73">
        <v>0.72799999999999998</v>
      </c>
      <c r="N43" s="87">
        <v>0.79600000000000004</v>
      </c>
      <c r="O43" s="57">
        <v>440</v>
      </c>
    </row>
    <row r="44" spans="1:15" x14ac:dyDescent="0.25">
      <c r="B44" s="114"/>
      <c r="C44" s="73">
        <v>0.55700000000000005</v>
      </c>
      <c r="D44" s="70">
        <v>0.54900000000000004</v>
      </c>
      <c r="E44" s="70">
        <v>0.55100000000000005</v>
      </c>
      <c r="F44" s="85">
        <v>0.56899999999999995</v>
      </c>
      <c r="G44" s="70">
        <v>0.54900000000000004</v>
      </c>
      <c r="H44" s="86">
        <v>0.57199999999999995</v>
      </c>
      <c r="I44" s="86">
        <v>0.57299999999999995</v>
      </c>
      <c r="J44" s="73">
        <v>0.55200000000000005</v>
      </c>
      <c r="K44" s="84">
        <v>0.56100000000000005</v>
      </c>
      <c r="L44" s="84">
        <v>0.56000000000000005</v>
      </c>
      <c r="M44" s="85">
        <v>0.56599999999999995</v>
      </c>
      <c r="N44" s="87">
        <v>0.58199999999999996</v>
      </c>
      <c r="O44" s="57">
        <v>480</v>
      </c>
    </row>
    <row r="45" spans="1:15" x14ac:dyDescent="0.25">
      <c r="B45" s="115"/>
      <c r="C45" s="77">
        <v>0.58799999999999997</v>
      </c>
      <c r="D45" s="81">
        <v>0.64100000000000001</v>
      </c>
      <c r="E45" s="80">
        <v>0.623</v>
      </c>
      <c r="F45" s="93">
        <v>0.41699999999999998</v>
      </c>
      <c r="G45" s="80">
        <v>0.624</v>
      </c>
      <c r="H45" s="88">
        <v>0.48599999999999999</v>
      </c>
      <c r="I45" s="76">
        <v>0.53500000000000003</v>
      </c>
      <c r="J45" s="80">
        <v>0.622</v>
      </c>
      <c r="K45" s="77">
        <v>0.59399999999999997</v>
      </c>
      <c r="L45" s="81">
        <v>0.64600000000000002</v>
      </c>
      <c r="M45" s="78">
        <v>0.52400000000000002</v>
      </c>
      <c r="N45" s="92">
        <v>0.38500000000000001</v>
      </c>
      <c r="O45" s="57">
        <v>540</v>
      </c>
    </row>
    <row r="46" spans="1:15" x14ac:dyDescent="0.25">
      <c r="B46" s="113" t="s">
        <v>39</v>
      </c>
      <c r="C46" s="83">
        <v>0.42</v>
      </c>
      <c r="D46" s="63">
        <v>0.41299999999999998</v>
      </c>
      <c r="E46" s="83">
        <v>0.41699999999999998</v>
      </c>
      <c r="F46" s="91">
        <v>0.45100000000000001</v>
      </c>
      <c r="G46" s="65">
        <v>0.44600000000000001</v>
      </c>
      <c r="H46" s="65">
        <v>0.44400000000000001</v>
      </c>
      <c r="I46" s="91">
        <v>0.45200000000000001</v>
      </c>
      <c r="J46" s="83">
        <v>0.42099999999999999</v>
      </c>
      <c r="K46" s="61">
        <v>0.441</v>
      </c>
      <c r="L46" s="64">
        <v>0.433</v>
      </c>
      <c r="M46" s="61">
        <v>0.441</v>
      </c>
      <c r="N46" s="65">
        <v>0.44800000000000001</v>
      </c>
      <c r="O46" s="57">
        <v>370</v>
      </c>
    </row>
    <row r="47" spans="1:15" x14ac:dyDescent="0.25">
      <c r="B47" s="114"/>
      <c r="C47" s="71">
        <v>0.45300000000000001</v>
      </c>
      <c r="D47" s="72">
        <v>0.45500000000000002</v>
      </c>
      <c r="E47" s="72">
        <v>0.46</v>
      </c>
      <c r="F47" s="86">
        <v>0.497</v>
      </c>
      <c r="G47" s="86">
        <v>0.49299999999999999</v>
      </c>
      <c r="H47" s="85">
        <v>0.49</v>
      </c>
      <c r="I47" s="86">
        <v>0.496</v>
      </c>
      <c r="J47" s="70">
        <v>0.46300000000000002</v>
      </c>
      <c r="K47" s="85">
        <v>0.48699999999999999</v>
      </c>
      <c r="L47" s="73">
        <v>0.47399999999999998</v>
      </c>
      <c r="M47" s="84">
        <v>0.48399999999999999</v>
      </c>
      <c r="N47" s="85">
        <v>0.49099999999999999</v>
      </c>
      <c r="O47" s="57">
        <v>380</v>
      </c>
    </row>
    <row r="48" spans="1:15" x14ac:dyDescent="0.25">
      <c r="B48" s="114"/>
      <c r="C48" s="68">
        <v>0.66800000000000004</v>
      </c>
      <c r="D48" s="68">
        <v>0.67100000000000004</v>
      </c>
      <c r="E48" s="71">
        <v>0.68</v>
      </c>
      <c r="F48" s="86">
        <v>0.78100000000000003</v>
      </c>
      <c r="G48" s="86">
        <v>0.77600000000000002</v>
      </c>
      <c r="H48" s="85">
        <v>0.75800000000000001</v>
      </c>
      <c r="I48" s="85">
        <v>0.76500000000000001</v>
      </c>
      <c r="J48" s="71">
        <v>0.68700000000000006</v>
      </c>
      <c r="K48" s="85">
        <v>0.75700000000000001</v>
      </c>
      <c r="L48" s="72">
        <v>0.70299999999999996</v>
      </c>
      <c r="M48" s="84">
        <v>0.746</v>
      </c>
      <c r="N48" s="86">
        <v>0.77900000000000003</v>
      </c>
      <c r="O48" s="57">
        <v>440</v>
      </c>
    </row>
    <row r="49" spans="2:15" x14ac:dyDescent="0.25">
      <c r="B49" s="114"/>
      <c r="C49" s="70">
        <v>0.54700000000000004</v>
      </c>
      <c r="D49" s="70">
        <v>0.55000000000000004</v>
      </c>
      <c r="E49" s="73">
        <v>0.55700000000000005</v>
      </c>
      <c r="F49" s="86">
        <v>0.57199999999999995</v>
      </c>
      <c r="G49" s="85">
        <v>0.56899999999999995</v>
      </c>
      <c r="H49" s="86">
        <v>0.57199999999999995</v>
      </c>
      <c r="I49" s="86">
        <v>0.57299999999999995</v>
      </c>
      <c r="J49" s="73">
        <v>0.55500000000000005</v>
      </c>
      <c r="K49" s="85">
        <v>0.56799999999999995</v>
      </c>
      <c r="L49" s="84">
        <v>0.56100000000000005</v>
      </c>
      <c r="M49" s="85">
        <v>0.56599999999999995</v>
      </c>
      <c r="N49" s="85">
        <v>0.56499999999999995</v>
      </c>
      <c r="O49" s="57">
        <v>480</v>
      </c>
    </row>
    <row r="50" spans="2:15" x14ac:dyDescent="0.25">
      <c r="B50" s="115"/>
      <c r="C50" s="80">
        <v>0.627</v>
      </c>
      <c r="D50" s="81">
        <v>0.63800000000000001</v>
      </c>
      <c r="E50" s="81">
        <v>0.63800000000000001</v>
      </c>
      <c r="F50" s="93">
        <v>0.39100000000000001</v>
      </c>
      <c r="G50" s="92">
        <v>0.39</v>
      </c>
      <c r="H50" s="82">
        <v>0.45700000000000002</v>
      </c>
      <c r="I50" s="95">
        <v>0.44</v>
      </c>
      <c r="J50" s="77">
        <v>0.60599999999999998</v>
      </c>
      <c r="K50" s="95">
        <v>0.443</v>
      </c>
      <c r="L50" s="77">
        <v>0.58599999999999997</v>
      </c>
      <c r="M50" s="82">
        <v>0.46600000000000003</v>
      </c>
      <c r="N50" s="98">
        <v>0.35699999999999998</v>
      </c>
      <c r="O50" s="57">
        <v>540</v>
      </c>
    </row>
    <row r="51" spans="2:15" x14ac:dyDescent="0.25">
      <c r="B51" s="113" t="s">
        <v>52</v>
      </c>
      <c r="C51" s="62">
        <v>0.43</v>
      </c>
      <c r="D51" s="61">
        <v>0.439</v>
      </c>
      <c r="E51" s="83">
        <v>0.41799999999999998</v>
      </c>
      <c r="F51" s="61">
        <v>0.439</v>
      </c>
      <c r="G51" s="59">
        <v>0.40899999999999997</v>
      </c>
      <c r="H51" s="62">
        <v>0.42499999999999999</v>
      </c>
      <c r="I51" s="61">
        <v>0.44</v>
      </c>
      <c r="J51" s="62">
        <v>0.42899999999999999</v>
      </c>
      <c r="K51" s="65">
        <v>0.44500000000000001</v>
      </c>
      <c r="L51" s="63">
        <v>0.41599999999999998</v>
      </c>
      <c r="M51" s="83">
        <v>0.41699999999999998</v>
      </c>
      <c r="N51" s="91">
        <v>0.45200000000000001</v>
      </c>
      <c r="O51" s="57">
        <v>370</v>
      </c>
    </row>
    <row r="52" spans="2:15" x14ac:dyDescent="0.25">
      <c r="B52" s="114"/>
      <c r="C52" s="70">
        <v>0.46600000000000003</v>
      </c>
      <c r="D52" s="84">
        <v>0.48099999999999998</v>
      </c>
      <c r="E52" s="72">
        <v>0.46100000000000002</v>
      </c>
      <c r="F52" s="85">
        <v>0.48499999999999999</v>
      </c>
      <c r="G52" s="71">
        <v>0.45</v>
      </c>
      <c r="H52" s="73">
        <v>0.47</v>
      </c>
      <c r="I52" s="85">
        <v>0.48699999999999999</v>
      </c>
      <c r="J52" s="73">
        <v>0.47299999999999998</v>
      </c>
      <c r="K52" s="85">
        <v>0.49199999999999999</v>
      </c>
      <c r="L52" s="72">
        <v>0.45700000000000002</v>
      </c>
      <c r="M52" s="72">
        <v>0.45900000000000002</v>
      </c>
      <c r="N52" s="86">
        <v>0.496</v>
      </c>
      <c r="O52" s="57">
        <v>380</v>
      </c>
    </row>
    <row r="53" spans="2:15" x14ac:dyDescent="0.25">
      <c r="B53" s="114"/>
      <c r="C53" s="72">
        <v>0.70799999999999996</v>
      </c>
      <c r="D53" s="84">
        <v>0.74399999999999999</v>
      </c>
      <c r="E53" s="71">
        <v>0.68700000000000006</v>
      </c>
      <c r="F53" s="85">
        <v>0.76900000000000002</v>
      </c>
      <c r="G53" s="68">
        <v>0.66600000000000004</v>
      </c>
      <c r="H53" s="70">
        <v>0.72</v>
      </c>
      <c r="I53" s="85">
        <v>0.76800000000000002</v>
      </c>
      <c r="J53" s="70">
        <v>0.72199999999999998</v>
      </c>
      <c r="K53" s="86">
        <v>0.77500000000000002</v>
      </c>
      <c r="L53" s="68">
        <v>0.67300000000000004</v>
      </c>
      <c r="M53" s="68">
        <v>0.67800000000000005</v>
      </c>
      <c r="N53" s="86">
        <v>0.77900000000000003</v>
      </c>
      <c r="O53" s="57">
        <v>440</v>
      </c>
    </row>
    <row r="54" spans="2:15" x14ac:dyDescent="0.25">
      <c r="B54" s="114"/>
      <c r="C54" s="73">
        <v>0.55400000000000005</v>
      </c>
      <c r="D54" s="84">
        <v>0.56200000000000006</v>
      </c>
      <c r="E54" s="73">
        <v>0.55400000000000005</v>
      </c>
      <c r="F54" s="84">
        <v>0.56299999999999994</v>
      </c>
      <c r="G54" s="70">
        <v>0.54700000000000004</v>
      </c>
      <c r="H54" s="84">
        <v>0.55900000000000005</v>
      </c>
      <c r="I54" s="85">
        <v>0.56599999999999995</v>
      </c>
      <c r="J54" s="84">
        <v>0.56000000000000005</v>
      </c>
      <c r="K54" s="85">
        <v>0.56799999999999995</v>
      </c>
      <c r="L54" s="70">
        <v>0.55000000000000004</v>
      </c>
      <c r="M54" s="73">
        <v>0.55600000000000005</v>
      </c>
      <c r="N54" s="86">
        <v>0.57299999999999995</v>
      </c>
      <c r="O54" s="57">
        <v>480</v>
      </c>
    </row>
    <row r="55" spans="2:15" x14ac:dyDescent="0.25">
      <c r="B55" s="115"/>
      <c r="C55" s="76">
        <v>0.52900000000000003</v>
      </c>
      <c r="D55" s="82">
        <v>0.45400000000000001</v>
      </c>
      <c r="E55" s="77">
        <v>0.59799999999999998</v>
      </c>
      <c r="F55" s="92">
        <v>0.379</v>
      </c>
      <c r="G55" s="80">
        <v>0.63300000000000001</v>
      </c>
      <c r="H55" s="78">
        <v>0.52</v>
      </c>
      <c r="I55" s="93">
        <v>0.39800000000000002</v>
      </c>
      <c r="J55" s="78">
        <v>0.51400000000000001</v>
      </c>
      <c r="K55" s="93">
        <v>0.39200000000000002</v>
      </c>
      <c r="L55" s="80">
        <v>0.63</v>
      </c>
      <c r="M55" s="81">
        <v>0.64400000000000002</v>
      </c>
      <c r="N55" s="93">
        <v>0.39700000000000002</v>
      </c>
      <c r="O55" s="57">
        <v>540</v>
      </c>
    </row>
    <row r="56" spans="2:15" x14ac:dyDescent="0.25">
      <c r="B56" s="113" t="s">
        <v>65</v>
      </c>
      <c r="C56" s="61">
        <v>0.441</v>
      </c>
      <c r="D56" s="59">
        <v>0.40500000000000003</v>
      </c>
      <c r="E56" s="83">
        <v>0.42099999999999999</v>
      </c>
      <c r="F56" s="61">
        <v>0.442</v>
      </c>
      <c r="G56" s="64">
        <v>0.43099999999999999</v>
      </c>
      <c r="H56" s="63">
        <v>0.41399999999999998</v>
      </c>
      <c r="I56" s="83">
        <v>0.41899999999999998</v>
      </c>
      <c r="J56" s="61">
        <v>0.442</v>
      </c>
      <c r="K56" s="97">
        <v>0.38700000000000001</v>
      </c>
      <c r="L56" s="97">
        <v>0.38600000000000001</v>
      </c>
      <c r="M56" s="97">
        <v>0.38600000000000001</v>
      </c>
      <c r="N56" s="96">
        <v>0.38400000000000001</v>
      </c>
      <c r="O56" s="57">
        <v>370</v>
      </c>
    </row>
    <row r="57" spans="2:15" x14ac:dyDescent="0.25">
      <c r="B57" s="114"/>
      <c r="C57" s="84">
        <v>0.48</v>
      </c>
      <c r="D57" s="68">
        <v>0.441</v>
      </c>
      <c r="E57" s="70">
        <v>0.46300000000000002</v>
      </c>
      <c r="F57" s="85">
        <v>0.48799999999999999</v>
      </c>
      <c r="G57" s="84">
        <v>0.47799999999999998</v>
      </c>
      <c r="H57" s="72">
        <v>0.45500000000000002</v>
      </c>
      <c r="I57" s="70">
        <v>0.46300000000000002</v>
      </c>
      <c r="J57" s="85">
        <v>0.49</v>
      </c>
      <c r="K57" s="67">
        <v>0.42699999999999999</v>
      </c>
      <c r="L57" s="67">
        <v>0.42599999999999999</v>
      </c>
      <c r="M57" s="67">
        <v>0.42299999999999999</v>
      </c>
      <c r="N57" s="66">
        <v>0.42199999999999999</v>
      </c>
      <c r="O57" s="57">
        <v>380</v>
      </c>
    </row>
    <row r="58" spans="2:15" x14ac:dyDescent="0.25">
      <c r="B58" s="114"/>
      <c r="C58" s="85">
        <v>0.75600000000000001</v>
      </c>
      <c r="D58" s="69">
        <v>0.65200000000000002</v>
      </c>
      <c r="E58" s="71">
        <v>0.69099999999999995</v>
      </c>
      <c r="F58" s="85">
        <v>0.76600000000000001</v>
      </c>
      <c r="G58" s="84">
        <v>0.747</v>
      </c>
      <c r="H58" s="68">
        <v>0.67600000000000005</v>
      </c>
      <c r="I58" s="72">
        <v>0.70399999999999996</v>
      </c>
      <c r="J58" s="86">
        <v>0.77800000000000002</v>
      </c>
      <c r="K58" s="67">
        <v>0.63700000000000001</v>
      </c>
      <c r="L58" s="67">
        <v>0.63600000000000001</v>
      </c>
      <c r="M58" s="66">
        <v>0.63100000000000001</v>
      </c>
      <c r="N58" s="66">
        <v>0.63</v>
      </c>
      <c r="O58" s="57">
        <v>440</v>
      </c>
    </row>
    <row r="59" spans="2:15" x14ac:dyDescent="0.25">
      <c r="B59" s="114"/>
      <c r="C59" s="84">
        <v>0.55900000000000005</v>
      </c>
      <c r="D59" s="71">
        <v>0.53400000000000003</v>
      </c>
      <c r="E59" s="73">
        <v>0.55700000000000005</v>
      </c>
      <c r="F59" s="85">
        <v>0.56599999999999995</v>
      </c>
      <c r="G59" s="84">
        <v>0.56299999999999994</v>
      </c>
      <c r="H59" s="70">
        <v>0.55000000000000004</v>
      </c>
      <c r="I59" s="73">
        <v>0.55300000000000005</v>
      </c>
      <c r="J59" s="85">
        <v>0.56599999999999995</v>
      </c>
      <c r="K59" s="68">
        <v>0.53100000000000003</v>
      </c>
      <c r="L59" s="68">
        <v>0.52900000000000003</v>
      </c>
      <c r="M59" s="69">
        <v>0.52500000000000002</v>
      </c>
      <c r="N59" s="69">
        <v>0.52400000000000002</v>
      </c>
      <c r="O59" s="57">
        <v>480</v>
      </c>
    </row>
    <row r="60" spans="2:15" x14ac:dyDescent="0.25">
      <c r="B60" s="115"/>
      <c r="C60" s="93">
        <v>0.40300000000000002</v>
      </c>
      <c r="D60" s="80">
        <v>0.61899999999999999</v>
      </c>
      <c r="E60" s="77">
        <v>0.60199999999999998</v>
      </c>
      <c r="F60" s="93">
        <v>0.40699999999999997</v>
      </c>
      <c r="G60" s="82">
        <v>0.45300000000000001</v>
      </c>
      <c r="H60" s="80">
        <v>0.61599999999999999</v>
      </c>
      <c r="I60" s="76">
        <v>0.54100000000000004</v>
      </c>
      <c r="J60" s="92">
        <v>0.36799999999999999</v>
      </c>
      <c r="K60" s="81">
        <v>0.65400000000000003</v>
      </c>
      <c r="L60" s="81">
        <v>0.65200000000000002</v>
      </c>
      <c r="M60" s="81">
        <v>0.64600000000000002</v>
      </c>
      <c r="N60" s="81">
        <v>0.64300000000000002</v>
      </c>
      <c r="O60" s="57">
        <v>540</v>
      </c>
    </row>
    <row r="61" spans="2:15" x14ac:dyDescent="0.25">
      <c r="B61" s="113" t="s">
        <v>78</v>
      </c>
      <c r="C61" s="90">
        <v>0.45900000000000002</v>
      </c>
      <c r="D61" s="64">
        <v>0.435</v>
      </c>
      <c r="E61" s="83">
        <v>0.41799999999999998</v>
      </c>
      <c r="F61" s="83">
        <v>0.42</v>
      </c>
      <c r="G61" s="63">
        <v>0.41599999999999998</v>
      </c>
      <c r="H61" s="91">
        <v>0.45500000000000002</v>
      </c>
      <c r="I61" s="97">
        <v>0.39</v>
      </c>
      <c r="J61" s="97">
        <v>0.39</v>
      </c>
      <c r="K61" s="96">
        <v>0.38400000000000001</v>
      </c>
      <c r="L61" s="97">
        <v>0.38700000000000001</v>
      </c>
      <c r="M61" s="97">
        <v>0.38700000000000001</v>
      </c>
      <c r="N61" s="97">
        <v>0.38500000000000001</v>
      </c>
      <c r="O61" s="57">
        <v>370</v>
      </c>
    </row>
    <row r="62" spans="2:15" x14ac:dyDescent="0.25">
      <c r="B62" s="114"/>
      <c r="C62" s="86">
        <v>0.5</v>
      </c>
      <c r="D62" s="84">
        <v>0.48199999999999998</v>
      </c>
      <c r="E62" s="72">
        <v>0.45900000000000002</v>
      </c>
      <c r="F62" s="70">
        <v>0.46400000000000002</v>
      </c>
      <c r="G62" s="72">
        <v>0.46</v>
      </c>
      <c r="H62" s="86">
        <v>0.497</v>
      </c>
      <c r="I62" s="69">
        <v>0.43099999999999999</v>
      </c>
      <c r="J62" s="69">
        <v>0.43099999999999999</v>
      </c>
      <c r="K62" s="67">
        <v>0.42299999999999999</v>
      </c>
      <c r="L62" s="67">
        <v>0.42499999999999999</v>
      </c>
      <c r="M62" s="67">
        <v>0.42299999999999999</v>
      </c>
      <c r="N62" s="66">
        <v>0.42199999999999999</v>
      </c>
      <c r="O62" s="57">
        <v>380</v>
      </c>
    </row>
    <row r="63" spans="2:15" x14ac:dyDescent="0.25">
      <c r="B63" s="114"/>
      <c r="C63" s="86">
        <v>0.78200000000000003</v>
      </c>
      <c r="D63" s="87">
        <v>0.8</v>
      </c>
      <c r="E63" s="71">
        <v>0.68300000000000005</v>
      </c>
      <c r="F63" s="71">
        <v>0.69199999999999995</v>
      </c>
      <c r="G63" s="71">
        <v>0.68899999999999995</v>
      </c>
      <c r="H63" s="72">
        <v>0.70599999999999996</v>
      </c>
      <c r="I63" s="67">
        <v>0.64300000000000002</v>
      </c>
      <c r="J63" s="67">
        <v>0.64300000000000002</v>
      </c>
      <c r="K63" s="66">
        <v>0.63100000000000001</v>
      </c>
      <c r="L63" s="66">
        <v>0.63300000000000001</v>
      </c>
      <c r="M63" s="66">
        <v>0.63100000000000001</v>
      </c>
      <c r="N63" s="66">
        <v>0.629</v>
      </c>
      <c r="O63" s="57">
        <v>440</v>
      </c>
    </row>
    <row r="64" spans="2:15" x14ac:dyDescent="0.25">
      <c r="B64" s="114"/>
      <c r="C64" s="86">
        <v>0.57499999999999996</v>
      </c>
      <c r="D64" s="84">
        <v>0.56000000000000005</v>
      </c>
      <c r="E64" s="73">
        <v>0.55300000000000005</v>
      </c>
      <c r="F64" s="73">
        <v>0.55700000000000005</v>
      </c>
      <c r="G64" s="73">
        <v>0.55300000000000005</v>
      </c>
      <c r="H64" s="87">
        <v>0.57899999999999996</v>
      </c>
      <c r="I64" s="71">
        <v>0.53500000000000003</v>
      </c>
      <c r="J64" s="71">
        <v>0.53600000000000003</v>
      </c>
      <c r="K64" s="69">
        <v>0.52600000000000002</v>
      </c>
      <c r="L64" s="68">
        <v>0.52700000000000002</v>
      </c>
      <c r="M64" s="69">
        <v>0.52500000000000002</v>
      </c>
      <c r="N64" s="69">
        <v>0.52400000000000002</v>
      </c>
      <c r="O64" s="57">
        <v>480</v>
      </c>
    </row>
    <row r="65" spans="2:15" x14ac:dyDescent="0.25">
      <c r="B65" s="115"/>
      <c r="C65" s="93">
        <v>0.39500000000000002</v>
      </c>
      <c r="D65" s="89">
        <v>0.28199999999999997</v>
      </c>
      <c r="E65" s="77">
        <v>0.60699999999999998</v>
      </c>
      <c r="F65" s="77">
        <v>0.60199999999999998</v>
      </c>
      <c r="G65" s="77">
        <v>0.59299999999999997</v>
      </c>
      <c r="H65" s="81">
        <v>0.65500000000000003</v>
      </c>
      <c r="I65" s="81">
        <v>0.66200000000000003</v>
      </c>
      <c r="J65" s="81">
        <v>0.66100000000000003</v>
      </c>
      <c r="K65" s="81">
        <v>0.64900000000000002</v>
      </c>
      <c r="L65" s="81">
        <v>0.64900000000000002</v>
      </c>
      <c r="M65" s="81">
        <v>0.64700000000000002</v>
      </c>
      <c r="N65" s="81">
        <v>0.64400000000000002</v>
      </c>
      <c r="O65" s="57">
        <v>540</v>
      </c>
    </row>
    <row r="66" spans="2:15" x14ac:dyDescent="0.25">
      <c r="B66" s="113" t="s">
        <v>91</v>
      </c>
      <c r="C66" s="96">
        <v>0.38200000000000001</v>
      </c>
      <c r="D66" s="97">
        <v>0.38500000000000001</v>
      </c>
      <c r="E66" s="97">
        <v>0.39100000000000001</v>
      </c>
      <c r="F66" s="96">
        <v>0.38400000000000001</v>
      </c>
      <c r="G66" s="96">
        <v>0.38300000000000001</v>
      </c>
      <c r="H66" s="96">
        <v>0.38400000000000001</v>
      </c>
      <c r="I66" s="96">
        <v>0.38300000000000001</v>
      </c>
      <c r="J66" s="96">
        <v>0.38200000000000001</v>
      </c>
      <c r="K66" s="97">
        <v>0.38600000000000001</v>
      </c>
      <c r="L66" s="97">
        <v>0.38700000000000001</v>
      </c>
      <c r="M66" s="97">
        <v>0.38400000000000001</v>
      </c>
      <c r="N66" s="97">
        <v>0.38500000000000001</v>
      </c>
      <c r="O66" s="57">
        <v>370</v>
      </c>
    </row>
    <row r="67" spans="2:15" x14ac:dyDescent="0.25">
      <c r="B67" s="114"/>
      <c r="C67" s="75">
        <v>0.41199999999999998</v>
      </c>
      <c r="D67" s="66">
        <v>0.42199999999999999</v>
      </c>
      <c r="E67" s="67">
        <v>0.42799999999999999</v>
      </c>
      <c r="F67" s="67">
        <v>0.42599999999999999</v>
      </c>
      <c r="G67" s="67">
        <v>0.42699999999999999</v>
      </c>
      <c r="H67" s="67">
        <v>0.42699999999999999</v>
      </c>
      <c r="I67" s="67">
        <v>0.42699999999999999</v>
      </c>
      <c r="J67" s="67">
        <v>0.42499999999999999</v>
      </c>
      <c r="K67" s="67">
        <v>0.42599999999999999</v>
      </c>
      <c r="L67" s="67">
        <v>0.42599999999999999</v>
      </c>
      <c r="M67" s="67">
        <v>0.42399999999999999</v>
      </c>
      <c r="N67" s="67">
        <v>0.42399999999999999</v>
      </c>
      <c r="O67" s="57">
        <v>380</v>
      </c>
    </row>
    <row r="68" spans="2:15" x14ac:dyDescent="0.25">
      <c r="B68" s="114"/>
      <c r="C68" s="75">
        <v>0.60799999999999998</v>
      </c>
      <c r="D68" s="68">
        <v>0.66600000000000004</v>
      </c>
      <c r="E68" s="68">
        <v>0.67500000000000004</v>
      </c>
      <c r="F68" s="68">
        <v>0.67300000000000004</v>
      </c>
      <c r="G68" s="68">
        <v>0.67500000000000004</v>
      </c>
      <c r="H68" s="68">
        <v>0.67400000000000004</v>
      </c>
      <c r="I68" s="68">
        <v>0.67300000000000004</v>
      </c>
      <c r="J68" s="68">
        <v>0.67</v>
      </c>
      <c r="K68" s="68">
        <v>0.67200000000000004</v>
      </c>
      <c r="L68" s="68">
        <v>0.67</v>
      </c>
      <c r="M68" s="68">
        <v>0.66700000000000004</v>
      </c>
      <c r="N68" s="68">
        <v>0.66900000000000004</v>
      </c>
      <c r="O68" s="57">
        <v>440</v>
      </c>
    </row>
    <row r="69" spans="2:15" x14ac:dyDescent="0.25">
      <c r="B69" s="114"/>
      <c r="C69" s="66">
        <v>0.51300000000000001</v>
      </c>
      <c r="D69" s="71">
        <v>0.53800000000000003</v>
      </c>
      <c r="E69" s="72">
        <v>0.54400000000000004</v>
      </c>
      <c r="F69" s="72">
        <v>0.54300000000000004</v>
      </c>
      <c r="G69" s="72">
        <v>0.54500000000000004</v>
      </c>
      <c r="H69" s="72">
        <v>0.54300000000000004</v>
      </c>
      <c r="I69" s="72">
        <v>0.54300000000000004</v>
      </c>
      <c r="J69" s="72">
        <v>0.54100000000000004</v>
      </c>
      <c r="K69" s="72">
        <v>0.54200000000000004</v>
      </c>
      <c r="L69" s="72">
        <v>0.54</v>
      </c>
      <c r="M69" s="71">
        <v>0.53800000000000003</v>
      </c>
      <c r="N69" s="72">
        <v>0.54</v>
      </c>
      <c r="O69" s="57">
        <v>480</v>
      </c>
    </row>
    <row r="70" spans="2:15" x14ac:dyDescent="0.25">
      <c r="B70" s="115"/>
      <c r="C70" s="81">
        <v>0.65400000000000003</v>
      </c>
      <c r="D70" s="78">
        <v>0.505</v>
      </c>
      <c r="E70" s="78">
        <v>0.51100000000000001</v>
      </c>
      <c r="F70" s="78">
        <v>0.51</v>
      </c>
      <c r="G70" s="78">
        <v>0.51100000000000001</v>
      </c>
      <c r="H70" s="78">
        <v>0.51</v>
      </c>
      <c r="I70" s="78">
        <v>0.50900000000000001</v>
      </c>
      <c r="J70" s="78">
        <v>0.50600000000000001</v>
      </c>
      <c r="K70" s="78">
        <v>0.50900000000000001</v>
      </c>
      <c r="L70" s="78">
        <v>0.50600000000000001</v>
      </c>
      <c r="M70" s="78">
        <v>0.503</v>
      </c>
      <c r="N70" s="78">
        <v>0.504</v>
      </c>
      <c r="O70" s="57">
        <v>540</v>
      </c>
    </row>
    <row r="71" spans="2:15" x14ac:dyDescent="0.25">
      <c r="B71" s="113" t="s">
        <v>104</v>
      </c>
      <c r="C71" s="96">
        <v>0.38</v>
      </c>
      <c r="D71" s="94">
        <v>0.374</v>
      </c>
      <c r="E71" s="96">
        <v>0.378</v>
      </c>
      <c r="F71" s="97">
        <v>0.38500000000000001</v>
      </c>
      <c r="G71" s="96">
        <v>0.38400000000000001</v>
      </c>
      <c r="H71" s="96">
        <v>0.38100000000000001</v>
      </c>
      <c r="I71" s="96">
        <v>0.38100000000000001</v>
      </c>
      <c r="J71" s="96">
        <v>0.38300000000000001</v>
      </c>
      <c r="K71" s="96">
        <v>0.38200000000000001</v>
      </c>
      <c r="L71" s="97">
        <v>0.38600000000000001</v>
      </c>
      <c r="M71" s="97">
        <v>0.38500000000000001</v>
      </c>
      <c r="N71" s="96">
        <v>0.38300000000000001</v>
      </c>
      <c r="O71" s="57">
        <v>370</v>
      </c>
    </row>
    <row r="72" spans="2:15" x14ac:dyDescent="0.25">
      <c r="B72" s="114"/>
      <c r="C72" s="75">
        <v>0.40899999999999997</v>
      </c>
      <c r="D72" s="75">
        <v>0.41299999999999998</v>
      </c>
      <c r="E72" s="66">
        <v>0.41699999999999998</v>
      </c>
      <c r="F72" s="67">
        <v>0.42799999999999999</v>
      </c>
      <c r="G72" s="67">
        <v>0.42699999999999999</v>
      </c>
      <c r="H72" s="67">
        <v>0.42399999999999999</v>
      </c>
      <c r="I72" s="67">
        <v>0.42599999999999999</v>
      </c>
      <c r="J72" s="67">
        <v>0.42599999999999999</v>
      </c>
      <c r="K72" s="67">
        <v>0.42399999999999999</v>
      </c>
      <c r="L72" s="67">
        <v>0.42499999999999999</v>
      </c>
      <c r="M72" s="67">
        <v>0.42299999999999999</v>
      </c>
      <c r="N72" s="66">
        <v>0.42</v>
      </c>
      <c r="O72" s="57">
        <v>380</v>
      </c>
    </row>
    <row r="73" spans="2:15" x14ac:dyDescent="0.25">
      <c r="B73" s="114"/>
      <c r="C73" s="74">
        <v>0.60099999999999998</v>
      </c>
      <c r="D73" s="69">
        <v>0.65700000000000003</v>
      </c>
      <c r="E73" s="68">
        <v>0.66500000000000004</v>
      </c>
      <c r="F73" s="68">
        <v>0.67100000000000004</v>
      </c>
      <c r="G73" s="68">
        <v>0.67300000000000004</v>
      </c>
      <c r="H73" s="68">
        <v>0.66900000000000004</v>
      </c>
      <c r="I73" s="68">
        <v>0.67100000000000004</v>
      </c>
      <c r="J73" s="68">
        <v>0.67100000000000004</v>
      </c>
      <c r="K73" s="68">
        <v>0.66800000000000004</v>
      </c>
      <c r="L73" s="68">
        <v>0.66900000000000004</v>
      </c>
      <c r="M73" s="68">
        <v>0.66500000000000004</v>
      </c>
      <c r="N73" s="69">
        <v>0.66100000000000003</v>
      </c>
      <c r="O73" s="57">
        <v>440</v>
      </c>
    </row>
    <row r="74" spans="2:15" x14ac:dyDescent="0.25">
      <c r="B74" s="114"/>
      <c r="C74" s="75">
        <v>0.50700000000000001</v>
      </c>
      <c r="D74" s="68">
        <v>0.53</v>
      </c>
      <c r="E74" s="71">
        <v>0.53600000000000003</v>
      </c>
      <c r="F74" s="72">
        <v>0.54400000000000004</v>
      </c>
      <c r="G74" s="72">
        <v>0.54300000000000004</v>
      </c>
      <c r="H74" s="72">
        <v>0.54</v>
      </c>
      <c r="I74" s="72">
        <v>0.54200000000000004</v>
      </c>
      <c r="J74" s="72">
        <v>0.54200000000000004</v>
      </c>
      <c r="K74" s="71">
        <v>0.53900000000000003</v>
      </c>
      <c r="L74" s="72">
        <v>0.54</v>
      </c>
      <c r="M74" s="71">
        <v>0.53700000000000003</v>
      </c>
      <c r="N74" s="71">
        <v>0.53300000000000003</v>
      </c>
      <c r="O74" s="57">
        <v>480</v>
      </c>
    </row>
    <row r="75" spans="2:15" x14ac:dyDescent="0.25">
      <c r="B75" s="115"/>
      <c r="C75" s="81">
        <v>0.64700000000000002</v>
      </c>
      <c r="D75" s="88">
        <v>0.498</v>
      </c>
      <c r="E75" s="78">
        <v>0.504</v>
      </c>
      <c r="F75" s="78">
        <v>0.51</v>
      </c>
      <c r="G75" s="78">
        <v>0.51</v>
      </c>
      <c r="H75" s="78">
        <v>0.50600000000000001</v>
      </c>
      <c r="I75" s="78">
        <v>0.50800000000000001</v>
      </c>
      <c r="J75" s="78">
        <v>0.50800000000000001</v>
      </c>
      <c r="K75" s="78">
        <v>0.504</v>
      </c>
      <c r="L75" s="78">
        <v>0.50600000000000001</v>
      </c>
      <c r="M75" s="78">
        <v>0.502</v>
      </c>
      <c r="N75" s="88">
        <v>0.497</v>
      </c>
      <c r="O75" s="57">
        <v>540</v>
      </c>
    </row>
    <row r="76" spans="2:15" x14ac:dyDescent="0.25">
      <c r="B76" s="113" t="s">
        <v>117</v>
      </c>
      <c r="C76" s="94">
        <v>0.371</v>
      </c>
      <c r="D76" s="97">
        <v>0.38500000000000001</v>
      </c>
      <c r="E76" s="97">
        <v>0.38700000000000001</v>
      </c>
      <c r="F76" s="97">
        <v>0.38700000000000001</v>
      </c>
      <c r="G76" s="97">
        <v>0.38900000000000001</v>
      </c>
      <c r="H76" s="97">
        <v>0.38500000000000001</v>
      </c>
      <c r="I76" s="97">
        <v>0.38800000000000001</v>
      </c>
      <c r="J76" s="97">
        <v>0.38600000000000001</v>
      </c>
      <c r="K76" s="97">
        <v>0.38800000000000001</v>
      </c>
      <c r="L76" s="97">
        <v>0.38800000000000001</v>
      </c>
      <c r="M76" s="97">
        <v>0.38700000000000001</v>
      </c>
      <c r="N76" s="97">
        <v>0.38600000000000001</v>
      </c>
      <c r="O76" s="57">
        <v>370</v>
      </c>
    </row>
    <row r="77" spans="2:15" x14ac:dyDescent="0.25">
      <c r="B77" s="114"/>
      <c r="C77" s="74">
        <v>0.4</v>
      </c>
      <c r="D77" s="66">
        <v>0.42199999999999999</v>
      </c>
      <c r="E77" s="67">
        <v>0.42399999999999999</v>
      </c>
      <c r="F77" s="67">
        <v>0.42499999999999999</v>
      </c>
      <c r="G77" s="67">
        <v>0.42599999999999999</v>
      </c>
      <c r="H77" s="67">
        <v>0.42699999999999999</v>
      </c>
      <c r="I77" s="67">
        <v>0.42499999999999999</v>
      </c>
      <c r="J77" s="67">
        <v>0.42599999999999999</v>
      </c>
      <c r="K77" s="67">
        <v>0.42599999999999999</v>
      </c>
      <c r="L77" s="67">
        <v>0.42499999999999999</v>
      </c>
      <c r="M77" s="67">
        <v>0.42299999999999999</v>
      </c>
      <c r="N77" s="66">
        <v>0.41899999999999998</v>
      </c>
      <c r="O77" s="57">
        <v>380</v>
      </c>
    </row>
    <row r="78" spans="2:15" x14ac:dyDescent="0.25">
      <c r="B78" s="114"/>
      <c r="C78" s="74">
        <v>0.58799999999999997</v>
      </c>
      <c r="D78" s="69">
        <v>0.66400000000000003</v>
      </c>
      <c r="E78" s="68">
        <v>0.66800000000000004</v>
      </c>
      <c r="F78" s="68">
        <v>0.66800000000000004</v>
      </c>
      <c r="G78" s="68">
        <v>0.67</v>
      </c>
      <c r="H78" s="68">
        <v>0.66500000000000004</v>
      </c>
      <c r="I78" s="68">
        <v>0.66800000000000004</v>
      </c>
      <c r="J78" s="68">
        <v>0.67100000000000004</v>
      </c>
      <c r="K78" s="68">
        <v>0.66900000000000004</v>
      </c>
      <c r="L78" s="68">
        <v>0.66800000000000004</v>
      </c>
      <c r="M78" s="68">
        <v>0.66500000000000004</v>
      </c>
      <c r="N78" s="69">
        <v>0.65700000000000003</v>
      </c>
      <c r="O78" s="57">
        <v>440</v>
      </c>
    </row>
    <row r="79" spans="2:15" x14ac:dyDescent="0.25">
      <c r="B79" s="114"/>
      <c r="C79" s="74">
        <v>0.496</v>
      </c>
      <c r="D79" s="71">
        <v>0.53600000000000003</v>
      </c>
      <c r="E79" s="72">
        <v>0.53900000000000003</v>
      </c>
      <c r="F79" s="72">
        <v>0.54</v>
      </c>
      <c r="G79" s="72">
        <v>0.54100000000000004</v>
      </c>
      <c r="H79" s="71">
        <v>0.53700000000000003</v>
      </c>
      <c r="I79" s="72">
        <v>0.53900000000000003</v>
      </c>
      <c r="J79" s="72">
        <v>0.54100000000000004</v>
      </c>
      <c r="K79" s="72">
        <v>0.54</v>
      </c>
      <c r="L79" s="72">
        <v>0.53900000000000003</v>
      </c>
      <c r="M79" s="71">
        <v>0.53700000000000003</v>
      </c>
      <c r="N79" s="68">
        <v>0.53</v>
      </c>
      <c r="O79" s="57">
        <v>480</v>
      </c>
    </row>
    <row r="80" spans="2:15" x14ac:dyDescent="0.25">
      <c r="B80" s="115"/>
      <c r="C80" s="80">
        <v>0.63200000000000001</v>
      </c>
      <c r="D80" s="78">
        <v>0.502</v>
      </c>
      <c r="E80" s="78">
        <v>0.505</v>
      </c>
      <c r="F80" s="78">
        <v>0.50600000000000001</v>
      </c>
      <c r="G80" s="78">
        <v>0.50600000000000001</v>
      </c>
      <c r="H80" s="78">
        <v>0.503</v>
      </c>
      <c r="I80" s="78">
        <v>0.505</v>
      </c>
      <c r="J80" s="78">
        <v>0.50700000000000001</v>
      </c>
      <c r="K80" s="78">
        <v>0.50600000000000001</v>
      </c>
      <c r="L80" s="78">
        <v>0.504</v>
      </c>
      <c r="M80" s="78">
        <v>0.502</v>
      </c>
      <c r="N80" s="88">
        <v>0.495</v>
      </c>
      <c r="O80" s="57">
        <v>540</v>
      </c>
    </row>
    <row r="83" spans="3:14" x14ac:dyDescent="0.25">
      <c r="C83" s="49">
        <f>C44/C45</f>
        <v>0.94727891156462596</v>
      </c>
      <c r="D83" s="49">
        <f t="shared" ref="D83:N83" si="0">D44/D45</f>
        <v>0.85647425897035889</v>
      </c>
      <c r="E83" s="49">
        <f t="shared" si="0"/>
        <v>0.88443017656500811</v>
      </c>
      <c r="F83" s="49">
        <f t="shared" si="0"/>
        <v>1.3645083932853717</v>
      </c>
      <c r="G83" s="49">
        <f t="shared" si="0"/>
        <v>0.8798076923076924</v>
      </c>
      <c r="H83" s="49">
        <f t="shared" si="0"/>
        <v>1.176954732510288</v>
      </c>
      <c r="I83" s="49">
        <f t="shared" si="0"/>
        <v>1.0710280373831773</v>
      </c>
      <c r="J83" s="49">
        <f t="shared" si="0"/>
        <v>0.88745980707395511</v>
      </c>
      <c r="K83" s="49">
        <f t="shared" si="0"/>
        <v>0.94444444444444453</v>
      </c>
      <c r="L83" s="49">
        <f t="shared" si="0"/>
        <v>0.86687306501547989</v>
      </c>
      <c r="M83" s="49">
        <f t="shared" si="0"/>
        <v>1.080152671755725</v>
      </c>
      <c r="N83" s="49">
        <f t="shared" si="0"/>
        <v>1.5116883116883115</v>
      </c>
    </row>
    <row r="84" spans="3:14" x14ac:dyDescent="0.25">
      <c r="C84" s="49">
        <f t="shared" ref="C84:N84" si="1">C45/C46</f>
        <v>1.4</v>
      </c>
      <c r="D84" s="49">
        <f t="shared" si="1"/>
        <v>1.5520581113801455</v>
      </c>
      <c r="E84" s="49">
        <f t="shared" si="1"/>
        <v>1.4940047961630696</v>
      </c>
      <c r="F84" s="49">
        <f t="shared" si="1"/>
        <v>0.92461197339246115</v>
      </c>
      <c r="G84" s="49">
        <f t="shared" si="1"/>
        <v>1.399103139013453</v>
      </c>
      <c r="H84" s="49">
        <f t="shared" si="1"/>
        <v>1.0945945945945945</v>
      </c>
      <c r="I84" s="49">
        <f t="shared" si="1"/>
        <v>1.1836283185840708</v>
      </c>
      <c r="J84" s="49">
        <f t="shared" si="1"/>
        <v>1.4774346793349169</v>
      </c>
      <c r="K84" s="49">
        <f t="shared" si="1"/>
        <v>1.346938775510204</v>
      </c>
      <c r="L84" s="49">
        <f t="shared" si="1"/>
        <v>1.4919168591224019</v>
      </c>
      <c r="M84" s="49">
        <f t="shared" si="1"/>
        <v>1.1882086167800454</v>
      </c>
      <c r="N84" s="49">
        <f t="shared" si="1"/>
        <v>0.859375</v>
      </c>
    </row>
    <row r="85" spans="3:14" x14ac:dyDescent="0.25">
      <c r="C85" s="49">
        <f t="shared" ref="C85:N85" si="2">C46/C47</f>
        <v>0.92715231788079466</v>
      </c>
      <c r="D85" s="49">
        <f t="shared" si="2"/>
        <v>0.90769230769230758</v>
      </c>
      <c r="E85" s="49">
        <f t="shared" si="2"/>
        <v>0.90652173913043466</v>
      </c>
      <c r="F85" s="49">
        <f t="shared" si="2"/>
        <v>0.90744466800804835</v>
      </c>
      <c r="G85" s="49">
        <f t="shared" si="2"/>
        <v>0.90466531440162279</v>
      </c>
      <c r="H85" s="49">
        <f t="shared" si="2"/>
        <v>0.90612244897959182</v>
      </c>
      <c r="I85" s="49">
        <f t="shared" si="2"/>
        <v>0.91129032258064524</v>
      </c>
      <c r="J85" s="49">
        <f t="shared" si="2"/>
        <v>0.90928725701943836</v>
      </c>
      <c r="K85" s="49">
        <f t="shared" si="2"/>
        <v>0.90554414784394255</v>
      </c>
      <c r="L85" s="49">
        <f t="shared" si="2"/>
        <v>0.91350210970464141</v>
      </c>
      <c r="M85" s="49">
        <f t="shared" si="2"/>
        <v>0.91115702479338845</v>
      </c>
      <c r="N85" s="49">
        <f t="shared" si="2"/>
        <v>0.91242362525458254</v>
      </c>
    </row>
    <row r="86" spans="3:14" x14ac:dyDescent="0.25">
      <c r="C86" s="49">
        <f t="shared" ref="C86:N86" si="3">C47/C48</f>
        <v>0.67814371257485029</v>
      </c>
      <c r="D86" s="49">
        <f t="shared" si="3"/>
        <v>0.67809239940387478</v>
      </c>
      <c r="E86" s="49">
        <f t="shared" si="3"/>
        <v>0.67647058823529405</v>
      </c>
      <c r="F86" s="49">
        <f t="shared" si="3"/>
        <v>0.63636363636363635</v>
      </c>
      <c r="G86" s="49">
        <f t="shared" si="3"/>
        <v>0.63530927835051543</v>
      </c>
      <c r="H86" s="49">
        <f t="shared" si="3"/>
        <v>0.64643799472295516</v>
      </c>
      <c r="I86" s="49">
        <f t="shared" si="3"/>
        <v>0.64836601307189545</v>
      </c>
      <c r="J86" s="49">
        <f t="shared" si="3"/>
        <v>0.67394468704512367</v>
      </c>
      <c r="K86" s="49">
        <f t="shared" si="3"/>
        <v>0.64332892998678992</v>
      </c>
      <c r="L86" s="49">
        <f t="shared" si="3"/>
        <v>0.67425320056899007</v>
      </c>
      <c r="M86" s="49">
        <f t="shared" si="3"/>
        <v>0.6487935656836461</v>
      </c>
      <c r="N86" s="49">
        <f t="shared" si="3"/>
        <v>0.63029525032092426</v>
      </c>
    </row>
    <row r="87" spans="3:14" x14ac:dyDescent="0.25">
      <c r="C87" s="49">
        <f t="shared" ref="C87:N87" si="4">C48/C49</f>
        <v>1.2212065813528337</v>
      </c>
      <c r="D87" s="49">
        <f t="shared" si="4"/>
        <v>1.22</v>
      </c>
      <c r="E87" s="49">
        <f t="shared" si="4"/>
        <v>1.2208258527827649</v>
      </c>
      <c r="F87" s="49">
        <f t="shared" si="4"/>
        <v>1.3653846153846156</v>
      </c>
      <c r="G87" s="49">
        <f t="shared" si="4"/>
        <v>1.3637961335676627</v>
      </c>
      <c r="H87" s="49">
        <f t="shared" si="4"/>
        <v>1.3251748251748252</v>
      </c>
      <c r="I87" s="49">
        <f t="shared" si="4"/>
        <v>1.3350785340314137</v>
      </c>
      <c r="J87" s="49">
        <f t="shared" si="4"/>
        <v>1.2378378378378379</v>
      </c>
      <c r="K87" s="49">
        <f t="shared" si="4"/>
        <v>1.3327464788732395</v>
      </c>
      <c r="L87" s="49">
        <f t="shared" si="4"/>
        <v>1.2531194295900177</v>
      </c>
      <c r="M87" s="49">
        <f t="shared" si="4"/>
        <v>1.3180212014134276</v>
      </c>
      <c r="N87" s="49">
        <f t="shared" si="4"/>
        <v>1.3787610619469028</v>
      </c>
    </row>
    <row r="88" spans="3:14" x14ac:dyDescent="0.25">
      <c r="C88" s="49">
        <f t="shared" ref="C88:N88" si="5">C49/C50</f>
        <v>0.87240829346092508</v>
      </c>
      <c r="D88" s="49">
        <f t="shared" si="5"/>
        <v>0.86206896551724144</v>
      </c>
      <c r="E88" s="49">
        <f t="shared" si="5"/>
        <v>0.87304075235109724</v>
      </c>
      <c r="F88" s="49">
        <f t="shared" si="5"/>
        <v>1.4629156010230178</v>
      </c>
      <c r="G88" s="49">
        <f t="shared" si="5"/>
        <v>1.4589743589743589</v>
      </c>
      <c r="H88" s="49">
        <f t="shared" si="5"/>
        <v>1.2516411378555796</v>
      </c>
      <c r="I88" s="49">
        <f t="shared" si="5"/>
        <v>1.3022727272727272</v>
      </c>
      <c r="J88" s="49">
        <f t="shared" si="5"/>
        <v>0.91584158415841599</v>
      </c>
      <c r="K88" s="49">
        <f t="shared" si="5"/>
        <v>1.2821670428893903</v>
      </c>
      <c r="L88" s="49">
        <f t="shared" si="5"/>
        <v>0.95733788395904451</v>
      </c>
      <c r="M88" s="49">
        <f t="shared" si="5"/>
        <v>1.2145922746781115</v>
      </c>
      <c r="N88" s="49">
        <f t="shared" si="5"/>
        <v>1.5826330532212884</v>
      </c>
    </row>
    <row r="89" spans="3:14" x14ac:dyDescent="0.25">
      <c r="C89" s="49">
        <f t="shared" ref="C89:N89" si="6">C50/C51</f>
        <v>1.4581395348837209</v>
      </c>
      <c r="D89" s="49">
        <f t="shared" si="6"/>
        <v>1.4533029612756265</v>
      </c>
      <c r="E89" s="49">
        <f t="shared" si="6"/>
        <v>1.5263157894736843</v>
      </c>
      <c r="F89" s="49">
        <f t="shared" si="6"/>
        <v>0.89066059225512528</v>
      </c>
      <c r="G89" s="49">
        <f t="shared" si="6"/>
        <v>0.95354523227383869</v>
      </c>
      <c r="H89" s="49">
        <f t="shared" si="6"/>
        <v>1.075294117647059</v>
      </c>
      <c r="I89" s="49">
        <f t="shared" si="6"/>
        <v>1</v>
      </c>
      <c r="J89" s="49">
        <f t="shared" si="6"/>
        <v>1.4125874125874125</v>
      </c>
      <c r="K89" s="49">
        <f t="shared" si="6"/>
        <v>0.99550561797752812</v>
      </c>
      <c r="L89" s="49">
        <f t="shared" si="6"/>
        <v>1.408653846153846</v>
      </c>
      <c r="M89" s="49">
        <f t="shared" si="6"/>
        <v>1.1175059952038371</v>
      </c>
      <c r="N89" s="49">
        <f t="shared" si="6"/>
        <v>0.78982300884955747</v>
      </c>
    </row>
    <row r="90" spans="3:14" x14ac:dyDescent="0.25">
      <c r="C90" s="49">
        <f t="shared" ref="C90:N90" si="7">C51/C52</f>
        <v>0.92274678111587971</v>
      </c>
      <c r="D90" s="49">
        <f t="shared" si="7"/>
        <v>0.91268191268191268</v>
      </c>
      <c r="E90" s="49">
        <f t="shared" si="7"/>
        <v>0.90672451193058556</v>
      </c>
      <c r="F90" s="49">
        <f t="shared" si="7"/>
        <v>0.90515463917525774</v>
      </c>
      <c r="G90" s="49">
        <f t="shared" si="7"/>
        <v>0.90888888888888886</v>
      </c>
      <c r="H90" s="49">
        <f t="shared" si="7"/>
        <v>0.9042553191489362</v>
      </c>
      <c r="I90" s="49">
        <f t="shared" si="7"/>
        <v>0.9034907597535935</v>
      </c>
      <c r="J90" s="49">
        <f t="shared" si="7"/>
        <v>0.90697674418604657</v>
      </c>
      <c r="K90" s="49">
        <f t="shared" si="7"/>
        <v>0.90447154471544722</v>
      </c>
      <c r="L90" s="49">
        <f t="shared" si="7"/>
        <v>0.91028446389496709</v>
      </c>
      <c r="M90" s="49">
        <f t="shared" si="7"/>
        <v>0.90849673202614367</v>
      </c>
      <c r="N90" s="49">
        <f t="shared" si="7"/>
        <v>0.91129032258064524</v>
      </c>
    </row>
    <row r="91" spans="3:14" x14ac:dyDescent="0.25">
      <c r="C91" s="49">
        <f t="shared" ref="C91:N91" si="8">C52/C53</f>
        <v>0.65819209039548032</v>
      </c>
      <c r="D91" s="49">
        <f t="shared" si="8"/>
        <v>0.646505376344086</v>
      </c>
      <c r="E91" s="49">
        <f t="shared" si="8"/>
        <v>0.67103347889374088</v>
      </c>
      <c r="F91" s="49">
        <f t="shared" si="8"/>
        <v>0.63068920676202855</v>
      </c>
      <c r="G91" s="49">
        <f t="shared" si="8"/>
        <v>0.67567567567567566</v>
      </c>
      <c r="H91" s="49">
        <f t="shared" si="8"/>
        <v>0.65277777777777779</v>
      </c>
      <c r="I91" s="49">
        <f t="shared" si="8"/>
        <v>0.63411458333333326</v>
      </c>
      <c r="J91" s="49">
        <f t="shared" si="8"/>
        <v>0.65512465373961215</v>
      </c>
      <c r="K91" s="49">
        <f t="shared" si="8"/>
        <v>0.63483870967741929</v>
      </c>
      <c r="L91" s="49">
        <f t="shared" si="8"/>
        <v>0.67904903417533435</v>
      </c>
      <c r="M91" s="49">
        <f t="shared" si="8"/>
        <v>0.67699115044247782</v>
      </c>
      <c r="N91" s="49">
        <f t="shared" si="8"/>
        <v>0.63671373555840816</v>
      </c>
    </row>
    <row r="92" spans="3:14" x14ac:dyDescent="0.25">
      <c r="C92" s="49">
        <f t="shared" ref="C92:N92" si="9">C53/C54</f>
        <v>1.2779783393501802</v>
      </c>
      <c r="D92" s="49">
        <f t="shared" si="9"/>
        <v>1.3238434163701067</v>
      </c>
      <c r="E92" s="49">
        <f t="shared" si="9"/>
        <v>1.2400722021660651</v>
      </c>
      <c r="F92" s="49">
        <f t="shared" si="9"/>
        <v>1.365896980461812</v>
      </c>
      <c r="G92" s="49">
        <f t="shared" si="9"/>
        <v>1.2175502742230346</v>
      </c>
      <c r="H92" s="49">
        <f t="shared" si="9"/>
        <v>1.288014311270125</v>
      </c>
      <c r="I92" s="49">
        <f t="shared" si="9"/>
        <v>1.3568904593639577</v>
      </c>
      <c r="J92" s="49">
        <f t="shared" si="9"/>
        <v>1.2892857142857141</v>
      </c>
      <c r="K92" s="49">
        <f t="shared" si="9"/>
        <v>1.36443661971831</v>
      </c>
      <c r="L92" s="49">
        <f t="shared" si="9"/>
        <v>1.2236363636363636</v>
      </c>
      <c r="M92" s="49">
        <f t="shared" si="9"/>
        <v>1.2194244604316546</v>
      </c>
      <c r="N92" s="49">
        <f t="shared" si="9"/>
        <v>1.3595113438045376</v>
      </c>
    </row>
    <row r="93" spans="3:14" x14ac:dyDescent="0.25">
      <c r="C93" s="49">
        <f t="shared" ref="C93:N93" si="10">C54/C55</f>
        <v>1.0472589792060492</v>
      </c>
      <c r="D93" s="49">
        <f t="shared" si="10"/>
        <v>1.2378854625550662</v>
      </c>
      <c r="E93" s="49">
        <f t="shared" si="10"/>
        <v>0.92642140468227441</v>
      </c>
      <c r="F93" s="49">
        <f t="shared" si="10"/>
        <v>1.4854881266490763</v>
      </c>
      <c r="G93" s="49">
        <f t="shared" si="10"/>
        <v>0.86413902053712488</v>
      </c>
      <c r="H93" s="49">
        <f t="shared" si="10"/>
        <v>1.075</v>
      </c>
      <c r="I93" s="49">
        <f t="shared" si="10"/>
        <v>1.4221105527638189</v>
      </c>
      <c r="J93" s="49">
        <f t="shared" si="10"/>
        <v>1.0894941634241246</v>
      </c>
      <c r="K93" s="49">
        <f t="shared" si="10"/>
        <v>1.4489795918367345</v>
      </c>
      <c r="L93" s="49">
        <f t="shared" si="10"/>
        <v>0.87301587301587313</v>
      </c>
      <c r="M93" s="49">
        <f t="shared" si="10"/>
        <v>0.86335403726708082</v>
      </c>
      <c r="N93" s="49">
        <f t="shared" si="10"/>
        <v>1.4433249370277077</v>
      </c>
    </row>
    <row r="94" spans="3:14" x14ac:dyDescent="0.25">
      <c r="C94" s="49">
        <f t="shared" ref="C94:N94" si="11">C55/C56</f>
        <v>1.1995464852607711</v>
      </c>
      <c r="D94" s="49">
        <f t="shared" si="11"/>
        <v>1.1209876543209876</v>
      </c>
      <c r="E94" s="49">
        <f t="shared" si="11"/>
        <v>1.4204275534441806</v>
      </c>
      <c r="F94" s="49">
        <f t="shared" si="11"/>
        <v>0.85746606334841624</v>
      </c>
      <c r="G94" s="49">
        <f t="shared" si="11"/>
        <v>1.468677494199536</v>
      </c>
      <c r="H94" s="49">
        <f t="shared" si="11"/>
        <v>1.2560386473429952</v>
      </c>
      <c r="I94" s="49">
        <f t="shared" si="11"/>
        <v>0.94988066825775663</v>
      </c>
      <c r="J94" s="49">
        <f t="shared" si="11"/>
        <v>1.16289592760181</v>
      </c>
      <c r="K94" s="49">
        <f t="shared" si="11"/>
        <v>1.0129198966408268</v>
      </c>
      <c r="L94" s="49">
        <f t="shared" si="11"/>
        <v>1.6321243523316062</v>
      </c>
      <c r="M94" s="49">
        <f t="shared" si="11"/>
        <v>1.6683937823834196</v>
      </c>
      <c r="N94" s="49">
        <f t="shared" si="11"/>
        <v>1.0338541666666667</v>
      </c>
    </row>
    <row r="95" spans="3:14" x14ac:dyDescent="0.25">
      <c r="C95" s="49">
        <f t="shared" ref="C95:N95" si="12">C56/C57</f>
        <v>0.91875000000000007</v>
      </c>
      <c r="D95" s="49">
        <f t="shared" si="12"/>
        <v>0.91836734693877553</v>
      </c>
      <c r="E95" s="49">
        <f t="shared" si="12"/>
        <v>0.90928725701943836</v>
      </c>
      <c r="F95" s="49">
        <f t="shared" si="12"/>
        <v>0.90573770491803285</v>
      </c>
      <c r="G95" s="49">
        <f t="shared" si="12"/>
        <v>0.90167364016736407</v>
      </c>
      <c r="H95" s="49">
        <f t="shared" si="12"/>
        <v>0.90989010989010977</v>
      </c>
      <c r="I95" s="49">
        <f t="shared" si="12"/>
        <v>0.90496760259179254</v>
      </c>
      <c r="J95" s="49">
        <f t="shared" si="12"/>
        <v>0.90204081632653066</v>
      </c>
      <c r="K95" s="49">
        <f t="shared" si="12"/>
        <v>0.90632318501170961</v>
      </c>
      <c r="L95" s="49">
        <f t="shared" si="12"/>
        <v>0.90610328638497661</v>
      </c>
      <c r="M95" s="49">
        <f t="shared" si="12"/>
        <v>0.91252955082742326</v>
      </c>
      <c r="N95" s="49">
        <f t="shared" si="12"/>
        <v>0.90995260663507116</v>
      </c>
    </row>
    <row r="96" spans="3:14" x14ac:dyDescent="0.25">
      <c r="C96" s="49">
        <f t="shared" ref="C96:N96" si="13">C57/C58</f>
        <v>0.63492063492063489</v>
      </c>
      <c r="D96" s="49">
        <f t="shared" si="13"/>
        <v>0.67638036809815949</v>
      </c>
      <c r="E96" s="49">
        <f t="shared" si="13"/>
        <v>0.67004341534008693</v>
      </c>
      <c r="F96" s="49">
        <f t="shared" si="13"/>
        <v>0.63707571801566576</v>
      </c>
      <c r="G96" s="49">
        <f t="shared" si="13"/>
        <v>0.63989290495314588</v>
      </c>
      <c r="H96" s="49">
        <f t="shared" si="13"/>
        <v>0.67307692307692302</v>
      </c>
      <c r="I96" s="49">
        <f t="shared" si="13"/>
        <v>0.65767045454545459</v>
      </c>
      <c r="J96" s="49">
        <f t="shared" si="13"/>
        <v>0.62982005141388175</v>
      </c>
      <c r="K96" s="49">
        <f t="shared" si="13"/>
        <v>0.67032967032967028</v>
      </c>
      <c r="L96" s="49">
        <f t="shared" si="13"/>
        <v>0.66981132075471694</v>
      </c>
      <c r="M96" s="49">
        <f t="shared" si="13"/>
        <v>0.67036450079239296</v>
      </c>
      <c r="N96" s="49">
        <f t="shared" si="13"/>
        <v>0.66984126984126979</v>
      </c>
    </row>
    <row r="97" spans="3:14" x14ac:dyDescent="0.25">
      <c r="C97" s="49">
        <f t="shared" ref="C97:N97" si="14">C58/C59</f>
        <v>1.3524150268336315</v>
      </c>
      <c r="D97" s="49">
        <f t="shared" si="14"/>
        <v>1.2209737827715355</v>
      </c>
      <c r="E97" s="49">
        <f t="shared" si="14"/>
        <v>1.2405745062836622</v>
      </c>
      <c r="F97" s="49">
        <f t="shared" si="14"/>
        <v>1.353356890459364</v>
      </c>
      <c r="G97" s="49">
        <f t="shared" si="14"/>
        <v>1.3268206039076378</v>
      </c>
      <c r="H97" s="49">
        <f t="shared" si="14"/>
        <v>1.229090909090909</v>
      </c>
      <c r="I97" s="49">
        <f t="shared" si="14"/>
        <v>1.2730560578661843</v>
      </c>
      <c r="J97" s="49">
        <f t="shared" si="14"/>
        <v>1.374558303886926</v>
      </c>
      <c r="K97" s="49">
        <f t="shared" si="14"/>
        <v>1.1996233521657249</v>
      </c>
      <c r="L97" s="49">
        <f t="shared" si="14"/>
        <v>1.2022684310018903</v>
      </c>
      <c r="M97" s="49">
        <f t="shared" si="14"/>
        <v>1.2019047619047618</v>
      </c>
      <c r="N97" s="49">
        <f t="shared" si="14"/>
        <v>1.2022900763358779</v>
      </c>
    </row>
    <row r="98" spans="3:14" x14ac:dyDescent="0.25">
      <c r="C98" s="49">
        <f t="shared" ref="C98:N98" si="15">C59/C60</f>
        <v>1.3870967741935485</v>
      </c>
      <c r="D98" s="49">
        <f t="shared" si="15"/>
        <v>0.86268174474959614</v>
      </c>
      <c r="E98" s="49">
        <f t="shared" si="15"/>
        <v>0.92524916943521607</v>
      </c>
      <c r="F98" s="49">
        <f t="shared" si="15"/>
        <v>1.3906633906633907</v>
      </c>
      <c r="G98" s="49">
        <f t="shared" si="15"/>
        <v>1.2428256070640176</v>
      </c>
      <c r="H98" s="49">
        <f t="shared" si="15"/>
        <v>0.8928571428571429</v>
      </c>
      <c r="I98" s="49">
        <f t="shared" si="15"/>
        <v>1.0221811460258781</v>
      </c>
      <c r="J98" s="49">
        <f t="shared" si="15"/>
        <v>1.5380434782608694</v>
      </c>
      <c r="K98" s="49">
        <f t="shared" si="15"/>
        <v>0.81192660550458717</v>
      </c>
      <c r="L98" s="49">
        <f t="shared" si="15"/>
        <v>0.81134969325153372</v>
      </c>
      <c r="M98" s="49">
        <f t="shared" si="15"/>
        <v>0.81269349845201244</v>
      </c>
      <c r="N98" s="49">
        <f t="shared" si="15"/>
        <v>0.81493001555209954</v>
      </c>
    </row>
    <row r="99" spans="3:14" x14ac:dyDescent="0.25">
      <c r="C99" s="49">
        <f t="shared" ref="C99:N99" si="16">C60/C61</f>
        <v>0.87799564270152508</v>
      </c>
      <c r="D99" s="49">
        <f t="shared" si="16"/>
        <v>1.4229885057471265</v>
      </c>
      <c r="E99" s="49">
        <f t="shared" si="16"/>
        <v>1.4401913875598087</v>
      </c>
      <c r="F99" s="49">
        <f t="shared" si="16"/>
        <v>0.96904761904761905</v>
      </c>
      <c r="G99" s="49">
        <f t="shared" si="16"/>
        <v>1.0889423076923077</v>
      </c>
      <c r="H99" s="49">
        <f t="shared" si="16"/>
        <v>1.3538461538461537</v>
      </c>
      <c r="I99" s="49">
        <f t="shared" si="16"/>
        <v>1.3871794871794871</v>
      </c>
      <c r="J99" s="49">
        <f t="shared" si="16"/>
        <v>0.94358974358974357</v>
      </c>
      <c r="K99" s="49">
        <f t="shared" si="16"/>
        <v>1.703125</v>
      </c>
      <c r="L99" s="49">
        <f t="shared" si="16"/>
        <v>1.6847545219638242</v>
      </c>
      <c r="M99" s="49">
        <f t="shared" si="16"/>
        <v>1.669250645994832</v>
      </c>
      <c r="N99" s="49">
        <f t="shared" si="16"/>
        <v>1.6701298701298701</v>
      </c>
    </row>
    <row r="100" spans="3:14" x14ac:dyDescent="0.25">
      <c r="C100" s="49">
        <f t="shared" ref="C100:N100" si="17">C61/C62</f>
        <v>0.91800000000000004</v>
      </c>
      <c r="D100" s="49">
        <f t="shared" si="17"/>
        <v>0.90248962655601661</v>
      </c>
      <c r="E100" s="49">
        <f t="shared" si="17"/>
        <v>0.91067538126361647</v>
      </c>
      <c r="F100" s="49">
        <f t="shared" si="17"/>
        <v>0.90517241379310331</v>
      </c>
      <c r="G100" s="49">
        <f t="shared" si="17"/>
        <v>0.90434782608695641</v>
      </c>
      <c r="H100" s="49">
        <f t="shared" si="17"/>
        <v>0.91549295774647887</v>
      </c>
      <c r="I100" s="49">
        <f t="shared" si="17"/>
        <v>0.90487238979118334</v>
      </c>
      <c r="J100" s="49">
        <f t="shared" si="17"/>
        <v>0.90487238979118334</v>
      </c>
      <c r="K100" s="49">
        <f t="shared" si="17"/>
        <v>0.9078014184397164</v>
      </c>
      <c r="L100" s="49">
        <f t="shared" si="17"/>
        <v>0.9105882352941177</v>
      </c>
      <c r="M100" s="49">
        <f t="shared" si="17"/>
        <v>0.91489361702127669</v>
      </c>
      <c r="N100" s="49">
        <f t="shared" si="17"/>
        <v>0.91232227488151663</v>
      </c>
    </row>
    <row r="101" spans="3:14" x14ac:dyDescent="0.25">
      <c r="C101" s="49">
        <f t="shared" ref="C101:N101" si="18">C62/C63</f>
        <v>0.63938618925831203</v>
      </c>
      <c r="D101" s="49">
        <f t="shared" si="18"/>
        <v>0.60249999999999992</v>
      </c>
      <c r="E101" s="49">
        <f t="shared" si="18"/>
        <v>0.67203513909224011</v>
      </c>
      <c r="F101" s="49">
        <f t="shared" si="18"/>
        <v>0.67052023121387294</v>
      </c>
      <c r="G101" s="49">
        <f t="shared" si="18"/>
        <v>0.66763425253991304</v>
      </c>
      <c r="H101" s="49">
        <f t="shared" si="18"/>
        <v>0.70396600566572243</v>
      </c>
      <c r="I101" s="49">
        <f t="shared" si="18"/>
        <v>0.6702954898911353</v>
      </c>
      <c r="J101" s="49">
        <f t="shared" si="18"/>
        <v>0.6702954898911353</v>
      </c>
      <c r="K101" s="49">
        <f t="shared" si="18"/>
        <v>0.67036450079239296</v>
      </c>
      <c r="L101" s="49">
        <f t="shared" si="18"/>
        <v>0.67140600315955767</v>
      </c>
      <c r="M101" s="49">
        <f t="shared" si="18"/>
        <v>0.67036450079239296</v>
      </c>
      <c r="N101" s="49">
        <f t="shared" si="18"/>
        <v>0.670906200317965</v>
      </c>
    </row>
    <row r="102" spans="3:14" x14ac:dyDescent="0.25">
      <c r="C102" s="49">
        <f t="shared" ref="C102:N102" si="19">C63/C64</f>
        <v>1.36</v>
      </c>
      <c r="D102" s="49">
        <f t="shared" si="19"/>
        <v>1.4285714285714286</v>
      </c>
      <c r="E102" s="49">
        <f t="shared" si="19"/>
        <v>1.2350813743218807</v>
      </c>
      <c r="F102" s="49">
        <f t="shared" si="19"/>
        <v>1.2423698384201076</v>
      </c>
      <c r="G102" s="49">
        <f t="shared" si="19"/>
        <v>1.2459312839059673</v>
      </c>
      <c r="H102" s="49">
        <f t="shared" si="19"/>
        <v>1.2193436960276338</v>
      </c>
      <c r="I102" s="49">
        <f t="shared" si="19"/>
        <v>1.2018691588785047</v>
      </c>
      <c r="J102" s="49">
        <f t="shared" si="19"/>
        <v>1.1996268656716418</v>
      </c>
      <c r="K102" s="49">
        <f t="shared" si="19"/>
        <v>1.1996197718631179</v>
      </c>
      <c r="L102" s="49">
        <f t="shared" si="19"/>
        <v>1.2011385199240987</v>
      </c>
      <c r="M102" s="49">
        <f t="shared" si="19"/>
        <v>1.2019047619047618</v>
      </c>
      <c r="N102" s="49">
        <f t="shared" si="19"/>
        <v>1.2003816793893129</v>
      </c>
    </row>
    <row r="103" spans="3:14" x14ac:dyDescent="0.25">
      <c r="C103" s="49">
        <f t="shared" ref="C103:N103" si="20">C64/C65</f>
        <v>1.4556962025316453</v>
      </c>
      <c r="D103" s="49">
        <f t="shared" si="20"/>
        <v>1.9858156028368799</v>
      </c>
      <c r="E103" s="49">
        <f t="shared" si="20"/>
        <v>0.91103789126853385</v>
      </c>
      <c r="F103" s="49">
        <f t="shared" si="20"/>
        <v>0.92524916943521607</v>
      </c>
      <c r="G103" s="49">
        <f t="shared" si="20"/>
        <v>0.93254637436762233</v>
      </c>
      <c r="H103" s="49">
        <f t="shared" si="20"/>
        <v>0.88396946564885481</v>
      </c>
      <c r="I103" s="49">
        <f t="shared" si="20"/>
        <v>0.80815709969788518</v>
      </c>
      <c r="J103" s="49">
        <f t="shared" si="20"/>
        <v>0.81089258698941002</v>
      </c>
      <c r="K103" s="49">
        <f t="shared" si="20"/>
        <v>0.81047765793528503</v>
      </c>
      <c r="L103" s="49">
        <f t="shared" si="20"/>
        <v>0.8120184899845917</v>
      </c>
      <c r="M103" s="49">
        <f t="shared" si="20"/>
        <v>0.81143740340030912</v>
      </c>
      <c r="N103" s="49">
        <f t="shared" si="20"/>
        <v>0.81366459627329191</v>
      </c>
    </row>
    <row r="104" spans="3:14" x14ac:dyDescent="0.25">
      <c r="C104" s="49">
        <f t="shared" ref="C104:N104" si="21">C65/C66</f>
        <v>1.0340314136125655</v>
      </c>
      <c r="D104" s="49">
        <f t="shared" si="21"/>
        <v>0.73246753246753238</v>
      </c>
      <c r="E104" s="49">
        <f t="shared" si="21"/>
        <v>1.5524296675191815</v>
      </c>
      <c r="F104" s="49">
        <f t="shared" si="21"/>
        <v>1.5677083333333333</v>
      </c>
      <c r="G104" s="49">
        <f t="shared" si="21"/>
        <v>1.548302872062663</v>
      </c>
      <c r="H104" s="49">
        <f t="shared" si="21"/>
        <v>1.7057291666666667</v>
      </c>
      <c r="I104" s="49">
        <f t="shared" si="21"/>
        <v>1.7284595300261096</v>
      </c>
      <c r="J104" s="49">
        <f t="shared" si="21"/>
        <v>1.7303664921465969</v>
      </c>
      <c r="K104" s="49">
        <f t="shared" si="21"/>
        <v>1.6813471502590673</v>
      </c>
      <c r="L104" s="49">
        <f t="shared" si="21"/>
        <v>1.6770025839793281</v>
      </c>
      <c r="M104" s="49">
        <f t="shared" si="21"/>
        <v>1.6848958333333333</v>
      </c>
      <c r="N104" s="49">
        <f t="shared" si="21"/>
        <v>1.6727272727272728</v>
      </c>
    </row>
    <row r="105" spans="3:14" x14ac:dyDescent="0.25">
      <c r="C105" s="49">
        <f t="shared" ref="C105:N105" si="22">C66/C67</f>
        <v>0.92718446601941751</v>
      </c>
      <c r="D105" s="49">
        <f t="shared" si="22"/>
        <v>0.91232227488151663</v>
      </c>
      <c r="E105" s="49">
        <f t="shared" si="22"/>
        <v>0.91355140186915895</v>
      </c>
      <c r="F105" s="49">
        <f t="shared" si="22"/>
        <v>0.90140845070422537</v>
      </c>
      <c r="G105" s="49">
        <f t="shared" si="22"/>
        <v>0.89695550351288056</v>
      </c>
      <c r="H105" s="49">
        <f t="shared" si="22"/>
        <v>0.89929742388758782</v>
      </c>
      <c r="I105" s="49">
        <f t="shared" si="22"/>
        <v>0.89695550351288056</v>
      </c>
      <c r="J105" s="49">
        <f t="shared" si="22"/>
        <v>0.8988235294117648</v>
      </c>
      <c r="K105" s="49">
        <f t="shared" si="22"/>
        <v>0.90610328638497661</v>
      </c>
      <c r="L105" s="49">
        <f t="shared" si="22"/>
        <v>0.90845070422535212</v>
      </c>
      <c r="M105" s="49">
        <f t="shared" si="22"/>
        <v>0.90566037735849059</v>
      </c>
      <c r="N105" s="49">
        <f t="shared" si="22"/>
        <v>0.90801886792452835</v>
      </c>
    </row>
    <row r="106" spans="3:14" x14ac:dyDescent="0.25">
      <c r="C106" s="49">
        <f t="shared" ref="C106:N106" si="23">C67/C68</f>
        <v>0.67763157894736836</v>
      </c>
      <c r="D106" s="49">
        <f t="shared" si="23"/>
        <v>0.63363363363363356</v>
      </c>
      <c r="E106" s="49">
        <f t="shared" si="23"/>
        <v>0.63407407407407401</v>
      </c>
      <c r="F106" s="49">
        <f t="shared" si="23"/>
        <v>0.63298662704309061</v>
      </c>
      <c r="G106" s="49">
        <f t="shared" si="23"/>
        <v>0.63259259259259248</v>
      </c>
      <c r="H106" s="49">
        <f t="shared" si="23"/>
        <v>0.63353115727002962</v>
      </c>
      <c r="I106" s="49">
        <f t="shared" si="23"/>
        <v>0.63447251114413072</v>
      </c>
      <c r="J106" s="49">
        <f t="shared" si="23"/>
        <v>0.63432835820895517</v>
      </c>
      <c r="K106" s="49">
        <f t="shared" si="23"/>
        <v>0.6339285714285714</v>
      </c>
      <c r="L106" s="49">
        <f t="shared" si="23"/>
        <v>0.63582089552238796</v>
      </c>
      <c r="M106" s="49">
        <f t="shared" si="23"/>
        <v>0.6356821589205397</v>
      </c>
      <c r="N106" s="49">
        <f t="shared" si="23"/>
        <v>0.63378176382660678</v>
      </c>
    </row>
    <row r="107" spans="3:14" x14ac:dyDescent="0.25">
      <c r="C107" s="49">
        <f t="shared" ref="C107:N107" si="24">C68/C69</f>
        <v>1.1851851851851851</v>
      </c>
      <c r="D107" s="49">
        <f t="shared" si="24"/>
        <v>1.237918215613383</v>
      </c>
      <c r="E107" s="49">
        <f t="shared" si="24"/>
        <v>1.2408088235294117</v>
      </c>
      <c r="F107" s="49">
        <f t="shared" si="24"/>
        <v>1.2394106813996317</v>
      </c>
      <c r="G107" s="49">
        <f t="shared" si="24"/>
        <v>1.238532110091743</v>
      </c>
      <c r="H107" s="49">
        <f t="shared" si="24"/>
        <v>1.2412523020257826</v>
      </c>
      <c r="I107" s="49">
        <f t="shared" si="24"/>
        <v>1.2394106813996317</v>
      </c>
      <c r="J107" s="49">
        <f t="shared" si="24"/>
        <v>1.2384473197781884</v>
      </c>
      <c r="K107" s="49">
        <f t="shared" si="24"/>
        <v>1.2398523985239853</v>
      </c>
      <c r="L107" s="49">
        <f t="shared" si="24"/>
        <v>1.2407407407407407</v>
      </c>
      <c r="M107" s="49">
        <f t="shared" si="24"/>
        <v>1.2397769516728625</v>
      </c>
      <c r="N107" s="49">
        <f t="shared" si="24"/>
        <v>1.2388888888888889</v>
      </c>
    </row>
    <row r="108" spans="3:14" x14ac:dyDescent="0.25">
      <c r="C108" s="49">
        <f t="shared" ref="C108:N108" si="25">C69/C70</f>
        <v>0.7844036697247706</v>
      </c>
      <c r="D108" s="49">
        <f t="shared" si="25"/>
        <v>1.0653465346534654</v>
      </c>
      <c r="E108" s="49">
        <f t="shared" si="25"/>
        <v>1.0645792563600784</v>
      </c>
      <c r="F108" s="49">
        <f t="shared" si="25"/>
        <v>1.0647058823529412</v>
      </c>
      <c r="G108" s="49">
        <f t="shared" si="25"/>
        <v>1.066536203522505</v>
      </c>
      <c r="H108" s="49">
        <f t="shared" si="25"/>
        <v>1.0647058823529412</v>
      </c>
      <c r="I108" s="49">
        <f t="shared" si="25"/>
        <v>1.0667976424361494</v>
      </c>
      <c r="J108" s="49">
        <f t="shared" si="25"/>
        <v>1.0691699604743083</v>
      </c>
      <c r="K108" s="49">
        <f t="shared" si="25"/>
        <v>1.0648330058939097</v>
      </c>
      <c r="L108" s="49">
        <f t="shared" si="25"/>
        <v>1.0671936758893281</v>
      </c>
      <c r="M108" s="49">
        <f t="shared" si="25"/>
        <v>1.069582504970179</v>
      </c>
      <c r="N108" s="49">
        <f t="shared" si="25"/>
        <v>1.0714285714285714</v>
      </c>
    </row>
    <row r="109" spans="3:14" x14ac:dyDescent="0.25">
      <c r="C109" s="49">
        <f t="shared" ref="C109:N109" si="26">C70/C71</f>
        <v>1.7210526315789474</v>
      </c>
      <c r="D109" s="49">
        <f t="shared" si="26"/>
        <v>1.3502673796791445</v>
      </c>
      <c r="E109" s="49">
        <f t="shared" si="26"/>
        <v>1.3518518518518519</v>
      </c>
      <c r="F109" s="49">
        <f t="shared" si="26"/>
        <v>1.3246753246753247</v>
      </c>
      <c r="G109" s="49">
        <f t="shared" si="26"/>
        <v>1.3307291666666667</v>
      </c>
      <c r="H109" s="49">
        <f t="shared" si="26"/>
        <v>1.3385826771653544</v>
      </c>
      <c r="I109" s="49">
        <f t="shared" si="26"/>
        <v>1.3359580052493438</v>
      </c>
      <c r="J109" s="49">
        <f t="shared" si="26"/>
        <v>1.3211488250652741</v>
      </c>
      <c r="K109" s="49">
        <f t="shared" si="26"/>
        <v>1.3324607329842932</v>
      </c>
      <c r="L109" s="49">
        <f t="shared" si="26"/>
        <v>1.310880829015544</v>
      </c>
      <c r="M109" s="49">
        <f t="shared" si="26"/>
        <v>1.3064935064935064</v>
      </c>
      <c r="N109" s="49">
        <f t="shared" si="26"/>
        <v>1.3159268929503916</v>
      </c>
    </row>
    <row r="110" spans="3:14" x14ac:dyDescent="0.25">
      <c r="C110" s="49">
        <f t="shared" ref="C110:N110" si="27">C71/C72</f>
        <v>0.92909535452322745</v>
      </c>
      <c r="D110" s="49">
        <f t="shared" si="27"/>
        <v>0.90556900726392253</v>
      </c>
      <c r="E110" s="49">
        <f t="shared" si="27"/>
        <v>0.90647482014388492</v>
      </c>
      <c r="F110" s="49">
        <f t="shared" si="27"/>
        <v>0.89953271028037385</v>
      </c>
      <c r="G110" s="49">
        <f t="shared" si="27"/>
        <v>0.89929742388758782</v>
      </c>
      <c r="H110" s="49">
        <f t="shared" si="27"/>
        <v>0.89858490566037741</v>
      </c>
      <c r="I110" s="49">
        <f t="shared" si="27"/>
        <v>0.89436619718309862</v>
      </c>
      <c r="J110" s="49">
        <f t="shared" si="27"/>
        <v>0.89906103286384975</v>
      </c>
      <c r="K110" s="49">
        <f t="shared" si="27"/>
        <v>0.90094339622641517</v>
      </c>
      <c r="L110" s="49">
        <f t="shared" si="27"/>
        <v>0.90823529411764714</v>
      </c>
      <c r="M110" s="49">
        <f t="shared" si="27"/>
        <v>0.91016548463356983</v>
      </c>
      <c r="N110" s="49">
        <f t="shared" si="27"/>
        <v>0.911904761904762</v>
      </c>
    </row>
    <row r="111" spans="3:14" x14ac:dyDescent="0.25">
      <c r="C111" s="49">
        <f t="shared" ref="C111:N111" si="28">C72/C73</f>
        <v>0.68053244592346085</v>
      </c>
      <c r="D111" s="49">
        <f t="shared" si="28"/>
        <v>0.62861491628614907</v>
      </c>
      <c r="E111" s="49">
        <f t="shared" si="28"/>
        <v>0.62706766917293222</v>
      </c>
      <c r="F111" s="49">
        <f t="shared" si="28"/>
        <v>0.63785394932935913</v>
      </c>
      <c r="G111" s="49">
        <f t="shared" si="28"/>
        <v>0.63447251114413072</v>
      </c>
      <c r="H111" s="49">
        <f t="shared" si="28"/>
        <v>0.63378176382660678</v>
      </c>
      <c r="I111" s="49">
        <f t="shared" si="28"/>
        <v>0.63487332339791347</v>
      </c>
      <c r="J111" s="49">
        <f t="shared" si="28"/>
        <v>0.63487332339791347</v>
      </c>
      <c r="K111" s="49">
        <f t="shared" si="28"/>
        <v>0.63473053892215558</v>
      </c>
      <c r="L111" s="49">
        <f t="shared" si="28"/>
        <v>0.63527653213751867</v>
      </c>
      <c r="M111" s="49">
        <f t="shared" si="28"/>
        <v>0.63609022556390971</v>
      </c>
      <c r="N111" s="49">
        <f t="shared" si="28"/>
        <v>0.63540090771558244</v>
      </c>
    </row>
    <row r="112" spans="3:14" x14ac:dyDescent="0.25">
      <c r="C112" s="49">
        <f t="shared" ref="C112:N112" si="29">C73/C74</f>
        <v>1.1854043392504929</v>
      </c>
      <c r="D112" s="49">
        <f t="shared" si="29"/>
        <v>1.239622641509434</v>
      </c>
      <c r="E112" s="49">
        <f t="shared" si="29"/>
        <v>1.2406716417910448</v>
      </c>
      <c r="F112" s="49">
        <f t="shared" si="29"/>
        <v>1.2334558823529411</v>
      </c>
      <c r="G112" s="49">
        <f t="shared" si="29"/>
        <v>1.2394106813996317</v>
      </c>
      <c r="H112" s="49">
        <f t="shared" si="29"/>
        <v>1.2388888888888889</v>
      </c>
      <c r="I112" s="49">
        <f t="shared" si="29"/>
        <v>1.2380073800738007</v>
      </c>
      <c r="J112" s="49">
        <f t="shared" si="29"/>
        <v>1.2380073800738007</v>
      </c>
      <c r="K112" s="49">
        <f t="shared" si="29"/>
        <v>1.2393320964749537</v>
      </c>
      <c r="L112" s="49">
        <f t="shared" si="29"/>
        <v>1.2388888888888889</v>
      </c>
      <c r="M112" s="49">
        <f t="shared" si="29"/>
        <v>1.2383612662942272</v>
      </c>
      <c r="N112" s="49">
        <f t="shared" si="29"/>
        <v>1.2401500938086303</v>
      </c>
    </row>
    <row r="113" spans="3:14" x14ac:dyDescent="0.25">
      <c r="C113" s="49">
        <f t="shared" ref="C113:N113" si="30">C74/C75</f>
        <v>0.78361669242658427</v>
      </c>
      <c r="D113" s="49">
        <f t="shared" si="30"/>
        <v>1.0642570281124499</v>
      </c>
      <c r="E113" s="49">
        <f t="shared" si="30"/>
        <v>1.0634920634920635</v>
      </c>
      <c r="F113" s="49">
        <f t="shared" si="30"/>
        <v>1.0666666666666667</v>
      </c>
      <c r="G113" s="49">
        <f t="shared" si="30"/>
        <v>1.0647058823529412</v>
      </c>
      <c r="H113" s="49">
        <f t="shared" si="30"/>
        <v>1.0671936758893281</v>
      </c>
      <c r="I113" s="49">
        <f t="shared" si="30"/>
        <v>1.0669291338582678</v>
      </c>
      <c r="J113" s="49">
        <f t="shared" si="30"/>
        <v>1.0669291338582678</v>
      </c>
      <c r="K113" s="49">
        <f t="shared" si="30"/>
        <v>1.0694444444444444</v>
      </c>
      <c r="L113" s="49">
        <f t="shared" si="30"/>
        <v>1.0671936758893281</v>
      </c>
      <c r="M113" s="49">
        <f t="shared" si="30"/>
        <v>1.0697211155378488</v>
      </c>
      <c r="N113" s="49">
        <f t="shared" si="30"/>
        <v>1.0724346076458753</v>
      </c>
    </row>
    <row r="114" spans="3:14" x14ac:dyDescent="0.25">
      <c r="C114" s="49">
        <f t="shared" ref="C114:N114" si="31">C75/C76</f>
        <v>1.7439353099730459</v>
      </c>
      <c r="D114" s="49">
        <f t="shared" si="31"/>
        <v>1.2935064935064935</v>
      </c>
      <c r="E114" s="49">
        <f t="shared" si="31"/>
        <v>1.3023255813953487</v>
      </c>
      <c r="F114" s="49">
        <f t="shared" si="31"/>
        <v>1.317829457364341</v>
      </c>
      <c r="G114" s="49">
        <f t="shared" si="31"/>
        <v>1.3110539845758356</v>
      </c>
      <c r="H114" s="49">
        <f t="shared" si="31"/>
        <v>1.3142857142857143</v>
      </c>
      <c r="I114" s="49">
        <f t="shared" si="31"/>
        <v>1.3092783505154639</v>
      </c>
      <c r="J114" s="49">
        <f t="shared" si="31"/>
        <v>1.3160621761658031</v>
      </c>
      <c r="K114" s="49">
        <f t="shared" si="31"/>
        <v>1.2989690721649485</v>
      </c>
      <c r="L114" s="49">
        <f t="shared" si="31"/>
        <v>1.3041237113402062</v>
      </c>
      <c r="M114" s="49">
        <f t="shared" si="31"/>
        <v>1.297157622739018</v>
      </c>
      <c r="N114" s="49">
        <f t="shared" si="31"/>
        <v>1.2875647668393781</v>
      </c>
    </row>
    <row r="115" spans="3:14" x14ac:dyDescent="0.25">
      <c r="C115" s="49">
        <f t="shared" ref="C115:N115" si="32">C76/C77</f>
        <v>0.92749999999999999</v>
      </c>
      <c r="D115" s="49">
        <f t="shared" si="32"/>
        <v>0.91232227488151663</v>
      </c>
      <c r="E115" s="49">
        <f t="shared" si="32"/>
        <v>0.91273584905660388</v>
      </c>
      <c r="F115" s="49">
        <f t="shared" si="32"/>
        <v>0.9105882352941177</v>
      </c>
      <c r="G115" s="49">
        <f t="shared" si="32"/>
        <v>0.91314553990610337</v>
      </c>
      <c r="H115" s="49">
        <f t="shared" si="32"/>
        <v>0.90163934426229508</v>
      </c>
      <c r="I115" s="49">
        <f t="shared" si="32"/>
        <v>0.91294117647058826</v>
      </c>
      <c r="J115" s="49">
        <f t="shared" si="32"/>
        <v>0.90610328638497661</v>
      </c>
      <c r="K115" s="49">
        <f t="shared" si="32"/>
        <v>0.91079812206572774</v>
      </c>
      <c r="L115" s="49">
        <f t="shared" si="32"/>
        <v>0.91294117647058826</v>
      </c>
      <c r="M115" s="49">
        <f t="shared" si="32"/>
        <v>0.91489361702127669</v>
      </c>
      <c r="N115" s="49">
        <f t="shared" si="32"/>
        <v>0.92124105011933177</v>
      </c>
    </row>
    <row r="116" spans="3:14" x14ac:dyDescent="0.25">
      <c r="C116" s="49">
        <f t="shared" ref="C116:N116" si="33">C77/C78</f>
        <v>0.6802721088435375</v>
      </c>
      <c r="D116" s="49">
        <f t="shared" si="33"/>
        <v>0.6355421686746987</v>
      </c>
      <c r="E116" s="49">
        <f t="shared" si="33"/>
        <v>0.63473053892215558</v>
      </c>
      <c r="F116" s="49">
        <f t="shared" si="33"/>
        <v>0.63622754491017963</v>
      </c>
      <c r="G116" s="49">
        <f t="shared" si="33"/>
        <v>0.63582089552238796</v>
      </c>
      <c r="H116" s="49">
        <f t="shared" si="33"/>
        <v>0.64210526315789473</v>
      </c>
      <c r="I116" s="49">
        <f t="shared" si="33"/>
        <v>0.63622754491017963</v>
      </c>
      <c r="J116" s="49">
        <f t="shared" si="33"/>
        <v>0.63487332339791347</v>
      </c>
      <c r="K116" s="49">
        <f t="shared" si="33"/>
        <v>0.63677130044843044</v>
      </c>
      <c r="L116" s="49">
        <f t="shared" si="33"/>
        <v>0.63622754491017963</v>
      </c>
      <c r="M116" s="49">
        <f t="shared" si="33"/>
        <v>0.63609022556390971</v>
      </c>
      <c r="N116" s="49">
        <f t="shared" si="33"/>
        <v>0.63774733637747327</v>
      </c>
    </row>
    <row r="117" spans="3:14" x14ac:dyDescent="0.25">
      <c r="C117" s="49">
        <f t="shared" ref="C117:N117" si="34">C78/C79</f>
        <v>1.1854838709677418</v>
      </c>
      <c r="D117" s="49">
        <f t="shared" si="34"/>
        <v>1.2388059701492538</v>
      </c>
      <c r="E117" s="49">
        <f t="shared" si="34"/>
        <v>1.2393320964749537</v>
      </c>
      <c r="F117" s="49">
        <f t="shared" si="34"/>
        <v>1.2370370370370369</v>
      </c>
      <c r="G117" s="49">
        <f t="shared" si="34"/>
        <v>1.2384473197781884</v>
      </c>
      <c r="H117" s="49">
        <f t="shared" si="34"/>
        <v>1.2383612662942272</v>
      </c>
      <c r="I117" s="49">
        <f t="shared" si="34"/>
        <v>1.2393320964749537</v>
      </c>
      <c r="J117" s="49">
        <f t="shared" si="34"/>
        <v>1.2402957486136783</v>
      </c>
      <c r="K117" s="49">
        <f t="shared" si="34"/>
        <v>1.2388888888888889</v>
      </c>
      <c r="L117" s="49">
        <f t="shared" si="34"/>
        <v>1.2393320964749537</v>
      </c>
      <c r="M117" s="49">
        <f t="shared" si="34"/>
        <v>1.2383612662942272</v>
      </c>
      <c r="N117" s="49">
        <f t="shared" si="34"/>
        <v>1.239622641509434</v>
      </c>
    </row>
    <row r="118" spans="3:14" x14ac:dyDescent="0.25">
      <c r="C118" s="49">
        <f t="shared" ref="C118:N118" si="35">C79/C80</f>
        <v>0.78481012658227844</v>
      </c>
      <c r="D118" s="49">
        <f t="shared" si="35"/>
        <v>1.0677290836653388</v>
      </c>
      <c r="E118" s="49">
        <f t="shared" si="35"/>
        <v>1.0673267326732674</v>
      </c>
      <c r="F118" s="49">
        <f t="shared" si="35"/>
        <v>1.0671936758893281</v>
      </c>
      <c r="G118" s="49">
        <f t="shared" si="35"/>
        <v>1.0691699604743083</v>
      </c>
      <c r="H118" s="49">
        <f t="shared" si="35"/>
        <v>1.0675944333996024</v>
      </c>
      <c r="I118" s="49">
        <f t="shared" si="35"/>
        <v>1.0673267326732674</v>
      </c>
      <c r="J118" s="49">
        <f t="shared" si="35"/>
        <v>1.067061143984221</v>
      </c>
      <c r="K118" s="49">
        <f t="shared" si="35"/>
        <v>1.0671936758893281</v>
      </c>
      <c r="L118" s="49">
        <f t="shared" si="35"/>
        <v>1.0694444444444444</v>
      </c>
      <c r="M118" s="49">
        <f t="shared" si="35"/>
        <v>1.0697211155378488</v>
      </c>
      <c r="N118" s="49">
        <f t="shared" si="35"/>
        <v>1.0707070707070707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74" workbookViewId="0">
      <selection activeCell="N118" sqref="C83:N118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138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0.77363425925925933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4">
        <v>0.432</v>
      </c>
      <c r="D41" s="83">
        <v>0.42099999999999999</v>
      </c>
      <c r="E41" s="64">
        <v>0.434</v>
      </c>
      <c r="F41" s="65">
        <v>0.443</v>
      </c>
      <c r="G41" s="64">
        <v>0.43099999999999999</v>
      </c>
      <c r="H41" s="90">
        <v>0.45400000000000001</v>
      </c>
      <c r="I41" s="65">
        <v>0.44400000000000001</v>
      </c>
      <c r="J41" s="64">
        <v>0.43</v>
      </c>
      <c r="K41" s="61">
        <v>0.438</v>
      </c>
      <c r="L41" s="62">
        <v>0.42699999999999999</v>
      </c>
      <c r="M41" s="62">
        <v>0.42599999999999999</v>
      </c>
      <c r="N41" s="91">
        <v>0.44800000000000001</v>
      </c>
      <c r="O41" s="57">
        <v>370</v>
      </c>
    </row>
    <row r="42" spans="1:15" x14ac:dyDescent="0.25">
      <c r="B42" s="114"/>
      <c r="C42" s="73">
        <v>0.46899999999999997</v>
      </c>
      <c r="D42" s="72">
        <v>0.45900000000000002</v>
      </c>
      <c r="E42" s="84">
        <v>0.47099999999999997</v>
      </c>
      <c r="F42" s="86">
        <v>0.48399999999999999</v>
      </c>
      <c r="G42" s="73">
        <v>0.46899999999999997</v>
      </c>
      <c r="H42" s="87">
        <v>0.49</v>
      </c>
      <c r="I42" s="86">
        <v>0.48299999999999998</v>
      </c>
      <c r="J42" s="73">
        <v>0.46800000000000003</v>
      </c>
      <c r="K42" s="84">
        <v>0.47699999999999998</v>
      </c>
      <c r="L42" s="73">
        <v>0.46500000000000002</v>
      </c>
      <c r="M42" s="73">
        <v>0.46600000000000003</v>
      </c>
      <c r="N42" s="86">
        <v>0.48699999999999999</v>
      </c>
      <c r="O42" s="57">
        <v>380</v>
      </c>
    </row>
    <row r="43" spans="1:15" x14ac:dyDescent="0.25">
      <c r="B43" s="114"/>
      <c r="C43" s="68">
        <v>0.69</v>
      </c>
      <c r="D43" s="69">
        <v>0.67</v>
      </c>
      <c r="E43" s="68">
        <v>0.68700000000000006</v>
      </c>
      <c r="F43" s="73">
        <v>0.73899999999999999</v>
      </c>
      <c r="G43" s="68">
        <v>0.68700000000000006</v>
      </c>
      <c r="H43" s="70">
        <v>0.72799999999999998</v>
      </c>
      <c r="I43" s="72">
        <v>0.71099999999999997</v>
      </c>
      <c r="J43" s="68">
        <v>0.68100000000000005</v>
      </c>
      <c r="K43" s="71">
        <v>0.69699999999999995</v>
      </c>
      <c r="L43" s="69">
        <v>0.68</v>
      </c>
      <c r="M43" s="71">
        <v>0.70399999999999996</v>
      </c>
      <c r="N43" s="84">
        <v>0.75700000000000001</v>
      </c>
      <c r="O43" s="57">
        <v>440</v>
      </c>
    </row>
    <row r="44" spans="1:15" x14ac:dyDescent="0.25">
      <c r="B44" s="114"/>
      <c r="C44" s="70">
        <v>0.55100000000000005</v>
      </c>
      <c r="D44" s="70">
        <v>0.54800000000000004</v>
      </c>
      <c r="E44" s="73">
        <v>0.55500000000000005</v>
      </c>
      <c r="F44" s="85">
        <v>0.56100000000000005</v>
      </c>
      <c r="G44" s="84">
        <v>0.55800000000000005</v>
      </c>
      <c r="H44" s="86">
        <v>0.56499999999999995</v>
      </c>
      <c r="I44" s="86">
        <v>0.56399999999999995</v>
      </c>
      <c r="J44" s="73">
        <v>0.55400000000000005</v>
      </c>
      <c r="K44" s="85">
        <v>0.56100000000000005</v>
      </c>
      <c r="L44" s="73">
        <v>0.55400000000000005</v>
      </c>
      <c r="M44" s="70">
        <v>0.54800000000000004</v>
      </c>
      <c r="N44" s="84">
        <v>0.55800000000000005</v>
      </c>
      <c r="O44" s="57">
        <v>480</v>
      </c>
    </row>
    <row r="45" spans="1:15" x14ac:dyDescent="0.25">
      <c r="B45" s="115"/>
      <c r="C45" s="79">
        <v>0.57699999999999996</v>
      </c>
      <c r="D45" s="80">
        <v>0.624</v>
      </c>
      <c r="E45" s="77">
        <v>0.60199999999999998</v>
      </c>
      <c r="F45" s="82">
        <v>0.46</v>
      </c>
      <c r="G45" s="80">
        <v>0.62</v>
      </c>
      <c r="H45" s="78">
        <v>0.51200000000000001</v>
      </c>
      <c r="I45" s="79">
        <v>0.56599999999999995</v>
      </c>
      <c r="J45" s="80">
        <v>0.61199999999999999</v>
      </c>
      <c r="K45" s="77">
        <v>0.59699999999999998</v>
      </c>
      <c r="L45" s="80">
        <v>0.621</v>
      </c>
      <c r="M45" s="78">
        <v>0.51400000000000001</v>
      </c>
      <c r="N45" s="93">
        <v>0.39500000000000002</v>
      </c>
      <c r="O45" s="57">
        <v>540</v>
      </c>
    </row>
    <row r="46" spans="1:15" x14ac:dyDescent="0.25">
      <c r="B46" s="113" t="s">
        <v>39</v>
      </c>
      <c r="C46" s="64">
        <v>0.433</v>
      </c>
      <c r="D46" s="62">
        <v>0.42399999999999999</v>
      </c>
      <c r="E46" s="83">
        <v>0.42199999999999999</v>
      </c>
      <c r="F46" s="91">
        <v>0.44500000000000001</v>
      </c>
      <c r="G46" s="65">
        <v>0.44400000000000001</v>
      </c>
      <c r="H46" s="65">
        <v>0.443</v>
      </c>
      <c r="I46" s="90">
        <v>0.45</v>
      </c>
      <c r="J46" s="62">
        <v>0.42799999999999999</v>
      </c>
      <c r="K46" s="65">
        <v>0.441</v>
      </c>
      <c r="L46" s="61">
        <v>0.436</v>
      </c>
      <c r="M46" s="91">
        <v>0.44700000000000001</v>
      </c>
      <c r="N46" s="90">
        <v>0.45300000000000001</v>
      </c>
      <c r="O46" s="57">
        <v>370</v>
      </c>
    </row>
    <row r="47" spans="1:15" x14ac:dyDescent="0.25">
      <c r="B47" s="114"/>
      <c r="C47" s="73">
        <v>0.47</v>
      </c>
      <c r="D47" s="70">
        <v>0.46300000000000002</v>
      </c>
      <c r="E47" s="70">
        <v>0.46200000000000002</v>
      </c>
      <c r="F47" s="87">
        <v>0.48899999999999999</v>
      </c>
      <c r="G47" s="86">
        <v>0.48799999999999999</v>
      </c>
      <c r="H47" s="86">
        <v>0.48599999999999999</v>
      </c>
      <c r="I47" s="87">
        <v>0.49299999999999999</v>
      </c>
      <c r="J47" s="73">
        <v>0.46899999999999997</v>
      </c>
      <c r="K47" s="86">
        <v>0.48499999999999999</v>
      </c>
      <c r="L47" s="84">
        <v>0.47499999999999998</v>
      </c>
      <c r="M47" s="86">
        <v>0.48699999999999999</v>
      </c>
      <c r="N47" s="86">
        <v>0.48799999999999999</v>
      </c>
      <c r="O47" s="57">
        <v>380</v>
      </c>
    </row>
    <row r="48" spans="1:15" x14ac:dyDescent="0.25">
      <c r="B48" s="114"/>
      <c r="C48" s="68">
        <v>0.68300000000000005</v>
      </c>
      <c r="D48" s="69">
        <v>0.67800000000000005</v>
      </c>
      <c r="E48" s="68">
        <v>0.68200000000000005</v>
      </c>
      <c r="F48" s="85">
        <v>0.76</v>
      </c>
      <c r="G48" s="84">
        <v>0.75800000000000001</v>
      </c>
      <c r="H48" s="84">
        <v>0.746</v>
      </c>
      <c r="I48" s="84">
        <v>0.755</v>
      </c>
      <c r="J48" s="71">
        <v>0.69799999999999995</v>
      </c>
      <c r="K48" s="84">
        <v>0.749</v>
      </c>
      <c r="L48" s="71">
        <v>0.70199999999999996</v>
      </c>
      <c r="M48" s="84">
        <v>0.748</v>
      </c>
      <c r="N48" s="84">
        <v>0.75700000000000001</v>
      </c>
      <c r="O48" s="57">
        <v>440</v>
      </c>
    </row>
    <row r="49" spans="2:15" x14ac:dyDescent="0.25">
      <c r="B49" s="114"/>
      <c r="C49" s="84">
        <v>0.55600000000000005</v>
      </c>
      <c r="D49" s="73">
        <v>0.55500000000000005</v>
      </c>
      <c r="E49" s="73">
        <v>0.55500000000000005</v>
      </c>
      <c r="F49" s="87">
        <v>0.56899999999999995</v>
      </c>
      <c r="G49" s="86">
        <v>0.56699999999999995</v>
      </c>
      <c r="H49" s="86">
        <v>0.56499999999999995</v>
      </c>
      <c r="I49" s="87">
        <v>0.57299999999999995</v>
      </c>
      <c r="J49" s="85">
        <v>0.56200000000000006</v>
      </c>
      <c r="K49" s="86">
        <v>0.56599999999999995</v>
      </c>
      <c r="L49" s="84">
        <v>0.55800000000000005</v>
      </c>
      <c r="M49" s="85">
        <v>0.56399999999999995</v>
      </c>
      <c r="N49" s="85">
        <v>0.56100000000000005</v>
      </c>
      <c r="O49" s="57">
        <v>480</v>
      </c>
    </row>
    <row r="50" spans="2:15" x14ac:dyDescent="0.25">
      <c r="B50" s="115"/>
      <c r="C50" s="80">
        <v>0.627</v>
      </c>
      <c r="D50" s="81">
        <v>0.63400000000000001</v>
      </c>
      <c r="E50" s="80">
        <v>0.626</v>
      </c>
      <c r="F50" s="95">
        <v>0.437</v>
      </c>
      <c r="G50" s="95">
        <v>0.435</v>
      </c>
      <c r="H50" s="82">
        <v>0.46300000000000002</v>
      </c>
      <c r="I50" s="82">
        <v>0.47099999999999997</v>
      </c>
      <c r="J50" s="80">
        <v>0.60599999999999998</v>
      </c>
      <c r="K50" s="82">
        <v>0.45400000000000001</v>
      </c>
      <c r="L50" s="79">
        <v>0.56999999999999995</v>
      </c>
      <c r="M50" s="82">
        <v>0.44800000000000001</v>
      </c>
      <c r="N50" s="93">
        <v>0.40500000000000003</v>
      </c>
      <c r="O50" s="57">
        <v>540</v>
      </c>
    </row>
    <row r="51" spans="2:15" x14ac:dyDescent="0.25">
      <c r="B51" s="113" t="s">
        <v>52</v>
      </c>
      <c r="C51" s="61">
        <v>0.439</v>
      </c>
      <c r="D51" s="65">
        <v>0.44</v>
      </c>
      <c r="E51" s="83">
        <v>0.42399999999999999</v>
      </c>
      <c r="F51" s="61">
        <v>0.438</v>
      </c>
      <c r="G51" s="63">
        <v>0.41399999999999998</v>
      </c>
      <c r="H51" s="64">
        <v>0.43</v>
      </c>
      <c r="I51" s="61">
        <v>0.438</v>
      </c>
      <c r="J51" s="64">
        <v>0.432</v>
      </c>
      <c r="K51" s="90">
        <v>0.45</v>
      </c>
      <c r="L51" s="83">
        <v>0.42</v>
      </c>
      <c r="M51" s="83">
        <v>0.42299999999999999</v>
      </c>
      <c r="N51" s="90">
        <v>0.45500000000000002</v>
      </c>
      <c r="O51" s="57">
        <v>370</v>
      </c>
    </row>
    <row r="52" spans="2:15" x14ac:dyDescent="0.25">
      <c r="B52" s="114"/>
      <c r="C52" s="85">
        <v>0.47799999999999998</v>
      </c>
      <c r="D52" s="85">
        <v>0.48199999999999998</v>
      </c>
      <c r="E52" s="73">
        <v>0.46600000000000003</v>
      </c>
      <c r="F52" s="86">
        <v>0.48299999999999998</v>
      </c>
      <c r="G52" s="72">
        <v>0.45500000000000002</v>
      </c>
      <c r="H52" s="84">
        <v>0.47299999999999998</v>
      </c>
      <c r="I52" s="86">
        <v>0.48499999999999999</v>
      </c>
      <c r="J52" s="84">
        <v>0.47599999999999998</v>
      </c>
      <c r="K52" s="87">
        <v>0.49399999999999999</v>
      </c>
      <c r="L52" s="70">
        <v>0.46</v>
      </c>
      <c r="M52" s="72">
        <v>0.46</v>
      </c>
      <c r="N52" s="87">
        <v>0.49</v>
      </c>
      <c r="O52" s="57">
        <v>380</v>
      </c>
    </row>
    <row r="53" spans="2:15" x14ac:dyDescent="0.25">
      <c r="B53" s="114"/>
      <c r="C53" s="70">
        <v>0.72299999999999998</v>
      </c>
      <c r="D53" s="73">
        <v>0.73699999999999999</v>
      </c>
      <c r="E53" s="71">
        <v>0.69599999999999995</v>
      </c>
      <c r="F53" s="85">
        <v>0.75900000000000001</v>
      </c>
      <c r="G53" s="69">
        <v>0.67300000000000004</v>
      </c>
      <c r="H53" s="70">
        <v>0.72399999999999998</v>
      </c>
      <c r="I53" s="84">
        <v>0.75700000000000001</v>
      </c>
      <c r="J53" s="70">
        <v>0.72199999999999998</v>
      </c>
      <c r="K53" s="85">
        <v>0.76100000000000001</v>
      </c>
      <c r="L53" s="69">
        <v>0.67500000000000004</v>
      </c>
      <c r="M53" s="69">
        <v>0.67200000000000004</v>
      </c>
      <c r="N53" s="85">
        <v>0.75800000000000001</v>
      </c>
      <c r="O53" s="57">
        <v>440</v>
      </c>
    </row>
    <row r="54" spans="2:15" x14ac:dyDescent="0.25">
      <c r="B54" s="114"/>
      <c r="C54" s="85">
        <v>0.56100000000000005</v>
      </c>
      <c r="D54" s="85">
        <v>0.56399999999999995</v>
      </c>
      <c r="E54" s="84">
        <v>0.55700000000000005</v>
      </c>
      <c r="F54" s="86">
        <v>0.56399999999999995</v>
      </c>
      <c r="G54" s="70">
        <v>0.55100000000000005</v>
      </c>
      <c r="H54" s="85">
        <v>0.56100000000000005</v>
      </c>
      <c r="I54" s="86">
        <v>0.56699999999999995</v>
      </c>
      <c r="J54" s="85">
        <v>0.56299999999999994</v>
      </c>
      <c r="K54" s="87">
        <v>0.57099999999999995</v>
      </c>
      <c r="L54" s="73">
        <v>0.55200000000000005</v>
      </c>
      <c r="M54" s="70">
        <v>0.55100000000000005</v>
      </c>
      <c r="N54" s="86">
        <v>0.56699999999999995</v>
      </c>
      <c r="O54" s="57">
        <v>480</v>
      </c>
    </row>
    <row r="55" spans="2:15" x14ac:dyDescent="0.25">
      <c r="B55" s="115"/>
      <c r="C55" s="78">
        <v>0.51600000000000001</v>
      </c>
      <c r="D55" s="88">
        <v>0.48599999999999999</v>
      </c>
      <c r="E55" s="77">
        <v>0.58799999999999997</v>
      </c>
      <c r="F55" s="95">
        <v>0.42099999999999999</v>
      </c>
      <c r="G55" s="81">
        <v>0.63600000000000001</v>
      </c>
      <c r="H55" s="78">
        <v>0.51800000000000002</v>
      </c>
      <c r="I55" s="95">
        <v>0.442</v>
      </c>
      <c r="J55" s="76">
        <v>0.53200000000000003</v>
      </c>
      <c r="K55" s="82">
        <v>0.44600000000000001</v>
      </c>
      <c r="L55" s="81">
        <v>0.63200000000000001</v>
      </c>
      <c r="M55" s="81">
        <v>0.63600000000000001</v>
      </c>
      <c r="N55" s="95">
        <v>0.43</v>
      </c>
      <c r="O55" s="57">
        <v>540</v>
      </c>
    </row>
    <row r="56" spans="2:15" x14ac:dyDescent="0.25">
      <c r="B56" s="113" t="s">
        <v>65</v>
      </c>
      <c r="C56" s="64">
        <v>0.434</v>
      </c>
      <c r="D56" s="59">
        <v>0.40899999999999997</v>
      </c>
      <c r="E56" s="62">
        <v>0.42399999999999999</v>
      </c>
      <c r="F56" s="61">
        <v>0.434</v>
      </c>
      <c r="G56" s="62">
        <v>0.42799999999999999</v>
      </c>
      <c r="H56" s="83">
        <v>0.42099999999999999</v>
      </c>
      <c r="I56" s="64">
        <v>0.43</v>
      </c>
      <c r="J56" s="64">
        <v>0.433</v>
      </c>
      <c r="K56" s="94">
        <v>0.38400000000000001</v>
      </c>
      <c r="L56" s="96">
        <v>0.39</v>
      </c>
      <c r="M56" s="94">
        <v>0.38500000000000001</v>
      </c>
      <c r="N56" s="94">
        <v>0.38400000000000001</v>
      </c>
      <c r="O56" s="57">
        <v>370</v>
      </c>
    </row>
    <row r="57" spans="2:15" x14ac:dyDescent="0.25">
      <c r="B57" s="114"/>
      <c r="C57" s="84">
        <v>0.47599999999999998</v>
      </c>
      <c r="D57" s="68">
        <v>0.44500000000000001</v>
      </c>
      <c r="E57" s="70">
        <v>0.46400000000000002</v>
      </c>
      <c r="F57" s="85">
        <v>0.47799999999999998</v>
      </c>
      <c r="G57" s="84">
        <v>0.47199999999999998</v>
      </c>
      <c r="H57" s="70">
        <v>0.46</v>
      </c>
      <c r="I57" s="73">
        <v>0.47</v>
      </c>
      <c r="J57" s="85">
        <v>0.47699999999999998</v>
      </c>
      <c r="K57" s="75">
        <v>0.42099999999999999</v>
      </c>
      <c r="L57" s="66">
        <v>0.42599999999999999</v>
      </c>
      <c r="M57" s="74">
        <v>0.41799999999999998</v>
      </c>
      <c r="N57" s="74">
        <v>0.41399999999999998</v>
      </c>
      <c r="O57" s="57">
        <v>380</v>
      </c>
    </row>
    <row r="58" spans="2:15" x14ac:dyDescent="0.25">
      <c r="B58" s="114"/>
      <c r="C58" s="84">
        <v>0.747</v>
      </c>
      <c r="D58" s="67">
        <v>0.65900000000000003</v>
      </c>
      <c r="E58" s="68">
        <v>0.68500000000000005</v>
      </c>
      <c r="F58" s="84">
        <v>0.745</v>
      </c>
      <c r="G58" s="70">
        <v>0.72299999999999998</v>
      </c>
      <c r="H58" s="69">
        <v>0.67500000000000004</v>
      </c>
      <c r="I58" s="71">
        <v>0.69399999999999995</v>
      </c>
      <c r="J58" s="84">
        <v>0.746</v>
      </c>
      <c r="K58" s="75">
        <v>0.629</v>
      </c>
      <c r="L58" s="75">
        <v>0.63800000000000001</v>
      </c>
      <c r="M58" s="74">
        <v>0.624</v>
      </c>
      <c r="N58" s="74">
        <v>0.61599999999999999</v>
      </c>
      <c r="O58" s="57">
        <v>440</v>
      </c>
    </row>
    <row r="59" spans="2:15" x14ac:dyDescent="0.25">
      <c r="B59" s="114"/>
      <c r="C59" s="84">
        <v>0.55600000000000005</v>
      </c>
      <c r="D59" s="71">
        <v>0.54100000000000004</v>
      </c>
      <c r="E59" s="73">
        <v>0.55400000000000005</v>
      </c>
      <c r="F59" s="84">
        <v>0.55800000000000005</v>
      </c>
      <c r="G59" s="84">
        <v>0.55700000000000005</v>
      </c>
      <c r="H59" s="70">
        <v>0.54900000000000004</v>
      </c>
      <c r="I59" s="73">
        <v>0.55400000000000005</v>
      </c>
      <c r="J59" s="84">
        <v>0.55700000000000005</v>
      </c>
      <c r="K59" s="66">
        <v>0.52500000000000002</v>
      </c>
      <c r="L59" s="67">
        <v>0.52800000000000002</v>
      </c>
      <c r="M59" s="75">
        <v>0.51900000000000002</v>
      </c>
      <c r="N59" s="74">
        <v>0.51300000000000001</v>
      </c>
      <c r="O59" s="57">
        <v>480</v>
      </c>
    </row>
    <row r="60" spans="2:15" x14ac:dyDescent="0.25">
      <c r="B60" s="115"/>
      <c r="C60" s="93">
        <v>0.41599999999999998</v>
      </c>
      <c r="D60" s="80">
        <v>0.628</v>
      </c>
      <c r="E60" s="80">
        <v>0.60699999999999998</v>
      </c>
      <c r="F60" s="95">
        <v>0.433</v>
      </c>
      <c r="G60" s="88">
        <v>0.497</v>
      </c>
      <c r="H60" s="80">
        <v>0.61599999999999999</v>
      </c>
      <c r="I60" s="79">
        <v>0.57699999999999996</v>
      </c>
      <c r="J60" s="95">
        <v>0.42399999999999999</v>
      </c>
      <c r="K60" s="81">
        <v>0.64700000000000002</v>
      </c>
      <c r="L60" s="81">
        <v>0.63500000000000001</v>
      </c>
      <c r="M60" s="81">
        <v>0.64100000000000001</v>
      </c>
      <c r="N60" s="81">
        <v>0.63300000000000001</v>
      </c>
      <c r="O60" s="57">
        <v>540</v>
      </c>
    </row>
    <row r="61" spans="2:15" x14ac:dyDescent="0.25">
      <c r="B61" s="113" t="s">
        <v>78</v>
      </c>
      <c r="C61" s="91">
        <v>0.44500000000000001</v>
      </c>
      <c r="D61" s="61">
        <v>0.437</v>
      </c>
      <c r="E61" s="63">
        <v>0.41799999999999998</v>
      </c>
      <c r="F61" s="62">
        <v>0.42599999999999999</v>
      </c>
      <c r="G61" s="62">
        <v>0.42799999999999999</v>
      </c>
      <c r="H61" s="90">
        <v>0.45300000000000001</v>
      </c>
      <c r="I61" s="94">
        <v>0.38700000000000001</v>
      </c>
      <c r="J61" s="94">
        <v>0.38700000000000001</v>
      </c>
      <c r="K61" s="63">
        <v>0.41499999999999998</v>
      </c>
      <c r="L61" s="97">
        <v>0.39400000000000002</v>
      </c>
      <c r="M61" s="97">
        <v>0.39700000000000002</v>
      </c>
      <c r="N61" s="97">
        <v>0.39700000000000002</v>
      </c>
      <c r="O61" s="57">
        <v>370</v>
      </c>
    </row>
    <row r="62" spans="2:15" x14ac:dyDescent="0.25">
      <c r="B62" s="114"/>
      <c r="C62" s="86">
        <v>0.48699999999999999</v>
      </c>
      <c r="D62" s="86">
        <v>0.48399999999999999</v>
      </c>
      <c r="E62" s="72">
        <v>0.45900000000000002</v>
      </c>
      <c r="F62" s="73">
        <v>0.46600000000000003</v>
      </c>
      <c r="G62" s="73">
        <v>0.47</v>
      </c>
      <c r="H62" s="87">
        <v>0.49099999999999999</v>
      </c>
      <c r="I62" s="66">
        <v>0.42699999999999999</v>
      </c>
      <c r="J62" s="66">
        <v>0.42699999999999999</v>
      </c>
      <c r="K62" s="72">
        <v>0.45500000000000002</v>
      </c>
      <c r="L62" s="66">
        <v>0.43099999999999999</v>
      </c>
      <c r="M62" s="67">
        <v>0.432</v>
      </c>
      <c r="N62" s="66">
        <v>0.42799999999999999</v>
      </c>
      <c r="O62" s="57">
        <v>380</v>
      </c>
    </row>
    <row r="63" spans="2:15" x14ac:dyDescent="0.25">
      <c r="B63" s="114"/>
      <c r="C63" s="85">
        <v>0.76</v>
      </c>
      <c r="D63" s="87">
        <v>0.79700000000000004</v>
      </c>
      <c r="E63" s="68">
        <v>0.68400000000000005</v>
      </c>
      <c r="F63" s="68">
        <v>0.69</v>
      </c>
      <c r="G63" s="71">
        <v>0.69499999999999995</v>
      </c>
      <c r="H63" s="71">
        <v>0.69899999999999995</v>
      </c>
      <c r="I63" s="75">
        <v>0.63900000000000001</v>
      </c>
      <c r="J63" s="75">
        <v>0.63900000000000001</v>
      </c>
      <c r="K63" s="69">
        <v>0.67600000000000005</v>
      </c>
      <c r="L63" s="66">
        <v>0.64500000000000002</v>
      </c>
      <c r="M63" s="66">
        <v>0.64400000000000002</v>
      </c>
      <c r="N63" s="66">
        <v>0.64500000000000002</v>
      </c>
      <c r="O63" s="57">
        <v>440</v>
      </c>
    </row>
    <row r="64" spans="2:15" x14ac:dyDescent="0.25">
      <c r="B64" s="114"/>
      <c r="C64" s="86">
        <v>0.56499999999999995</v>
      </c>
      <c r="D64" s="85">
        <v>0.56000000000000005</v>
      </c>
      <c r="E64" s="73">
        <v>0.55400000000000005</v>
      </c>
      <c r="F64" s="84">
        <v>0.55700000000000005</v>
      </c>
      <c r="G64" s="85">
        <v>0.56000000000000005</v>
      </c>
      <c r="H64" s="87">
        <v>0.57099999999999995</v>
      </c>
      <c r="I64" s="69">
        <v>0.53200000000000003</v>
      </c>
      <c r="J64" s="69">
        <v>0.53200000000000003</v>
      </c>
      <c r="K64" s="70">
        <v>0.54900000000000004</v>
      </c>
      <c r="L64" s="69">
        <v>0.53400000000000003</v>
      </c>
      <c r="M64" s="69">
        <v>0.53100000000000003</v>
      </c>
      <c r="N64" s="66">
        <v>0.52500000000000002</v>
      </c>
      <c r="O64" s="57">
        <v>480</v>
      </c>
    </row>
    <row r="65" spans="2:15" x14ac:dyDescent="0.25">
      <c r="B65" s="115"/>
      <c r="C65" s="95">
        <v>0.42</v>
      </c>
      <c r="D65" s="89">
        <v>0.28599999999999998</v>
      </c>
      <c r="E65" s="80">
        <v>0.61099999999999999</v>
      </c>
      <c r="F65" s="80">
        <v>0.60599999999999998</v>
      </c>
      <c r="G65" s="77">
        <v>0.60299999999999998</v>
      </c>
      <c r="H65" s="81">
        <v>0.64300000000000002</v>
      </c>
      <c r="I65" s="81">
        <v>0.65800000000000003</v>
      </c>
      <c r="J65" s="81">
        <v>0.65800000000000003</v>
      </c>
      <c r="K65" s="80">
        <v>0.61499999999999999</v>
      </c>
      <c r="L65" s="81">
        <v>0.64300000000000002</v>
      </c>
      <c r="M65" s="81">
        <v>0.63400000000000001</v>
      </c>
      <c r="N65" s="77">
        <v>0.6</v>
      </c>
      <c r="O65" s="57">
        <v>540</v>
      </c>
    </row>
    <row r="66" spans="2:15" x14ac:dyDescent="0.25">
      <c r="B66" s="113" t="s">
        <v>91</v>
      </c>
      <c r="C66" s="96">
        <v>0.38800000000000001</v>
      </c>
      <c r="D66" s="94">
        <v>0.38700000000000001</v>
      </c>
      <c r="E66" s="96">
        <v>0.38900000000000001</v>
      </c>
      <c r="F66" s="94">
        <v>0.38600000000000001</v>
      </c>
      <c r="G66" s="94">
        <v>0.38800000000000001</v>
      </c>
      <c r="H66" s="94">
        <v>0.38500000000000001</v>
      </c>
      <c r="I66" s="94">
        <v>0.38600000000000001</v>
      </c>
      <c r="J66" s="94">
        <v>0.38700000000000001</v>
      </c>
      <c r="K66" s="96">
        <v>0.39200000000000002</v>
      </c>
      <c r="L66" s="97">
        <v>0.39600000000000002</v>
      </c>
      <c r="M66" s="97">
        <v>0.39500000000000002</v>
      </c>
      <c r="N66" s="97">
        <v>0.39400000000000002</v>
      </c>
      <c r="O66" s="57">
        <v>370</v>
      </c>
    </row>
    <row r="67" spans="2:15" x14ac:dyDescent="0.25">
      <c r="B67" s="114"/>
      <c r="C67" s="66">
        <v>0.42799999999999999</v>
      </c>
      <c r="D67" s="66">
        <v>0.42799999999999999</v>
      </c>
      <c r="E67" s="67">
        <v>0.43099999999999999</v>
      </c>
      <c r="F67" s="66">
        <v>0.42899999999999999</v>
      </c>
      <c r="G67" s="67">
        <v>0.432</v>
      </c>
      <c r="H67" s="66">
        <v>0.43</v>
      </c>
      <c r="I67" s="67">
        <v>0.432</v>
      </c>
      <c r="J67" s="67">
        <v>0.432</v>
      </c>
      <c r="K67" s="67">
        <v>0.435</v>
      </c>
      <c r="L67" s="67">
        <v>0.436</v>
      </c>
      <c r="M67" s="67">
        <v>0.432</v>
      </c>
      <c r="N67" s="66">
        <v>0.42899999999999999</v>
      </c>
      <c r="O67" s="57">
        <v>380</v>
      </c>
    </row>
    <row r="68" spans="2:15" x14ac:dyDescent="0.25">
      <c r="B68" s="114"/>
      <c r="C68" s="69">
        <v>0.67600000000000005</v>
      </c>
      <c r="D68" s="69">
        <v>0.67700000000000005</v>
      </c>
      <c r="E68" s="68">
        <v>0.68200000000000005</v>
      </c>
      <c r="F68" s="69">
        <v>0.67800000000000005</v>
      </c>
      <c r="G68" s="68">
        <v>0.68200000000000005</v>
      </c>
      <c r="H68" s="69">
        <v>0.68</v>
      </c>
      <c r="I68" s="68">
        <v>0.68300000000000005</v>
      </c>
      <c r="J68" s="68">
        <v>0.68200000000000005</v>
      </c>
      <c r="K68" s="68">
        <v>0.68600000000000005</v>
      </c>
      <c r="L68" s="68">
        <v>0.68600000000000005</v>
      </c>
      <c r="M68" s="69">
        <v>0.67900000000000005</v>
      </c>
      <c r="N68" s="69">
        <v>0.67500000000000004</v>
      </c>
      <c r="O68" s="57">
        <v>440</v>
      </c>
    </row>
    <row r="69" spans="2:15" x14ac:dyDescent="0.25">
      <c r="B69" s="114"/>
      <c r="C69" s="72">
        <v>0.54500000000000004</v>
      </c>
      <c r="D69" s="72">
        <v>0.54600000000000004</v>
      </c>
      <c r="E69" s="70">
        <v>0.55000000000000004</v>
      </c>
      <c r="F69" s="70">
        <v>0.54700000000000004</v>
      </c>
      <c r="G69" s="70">
        <v>0.55000000000000004</v>
      </c>
      <c r="H69" s="70">
        <v>0.54800000000000004</v>
      </c>
      <c r="I69" s="70">
        <v>0.55100000000000005</v>
      </c>
      <c r="J69" s="70">
        <v>0.55000000000000004</v>
      </c>
      <c r="K69" s="73">
        <v>0.55400000000000005</v>
      </c>
      <c r="L69" s="73">
        <v>0.55300000000000005</v>
      </c>
      <c r="M69" s="70">
        <v>0.54800000000000004</v>
      </c>
      <c r="N69" s="72">
        <v>0.54500000000000004</v>
      </c>
      <c r="O69" s="57">
        <v>480</v>
      </c>
    </row>
    <row r="70" spans="2:15" x14ac:dyDescent="0.25">
      <c r="B70" s="115"/>
      <c r="C70" s="78">
        <v>0.51100000000000001</v>
      </c>
      <c r="D70" s="78">
        <v>0.51400000000000001</v>
      </c>
      <c r="E70" s="78">
        <v>0.51700000000000002</v>
      </c>
      <c r="F70" s="78">
        <v>0.51500000000000001</v>
      </c>
      <c r="G70" s="78">
        <v>0.51700000000000002</v>
      </c>
      <c r="H70" s="78">
        <v>0.51500000000000001</v>
      </c>
      <c r="I70" s="78">
        <v>0.51800000000000002</v>
      </c>
      <c r="J70" s="78">
        <v>0.51700000000000002</v>
      </c>
      <c r="K70" s="78">
        <v>0.52</v>
      </c>
      <c r="L70" s="78">
        <v>0.52</v>
      </c>
      <c r="M70" s="78">
        <v>0.51400000000000001</v>
      </c>
      <c r="N70" s="78">
        <v>0.51</v>
      </c>
      <c r="O70" s="57">
        <v>540</v>
      </c>
    </row>
    <row r="71" spans="2:15" x14ac:dyDescent="0.25">
      <c r="B71" s="113" t="s">
        <v>104</v>
      </c>
      <c r="C71" s="96">
        <v>0.38900000000000001</v>
      </c>
      <c r="D71" s="96">
        <v>0.38800000000000001</v>
      </c>
      <c r="E71" s="96">
        <v>0.39</v>
      </c>
      <c r="F71" s="94">
        <v>0.38600000000000001</v>
      </c>
      <c r="G71" s="94">
        <v>0.38700000000000001</v>
      </c>
      <c r="H71" s="94">
        <v>0.38400000000000001</v>
      </c>
      <c r="I71" s="94">
        <v>0.38300000000000001</v>
      </c>
      <c r="J71" s="94">
        <v>0.38400000000000001</v>
      </c>
      <c r="K71" s="94">
        <v>0.38600000000000001</v>
      </c>
      <c r="L71" s="96">
        <v>0.38900000000000001</v>
      </c>
      <c r="M71" s="94">
        <v>0.38600000000000001</v>
      </c>
      <c r="N71" s="94">
        <v>0.38800000000000001</v>
      </c>
      <c r="O71" s="57">
        <v>370</v>
      </c>
    </row>
    <row r="72" spans="2:15" x14ac:dyDescent="0.25">
      <c r="B72" s="114"/>
      <c r="C72" s="66">
        <v>0.42799999999999999</v>
      </c>
      <c r="D72" s="66">
        <v>0.42699999999999999</v>
      </c>
      <c r="E72" s="66">
        <v>0.43099999999999999</v>
      </c>
      <c r="F72" s="66">
        <v>0.43</v>
      </c>
      <c r="G72" s="66">
        <v>0.43099999999999999</v>
      </c>
      <c r="H72" s="66">
        <v>0.42899999999999999</v>
      </c>
      <c r="I72" s="66">
        <v>0.42799999999999999</v>
      </c>
      <c r="J72" s="66">
        <v>0.42699999999999999</v>
      </c>
      <c r="K72" s="66">
        <v>0.42699999999999999</v>
      </c>
      <c r="L72" s="66">
        <v>0.42599999999999999</v>
      </c>
      <c r="M72" s="75">
        <v>0.42099999999999999</v>
      </c>
      <c r="N72" s="74">
        <v>0.41799999999999998</v>
      </c>
      <c r="O72" s="57">
        <v>380</v>
      </c>
    </row>
    <row r="73" spans="2:15" x14ac:dyDescent="0.25">
      <c r="B73" s="114"/>
      <c r="C73" s="69">
        <v>0.67500000000000004</v>
      </c>
      <c r="D73" s="69">
        <v>0.67500000000000004</v>
      </c>
      <c r="E73" s="68">
        <v>0.68100000000000005</v>
      </c>
      <c r="F73" s="69">
        <v>0.68</v>
      </c>
      <c r="G73" s="68">
        <v>0.68100000000000005</v>
      </c>
      <c r="H73" s="69">
        <v>0.67800000000000005</v>
      </c>
      <c r="I73" s="69">
        <v>0.67700000000000005</v>
      </c>
      <c r="J73" s="69">
        <v>0.67400000000000004</v>
      </c>
      <c r="K73" s="69">
        <v>0.67200000000000004</v>
      </c>
      <c r="L73" s="69">
        <v>0.67</v>
      </c>
      <c r="M73" s="67">
        <v>0.66100000000000003</v>
      </c>
      <c r="N73" s="67">
        <v>0.65600000000000003</v>
      </c>
      <c r="O73" s="57">
        <v>440</v>
      </c>
    </row>
    <row r="74" spans="2:15" x14ac:dyDescent="0.25">
      <c r="B74" s="114"/>
      <c r="C74" s="72">
        <v>0.54400000000000004</v>
      </c>
      <c r="D74" s="72">
        <v>0.54500000000000004</v>
      </c>
      <c r="E74" s="70">
        <v>0.54900000000000004</v>
      </c>
      <c r="F74" s="70">
        <v>0.54900000000000004</v>
      </c>
      <c r="G74" s="70">
        <v>0.54900000000000004</v>
      </c>
      <c r="H74" s="70">
        <v>0.54700000000000004</v>
      </c>
      <c r="I74" s="72">
        <v>0.54600000000000004</v>
      </c>
      <c r="J74" s="72">
        <v>0.54400000000000004</v>
      </c>
      <c r="K74" s="71">
        <v>0.54200000000000004</v>
      </c>
      <c r="L74" s="71">
        <v>0.54</v>
      </c>
      <c r="M74" s="69">
        <v>0.53400000000000003</v>
      </c>
      <c r="N74" s="67">
        <v>0.52900000000000003</v>
      </c>
      <c r="O74" s="57">
        <v>480</v>
      </c>
    </row>
    <row r="75" spans="2:15" x14ac:dyDescent="0.25">
      <c r="B75" s="115"/>
      <c r="C75" s="78">
        <v>0.51</v>
      </c>
      <c r="D75" s="78">
        <v>0.51200000000000001</v>
      </c>
      <c r="E75" s="78">
        <v>0.51700000000000002</v>
      </c>
      <c r="F75" s="78">
        <v>0.51500000000000001</v>
      </c>
      <c r="G75" s="78">
        <v>0.51700000000000002</v>
      </c>
      <c r="H75" s="78">
        <v>0.51400000000000001</v>
      </c>
      <c r="I75" s="78">
        <v>0.51300000000000001</v>
      </c>
      <c r="J75" s="78">
        <v>0.51100000000000001</v>
      </c>
      <c r="K75" s="78">
        <v>0.50900000000000001</v>
      </c>
      <c r="L75" s="78">
        <v>0.50700000000000001</v>
      </c>
      <c r="M75" s="78">
        <v>0.501</v>
      </c>
      <c r="N75" s="88">
        <v>0.496</v>
      </c>
      <c r="O75" s="57">
        <v>540</v>
      </c>
    </row>
    <row r="76" spans="2:15" x14ac:dyDescent="0.25">
      <c r="B76" s="113" t="s">
        <v>117</v>
      </c>
      <c r="C76" s="96">
        <v>0.39100000000000001</v>
      </c>
      <c r="D76" s="96">
        <v>0.39</v>
      </c>
      <c r="E76" s="96">
        <v>0.39100000000000001</v>
      </c>
      <c r="F76" s="96">
        <v>0.39</v>
      </c>
      <c r="G76" s="96">
        <v>0.38900000000000001</v>
      </c>
      <c r="H76" s="94">
        <v>0.38800000000000001</v>
      </c>
      <c r="I76" s="94">
        <v>0.38800000000000001</v>
      </c>
      <c r="J76" s="96">
        <v>0.38900000000000001</v>
      </c>
      <c r="K76" s="96">
        <v>0.39200000000000002</v>
      </c>
      <c r="L76" s="96">
        <v>0.39200000000000002</v>
      </c>
      <c r="M76" s="96">
        <v>0.39200000000000002</v>
      </c>
      <c r="N76" s="94">
        <v>0.38600000000000001</v>
      </c>
      <c r="O76" s="57">
        <v>370</v>
      </c>
    </row>
    <row r="77" spans="2:15" x14ac:dyDescent="0.25">
      <c r="B77" s="114"/>
      <c r="C77" s="66">
        <v>0.42899999999999999</v>
      </c>
      <c r="D77" s="66">
        <v>0.42799999999999999</v>
      </c>
      <c r="E77" s="66">
        <v>0.43</v>
      </c>
      <c r="F77" s="66">
        <v>0.43</v>
      </c>
      <c r="G77" s="66">
        <v>0.43</v>
      </c>
      <c r="H77" s="66">
        <v>0.42799999999999999</v>
      </c>
      <c r="I77" s="66">
        <v>0.42799999999999999</v>
      </c>
      <c r="J77" s="66">
        <v>0.42799999999999999</v>
      </c>
      <c r="K77" s="66">
        <v>0.42699999999999999</v>
      </c>
      <c r="L77" s="66">
        <v>0.42599999999999999</v>
      </c>
      <c r="M77" s="75">
        <v>0.42399999999999999</v>
      </c>
      <c r="N77" s="74">
        <v>0.41899999999999998</v>
      </c>
      <c r="O77" s="57">
        <v>380</v>
      </c>
    </row>
    <row r="78" spans="2:15" x14ac:dyDescent="0.25">
      <c r="B78" s="114"/>
      <c r="C78" s="69">
        <v>0.67800000000000005</v>
      </c>
      <c r="D78" s="69">
        <v>0.67500000000000004</v>
      </c>
      <c r="E78" s="69">
        <v>0.67900000000000005</v>
      </c>
      <c r="F78" s="69">
        <v>0.67800000000000005</v>
      </c>
      <c r="G78" s="69">
        <v>0.67900000000000005</v>
      </c>
      <c r="H78" s="69">
        <v>0.67500000000000004</v>
      </c>
      <c r="I78" s="69">
        <v>0.67300000000000004</v>
      </c>
      <c r="J78" s="69">
        <v>0.67300000000000004</v>
      </c>
      <c r="K78" s="69">
        <v>0.67200000000000004</v>
      </c>
      <c r="L78" s="69">
        <v>0.67</v>
      </c>
      <c r="M78" s="67">
        <v>0.66300000000000003</v>
      </c>
      <c r="N78" s="67">
        <v>0.65800000000000003</v>
      </c>
      <c r="O78" s="57">
        <v>440</v>
      </c>
    </row>
    <row r="79" spans="2:15" x14ac:dyDescent="0.25">
      <c r="B79" s="114"/>
      <c r="C79" s="72">
        <v>0.54700000000000004</v>
      </c>
      <c r="D79" s="72">
        <v>0.54500000000000004</v>
      </c>
      <c r="E79" s="70">
        <v>0.54800000000000004</v>
      </c>
      <c r="F79" s="70">
        <v>0.54700000000000004</v>
      </c>
      <c r="G79" s="70">
        <v>0.54800000000000004</v>
      </c>
      <c r="H79" s="72">
        <v>0.54500000000000004</v>
      </c>
      <c r="I79" s="72">
        <v>0.54300000000000004</v>
      </c>
      <c r="J79" s="72">
        <v>0.54300000000000004</v>
      </c>
      <c r="K79" s="71">
        <v>0.54200000000000004</v>
      </c>
      <c r="L79" s="71">
        <v>0.54</v>
      </c>
      <c r="M79" s="68">
        <v>0.53500000000000003</v>
      </c>
      <c r="N79" s="69">
        <v>0.53100000000000003</v>
      </c>
      <c r="O79" s="57">
        <v>480</v>
      </c>
    </row>
    <row r="80" spans="2:15" x14ac:dyDescent="0.25">
      <c r="B80" s="115"/>
      <c r="C80" s="78">
        <v>0.51</v>
      </c>
      <c r="D80" s="78">
        <v>0.51</v>
      </c>
      <c r="E80" s="78">
        <v>0.51400000000000001</v>
      </c>
      <c r="F80" s="78">
        <v>0.51400000000000001</v>
      </c>
      <c r="G80" s="78">
        <v>0.51400000000000001</v>
      </c>
      <c r="H80" s="78">
        <v>0.51100000000000001</v>
      </c>
      <c r="I80" s="78">
        <v>0.51</v>
      </c>
      <c r="J80" s="78">
        <v>0.50900000000000001</v>
      </c>
      <c r="K80" s="78">
        <v>0.50900000000000001</v>
      </c>
      <c r="L80" s="78">
        <v>0.50600000000000001</v>
      </c>
      <c r="M80" s="78">
        <v>0.502</v>
      </c>
      <c r="N80" s="88">
        <v>0.496</v>
      </c>
      <c r="O80" s="57">
        <v>540</v>
      </c>
    </row>
    <row r="83" spans="3:14" x14ac:dyDescent="0.25">
      <c r="C83" s="49">
        <f>C44/C45</f>
        <v>0.95493934142114401</v>
      </c>
      <c r="D83" s="49">
        <f t="shared" ref="D83:N83" si="0">D44/D45</f>
        <v>0.8782051282051283</v>
      </c>
      <c r="E83" s="49">
        <f t="shared" si="0"/>
        <v>0.92192691029900342</v>
      </c>
      <c r="F83" s="49">
        <f t="shared" si="0"/>
        <v>1.2195652173913045</v>
      </c>
      <c r="G83" s="49">
        <f t="shared" si="0"/>
        <v>0.90000000000000013</v>
      </c>
      <c r="H83" s="49">
        <f t="shared" si="0"/>
        <v>1.1035156249999998</v>
      </c>
      <c r="I83" s="49">
        <f t="shared" si="0"/>
        <v>0.99646643109540634</v>
      </c>
      <c r="J83" s="49">
        <f t="shared" si="0"/>
        <v>0.90522875816993476</v>
      </c>
      <c r="K83" s="49">
        <f t="shared" si="0"/>
        <v>0.93969849246231174</v>
      </c>
      <c r="L83" s="49">
        <f t="shared" si="0"/>
        <v>0.89210950080515306</v>
      </c>
      <c r="M83" s="49">
        <f t="shared" si="0"/>
        <v>1.066147859922179</v>
      </c>
      <c r="N83" s="49">
        <f t="shared" si="0"/>
        <v>1.4126582278481012</v>
      </c>
    </row>
    <row r="84" spans="3:14" x14ac:dyDescent="0.25">
      <c r="C84" s="49">
        <f t="shared" ref="C84:N84" si="1">C45/C46</f>
        <v>1.3325635103926097</v>
      </c>
      <c r="D84" s="49">
        <f t="shared" si="1"/>
        <v>1.4716981132075473</v>
      </c>
      <c r="E84" s="49">
        <f t="shared" si="1"/>
        <v>1.4265402843601895</v>
      </c>
      <c r="F84" s="49">
        <f t="shared" si="1"/>
        <v>1.0337078651685394</v>
      </c>
      <c r="G84" s="49">
        <f t="shared" si="1"/>
        <v>1.3963963963963963</v>
      </c>
      <c r="H84" s="49">
        <f t="shared" si="1"/>
        <v>1.1557562076749435</v>
      </c>
      <c r="I84" s="49">
        <f t="shared" si="1"/>
        <v>1.2577777777777777</v>
      </c>
      <c r="J84" s="49">
        <f t="shared" si="1"/>
        <v>1.4299065420560748</v>
      </c>
      <c r="K84" s="49">
        <f t="shared" si="1"/>
        <v>1.3537414965986394</v>
      </c>
      <c r="L84" s="49">
        <f t="shared" si="1"/>
        <v>1.4243119266055047</v>
      </c>
      <c r="M84" s="49">
        <f t="shared" si="1"/>
        <v>1.1498881431767338</v>
      </c>
      <c r="N84" s="49">
        <f t="shared" si="1"/>
        <v>0.87196467991169979</v>
      </c>
    </row>
    <row r="85" spans="3:14" x14ac:dyDescent="0.25">
      <c r="C85" s="49">
        <f t="shared" ref="C85:N85" si="2">C46/C47</f>
        <v>0.9212765957446809</v>
      </c>
      <c r="D85" s="49">
        <f t="shared" si="2"/>
        <v>0.91576673866090708</v>
      </c>
      <c r="E85" s="49">
        <f t="shared" si="2"/>
        <v>0.91341991341991335</v>
      </c>
      <c r="F85" s="49">
        <f t="shared" si="2"/>
        <v>0.91002044989775055</v>
      </c>
      <c r="G85" s="49">
        <f t="shared" si="2"/>
        <v>0.9098360655737705</v>
      </c>
      <c r="H85" s="49">
        <f t="shared" si="2"/>
        <v>0.91152263374485598</v>
      </c>
      <c r="I85" s="49">
        <f t="shared" si="2"/>
        <v>0.91277890466531442</v>
      </c>
      <c r="J85" s="49">
        <f t="shared" si="2"/>
        <v>0.91257995735607678</v>
      </c>
      <c r="K85" s="49">
        <f t="shared" si="2"/>
        <v>0.90927835051546391</v>
      </c>
      <c r="L85" s="49">
        <f t="shared" si="2"/>
        <v>0.91789473684210532</v>
      </c>
      <c r="M85" s="49">
        <f t="shared" si="2"/>
        <v>0.91786447638603696</v>
      </c>
      <c r="N85" s="49">
        <f t="shared" si="2"/>
        <v>0.92827868852459017</v>
      </c>
    </row>
    <row r="86" spans="3:14" x14ac:dyDescent="0.25">
      <c r="C86" s="49">
        <f t="shared" ref="C86:N86" si="3">C47/C48</f>
        <v>0.68814055636896043</v>
      </c>
      <c r="D86" s="49">
        <f t="shared" si="3"/>
        <v>0.68289085545722716</v>
      </c>
      <c r="E86" s="49">
        <f t="shared" si="3"/>
        <v>0.67741935483870963</v>
      </c>
      <c r="F86" s="49">
        <f t="shared" si="3"/>
        <v>0.64342105263157889</v>
      </c>
      <c r="G86" s="49">
        <f t="shared" si="3"/>
        <v>0.64379947229551449</v>
      </c>
      <c r="H86" s="49">
        <f t="shared" si="3"/>
        <v>0.65147453083109919</v>
      </c>
      <c r="I86" s="49">
        <f t="shared" si="3"/>
        <v>0.65298013245033115</v>
      </c>
      <c r="J86" s="49">
        <f t="shared" si="3"/>
        <v>0.67191977077363896</v>
      </c>
      <c r="K86" s="49">
        <f t="shared" si="3"/>
        <v>0.64753004005340453</v>
      </c>
      <c r="L86" s="49">
        <f t="shared" si="3"/>
        <v>0.6766381766381766</v>
      </c>
      <c r="M86" s="49">
        <f t="shared" si="3"/>
        <v>0.65106951871657748</v>
      </c>
      <c r="N86" s="49">
        <f t="shared" si="3"/>
        <v>0.64464993394980186</v>
      </c>
    </row>
    <row r="87" spans="3:14" x14ac:dyDescent="0.25">
      <c r="C87" s="49">
        <f t="shared" ref="C87:N87" si="4">C48/C49</f>
        <v>1.2284172661870503</v>
      </c>
      <c r="D87" s="49">
        <f t="shared" si="4"/>
        <v>1.2216216216216216</v>
      </c>
      <c r="E87" s="49">
        <f t="shared" si="4"/>
        <v>1.2288288288288287</v>
      </c>
      <c r="F87" s="49">
        <f t="shared" si="4"/>
        <v>1.3356766256590511</v>
      </c>
      <c r="G87" s="49">
        <f t="shared" si="4"/>
        <v>1.3368606701940036</v>
      </c>
      <c r="H87" s="49">
        <f t="shared" si="4"/>
        <v>1.320353982300885</v>
      </c>
      <c r="I87" s="49">
        <f t="shared" si="4"/>
        <v>1.3176265270506109</v>
      </c>
      <c r="J87" s="49">
        <f t="shared" si="4"/>
        <v>1.2419928825622775</v>
      </c>
      <c r="K87" s="49">
        <f t="shared" si="4"/>
        <v>1.3233215547703181</v>
      </c>
      <c r="L87" s="49">
        <f t="shared" si="4"/>
        <v>1.258064516129032</v>
      </c>
      <c r="M87" s="49">
        <f t="shared" si="4"/>
        <v>1.3262411347517731</v>
      </c>
      <c r="N87" s="49">
        <f t="shared" si="4"/>
        <v>1.3493761140819964</v>
      </c>
    </row>
    <row r="88" spans="3:14" x14ac:dyDescent="0.25">
      <c r="C88" s="49">
        <f t="shared" ref="C88:N88" si="5">C49/C50</f>
        <v>0.88676236044657109</v>
      </c>
      <c r="D88" s="49">
        <f t="shared" si="5"/>
        <v>0.87539432176656162</v>
      </c>
      <c r="E88" s="49">
        <f t="shared" si="5"/>
        <v>0.88658146964856233</v>
      </c>
      <c r="F88" s="49">
        <f t="shared" si="5"/>
        <v>1.3020594965675056</v>
      </c>
      <c r="G88" s="49">
        <f t="shared" si="5"/>
        <v>1.3034482758620689</v>
      </c>
      <c r="H88" s="49">
        <f t="shared" si="5"/>
        <v>1.2203023758099349</v>
      </c>
      <c r="I88" s="49">
        <f t="shared" si="5"/>
        <v>1.2165605095541401</v>
      </c>
      <c r="J88" s="49">
        <f t="shared" si="5"/>
        <v>0.92739273927392751</v>
      </c>
      <c r="K88" s="49">
        <f t="shared" si="5"/>
        <v>1.2466960352422907</v>
      </c>
      <c r="L88" s="49">
        <f t="shared" si="5"/>
        <v>0.97894736842105279</v>
      </c>
      <c r="M88" s="49">
        <f t="shared" si="5"/>
        <v>1.2589285714285712</v>
      </c>
      <c r="N88" s="49">
        <f t="shared" si="5"/>
        <v>1.3851851851851853</v>
      </c>
    </row>
    <row r="89" spans="3:14" x14ac:dyDescent="0.25">
      <c r="C89" s="49">
        <f t="shared" ref="C89:N89" si="6">C50/C51</f>
        <v>1.428246013667426</v>
      </c>
      <c r="D89" s="49">
        <f t="shared" si="6"/>
        <v>1.4409090909090909</v>
      </c>
      <c r="E89" s="49">
        <f t="shared" si="6"/>
        <v>1.4764150943396226</v>
      </c>
      <c r="F89" s="49">
        <f t="shared" si="6"/>
        <v>0.99771689497716898</v>
      </c>
      <c r="G89" s="49">
        <f t="shared" si="6"/>
        <v>1.0507246376811594</v>
      </c>
      <c r="H89" s="49">
        <f t="shared" si="6"/>
        <v>1.0767441860465117</v>
      </c>
      <c r="I89" s="49">
        <f t="shared" si="6"/>
        <v>1.0753424657534245</v>
      </c>
      <c r="J89" s="49">
        <f t="shared" si="6"/>
        <v>1.4027777777777777</v>
      </c>
      <c r="K89" s="49">
        <f t="shared" si="6"/>
        <v>1.0088888888888889</v>
      </c>
      <c r="L89" s="49">
        <f t="shared" si="6"/>
        <v>1.357142857142857</v>
      </c>
      <c r="M89" s="49">
        <f t="shared" si="6"/>
        <v>1.0591016548463357</v>
      </c>
      <c r="N89" s="49">
        <f t="shared" si="6"/>
        <v>0.89010989010989017</v>
      </c>
    </row>
    <row r="90" spans="3:14" x14ac:dyDescent="0.25">
      <c r="C90" s="49">
        <f t="shared" ref="C90:N90" si="7">C51/C52</f>
        <v>0.91841004184100428</v>
      </c>
      <c r="D90" s="49">
        <f t="shared" si="7"/>
        <v>0.91286307053941917</v>
      </c>
      <c r="E90" s="49">
        <f t="shared" si="7"/>
        <v>0.90987124463519309</v>
      </c>
      <c r="F90" s="49">
        <f t="shared" si="7"/>
        <v>0.90683229813664601</v>
      </c>
      <c r="G90" s="49">
        <f t="shared" si="7"/>
        <v>0.90989010989010977</v>
      </c>
      <c r="H90" s="49">
        <f t="shared" si="7"/>
        <v>0.90909090909090917</v>
      </c>
      <c r="I90" s="49">
        <f t="shared" si="7"/>
        <v>0.90309278350515465</v>
      </c>
      <c r="J90" s="49">
        <f t="shared" si="7"/>
        <v>0.90756302521008403</v>
      </c>
      <c r="K90" s="49">
        <f t="shared" si="7"/>
        <v>0.91093117408906887</v>
      </c>
      <c r="L90" s="49">
        <f t="shared" si="7"/>
        <v>0.91304347826086951</v>
      </c>
      <c r="M90" s="49">
        <f t="shared" si="7"/>
        <v>0.91956521739130426</v>
      </c>
      <c r="N90" s="49">
        <f t="shared" si="7"/>
        <v>0.9285714285714286</v>
      </c>
    </row>
    <row r="91" spans="3:14" x14ac:dyDescent="0.25">
      <c r="C91" s="49">
        <f t="shared" ref="C91:N91" si="8">C52/C53</f>
        <v>0.66113416320885199</v>
      </c>
      <c r="D91" s="49">
        <f t="shared" si="8"/>
        <v>0.65400271370420626</v>
      </c>
      <c r="E91" s="49">
        <f t="shared" si="8"/>
        <v>0.66954022988505757</v>
      </c>
      <c r="F91" s="49">
        <f t="shared" si="8"/>
        <v>0.63636363636363635</v>
      </c>
      <c r="G91" s="49">
        <f t="shared" si="8"/>
        <v>0.67607726597325402</v>
      </c>
      <c r="H91" s="49">
        <f t="shared" si="8"/>
        <v>0.65331491712707179</v>
      </c>
      <c r="I91" s="49">
        <f t="shared" si="8"/>
        <v>0.64068692206076616</v>
      </c>
      <c r="J91" s="49">
        <f t="shared" si="8"/>
        <v>0.65927977839335183</v>
      </c>
      <c r="K91" s="49">
        <f t="shared" si="8"/>
        <v>0.64914586070959268</v>
      </c>
      <c r="L91" s="49">
        <f t="shared" si="8"/>
        <v>0.68148148148148147</v>
      </c>
      <c r="M91" s="49">
        <f t="shared" si="8"/>
        <v>0.68452380952380953</v>
      </c>
      <c r="N91" s="49">
        <f t="shared" si="8"/>
        <v>0.64643799472295516</v>
      </c>
    </row>
    <row r="92" spans="3:14" x14ac:dyDescent="0.25">
      <c r="C92" s="49">
        <f t="shared" ref="C92:N92" si="9">C53/C54</f>
        <v>1.2887700534759357</v>
      </c>
      <c r="D92" s="49">
        <f t="shared" si="9"/>
        <v>1.3067375886524824</v>
      </c>
      <c r="E92" s="49">
        <f t="shared" si="9"/>
        <v>1.2495511669658885</v>
      </c>
      <c r="F92" s="49">
        <f t="shared" si="9"/>
        <v>1.345744680851064</v>
      </c>
      <c r="G92" s="49">
        <f t="shared" si="9"/>
        <v>1.221415607985481</v>
      </c>
      <c r="H92" s="49">
        <f t="shared" si="9"/>
        <v>1.2905525846702315</v>
      </c>
      <c r="I92" s="49">
        <f t="shared" si="9"/>
        <v>1.3350970017636685</v>
      </c>
      <c r="J92" s="49">
        <f t="shared" si="9"/>
        <v>1.2824156305506218</v>
      </c>
      <c r="K92" s="49">
        <f t="shared" si="9"/>
        <v>1.3327495621716288</v>
      </c>
      <c r="L92" s="49">
        <f t="shared" si="9"/>
        <v>1.2228260869565217</v>
      </c>
      <c r="M92" s="49">
        <f t="shared" si="9"/>
        <v>1.219600725952813</v>
      </c>
      <c r="N92" s="49">
        <f t="shared" si="9"/>
        <v>1.3368606701940036</v>
      </c>
    </row>
    <row r="93" spans="3:14" x14ac:dyDescent="0.25">
      <c r="C93" s="49">
        <f t="shared" ref="C93:N93" si="10">C54/C55</f>
        <v>1.0872093023255816</v>
      </c>
      <c r="D93" s="49">
        <f t="shared" si="10"/>
        <v>1.1604938271604937</v>
      </c>
      <c r="E93" s="49">
        <f t="shared" si="10"/>
        <v>0.94727891156462596</v>
      </c>
      <c r="F93" s="49">
        <f t="shared" si="10"/>
        <v>1.3396674584323041</v>
      </c>
      <c r="G93" s="49">
        <f t="shared" si="10"/>
        <v>0.86635220125786172</v>
      </c>
      <c r="H93" s="49">
        <f t="shared" si="10"/>
        <v>1.0830115830115832</v>
      </c>
      <c r="I93" s="49">
        <f t="shared" si="10"/>
        <v>1.2828054298642533</v>
      </c>
      <c r="J93" s="49">
        <f t="shared" si="10"/>
        <v>1.0582706766917291</v>
      </c>
      <c r="K93" s="49">
        <f t="shared" si="10"/>
        <v>1.2802690582959639</v>
      </c>
      <c r="L93" s="49">
        <f t="shared" si="10"/>
        <v>0.87341772151898744</v>
      </c>
      <c r="M93" s="49">
        <f t="shared" si="10"/>
        <v>0.86635220125786172</v>
      </c>
      <c r="N93" s="49">
        <f t="shared" si="10"/>
        <v>1.3186046511627907</v>
      </c>
    </row>
    <row r="94" spans="3:14" x14ac:dyDescent="0.25">
      <c r="C94" s="49">
        <f t="shared" ref="C94:N94" si="11">C55/C56</f>
        <v>1.1889400921658986</v>
      </c>
      <c r="D94" s="49">
        <f t="shared" si="11"/>
        <v>1.1882640586797066</v>
      </c>
      <c r="E94" s="49">
        <f t="shared" si="11"/>
        <v>1.3867924528301887</v>
      </c>
      <c r="F94" s="49">
        <f t="shared" si="11"/>
        <v>0.97004608294930872</v>
      </c>
      <c r="G94" s="49">
        <f t="shared" si="11"/>
        <v>1.485981308411215</v>
      </c>
      <c r="H94" s="49">
        <f t="shared" si="11"/>
        <v>1.2304038004750595</v>
      </c>
      <c r="I94" s="49">
        <f t="shared" si="11"/>
        <v>1.027906976744186</v>
      </c>
      <c r="J94" s="49">
        <f t="shared" si="11"/>
        <v>1.2286374133949192</v>
      </c>
      <c r="K94" s="49">
        <f t="shared" si="11"/>
        <v>1.1614583333333333</v>
      </c>
      <c r="L94" s="49">
        <f t="shared" si="11"/>
        <v>1.6205128205128205</v>
      </c>
      <c r="M94" s="49">
        <f t="shared" si="11"/>
        <v>1.6519480519480518</v>
      </c>
      <c r="N94" s="49">
        <f t="shared" si="11"/>
        <v>1.1197916666666665</v>
      </c>
    </row>
    <row r="95" spans="3:14" x14ac:dyDescent="0.25">
      <c r="C95" s="49">
        <f t="shared" ref="C95:N95" si="12">C56/C57</f>
        <v>0.91176470588235292</v>
      </c>
      <c r="D95" s="49">
        <f t="shared" si="12"/>
        <v>0.91910112359550555</v>
      </c>
      <c r="E95" s="49">
        <f t="shared" si="12"/>
        <v>0.9137931034482758</v>
      </c>
      <c r="F95" s="49">
        <f t="shared" si="12"/>
        <v>0.90794979079497906</v>
      </c>
      <c r="G95" s="49">
        <f t="shared" si="12"/>
        <v>0.90677966101694918</v>
      </c>
      <c r="H95" s="49">
        <f t="shared" si="12"/>
        <v>0.91521739130434776</v>
      </c>
      <c r="I95" s="49">
        <f t="shared" si="12"/>
        <v>0.91489361702127658</v>
      </c>
      <c r="J95" s="49">
        <f t="shared" si="12"/>
        <v>0.90775681341719083</v>
      </c>
      <c r="K95" s="49">
        <f t="shared" si="12"/>
        <v>0.91211401425178151</v>
      </c>
      <c r="L95" s="49">
        <f t="shared" si="12"/>
        <v>0.91549295774647887</v>
      </c>
      <c r="M95" s="49">
        <f t="shared" si="12"/>
        <v>0.92105263157894746</v>
      </c>
      <c r="N95" s="49">
        <f t="shared" si="12"/>
        <v>0.92753623188405798</v>
      </c>
    </row>
    <row r="96" spans="3:14" x14ac:dyDescent="0.25">
      <c r="C96" s="49">
        <f t="shared" ref="C96:N96" si="13">C57/C58</f>
        <v>0.63721552878179377</v>
      </c>
      <c r="D96" s="49">
        <f t="shared" si="13"/>
        <v>0.67526555386949927</v>
      </c>
      <c r="E96" s="49">
        <f t="shared" si="13"/>
        <v>0.67737226277372264</v>
      </c>
      <c r="F96" s="49">
        <f t="shared" si="13"/>
        <v>0.64161073825503356</v>
      </c>
      <c r="G96" s="49">
        <f t="shared" si="13"/>
        <v>0.65283540802213003</v>
      </c>
      <c r="H96" s="49">
        <f t="shared" si="13"/>
        <v>0.68148148148148147</v>
      </c>
      <c r="I96" s="49">
        <f t="shared" si="13"/>
        <v>0.67723342939481268</v>
      </c>
      <c r="J96" s="49">
        <f t="shared" si="13"/>
        <v>0.6394101876675603</v>
      </c>
      <c r="K96" s="49">
        <f t="shared" si="13"/>
        <v>0.66931637519872811</v>
      </c>
      <c r="L96" s="49">
        <f t="shared" si="13"/>
        <v>0.66771159874608144</v>
      </c>
      <c r="M96" s="49">
        <f t="shared" si="13"/>
        <v>0.66987179487179482</v>
      </c>
      <c r="N96" s="49">
        <f t="shared" si="13"/>
        <v>0.67207792207792205</v>
      </c>
    </row>
    <row r="97" spans="3:14" x14ac:dyDescent="0.25">
      <c r="C97" s="49">
        <f t="shared" ref="C97:N97" si="14">C58/C59</f>
        <v>1.343525179856115</v>
      </c>
      <c r="D97" s="49">
        <f t="shared" si="14"/>
        <v>1.2181146025878002</v>
      </c>
      <c r="E97" s="49">
        <f t="shared" si="14"/>
        <v>1.2364620938628159</v>
      </c>
      <c r="F97" s="49">
        <f t="shared" si="14"/>
        <v>1.3351254480286736</v>
      </c>
      <c r="G97" s="49">
        <f t="shared" si="14"/>
        <v>1.2980251346499101</v>
      </c>
      <c r="H97" s="49">
        <f t="shared" si="14"/>
        <v>1.2295081967213115</v>
      </c>
      <c r="I97" s="49">
        <f t="shared" si="14"/>
        <v>1.2527075812274366</v>
      </c>
      <c r="J97" s="49">
        <f t="shared" si="14"/>
        <v>1.3393177737881508</v>
      </c>
      <c r="K97" s="49">
        <f t="shared" si="14"/>
        <v>1.1980952380952381</v>
      </c>
      <c r="L97" s="49">
        <f t="shared" si="14"/>
        <v>1.2083333333333333</v>
      </c>
      <c r="M97" s="49">
        <f t="shared" si="14"/>
        <v>1.2023121387283238</v>
      </c>
      <c r="N97" s="49">
        <f t="shared" si="14"/>
        <v>1.2007797270955165</v>
      </c>
    </row>
    <row r="98" spans="3:14" x14ac:dyDescent="0.25">
      <c r="C98" s="49">
        <f t="shared" ref="C98:N98" si="15">C59/C60</f>
        <v>1.3365384615384617</v>
      </c>
      <c r="D98" s="49">
        <f t="shared" si="15"/>
        <v>0.86146496815286633</v>
      </c>
      <c r="E98" s="49">
        <f t="shared" si="15"/>
        <v>0.91268533772652394</v>
      </c>
      <c r="F98" s="49">
        <f t="shared" si="15"/>
        <v>1.2886836027713626</v>
      </c>
      <c r="G98" s="49">
        <f t="shared" si="15"/>
        <v>1.1207243460764589</v>
      </c>
      <c r="H98" s="49">
        <f t="shared" si="15"/>
        <v>0.89123376623376627</v>
      </c>
      <c r="I98" s="49">
        <f t="shared" si="15"/>
        <v>0.96013864818024275</v>
      </c>
      <c r="J98" s="49">
        <f t="shared" si="15"/>
        <v>1.313679245283019</v>
      </c>
      <c r="K98" s="49">
        <f t="shared" si="15"/>
        <v>0.81143740340030912</v>
      </c>
      <c r="L98" s="49">
        <f t="shared" si="15"/>
        <v>0.83149606299212597</v>
      </c>
      <c r="M98" s="49">
        <f t="shared" si="15"/>
        <v>0.80967238689547583</v>
      </c>
      <c r="N98" s="49">
        <f t="shared" si="15"/>
        <v>0.81042654028436023</v>
      </c>
    </row>
    <row r="99" spans="3:14" x14ac:dyDescent="0.25">
      <c r="C99" s="49">
        <f t="shared" ref="C99:N99" si="16">C60/C61</f>
        <v>0.93483146067415723</v>
      </c>
      <c r="D99" s="49">
        <f t="shared" si="16"/>
        <v>1.437070938215103</v>
      </c>
      <c r="E99" s="49">
        <f t="shared" si="16"/>
        <v>1.4521531100478469</v>
      </c>
      <c r="F99" s="49">
        <f t="shared" si="16"/>
        <v>1.016431924882629</v>
      </c>
      <c r="G99" s="49">
        <f t="shared" si="16"/>
        <v>1.1612149532710281</v>
      </c>
      <c r="H99" s="49">
        <f t="shared" si="16"/>
        <v>1.3598233995584987</v>
      </c>
      <c r="I99" s="49">
        <f t="shared" si="16"/>
        <v>1.490956072351421</v>
      </c>
      <c r="J99" s="49">
        <f t="shared" si="16"/>
        <v>1.0956072351421189</v>
      </c>
      <c r="K99" s="49">
        <f t="shared" si="16"/>
        <v>1.5590361445783134</v>
      </c>
      <c r="L99" s="49">
        <f t="shared" si="16"/>
        <v>1.6116751269035532</v>
      </c>
      <c r="M99" s="49">
        <f t="shared" si="16"/>
        <v>1.614609571788413</v>
      </c>
      <c r="N99" s="49">
        <f t="shared" si="16"/>
        <v>1.5944584382871536</v>
      </c>
    </row>
    <row r="100" spans="3:14" x14ac:dyDescent="0.25">
      <c r="C100" s="49">
        <f t="shared" ref="C100:N100" si="17">C61/C62</f>
        <v>0.91375770020533886</v>
      </c>
      <c r="D100" s="49">
        <f t="shared" si="17"/>
        <v>0.90289256198347112</v>
      </c>
      <c r="E100" s="49">
        <f t="shared" si="17"/>
        <v>0.91067538126361647</v>
      </c>
      <c r="F100" s="49">
        <f t="shared" si="17"/>
        <v>0.9141630901287553</v>
      </c>
      <c r="G100" s="49">
        <f t="shared" si="17"/>
        <v>0.91063829787234041</v>
      </c>
      <c r="H100" s="49">
        <f t="shared" si="17"/>
        <v>0.92260692464358451</v>
      </c>
      <c r="I100" s="49">
        <f t="shared" si="17"/>
        <v>0.90632318501170961</v>
      </c>
      <c r="J100" s="49">
        <f t="shared" si="17"/>
        <v>0.90632318501170961</v>
      </c>
      <c r="K100" s="49">
        <f t="shared" si="17"/>
        <v>0.91208791208791207</v>
      </c>
      <c r="L100" s="49">
        <f t="shared" si="17"/>
        <v>0.91415313225058015</v>
      </c>
      <c r="M100" s="49">
        <f t="shared" si="17"/>
        <v>0.91898148148148151</v>
      </c>
      <c r="N100" s="49">
        <f t="shared" si="17"/>
        <v>0.92757009345794394</v>
      </c>
    </row>
    <row r="101" spans="3:14" x14ac:dyDescent="0.25">
      <c r="C101" s="49">
        <f t="shared" ref="C101:N101" si="18">C62/C63</f>
        <v>0.64078947368421046</v>
      </c>
      <c r="D101" s="49">
        <f t="shared" si="18"/>
        <v>0.60727728983688833</v>
      </c>
      <c r="E101" s="49">
        <f t="shared" si="18"/>
        <v>0.67105263157894735</v>
      </c>
      <c r="F101" s="49">
        <f t="shared" si="18"/>
        <v>0.67536231884057984</v>
      </c>
      <c r="G101" s="49">
        <f t="shared" si="18"/>
        <v>0.67625899280575541</v>
      </c>
      <c r="H101" s="49">
        <f t="shared" si="18"/>
        <v>0.70243204577968532</v>
      </c>
      <c r="I101" s="49">
        <f t="shared" si="18"/>
        <v>0.66823161189358371</v>
      </c>
      <c r="J101" s="49">
        <f t="shared" si="18"/>
        <v>0.66823161189358371</v>
      </c>
      <c r="K101" s="49">
        <f t="shared" si="18"/>
        <v>0.67307692307692302</v>
      </c>
      <c r="L101" s="49">
        <f t="shared" si="18"/>
        <v>0.66821705426356581</v>
      </c>
      <c r="M101" s="49">
        <f t="shared" si="18"/>
        <v>0.670807453416149</v>
      </c>
      <c r="N101" s="49">
        <f t="shared" si="18"/>
        <v>0.66356589147286815</v>
      </c>
    </row>
    <row r="102" spans="3:14" x14ac:dyDescent="0.25">
      <c r="C102" s="49">
        <f t="shared" ref="C102:N102" si="19">C63/C64</f>
        <v>1.345132743362832</v>
      </c>
      <c r="D102" s="49">
        <f t="shared" si="19"/>
        <v>1.4232142857142855</v>
      </c>
      <c r="E102" s="49">
        <f t="shared" si="19"/>
        <v>1.2346570397111913</v>
      </c>
      <c r="F102" s="49">
        <f t="shared" si="19"/>
        <v>1.2387791741472169</v>
      </c>
      <c r="G102" s="49">
        <f t="shared" si="19"/>
        <v>1.2410714285714284</v>
      </c>
      <c r="H102" s="49">
        <f t="shared" si="19"/>
        <v>1.2241681260945709</v>
      </c>
      <c r="I102" s="49">
        <f t="shared" si="19"/>
        <v>1.2011278195488722</v>
      </c>
      <c r="J102" s="49">
        <f t="shared" si="19"/>
        <v>1.2011278195488722</v>
      </c>
      <c r="K102" s="49">
        <f t="shared" si="19"/>
        <v>1.2313296903460837</v>
      </c>
      <c r="L102" s="49">
        <f t="shared" si="19"/>
        <v>1.2078651685393258</v>
      </c>
      <c r="M102" s="49">
        <f t="shared" si="19"/>
        <v>1.2128060263653484</v>
      </c>
      <c r="N102" s="49">
        <f t="shared" si="19"/>
        <v>1.2285714285714286</v>
      </c>
    </row>
    <row r="103" spans="3:14" x14ac:dyDescent="0.25">
      <c r="C103" s="49">
        <f t="shared" ref="C103:N103" si="20">C64/C65</f>
        <v>1.3452380952380951</v>
      </c>
      <c r="D103" s="49">
        <f t="shared" si="20"/>
        <v>1.9580419580419584</v>
      </c>
      <c r="E103" s="49">
        <f t="shared" si="20"/>
        <v>0.90671031096563026</v>
      </c>
      <c r="F103" s="49">
        <f t="shared" si="20"/>
        <v>0.91914191419141922</v>
      </c>
      <c r="G103" s="49">
        <f t="shared" si="20"/>
        <v>0.92868988391376461</v>
      </c>
      <c r="H103" s="49">
        <f t="shared" si="20"/>
        <v>0.88802488335925345</v>
      </c>
      <c r="I103" s="49">
        <f t="shared" si="20"/>
        <v>0.8085106382978724</v>
      </c>
      <c r="J103" s="49">
        <f t="shared" si="20"/>
        <v>0.8085106382978724</v>
      </c>
      <c r="K103" s="49">
        <f t="shared" si="20"/>
        <v>0.89268292682926842</v>
      </c>
      <c r="L103" s="49">
        <f t="shared" si="20"/>
        <v>0.8304821150855366</v>
      </c>
      <c r="M103" s="49">
        <f t="shared" si="20"/>
        <v>0.83753943217665616</v>
      </c>
      <c r="N103" s="49">
        <f t="shared" si="20"/>
        <v>0.87500000000000011</v>
      </c>
    </row>
    <row r="104" spans="3:14" x14ac:dyDescent="0.25">
      <c r="C104" s="49">
        <f t="shared" ref="C104:N104" si="21">C65/C66</f>
        <v>1.0824742268041236</v>
      </c>
      <c r="D104" s="49">
        <f t="shared" si="21"/>
        <v>0.7390180878552971</v>
      </c>
      <c r="E104" s="49">
        <f t="shared" si="21"/>
        <v>1.5706940874035988</v>
      </c>
      <c r="F104" s="49">
        <f t="shared" si="21"/>
        <v>1.5699481865284974</v>
      </c>
      <c r="G104" s="49">
        <f t="shared" si="21"/>
        <v>1.554123711340206</v>
      </c>
      <c r="H104" s="49">
        <f t="shared" si="21"/>
        <v>1.6701298701298701</v>
      </c>
      <c r="I104" s="49">
        <f t="shared" si="21"/>
        <v>1.7046632124352332</v>
      </c>
      <c r="J104" s="49">
        <f t="shared" si="21"/>
        <v>1.7002583979328165</v>
      </c>
      <c r="K104" s="49">
        <f t="shared" si="21"/>
        <v>1.568877551020408</v>
      </c>
      <c r="L104" s="49">
        <f t="shared" si="21"/>
        <v>1.6237373737373737</v>
      </c>
      <c r="M104" s="49">
        <f t="shared" si="21"/>
        <v>1.6050632911392404</v>
      </c>
      <c r="N104" s="49">
        <f t="shared" si="21"/>
        <v>1.5228426395939085</v>
      </c>
    </row>
    <row r="105" spans="3:14" x14ac:dyDescent="0.25">
      <c r="C105" s="49">
        <f t="shared" ref="C105:N105" si="22">C66/C67</f>
        <v>0.90654205607476634</v>
      </c>
      <c r="D105" s="49">
        <f t="shared" si="22"/>
        <v>0.90420560747663559</v>
      </c>
      <c r="E105" s="49">
        <f t="shared" si="22"/>
        <v>0.90255220417633419</v>
      </c>
      <c r="F105" s="49">
        <f t="shared" si="22"/>
        <v>0.89976689976689983</v>
      </c>
      <c r="G105" s="49">
        <f t="shared" si="22"/>
        <v>0.89814814814814814</v>
      </c>
      <c r="H105" s="49">
        <f t="shared" si="22"/>
        <v>0.89534883720930236</v>
      </c>
      <c r="I105" s="49">
        <f t="shared" si="22"/>
        <v>0.8935185185185186</v>
      </c>
      <c r="J105" s="49">
        <f t="shared" si="22"/>
        <v>0.89583333333333337</v>
      </c>
      <c r="K105" s="49">
        <f t="shared" si="22"/>
        <v>0.90114942528735631</v>
      </c>
      <c r="L105" s="49">
        <f t="shared" si="22"/>
        <v>0.90825688073394495</v>
      </c>
      <c r="M105" s="49">
        <f t="shared" si="22"/>
        <v>0.91435185185185186</v>
      </c>
      <c r="N105" s="49">
        <f t="shared" si="22"/>
        <v>0.91841491841491851</v>
      </c>
    </row>
    <row r="106" spans="3:14" x14ac:dyDescent="0.25">
      <c r="C106" s="49">
        <f t="shared" ref="C106:N106" si="23">C67/C68</f>
        <v>0.63313609467455612</v>
      </c>
      <c r="D106" s="49">
        <f t="shared" si="23"/>
        <v>0.63220088626292459</v>
      </c>
      <c r="E106" s="49">
        <f t="shared" si="23"/>
        <v>0.63196480938416422</v>
      </c>
      <c r="F106" s="49">
        <f t="shared" si="23"/>
        <v>0.63274336283185839</v>
      </c>
      <c r="G106" s="49">
        <f t="shared" si="23"/>
        <v>0.63343108504398826</v>
      </c>
      <c r="H106" s="49">
        <f t="shared" si="23"/>
        <v>0.63235294117647056</v>
      </c>
      <c r="I106" s="49">
        <f t="shared" si="23"/>
        <v>0.63250366032210825</v>
      </c>
      <c r="J106" s="49">
        <f t="shared" si="23"/>
        <v>0.63343108504398826</v>
      </c>
      <c r="K106" s="49">
        <f t="shared" si="23"/>
        <v>0.63411078717201164</v>
      </c>
      <c r="L106" s="49">
        <f t="shared" si="23"/>
        <v>0.63556851311953344</v>
      </c>
      <c r="M106" s="49">
        <f t="shared" si="23"/>
        <v>0.63622974963181145</v>
      </c>
      <c r="N106" s="49">
        <f t="shared" si="23"/>
        <v>0.63555555555555554</v>
      </c>
    </row>
    <row r="107" spans="3:14" x14ac:dyDescent="0.25">
      <c r="C107" s="49">
        <f t="shared" ref="C107:N107" si="24">C68/C69</f>
        <v>1.2403669724770643</v>
      </c>
      <c r="D107" s="49">
        <f t="shared" si="24"/>
        <v>1.23992673992674</v>
      </c>
      <c r="E107" s="49">
        <f t="shared" si="24"/>
        <v>1.24</v>
      </c>
      <c r="F107" s="49">
        <f t="shared" si="24"/>
        <v>1.2394881170018281</v>
      </c>
      <c r="G107" s="49">
        <f t="shared" si="24"/>
        <v>1.24</v>
      </c>
      <c r="H107" s="49">
        <f t="shared" si="24"/>
        <v>1.2408759124087592</v>
      </c>
      <c r="I107" s="49">
        <f t="shared" si="24"/>
        <v>1.2395644283121596</v>
      </c>
      <c r="J107" s="49">
        <f t="shared" si="24"/>
        <v>1.24</v>
      </c>
      <c r="K107" s="49">
        <f t="shared" si="24"/>
        <v>1.2382671480144405</v>
      </c>
      <c r="L107" s="49">
        <f t="shared" si="24"/>
        <v>1.240506329113924</v>
      </c>
      <c r="M107" s="49">
        <f t="shared" si="24"/>
        <v>1.2390510948905109</v>
      </c>
      <c r="N107" s="49">
        <f t="shared" si="24"/>
        <v>1.238532110091743</v>
      </c>
    </row>
    <row r="108" spans="3:14" x14ac:dyDescent="0.25">
      <c r="C108" s="49">
        <f t="shared" ref="C108:N108" si="25">C69/C70</f>
        <v>1.066536203522505</v>
      </c>
      <c r="D108" s="49">
        <f t="shared" si="25"/>
        <v>1.0622568093385214</v>
      </c>
      <c r="E108" s="49">
        <f t="shared" si="25"/>
        <v>1.0638297872340425</v>
      </c>
      <c r="F108" s="49">
        <f t="shared" si="25"/>
        <v>1.0621359223300972</v>
      </c>
      <c r="G108" s="49">
        <f t="shared" si="25"/>
        <v>1.0638297872340425</v>
      </c>
      <c r="H108" s="49">
        <f t="shared" si="25"/>
        <v>1.0640776699029126</v>
      </c>
      <c r="I108" s="49">
        <f t="shared" si="25"/>
        <v>1.0637065637065637</v>
      </c>
      <c r="J108" s="49">
        <f t="shared" si="25"/>
        <v>1.0638297872340425</v>
      </c>
      <c r="K108" s="49">
        <f t="shared" si="25"/>
        <v>1.0653846153846154</v>
      </c>
      <c r="L108" s="49">
        <f t="shared" si="25"/>
        <v>1.0634615384615385</v>
      </c>
      <c r="M108" s="49">
        <f t="shared" si="25"/>
        <v>1.066147859922179</v>
      </c>
      <c r="N108" s="49">
        <f t="shared" si="25"/>
        <v>1.0686274509803921</v>
      </c>
    </row>
    <row r="109" spans="3:14" x14ac:dyDescent="0.25">
      <c r="C109" s="49">
        <f t="shared" ref="C109:N109" si="26">C70/C71</f>
        <v>1.3136246786632391</v>
      </c>
      <c r="D109" s="49">
        <f t="shared" si="26"/>
        <v>1.3247422680412371</v>
      </c>
      <c r="E109" s="49">
        <f t="shared" si="26"/>
        <v>1.3256410256410256</v>
      </c>
      <c r="F109" s="49">
        <f t="shared" si="26"/>
        <v>1.3341968911917099</v>
      </c>
      <c r="G109" s="49">
        <f t="shared" si="26"/>
        <v>1.3359173126614987</v>
      </c>
      <c r="H109" s="49">
        <f t="shared" si="26"/>
        <v>1.3411458333333333</v>
      </c>
      <c r="I109" s="49">
        <f t="shared" si="26"/>
        <v>1.3524804177545693</v>
      </c>
      <c r="J109" s="49">
        <f t="shared" si="26"/>
        <v>1.3463541666666667</v>
      </c>
      <c r="K109" s="49">
        <f t="shared" si="26"/>
        <v>1.3471502590673574</v>
      </c>
      <c r="L109" s="49">
        <f t="shared" si="26"/>
        <v>1.3367609254498716</v>
      </c>
      <c r="M109" s="49">
        <f t="shared" si="26"/>
        <v>1.3316062176165804</v>
      </c>
      <c r="N109" s="49">
        <f t="shared" si="26"/>
        <v>1.3144329896907216</v>
      </c>
    </row>
    <row r="110" spans="3:14" x14ac:dyDescent="0.25">
      <c r="C110" s="49">
        <f t="shared" ref="C110:N110" si="27">C71/C72</f>
        <v>0.90887850467289721</v>
      </c>
      <c r="D110" s="49">
        <f t="shared" si="27"/>
        <v>0.90866510538641687</v>
      </c>
      <c r="E110" s="49">
        <f t="shared" si="27"/>
        <v>0.90487238979118334</v>
      </c>
      <c r="F110" s="49">
        <f t="shared" si="27"/>
        <v>0.89767441860465125</v>
      </c>
      <c r="G110" s="49">
        <f t="shared" si="27"/>
        <v>0.89791183294663579</v>
      </c>
      <c r="H110" s="49">
        <f t="shared" si="27"/>
        <v>0.8951048951048951</v>
      </c>
      <c r="I110" s="49">
        <f t="shared" si="27"/>
        <v>0.89485981308411222</v>
      </c>
      <c r="J110" s="49">
        <f t="shared" si="27"/>
        <v>0.89929742388758782</v>
      </c>
      <c r="K110" s="49">
        <f t="shared" si="27"/>
        <v>0.90398126463700235</v>
      </c>
      <c r="L110" s="49">
        <f t="shared" si="27"/>
        <v>0.91314553990610337</v>
      </c>
      <c r="M110" s="49">
        <f t="shared" si="27"/>
        <v>0.91686460807600956</v>
      </c>
      <c r="N110" s="49">
        <f t="shared" si="27"/>
        <v>0.9282296650717704</v>
      </c>
    </row>
    <row r="111" spans="3:14" x14ac:dyDescent="0.25">
      <c r="C111" s="49">
        <f t="shared" ref="C111:N111" si="28">C72/C73</f>
        <v>0.63407407407407401</v>
      </c>
      <c r="D111" s="49">
        <f t="shared" si="28"/>
        <v>0.63259259259259248</v>
      </c>
      <c r="E111" s="49">
        <f t="shared" si="28"/>
        <v>0.63289280469897202</v>
      </c>
      <c r="F111" s="49">
        <f t="shared" si="28"/>
        <v>0.63235294117647056</v>
      </c>
      <c r="G111" s="49">
        <f t="shared" si="28"/>
        <v>0.63289280469897202</v>
      </c>
      <c r="H111" s="49">
        <f t="shared" si="28"/>
        <v>0.63274336283185839</v>
      </c>
      <c r="I111" s="49">
        <f t="shared" si="28"/>
        <v>0.63220088626292459</v>
      </c>
      <c r="J111" s="49">
        <f t="shared" si="28"/>
        <v>0.63353115727002962</v>
      </c>
      <c r="K111" s="49">
        <f t="shared" si="28"/>
        <v>0.63541666666666663</v>
      </c>
      <c r="L111" s="49">
        <f t="shared" si="28"/>
        <v>0.63582089552238796</v>
      </c>
      <c r="M111" s="49">
        <f t="shared" si="28"/>
        <v>0.63691376701966707</v>
      </c>
      <c r="N111" s="49">
        <f t="shared" si="28"/>
        <v>0.63719512195121941</v>
      </c>
    </row>
    <row r="112" spans="3:14" x14ac:dyDescent="0.25">
      <c r="C112" s="49">
        <f t="shared" ref="C112:N112" si="29">C73/C74</f>
        <v>1.2408088235294117</v>
      </c>
      <c r="D112" s="49">
        <f t="shared" si="29"/>
        <v>1.238532110091743</v>
      </c>
      <c r="E112" s="49">
        <f t="shared" si="29"/>
        <v>1.2404371584699454</v>
      </c>
      <c r="F112" s="49">
        <f t="shared" si="29"/>
        <v>1.2386156648451729</v>
      </c>
      <c r="G112" s="49">
        <f t="shared" si="29"/>
        <v>1.2404371584699454</v>
      </c>
      <c r="H112" s="49">
        <f t="shared" si="29"/>
        <v>1.2394881170018281</v>
      </c>
      <c r="I112" s="49">
        <f t="shared" si="29"/>
        <v>1.23992673992674</v>
      </c>
      <c r="J112" s="49">
        <f t="shared" si="29"/>
        <v>1.2389705882352942</v>
      </c>
      <c r="K112" s="49">
        <f t="shared" si="29"/>
        <v>1.2398523985239853</v>
      </c>
      <c r="L112" s="49">
        <f t="shared" si="29"/>
        <v>1.2407407407407407</v>
      </c>
      <c r="M112" s="49">
        <f t="shared" si="29"/>
        <v>1.2378277153558053</v>
      </c>
      <c r="N112" s="49">
        <f t="shared" si="29"/>
        <v>1.2400756143667298</v>
      </c>
    </row>
    <row r="113" spans="3:14" x14ac:dyDescent="0.25">
      <c r="C113" s="49">
        <f t="shared" ref="C113:N113" si="30">C74/C75</f>
        <v>1.0666666666666667</v>
      </c>
      <c r="D113" s="49">
        <f t="shared" si="30"/>
        <v>1.064453125</v>
      </c>
      <c r="E113" s="49">
        <f t="shared" si="30"/>
        <v>1.0618955512572534</v>
      </c>
      <c r="F113" s="49">
        <f t="shared" si="30"/>
        <v>1.0660194174757283</v>
      </c>
      <c r="G113" s="49">
        <f t="shared" si="30"/>
        <v>1.0618955512572534</v>
      </c>
      <c r="H113" s="49">
        <f t="shared" si="30"/>
        <v>1.0642023346303502</v>
      </c>
      <c r="I113" s="49">
        <f t="shared" si="30"/>
        <v>1.064327485380117</v>
      </c>
      <c r="J113" s="49">
        <f t="shared" si="30"/>
        <v>1.0645792563600784</v>
      </c>
      <c r="K113" s="49">
        <f t="shared" si="30"/>
        <v>1.0648330058939097</v>
      </c>
      <c r="L113" s="49">
        <f t="shared" si="30"/>
        <v>1.0650887573964498</v>
      </c>
      <c r="M113" s="49">
        <f t="shared" si="30"/>
        <v>1.0658682634730539</v>
      </c>
      <c r="N113" s="49">
        <f t="shared" si="30"/>
        <v>1.0665322580645162</v>
      </c>
    </row>
    <row r="114" spans="3:14" x14ac:dyDescent="0.25">
      <c r="C114" s="49">
        <f t="shared" ref="C114:N114" si="31">C75/C76</f>
        <v>1.3043478260869565</v>
      </c>
      <c r="D114" s="49">
        <f t="shared" si="31"/>
        <v>1.3128205128205128</v>
      </c>
      <c r="E114" s="49">
        <f t="shared" si="31"/>
        <v>1.3222506393861893</v>
      </c>
      <c r="F114" s="49">
        <f t="shared" si="31"/>
        <v>1.3205128205128205</v>
      </c>
      <c r="G114" s="49">
        <f t="shared" si="31"/>
        <v>1.3290488431876606</v>
      </c>
      <c r="H114" s="49">
        <f t="shared" si="31"/>
        <v>1.3247422680412371</v>
      </c>
      <c r="I114" s="49">
        <f t="shared" si="31"/>
        <v>1.3221649484536082</v>
      </c>
      <c r="J114" s="49">
        <f t="shared" si="31"/>
        <v>1.3136246786632391</v>
      </c>
      <c r="K114" s="49">
        <f t="shared" si="31"/>
        <v>1.2984693877551019</v>
      </c>
      <c r="L114" s="49">
        <f t="shared" si="31"/>
        <v>1.2933673469387754</v>
      </c>
      <c r="M114" s="49">
        <f t="shared" si="31"/>
        <v>1.278061224489796</v>
      </c>
      <c r="N114" s="49">
        <f t="shared" si="31"/>
        <v>1.2849740932642486</v>
      </c>
    </row>
    <row r="115" spans="3:14" x14ac:dyDescent="0.25">
      <c r="C115" s="49">
        <f t="shared" ref="C115:N115" si="32">C76/C77</f>
        <v>0.91142191142191142</v>
      </c>
      <c r="D115" s="49">
        <f t="shared" si="32"/>
        <v>0.91121495327102808</v>
      </c>
      <c r="E115" s="49">
        <f t="shared" si="32"/>
        <v>0.90930232558139534</v>
      </c>
      <c r="F115" s="49">
        <f t="shared" si="32"/>
        <v>0.90697674418604657</v>
      </c>
      <c r="G115" s="49">
        <f t="shared" si="32"/>
        <v>0.90465116279069768</v>
      </c>
      <c r="H115" s="49">
        <f t="shared" si="32"/>
        <v>0.90654205607476634</v>
      </c>
      <c r="I115" s="49">
        <f t="shared" si="32"/>
        <v>0.90654205607476634</v>
      </c>
      <c r="J115" s="49">
        <f t="shared" si="32"/>
        <v>0.90887850467289721</v>
      </c>
      <c r="K115" s="49">
        <f t="shared" si="32"/>
        <v>0.91803278688524592</v>
      </c>
      <c r="L115" s="49">
        <f t="shared" si="32"/>
        <v>0.92018779342723012</v>
      </c>
      <c r="M115" s="49">
        <f t="shared" si="32"/>
        <v>0.92452830188679247</v>
      </c>
      <c r="N115" s="49">
        <f t="shared" si="32"/>
        <v>0.92124105011933177</v>
      </c>
    </row>
    <row r="116" spans="3:14" x14ac:dyDescent="0.25">
      <c r="C116" s="49">
        <f t="shared" ref="C116:N116" si="33">C77/C78</f>
        <v>0.63274336283185839</v>
      </c>
      <c r="D116" s="49">
        <f t="shared" si="33"/>
        <v>0.63407407407407401</v>
      </c>
      <c r="E116" s="49">
        <f t="shared" si="33"/>
        <v>0.63328424153166418</v>
      </c>
      <c r="F116" s="49">
        <f t="shared" si="33"/>
        <v>0.63421828908554567</v>
      </c>
      <c r="G116" s="49">
        <f t="shared" si="33"/>
        <v>0.63328424153166418</v>
      </c>
      <c r="H116" s="49">
        <f t="shared" si="33"/>
        <v>0.63407407407407401</v>
      </c>
      <c r="I116" s="49">
        <f t="shared" si="33"/>
        <v>0.63595839524517084</v>
      </c>
      <c r="J116" s="49">
        <f t="shared" si="33"/>
        <v>0.63595839524517084</v>
      </c>
      <c r="K116" s="49">
        <f t="shared" si="33"/>
        <v>0.63541666666666663</v>
      </c>
      <c r="L116" s="49">
        <f t="shared" si="33"/>
        <v>0.63582089552238796</v>
      </c>
      <c r="M116" s="49">
        <f t="shared" si="33"/>
        <v>0.63951734539969829</v>
      </c>
      <c r="N116" s="49">
        <f t="shared" si="33"/>
        <v>0.63677811550151975</v>
      </c>
    </row>
    <row r="117" spans="3:14" x14ac:dyDescent="0.25">
      <c r="C117" s="49">
        <f t="shared" ref="C117:N117" si="34">C78/C79</f>
        <v>1.2394881170018281</v>
      </c>
      <c r="D117" s="49">
        <f t="shared" si="34"/>
        <v>1.238532110091743</v>
      </c>
      <c r="E117" s="49">
        <f t="shared" si="34"/>
        <v>1.2390510948905109</v>
      </c>
      <c r="F117" s="49">
        <f t="shared" si="34"/>
        <v>1.2394881170018281</v>
      </c>
      <c r="G117" s="49">
        <f t="shared" si="34"/>
        <v>1.2390510948905109</v>
      </c>
      <c r="H117" s="49">
        <f t="shared" si="34"/>
        <v>1.238532110091743</v>
      </c>
      <c r="I117" s="49">
        <f t="shared" si="34"/>
        <v>1.2394106813996317</v>
      </c>
      <c r="J117" s="49">
        <f t="shared" si="34"/>
        <v>1.2394106813996317</v>
      </c>
      <c r="K117" s="49">
        <f t="shared" si="34"/>
        <v>1.2398523985239853</v>
      </c>
      <c r="L117" s="49">
        <f t="shared" si="34"/>
        <v>1.2407407407407407</v>
      </c>
      <c r="M117" s="49">
        <f t="shared" si="34"/>
        <v>1.2392523364485981</v>
      </c>
      <c r="N117" s="49">
        <f t="shared" si="34"/>
        <v>1.2391713747645952</v>
      </c>
    </row>
    <row r="118" spans="3:14" x14ac:dyDescent="0.25">
      <c r="C118" s="49">
        <f t="shared" ref="C118:N118" si="35">C79/C80</f>
        <v>1.0725490196078431</v>
      </c>
      <c r="D118" s="49">
        <f t="shared" si="35"/>
        <v>1.0686274509803921</v>
      </c>
      <c r="E118" s="49">
        <f t="shared" si="35"/>
        <v>1.066147859922179</v>
      </c>
      <c r="F118" s="49">
        <f t="shared" si="35"/>
        <v>1.0642023346303502</v>
      </c>
      <c r="G118" s="49">
        <f t="shared" si="35"/>
        <v>1.066147859922179</v>
      </c>
      <c r="H118" s="49">
        <f t="shared" si="35"/>
        <v>1.066536203522505</v>
      </c>
      <c r="I118" s="49">
        <f t="shared" si="35"/>
        <v>1.0647058823529412</v>
      </c>
      <c r="J118" s="49">
        <f t="shared" si="35"/>
        <v>1.0667976424361494</v>
      </c>
      <c r="K118" s="49">
        <f t="shared" si="35"/>
        <v>1.0648330058939097</v>
      </c>
      <c r="L118" s="49">
        <f t="shared" si="35"/>
        <v>1.0671936758893281</v>
      </c>
      <c r="M118" s="49">
        <f t="shared" si="35"/>
        <v>1.0657370517928288</v>
      </c>
      <c r="N118" s="49">
        <f t="shared" si="35"/>
        <v>1.0705645161290323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8"/>
  <sheetViews>
    <sheetView topLeftCell="A107" workbookViewId="0">
      <selection activeCell="P94" sqref="P94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139</v>
      </c>
    </row>
    <row r="7" spans="1:2" x14ac:dyDescent="0.25">
      <c r="A7" s="49" t="s">
        <v>8</v>
      </c>
      <c r="B7" s="50">
        <v>45666</v>
      </c>
    </row>
    <row r="8" spans="1:2" x14ac:dyDescent="0.25">
      <c r="A8" s="49" t="s">
        <v>9</v>
      </c>
      <c r="B8" s="51">
        <v>0.77615740740740735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>
        <v>219518</v>
      </c>
    </row>
    <row r="11" spans="1:2" x14ac:dyDescent="0.25">
      <c r="A11" s="49" t="s">
        <v>13</v>
      </c>
      <c r="B11" s="49" t="s">
        <v>14</v>
      </c>
    </row>
    <row r="13" spans="1:2" ht="13" x14ac:dyDescent="0.25">
      <c r="A13" s="52" t="s">
        <v>15</v>
      </c>
      <c r="B13" s="53"/>
    </row>
    <row r="14" spans="1:2" x14ac:dyDescent="0.25">
      <c r="A14" s="49" t="s">
        <v>16</v>
      </c>
      <c r="B14" s="49" t="s">
        <v>17</v>
      </c>
    </row>
    <row r="15" spans="1:2" x14ac:dyDescent="0.25">
      <c r="A15" s="49" t="s">
        <v>18</v>
      </c>
    </row>
    <row r="16" spans="1:2" x14ac:dyDescent="0.25">
      <c r="A16" s="49" t="s">
        <v>19</v>
      </c>
      <c r="B16" s="49" t="s">
        <v>20</v>
      </c>
    </row>
    <row r="17" spans="1:15" x14ac:dyDescent="0.25">
      <c r="B17" s="49" t="s">
        <v>21</v>
      </c>
    </row>
    <row r="18" spans="1:15" x14ac:dyDescent="0.25">
      <c r="B18" s="49" t="s">
        <v>22</v>
      </c>
    </row>
    <row r="19" spans="1:15" x14ac:dyDescent="0.25">
      <c r="B19" s="49" t="s">
        <v>23</v>
      </c>
    </row>
    <row r="21" spans="1:15" ht="13" x14ac:dyDescent="0.25">
      <c r="A21" s="52" t="s">
        <v>24</v>
      </c>
      <c r="B21" s="53"/>
    </row>
    <row r="23" spans="1:15" x14ac:dyDescent="0.25">
      <c r="B23" s="54"/>
      <c r="C23" s="55">
        <v>1</v>
      </c>
      <c r="D23" s="55">
        <v>2</v>
      </c>
      <c r="E23" s="55">
        <v>3</v>
      </c>
      <c r="F23" s="55">
        <v>4</v>
      </c>
      <c r="G23" s="55">
        <v>5</v>
      </c>
      <c r="H23" s="55">
        <v>6</v>
      </c>
      <c r="I23" s="55">
        <v>7</v>
      </c>
      <c r="J23" s="55">
        <v>8</v>
      </c>
      <c r="K23" s="55">
        <v>9</v>
      </c>
      <c r="L23" s="55">
        <v>10</v>
      </c>
      <c r="M23" s="55">
        <v>11</v>
      </c>
      <c r="N23" s="55">
        <v>12</v>
      </c>
    </row>
    <row r="24" spans="1:15" x14ac:dyDescent="0.25">
      <c r="B24" s="55" t="s">
        <v>25</v>
      </c>
      <c r="C24" s="56" t="s">
        <v>26</v>
      </c>
      <c r="D24" s="56" t="s">
        <v>27</v>
      </c>
      <c r="E24" s="56" t="s">
        <v>28</v>
      </c>
      <c r="F24" s="56" t="s">
        <v>29</v>
      </c>
      <c r="G24" s="56" t="s">
        <v>30</v>
      </c>
      <c r="H24" s="56" t="s">
        <v>31</v>
      </c>
      <c r="I24" s="56" t="s">
        <v>32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37</v>
      </c>
      <c r="O24" s="57" t="s">
        <v>38</v>
      </c>
    </row>
    <row r="25" spans="1:15" x14ac:dyDescent="0.25">
      <c r="B25" s="55" t="s">
        <v>39</v>
      </c>
      <c r="C25" s="56" t="s">
        <v>40</v>
      </c>
      <c r="D25" s="56" t="s">
        <v>41</v>
      </c>
      <c r="E25" s="56" t="s">
        <v>42</v>
      </c>
      <c r="F25" s="56" t="s">
        <v>43</v>
      </c>
      <c r="G25" s="56" t="s">
        <v>44</v>
      </c>
      <c r="H25" s="56" t="s">
        <v>45</v>
      </c>
      <c r="I25" s="56" t="s">
        <v>46</v>
      </c>
      <c r="J25" s="56" t="s">
        <v>47</v>
      </c>
      <c r="K25" s="56" t="s">
        <v>48</v>
      </c>
      <c r="L25" s="56" t="s">
        <v>49</v>
      </c>
      <c r="M25" s="56" t="s">
        <v>50</v>
      </c>
      <c r="N25" s="56" t="s">
        <v>51</v>
      </c>
      <c r="O25" s="57" t="s">
        <v>38</v>
      </c>
    </row>
    <row r="26" spans="1:15" x14ac:dyDescent="0.25">
      <c r="B26" s="55" t="s">
        <v>52</v>
      </c>
      <c r="C26" s="56" t="s">
        <v>53</v>
      </c>
      <c r="D26" s="56" t="s">
        <v>54</v>
      </c>
      <c r="E26" s="56" t="s">
        <v>55</v>
      </c>
      <c r="F26" s="56" t="s">
        <v>56</v>
      </c>
      <c r="G26" s="56" t="s">
        <v>57</v>
      </c>
      <c r="H26" s="56" t="s">
        <v>58</v>
      </c>
      <c r="I26" s="56" t="s">
        <v>59</v>
      </c>
      <c r="J26" s="56" t="s">
        <v>60</v>
      </c>
      <c r="K26" s="56" t="s">
        <v>61</v>
      </c>
      <c r="L26" s="56" t="s">
        <v>62</v>
      </c>
      <c r="M26" s="56" t="s">
        <v>63</v>
      </c>
      <c r="N26" s="56" t="s">
        <v>64</v>
      </c>
      <c r="O26" s="57" t="s">
        <v>38</v>
      </c>
    </row>
    <row r="27" spans="1:15" x14ac:dyDescent="0.25">
      <c r="B27" s="55" t="s">
        <v>65</v>
      </c>
      <c r="C27" s="56" t="s">
        <v>66</v>
      </c>
      <c r="D27" s="56" t="s">
        <v>67</v>
      </c>
      <c r="E27" s="56" t="s">
        <v>68</v>
      </c>
      <c r="F27" s="56" t="s">
        <v>69</v>
      </c>
      <c r="G27" s="56" t="s">
        <v>70</v>
      </c>
      <c r="H27" s="56" t="s">
        <v>71</v>
      </c>
      <c r="I27" s="56" t="s">
        <v>72</v>
      </c>
      <c r="J27" s="56" t="s">
        <v>73</v>
      </c>
      <c r="K27" s="56" t="s">
        <v>74</v>
      </c>
      <c r="L27" s="56" t="s">
        <v>75</v>
      </c>
      <c r="M27" s="56" t="s">
        <v>76</v>
      </c>
      <c r="N27" s="56" t="s">
        <v>77</v>
      </c>
      <c r="O27" s="57" t="s">
        <v>38</v>
      </c>
    </row>
    <row r="28" spans="1:15" x14ac:dyDescent="0.25">
      <c r="B28" s="55" t="s">
        <v>78</v>
      </c>
      <c r="C28" s="56" t="s">
        <v>79</v>
      </c>
      <c r="D28" s="56" t="s">
        <v>80</v>
      </c>
      <c r="E28" s="56" t="s">
        <v>81</v>
      </c>
      <c r="F28" s="56" t="s">
        <v>82</v>
      </c>
      <c r="G28" s="56" t="s">
        <v>83</v>
      </c>
      <c r="H28" s="56" t="s">
        <v>84</v>
      </c>
      <c r="I28" s="56" t="s">
        <v>85</v>
      </c>
      <c r="J28" s="56" t="s">
        <v>86</v>
      </c>
      <c r="K28" s="56" t="s">
        <v>87</v>
      </c>
      <c r="L28" s="56" t="s">
        <v>88</v>
      </c>
      <c r="M28" s="56" t="s">
        <v>89</v>
      </c>
      <c r="N28" s="56" t="s">
        <v>90</v>
      </c>
      <c r="O28" s="57" t="s">
        <v>38</v>
      </c>
    </row>
    <row r="29" spans="1:15" x14ac:dyDescent="0.25">
      <c r="B29" s="55" t="s">
        <v>91</v>
      </c>
      <c r="C29" s="56" t="s">
        <v>92</v>
      </c>
      <c r="D29" s="56" t="s">
        <v>93</v>
      </c>
      <c r="E29" s="56" t="s">
        <v>94</v>
      </c>
      <c r="F29" s="56" t="s">
        <v>95</v>
      </c>
      <c r="G29" s="56" t="s">
        <v>96</v>
      </c>
      <c r="H29" s="56" t="s">
        <v>97</v>
      </c>
      <c r="I29" s="56" t="s">
        <v>98</v>
      </c>
      <c r="J29" s="56" t="s">
        <v>99</v>
      </c>
      <c r="K29" s="56" t="s">
        <v>100</v>
      </c>
      <c r="L29" s="56" t="s">
        <v>101</v>
      </c>
      <c r="M29" s="56" t="s">
        <v>102</v>
      </c>
      <c r="N29" s="56" t="s">
        <v>103</v>
      </c>
      <c r="O29" s="57" t="s">
        <v>38</v>
      </c>
    </row>
    <row r="30" spans="1:15" x14ac:dyDescent="0.25">
      <c r="B30" s="55" t="s">
        <v>104</v>
      </c>
      <c r="C30" s="56" t="s">
        <v>105</v>
      </c>
      <c r="D30" s="56" t="s">
        <v>106</v>
      </c>
      <c r="E30" s="56" t="s">
        <v>107</v>
      </c>
      <c r="F30" s="56" t="s">
        <v>108</v>
      </c>
      <c r="G30" s="56" t="s">
        <v>109</v>
      </c>
      <c r="H30" s="56" t="s">
        <v>110</v>
      </c>
      <c r="I30" s="56" t="s">
        <v>111</v>
      </c>
      <c r="J30" s="56" t="s">
        <v>112</v>
      </c>
      <c r="K30" s="56" t="s">
        <v>113</v>
      </c>
      <c r="L30" s="56" t="s">
        <v>114</v>
      </c>
      <c r="M30" s="56" t="s">
        <v>115</v>
      </c>
      <c r="N30" s="56" t="s">
        <v>116</v>
      </c>
      <c r="O30" s="57" t="s">
        <v>38</v>
      </c>
    </row>
    <row r="31" spans="1:15" x14ac:dyDescent="0.25">
      <c r="B31" s="55" t="s">
        <v>117</v>
      </c>
      <c r="C31" s="56" t="s">
        <v>118</v>
      </c>
      <c r="D31" s="56" t="s">
        <v>119</v>
      </c>
      <c r="E31" s="56" t="s">
        <v>120</v>
      </c>
      <c r="F31" s="56" t="s">
        <v>121</v>
      </c>
      <c r="G31" s="56" t="s">
        <v>122</v>
      </c>
      <c r="H31" s="56" t="s">
        <v>123</v>
      </c>
      <c r="I31" s="56" t="s">
        <v>124</v>
      </c>
      <c r="J31" s="56" t="s">
        <v>125</v>
      </c>
      <c r="K31" s="56" t="s">
        <v>126</v>
      </c>
      <c r="L31" s="56" t="s">
        <v>127</v>
      </c>
      <c r="M31" s="56" t="s">
        <v>128</v>
      </c>
      <c r="N31" s="56" t="s">
        <v>129</v>
      </c>
      <c r="O31" s="57" t="s">
        <v>38</v>
      </c>
    </row>
    <row r="33" spans="1:15" ht="13" x14ac:dyDescent="0.25">
      <c r="A33" s="52" t="s">
        <v>130</v>
      </c>
      <c r="B33" s="53"/>
    </row>
    <row r="34" spans="1:15" x14ac:dyDescent="0.25">
      <c r="A34" s="49" t="s">
        <v>131</v>
      </c>
      <c r="B34" s="49">
        <v>21.2</v>
      </c>
    </row>
    <row r="35" spans="1:15" x14ac:dyDescent="0.25">
      <c r="A35" s="49" t="s">
        <v>131</v>
      </c>
      <c r="B35" s="49">
        <v>21.2</v>
      </c>
    </row>
    <row r="36" spans="1:15" x14ac:dyDescent="0.25">
      <c r="A36" s="49" t="s">
        <v>131</v>
      </c>
      <c r="B36" s="49">
        <v>21.2</v>
      </c>
    </row>
    <row r="37" spans="1:15" x14ac:dyDescent="0.25">
      <c r="A37" s="49" t="s">
        <v>131</v>
      </c>
      <c r="B37" s="49">
        <v>21.2</v>
      </c>
    </row>
    <row r="38" spans="1:15" x14ac:dyDescent="0.25">
      <c r="A38" s="49" t="s">
        <v>131</v>
      </c>
      <c r="B38" s="49">
        <v>21.2</v>
      </c>
    </row>
    <row r="40" spans="1:15" x14ac:dyDescent="0.25">
      <c r="B40" s="54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</row>
    <row r="41" spans="1:15" x14ac:dyDescent="0.25">
      <c r="B41" s="113" t="s">
        <v>25</v>
      </c>
      <c r="C41" s="63">
        <v>0.41599999999999998</v>
      </c>
      <c r="D41" s="59">
        <v>0.41199999999999998</v>
      </c>
      <c r="E41" s="83">
        <v>0.42099999999999999</v>
      </c>
      <c r="F41" s="64">
        <v>0.438</v>
      </c>
      <c r="G41" s="83">
        <v>0.42399999999999999</v>
      </c>
      <c r="H41" s="61">
        <v>0.44400000000000001</v>
      </c>
      <c r="I41" s="61">
        <v>0.44500000000000001</v>
      </c>
      <c r="J41" s="83">
        <v>0.42299999999999999</v>
      </c>
      <c r="K41" s="64">
        <v>0.434</v>
      </c>
      <c r="L41" s="83">
        <v>0.42499999999999999</v>
      </c>
      <c r="M41" s="64">
        <v>0.438</v>
      </c>
      <c r="N41" s="90">
        <v>0.46400000000000002</v>
      </c>
      <c r="O41" s="57">
        <v>370</v>
      </c>
    </row>
    <row r="42" spans="1:15" x14ac:dyDescent="0.25">
      <c r="B42" s="114"/>
      <c r="C42" s="68">
        <v>0.45300000000000001</v>
      </c>
      <c r="D42" s="69">
        <v>0.45100000000000001</v>
      </c>
      <c r="E42" s="71">
        <v>0.46200000000000002</v>
      </c>
      <c r="F42" s="73">
        <v>0.48</v>
      </c>
      <c r="G42" s="71">
        <v>0.46200000000000002</v>
      </c>
      <c r="H42" s="84">
        <v>0.48499999999999999</v>
      </c>
      <c r="I42" s="84">
        <v>0.48499999999999999</v>
      </c>
      <c r="J42" s="71">
        <v>0.46200000000000002</v>
      </c>
      <c r="K42" s="70">
        <v>0.47299999999999998</v>
      </c>
      <c r="L42" s="71">
        <v>0.46300000000000002</v>
      </c>
      <c r="M42" s="73">
        <v>0.48099999999999998</v>
      </c>
      <c r="N42" s="87">
        <v>0.505</v>
      </c>
      <c r="O42" s="57">
        <v>380</v>
      </c>
    </row>
    <row r="43" spans="1:15" x14ac:dyDescent="0.25">
      <c r="B43" s="114"/>
      <c r="C43" s="67">
        <v>0.67300000000000004</v>
      </c>
      <c r="D43" s="66">
        <v>0.67</v>
      </c>
      <c r="E43" s="69">
        <v>0.69099999999999995</v>
      </c>
      <c r="F43" s="73">
        <v>0.73899999999999999</v>
      </c>
      <c r="G43" s="67">
        <v>0.67800000000000005</v>
      </c>
      <c r="H43" s="70">
        <v>0.73399999999999999</v>
      </c>
      <c r="I43" s="72">
        <v>0.72499999999999998</v>
      </c>
      <c r="J43" s="67">
        <v>0.68</v>
      </c>
      <c r="K43" s="68">
        <v>0.69899999999999995</v>
      </c>
      <c r="L43" s="67">
        <v>0.67700000000000005</v>
      </c>
      <c r="M43" s="72">
        <v>0.72599999999999998</v>
      </c>
      <c r="N43" s="87">
        <v>0.78600000000000003</v>
      </c>
      <c r="O43" s="57">
        <v>440</v>
      </c>
    </row>
    <row r="44" spans="1:15" x14ac:dyDescent="0.25">
      <c r="B44" s="114"/>
      <c r="C44" s="69">
        <v>0.54500000000000004</v>
      </c>
      <c r="D44" s="67">
        <v>0.54300000000000004</v>
      </c>
      <c r="E44" s="70">
        <v>0.55700000000000005</v>
      </c>
      <c r="F44" s="85">
        <v>0.56499999999999995</v>
      </c>
      <c r="G44" s="71">
        <v>0.55300000000000005</v>
      </c>
      <c r="H44" s="86">
        <v>0.56899999999999995</v>
      </c>
      <c r="I44" s="86">
        <v>0.56999999999999995</v>
      </c>
      <c r="J44" s="72">
        <v>0.55500000000000005</v>
      </c>
      <c r="K44" s="84">
        <v>0.56200000000000006</v>
      </c>
      <c r="L44" s="72">
        <v>0.55400000000000005</v>
      </c>
      <c r="M44" s="85">
        <v>0.56699999999999995</v>
      </c>
      <c r="N44" s="87">
        <v>0.57299999999999995</v>
      </c>
      <c r="O44" s="57">
        <v>480</v>
      </c>
    </row>
    <row r="45" spans="1:15" x14ac:dyDescent="0.25">
      <c r="B45" s="115"/>
      <c r="C45" s="77">
        <v>0.60299999999999998</v>
      </c>
      <c r="D45" s="77">
        <v>0.60499999999999998</v>
      </c>
      <c r="E45" s="77">
        <v>0.60499999999999998</v>
      </c>
      <c r="F45" s="88">
        <v>0.48299999999999998</v>
      </c>
      <c r="G45" s="80">
        <v>0.628</v>
      </c>
      <c r="H45" s="78">
        <v>0.51800000000000002</v>
      </c>
      <c r="I45" s="76">
        <v>0.55100000000000005</v>
      </c>
      <c r="J45" s="80">
        <v>0.628</v>
      </c>
      <c r="K45" s="77">
        <v>0.60099999999999998</v>
      </c>
      <c r="L45" s="81">
        <v>0.63700000000000001</v>
      </c>
      <c r="M45" s="76">
        <v>0.53700000000000003</v>
      </c>
      <c r="N45" s="92">
        <v>0.376</v>
      </c>
      <c r="O45" s="57">
        <v>540</v>
      </c>
    </row>
    <row r="46" spans="1:15" x14ac:dyDescent="0.25">
      <c r="B46" s="113" t="s">
        <v>39</v>
      </c>
      <c r="C46" s="59">
        <v>0.41399999999999998</v>
      </c>
      <c r="D46" s="63">
        <v>0.41499999999999998</v>
      </c>
      <c r="E46" s="83">
        <v>0.42099999999999999</v>
      </c>
      <c r="F46" s="62">
        <v>0.433</v>
      </c>
      <c r="G46" s="64">
        <v>0.436</v>
      </c>
      <c r="H46" s="62">
        <v>0.43099999999999999</v>
      </c>
      <c r="I46" s="64">
        <v>0.434</v>
      </c>
      <c r="J46" s="83">
        <v>0.42499999999999999</v>
      </c>
      <c r="K46" s="61">
        <v>0.44500000000000001</v>
      </c>
      <c r="L46" s="64">
        <v>0.434</v>
      </c>
      <c r="M46" s="61">
        <v>0.441</v>
      </c>
      <c r="N46" s="91">
        <v>0.45500000000000002</v>
      </c>
      <c r="O46" s="57">
        <v>370</v>
      </c>
    </row>
    <row r="47" spans="1:15" x14ac:dyDescent="0.25">
      <c r="B47" s="114"/>
      <c r="C47" s="68">
        <v>0.45100000000000001</v>
      </c>
      <c r="D47" s="68">
        <v>0.45500000000000002</v>
      </c>
      <c r="E47" s="71">
        <v>0.46300000000000002</v>
      </c>
      <c r="F47" s="73">
        <v>0.47699999999999998</v>
      </c>
      <c r="G47" s="73">
        <v>0.48</v>
      </c>
      <c r="H47" s="70">
        <v>0.47299999999999998</v>
      </c>
      <c r="I47" s="73">
        <v>0.47799999999999998</v>
      </c>
      <c r="J47" s="72">
        <v>0.46300000000000002</v>
      </c>
      <c r="K47" s="85">
        <v>0.48899999999999999</v>
      </c>
      <c r="L47" s="70">
        <v>0.47399999999999998</v>
      </c>
      <c r="M47" s="73">
        <v>0.48</v>
      </c>
      <c r="N47" s="85">
        <v>0.49</v>
      </c>
      <c r="O47" s="57">
        <v>380</v>
      </c>
    </row>
    <row r="48" spans="1:15" x14ac:dyDescent="0.25">
      <c r="B48" s="114"/>
      <c r="C48" s="66">
        <v>0.66700000000000004</v>
      </c>
      <c r="D48" s="66">
        <v>0.67100000000000004</v>
      </c>
      <c r="E48" s="69">
        <v>0.69199999999999995</v>
      </c>
      <c r="F48" s="73">
        <v>0.748</v>
      </c>
      <c r="G48" s="84">
        <v>0.752</v>
      </c>
      <c r="H48" s="70">
        <v>0.73199999999999998</v>
      </c>
      <c r="I48" s="73">
        <v>0.74399999999999999</v>
      </c>
      <c r="J48" s="69">
        <v>0.68700000000000006</v>
      </c>
      <c r="K48" s="84">
        <v>0.75900000000000001</v>
      </c>
      <c r="L48" s="68">
        <v>0.70199999999999996</v>
      </c>
      <c r="M48" s="70">
        <v>0.73799999999999999</v>
      </c>
      <c r="N48" s="85">
        <v>0.76900000000000002</v>
      </c>
      <c r="O48" s="57">
        <v>440</v>
      </c>
    </row>
    <row r="49" spans="2:15" x14ac:dyDescent="0.25">
      <c r="B49" s="114"/>
      <c r="C49" s="69">
        <v>0.54500000000000004</v>
      </c>
      <c r="D49" s="68">
        <v>0.55000000000000004</v>
      </c>
      <c r="E49" s="72">
        <v>0.55500000000000005</v>
      </c>
      <c r="F49" s="73">
        <v>0.56100000000000005</v>
      </c>
      <c r="G49" s="84">
        <v>0.56399999999999995</v>
      </c>
      <c r="H49" s="73">
        <v>0.55900000000000005</v>
      </c>
      <c r="I49" s="84">
        <v>0.56200000000000006</v>
      </c>
      <c r="J49" s="72">
        <v>0.55300000000000005</v>
      </c>
      <c r="K49" s="85">
        <v>0.56599999999999995</v>
      </c>
      <c r="L49" s="70">
        <v>0.55800000000000005</v>
      </c>
      <c r="M49" s="70">
        <v>0.55800000000000005</v>
      </c>
      <c r="N49" s="70">
        <v>0.55900000000000005</v>
      </c>
      <c r="O49" s="57">
        <v>480</v>
      </c>
    </row>
    <row r="50" spans="2:15" x14ac:dyDescent="0.25">
      <c r="B50" s="115"/>
      <c r="C50" s="80">
        <v>0.623</v>
      </c>
      <c r="D50" s="80">
        <v>0.63100000000000001</v>
      </c>
      <c r="E50" s="77">
        <v>0.59199999999999997</v>
      </c>
      <c r="F50" s="95">
        <v>0.436</v>
      </c>
      <c r="G50" s="95">
        <v>0.441</v>
      </c>
      <c r="H50" s="88">
        <v>0.47799999999999998</v>
      </c>
      <c r="I50" s="82">
        <v>0.45300000000000001</v>
      </c>
      <c r="J50" s="77">
        <v>0.59599999999999997</v>
      </c>
      <c r="K50" s="95">
        <v>0.42699999999999999</v>
      </c>
      <c r="L50" s="79">
        <v>0.56599999999999995</v>
      </c>
      <c r="M50" s="82">
        <v>0.45400000000000001</v>
      </c>
      <c r="N50" s="98">
        <v>0.35899999999999999</v>
      </c>
      <c r="O50" s="57">
        <v>540</v>
      </c>
    </row>
    <row r="51" spans="2:15" x14ac:dyDescent="0.25">
      <c r="B51" s="113" t="s">
        <v>52</v>
      </c>
      <c r="C51" s="62">
        <v>0.433</v>
      </c>
      <c r="D51" s="64">
        <v>0.437</v>
      </c>
      <c r="E51" s="83">
        <v>0.42199999999999999</v>
      </c>
      <c r="F51" s="64">
        <v>0.433</v>
      </c>
      <c r="G51" s="63">
        <v>0.41699999999999998</v>
      </c>
      <c r="H51" s="83">
        <v>0.42099999999999999</v>
      </c>
      <c r="I51" s="62">
        <v>0.433</v>
      </c>
      <c r="J51" s="62">
        <v>0.43099999999999999</v>
      </c>
      <c r="K51" s="65">
        <v>0.44900000000000001</v>
      </c>
      <c r="L51" s="83">
        <v>0.42199999999999999</v>
      </c>
      <c r="M51" s="83">
        <v>0.42399999999999999</v>
      </c>
      <c r="N51" s="90">
        <v>0.46500000000000002</v>
      </c>
      <c r="O51" s="57">
        <v>370</v>
      </c>
    </row>
    <row r="52" spans="2:15" x14ac:dyDescent="0.25">
      <c r="B52" s="114"/>
      <c r="C52" s="70">
        <v>0.47199999999999998</v>
      </c>
      <c r="D52" s="73">
        <v>0.48099999999999998</v>
      </c>
      <c r="E52" s="72">
        <v>0.46400000000000002</v>
      </c>
      <c r="F52" s="73">
        <v>0.47899999999999998</v>
      </c>
      <c r="G52" s="71">
        <v>0.45800000000000002</v>
      </c>
      <c r="H52" s="72">
        <v>0.46500000000000002</v>
      </c>
      <c r="I52" s="73">
        <v>0.47799999999999998</v>
      </c>
      <c r="J52" s="70">
        <v>0.47299999999999998</v>
      </c>
      <c r="K52" s="86">
        <v>0.49399999999999999</v>
      </c>
      <c r="L52" s="71">
        <v>0.46100000000000002</v>
      </c>
      <c r="M52" s="71">
        <v>0.46</v>
      </c>
      <c r="N52" s="87">
        <v>0.499</v>
      </c>
      <c r="O52" s="57">
        <v>380</v>
      </c>
    </row>
    <row r="53" spans="2:15" x14ac:dyDescent="0.25">
      <c r="B53" s="114"/>
      <c r="C53" s="72">
        <v>0.71699999999999997</v>
      </c>
      <c r="D53" s="73">
        <v>0.73899999999999999</v>
      </c>
      <c r="E53" s="68">
        <v>0.69599999999999995</v>
      </c>
      <c r="F53" s="84">
        <v>0.75</v>
      </c>
      <c r="G53" s="67">
        <v>0.67600000000000005</v>
      </c>
      <c r="H53" s="71">
        <v>0.71599999999999997</v>
      </c>
      <c r="I53" s="84">
        <v>0.75700000000000001</v>
      </c>
      <c r="J53" s="72">
        <v>0.72299999999999998</v>
      </c>
      <c r="K53" s="86">
        <v>0.77300000000000002</v>
      </c>
      <c r="L53" s="67">
        <v>0.67800000000000005</v>
      </c>
      <c r="M53" s="67">
        <v>0.67700000000000005</v>
      </c>
      <c r="N53" s="86">
        <v>0.77800000000000002</v>
      </c>
      <c r="O53" s="57">
        <v>440</v>
      </c>
    </row>
    <row r="54" spans="2:15" x14ac:dyDescent="0.25">
      <c r="B54" s="114"/>
      <c r="C54" s="73">
        <v>0.56000000000000005</v>
      </c>
      <c r="D54" s="85">
        <v>0.56499999999999995</v>
      </c>
      <c r="E54" s="70">
        <v>0.55800000000000005</v>
      </c>
      <c r="F54" s="84">
        <v>0.56200000000000006</v>
      </c>
      <c r="G54" s="71">
        <v>0.55300000000000005</v>
      </c>
      <c r="H54" s="70">
        <v>0.55600000000000005</v>
      </c>
      <c r="I54" s="84">
        <v>0.56299999999999994</v>
      </c>
      <c r="J54" s="73">
        <v>0.56000000000000005</v>
      </c>
      <c r="K54" s="86">
        <v>0.56899999999999995</v>
      </c>
      <c r="L54" s="72">
        <v>0.55400000000000005</v>
      </c>
      <c r="M54" s="71">
        <v>0.55100000000000005</v>
      </c>
      <c r="N54" s="86">
        <v>0.56999999999999995</v>
      </c>
      <c r="O54" s="57">
        <v>480</v>
      </c>
    </row>
    <row r="55" spans="2:15" x14ac:dyDescent="0.25">
      <c r="B55" s="115"/>
      <c r="C55" s="76">
        <v>0.53100000000000003</v>
      </c>
      <c r="D55" s="88">
        <v>0.48599999999999999</v>
      </c>
      <c r="E55" s="77">
        <v>0.59399999999999997</v>
      </c>
      <c r="F55" s="95">
        <v>0.438</v>
      </c>
      <c r="G55" s="81">
        <v>0.63600000000000001</v>
      </c>
      <c r="H55" s="78">
        <v>0.51800000000000002</v>
      </c>
      <c r="I55" s="95">
        <v>0.42</v>
      </c>
      <c r="J55" s="78">
        <v>0.51500000000000001</v>
      </c>
      <c r="K55" s="93">
        <v>0.39800000000000002</v>
      </c>
      <c r="L55" s="80">
        <v>0.63400000000000001</v>
      </c>
      <c r="M55" s="80">
        <v>0.622</v>
      </c>
      <c r="N55" s="92">
        <v>0.38300000000000001</v>
      </c>
      <c r="O55" s="57">
        <v>540</v>
      </c>
    </row>
    <row r="56" spans="2:15" x14ac:dyDescent="0.25">
      <c r="B56" s="113" t="s">
        <v>65</v>
      </c>
      <c r="C56" s="62">
        <v>0.432</v>
      </c>
      <c r="D56" s="63">
        <v>0.41899999999999998</v>
      </c>
      <c r="E56" s="83">
        <v>0.42599999999999999</v>
      </c>
      <c r="F56" s="64">
        <v>0.435</v>
      </c>
      <c r="G56" s="62">
        <v>0.42899999999999999</v>
      </c>
      <c r="H56" s="59">
        <v>0.41299999999999998</v>
      </c>
      <c r="I56" s="63">
        <v>0.42</v>
      </c>
      <c r="J56" s="61">
        <v>0.442</v>
      </c>
      <c r="K56" s="63">
        <v>0.41899999999999998</v>
      </c>
      <c r="L56" s="63">
        <v>0.42</v>
      </c>
      <c r="M56" s="63">
        <v>0.41799999999999998</v>
      </c>
      <c r="N56" s="60">
        <v>0.39600000000000002</v>
      </c>
      <c r="O56" s="57">
        <v>370</v>
      </c>
    </row>
    <row r="57" spans="2:15" x14ac:dyDescent="0.25">
      <c r="B57" s="114"/>
      <c r="C57" s="70">
        <v>0.47299999999999998</v>
      </c>
      <c r="D57" s="71">
        <v>0.45800000000000002</v>
      </c>
      <c r="E57" s="70">
        <v>0.46899999999999997</v>
      </c>
      <c r="F57" s="73">
        <v>0.48099999999999998</v>
      </c>
      <c r="G57" s="73">
        <v>0.47499999999999998</v>
      </c>
      <c r="H57" s="68">
        <v>0.45400000000000001</v>
      </c>
      <c r="I57" s="71">
        <v>0.46200000000000002</v>
      </c>
      <c r="J57" s="85">
        <v>0.48799999999999999</v>
      </c>
      <c r="K57" s="71">
        <v>0.46</v>
      </c>
      <c r="L57" s="71">
        <v>0.45800000000000002</v>
      </c>
      <c r="M57" s="68">
        <v>0.45300000000000001</v>
      </c>
      <c r="N57" s="75">
        <v>0.43</v>
      </c>
      <c r="O57" s="57">
        <v>380</v>
      </c>
    </row>
    <row r="58" spans="2:15" x14ac:dyDescent="0.25">
      <c r="B58" s="114"/>
      <c r="C58" s="73">
        <v>0.74299999999999999</v>
      </c>
      <c r="D58" s="67">
        <v>0.67600000000000005</v>
      </c>
      <c r="E58" s="68">
        <v>0.70099999999999996</v>
      </c>
      <c r="F58" s="84">
        <v>0.75</v>
      </c>
      <c r="G58" s="70">
        <v>0.73799999999999999</v>
      </c>
      <c r="H58" s="67">
        <v>0.67600000000000005</v>
      </c>
      <c r="I58" s="69">
        <v>0.69299999999999995</v>
      </c>
      <c r="J58" s="86">
        <v>0.77200000000000002</v>
      </c>
      <c r="K58" s="67">
        <v>0.68300000000000005</v>
      </c>
      <c r="L58" s="67">
        <v>0.68100000000000005</v>
      </c>
      <c r="M58" s="66">
        <v>0.67100000000000004</v>
      </c>
      <c r="N58" s="74">
        <v>0.64</v>
      </c>
      <c r="O58" s="57">
        <v>440</v>
      </c>
    </row>
    <row r="59" spans="2:15" x14ac:dyDescent="0.25">
      <c r="B59" s="114"/>
      <c r="C59" s="70">
        <v>0.55800000000000005</v>
      </c>
      <c r="D59" s="71">
        <v>0.55200000000000005</v>
      </c>
      <c r="E59" s="84">
        <v>0.56299999999999994</v>
      </c>
      <c r="F59" s="84">
        <v>0.56399999999999995</v>
      </c>
      <c r="G59" s="84">
        <v>0.56299999999999994</v>
      </c>
      <c r="H59" s="68">
        <v>0.55000000000000004</v>
      </c>
      <c r="I59" s="72">
        <v>0.55500000000000005</v>
      </c>
      <c r="J59" s="85">
        <v>0.56699999999999995</v>
      </c>
      <c r="K59" s="72">
        <v>0.55400000000000005</v>
      </c>
      <c r="L59" s="71">
        <v>0.55200000000000005</v>
      </c>
      <c r="M59" s="69">
        <v>0.54600000000000004</v>
      </c>
      <c r="N59" s="74">
        <v>0.53300000000000003</v>
      </c>
      <c r="O59" s="57">
        <v>480</v>
      </c>
    </row>
    <row r="60" spans="2:15" x14ac:dyDescent="0.25">
      <c r="B60" s="115"/>
      <c r="C60" s="95">
        <v>0.439</v>
      </c>
      <c r="D60" s="80">
        <v>0.63100000000000001</v>
      </c>
      <c r="E60" s="77">
        <v>0.60099999999999998</v>
      </c>
      <c r="F60" s="82">
        <v>0.44700000000000001</v>
      </c>
      <c r="G60" s="88">
        <v>0.48099999999999998</v>
      </c>
      <c r="H60" s="80">
        <v>0.62</v>
      </c>
      <c r="I60" s="77">
        <v>0.59099999999999997</v>
      </c>
      <c r="J60" s="93">
        <v>0.39300000000000002</v>
      </c>
      <c r="K60" s="80">
        <v>0.61399999999999999</v>
      </c>
      <c r="L60" s="80">
        <v>0.61</v>
      </c>
      <c r="M60" s="80">
        <v>0.61299999999999999</v>
      </c>
      <c r="N60" s="81">
        <v>0.65700000000000003</v>
      </c>
      <c r="O60" s="57">
        <v>540</v>
      </c>
    </row>
    <row r="61" spans="2:15" x14ac:dyDescent="0.25">
      <c r="B61" s="113" t="s">
        <v>78</v>
      </c>
      <c r="C61" s="61">
        <v>0.44</v>
      </c>
      <c r="D61" s="62">
        <v>0.43</v>
      </c>
      <c r="E61" s="63">
        <v>0.41699999999999998</v>
      </c>
      <c r="F61" s="59">
        <v>0.41299999999999998</v>
      </c>
      <c r="G61" s="63">
        <v>0.41599999999999998</v>
      </c>
      <c r="H61" s="65">
        <v>0.45200000000000001</v>
      </c>
      <c r="I61" s="59">
        <v>0.41399999999999998</v>
      </c>
      <c r="J61" s="60">
        <v>0.39800000000000002</v>
      </c>
      <c r="K61" s="97">
        <v>0.39100000000000001</v>
      </c>
      <c r="L61" s="59">
        <v>0.40899999999999997</v>
      </c>
      <c r="M61" s="64">
        <v>0.436</v>
      </c>
      <c r="N61" s="83">
        <v>0.42599999999999999</v>
      </c>
      <c r="O61" s="57">
        <v>370</v>
      </c>
    </row>
    <row r="62" spans="2:15" x14ac:dyDescent="0.25">
      <c r="B62" s="114"/>
      <c r="C62" s="84">
        <v>0.48199999999999998</v>
      </c>
      <c r="D62" s="73">
        <v>0.47599999999999998</v>
      </c>
      <c r="E62" s="71">
        <v>0.45700000000000002</v>
      </c>
      <c r="F62" s="68">
        <v>0.45300000000000001</v>
      </c>
      <c r="G62" s="71">
        <v>0.45900000000000002</v>
      </c>
      <c r="H62" s="85">
        <v>0.49</v>
      </c>
      <c r="I62" s="68">
        <v>0.45500000000000002</v>
      </c>
      <c r="J62" s="66">
        <v>0.439</v>
      </c>
      <c r="K62" s="75">
        <v>0.43</v>
      </c>
      <c r="L62" s="69">
        <v>0.44700000000000001</v>
      </c>
      <c r="M62" s="72">
        <v>0.46899999999999997</v>
      </c>
      <c r="N62" s="71">
        <v>0.46</v>
      </c>
      <c r="O62" s="57">
        <v>380</v>
      </c>
    </row>
    <row r="63" spans="2:15" x14ac:dyDescent="0.25">
      <c r="B63" s="114"/>
      <c r="C63" s="84">
        <v>0.75700000000000001</v>
      </c>
      <c r="D63" s="87">
        <v>0.79300000000000004</v>
      </c>
      <c r="E63" s="69">
        <v>0.68400000000000005</v>
      </c>
      <c r="F63" s="67">
        <v>0.67700000000000005</v>
      </c>
      <c r="G63" s="69">
        <v>0.68899999999999995</v>
      </c>
      <c r="H63" s="68">
        <v>0.69899999999999995</v>
      </c>
      <c r="I63" s="67">
        <v>0.67300000000000004</v>
      </c>
      <c r="J63" s="75">
        <v>0.65700000000000003</v>
      </c>
      <c r="K63" s="74">
        <v>0.64300000000000002</v>
      </c>
      <c r="L63" s="75">
        <v>0.66200000000000003</v>
      </c>
      <c r="M63" s="67">
        <v>0.68100000000000005</v>
      </c>
      <c r="N63" s="69">
        <v>0.68899999999999995</v>
      </c>
      <c r="O63" s="57">
        <v>440</v>
      </c>
    </row>
    <row r="64" spans="2:15" x14ac:dyDescent="0.25">
      <c r="B64" s="114"/>
      <c r="C64" s="85">
        <v>0.56499999999999995</v>
      </c>
      <c r="D64" s="72">
        <v>0.55600000000000005</v>
      </c>
      <c r="E64" s="71">
        <v>0.55200000000000005</v>
      </c>
      <c r="F64" s="68">
        <v>0.54900000000000004</v>
      </c>
      <c r="G64" s="72">
        <v>0.55400000000000005</v>
      </c>
      <c r="H64" s="87">
        <v>0.57099999999999995</v>
      </c>
      <c r="I64" s="68">
        <v>0.55000000000000004</v>
      </c>
      <c r="J64" s="67">
        <v>0.54200000000000004</v>
      </c>
      <c r="K64" s="74">
        <v>0.53500000000000003</v>
      </c>
      <c r="L64" s="69">
        <v>0.54500000000000004</v>
      </c>
      <c r="M64" s="70">
        <v>0.55700000000000005</v>
      </c>
      <c r="N64" s="69">
        <v>0.54700000000000004</v>
      </c>
      <c r="O64" s="57">
        <v>480</v>
      </c>
    </row>
    <row r="65" spans="2:15" x14ac:dyDescent="0.25">
      <c r="B65" s="115"/>
      <c r="C65" s="95">
        <v>0.42699999999999999</v>
      </c>
      <c r="D65" s="89">
        <v>0.27800000000000002</v>
      </c>
      <c r="E65" s="77">
        <v>0.59899999999999998</v>
      </c>
      <c r="F65" s="80">
        <v>0.60899999999999999</v>
      </c>
      <c r="G65" s="77">
        <v>0.59299999999999997</v>
      </c>
      <c r="H65" s="81">
        <v>0.64400000000000002</v>
      </c>
      <c r="I65" s="80">
        <v>0.628</v>
      </c>
      <c r="J65" s="81">
        <v>0.64200000000000002</v>
      </c>
      <c r="K65" s="81">
        <v>0.66200000000000003</v>
      </c>
      <c r="L65" s="81">
        <v>0.63900000000000001</v>
      </c>
      <c r="M65" s="80">
        <v>0.63</v>
      </c>
      <c r="N65" s="79">
        <v>0.55900000000000005</v>
      </c>
      <c r="O65" s="57">
        <v>540</v>
      </c>
    </row>
    <row r="66" spans="2:15" x14ac:dyDescent="0.25">
      <c r="B66" s="113" t="s">
        <v>91</v>
      </c>
      <c r="C66" s="97">
        <v>0.39100000000000001</v>
      </c>
      <c r="D66" s="97">
        <v>0.39</v>
      </c>
      <c r="E66" s="96">
        <v>0.38900000000000001</v>
      </c>
      <c r="F66" s="96">
        <v>0.38700000000000001</v>
      </c>
      <c r="G66" s="96">
        <v>0.38500000000000001</v>
      </c>
      <c r="H66" s="97">
        <v>0.39100000000000001</v>
      </c>
      <c r="I66" s="96">
        <v>0.38900000000000001</v>
      </c>
      <c r="J66" s="96">
        <v>0.38800000000000001</v>
      </c>
      <c r="K66" s="97">
        <v>0.39100000000000001</v>
      </c>
      <c r="L66" s="97">
        <v>0.39500000000000002</v>
      </c>
      <c r="M66" s="97">
        <v>0.39300000000000002</v>
      </c>
      <c r="N66" s="97">
        <v>0.39100000000000001</v>
      </c>
      <c r="O66" s="57">
        <v>370</v>
      </c>
    </row>
    <row r="67" spans="2:15" x14ac:dyDescent="0.25">
      <c r="B67" s="114"/>
      <c r="C67" s="75">
        <v>0.43</v>
      </c>
      <c r="D67" s="75">
        <v>0.42899999999999999</v>
      </c>
      <c r="E67" s="75">
        <v>0.43099999999999999</v>
      </c>
      <c r="F67" s="75">
        <v>0.43</v>
      </c>
      <c r="G67" s="75">
        <v>0.43</v>
      </c>
      <c r="H67" s="66">
        <v>0.436</v>
      </c>
      <c r="I67" s="66">
        <v>0.433</v>
      </c>
      <c r="J67" s="75">
        <v>0.432</v>
      </c>
      <c r="K67" s="66">
        <v>0.433</v>
      </c>
      <c r="L67" s="75">
        <v>0.433</v>
      </c>
      <c r="M67" s="75">
        <v>0.42899999999999999</v>
      </c>
      <c r="N67" s="74">
        <v>0.42699999999999999</v>
      </c>
      <c r="O67" s="57">
        <v>380</v>
      </c>
    </row>
    <row r="68" spans="2:15" x14ac:dyDescent="0.25">
      <c r="B68" s="114"/>
      <c r="C68" s="67">
        <v>0.67700000000000005</v>
      </c>
      <c r="D68" s="67">
        <v>0.67700000000000005</v>
      </c>
      <c r="E68" s="67">
        <v>0.68100000000000005</v>
      </c>
      <c r="F68" s="67">
        <v>0.68</v>
      </c>
      <c r="G68" s="67">
        <v>0.68200000000000005</v>
      </c>
      <c r="H68" s="69">
        <v>0.68799999999999994</v>
      </c>
      <c r="I68" s="69">
        <v>0.68500000000000005</v>
      </c>
      <c r="J68" s="67">
        <v>0.68300000000000005</v>
      </c>
      <c r="K68" s="69">
        <v>0.68500000000000005</v>
      </c>
      <c r="L68" s="67">
        <v>0.68300000000000005</v>
      </c>
      <c r="M68" s="67">
        <v>0.67600000000000005</v>
      </c>
      <c r="N68" s="66">
        <v>0.67300000000000004</v>
      </c>
      <c r="O68" s="57">
        <v>440</v>
      </c>
    </row>
    <row r="69" spans="2:15" x14ac:dyDescent="0.25">
      <c r="B69" s="114"/>
      <c r="C69" s="69">
        <v>0.54600000000000004</v>
      </c>
      <c r="D69" s="69">
        <v>0.54600000000000004</v>
      </c>
      <c r="E69" s="68">
        <v>0.55000000000000004</v>
      </c>
      <c r="F69" s="68">
        <v>0.54900000000000004</v>
      </c>
      <c r="G69" s="71">
        <v>0.55000000000000004</v>
      </c>
      <c r="H69" s="72">
        <v>0.55500000000000005</v>
      </c>
      <c r="I69" s="71">
        <v>0.55200000000000005</v>
      </c>
      <c r="J69" s="71">
        <v>0.55100000000000005</v>
      </c>
      <c r="K69" s="71">
        <v>0.55200000000000005</v>
      </c>
      <c r="L69" s="71">
        <v>0.55100000000000005</v>
      </c>
      <c r="M69" s="69">
        <v>0.54500000000000004</v>
      </c>
      <c r="N69" s="67">
        <v>0.54200000000000004</v>
      </c>
      <c r="O69" s="57">
        <v>480</v>
      </c>
    </row>
    <row r="70" spans="2:15" x14ac:dyDescent="0.25">
      <c r="B70" s="115"/>
      <c r="C70" s="78">
        <v>0.51100000000000001</v>
      </c>
      <c r="D70" s="78">
        <v>0.51200000000000001</v>
      </c>
      <c r="E70" s="78">
        <v>0.51500000000000001</v>
      </c>
      <c r="F70" s="78">
        <v>0.51500000000000001</v>
      </c>
      <c r="G70" s="78">
        <v>0.51600000000000001</v>
      </c>
      <c r="H70" s="78">
        <v>0.52100000000000002</v>
      </c>
      <c r="I70" s="78">
        <v>0.51800000000000002</v>
      </c>
      <c r="J70" s="78">
        <v>0.51600000000000001</v>
      </c>
      <c r="K70" s="78">
        <v>0.51800000000000002</v>
      </c>
      <c r="L70" s="78">
        <v>0.51600000000000001</v>
      </c>
      <c r="M70" s="78">
        <v>0.51</v>
      </c>
      <c r="N70" s="78">
        <v>0.50700000000000001</v>
      </c>
      <c r="O70" s="57">
        <v>540</v>
      </c>
    </row>
    <row r="71" spans="2:15" x14ac:dyDescent="0.25">
      <c r="B71" s="113" t="s">
        <v>104</v>
      </c>
      <c r="C71" s="96">
        <v>0.38700000000000001</v>
      </c>
      <c r="D71" s="97">
        <v>0.39200000000000002</v>
      </c>
      <c r="E71" s="97">
        <v>0.39</v>
      </c>
      <c r="F71" s="96">
        <v>0.38600000000000001</v>
      </c>
      <c r="G71" s="96">
        <v>0.38300000000000001</v>
      </c>
      <c r="H71" s="94">
        <v>0.376</v>
      </c>
      <c r="I71" s="96">
        <v>0.38700000000000001</v>
      </c>
      <c r="J71" s="96">
        <v>0.38700000000000001</v>
      </c>
      <c r="K71" s="97">
        <v>0.39200000000000002</v>
      </c>
      <c r="L71" s="60">
        <v>0.39500000000000002</v>
      </c>
      <c r="M71" s="97">
        <v>0.39500000000000002</v>
      </c>
      <c r="N71" s="97">
        <v>0.39100000000000001</v>
      </c>
      <c r="O71" s="57">
        <v>370</v>
      </c>
    </row>
    <row r="72" spans="2:15" x14ac:dyDescent="0.25">
      <c r="B72" s="114"/>
      <c r="C72" s="74">
        <v>0.42299999999999999</v>
      </c>
      <c r="D72" s="75">
        <v>0.43</v>
      </c>
      <c r="E72" s="75">
        <v>0.43</v>
      </c>
      <c r="F72" s="75">
        <v>0.42799999999999999</v>
      </c>
      <c r="G72" s="74">
        <v>0.42699999999999999</v>
      </c>
      <c r="H72" s="74">
        <v>0.42099999999999999</v>
      </c>
      <c r="I72" s="75">
        <v>0.432</v>
      </c>
      <c r="J72" s="75">
        <v>0.43</v>
      </c>
      <c r="K72" s="75">
        <v>0.432</v>
      </c>
      <c r="L72" s="75">
        <v>0.432</v>
      </c>
      <c r="M72" s="75">
        <v>0.43</v>
      </c>
      <c r="N72" s="75">
        <v>0.42899999999999999</v>
      </c>
      <c r="O72" s="57">
        <v>380</v>
      </c>
    </row>
    <row r="73" spans="2:15" x14ac:dyDescent="0.25">
      <c r="B73" s="114"/>
      <c r="C73" s="66">
        <v>0.66600000000000004</v>
      </c>
      <c r="D73" s="67">
        <v>0.67600000000000005</v>
      </c>
      <c r="E73" s="67">
        <v>0.67700000000000005</v>
      </c>
      <c r="F73" s="67">
        <v>0.67500000000000004</v>
      </c>
      <c r="G73" s="67">
        <v>0.67600000000000005</v>
      </c>
      <c r="H73" s="66">
        <v>0.67100000000000004</v>
      </c>
      <c r="I73" s="67">
        <v>0.68200000000000005</v>
      </c>
      <c r="J73" s="67">
        <v>0.67900000000000005</v>
      </c>
      <c r="K73" s="67">
        <v>0.68</v>
      </c>
      <c r="L73" s="67">
        <v>0.68100000000000005</v>
      </c>
      <c r="M73" s="67">
        <v>0.67600000000000005</v>
      </c>
      <c r="N73" s="67">
        <v>0.67700000000000005</v>
      </c>
      <c r="O73" s="57">
        <v>440</v>
      </c>
    </row>
    <row r="74" spans="2:15" x14ac:dyDescent="0.25">
      <c r="B74" s="114"/>
      <c r="C74" s="75">
        <v>0.53700000000000003</v>
      </c>
      <c r="D74" s="69">
        <v>0.54600000000000004</v>
      </c>
      <c r="E74" s="69">
        <v>0.54600000000000004</v>
      </c>
      <c r="F74" s="69">
        <v>0.54500000000000004</v>
      </c>
      <c r="G74" s="69">
        <v>0.54500000000000004</v>
      </c>
      <c r="H74" s="66">
        <v>0.54100000000000004</v>
      </c>
      <c r="I74" s="71">
        <v>0.55000000000000004</v>
      </c>
      <c r="J74" s="69">
        <v>0.54700000000000004</v>
      </c>
      <c r="K74" s="68">
        <v>0.54900000000000004</v>
      </c>
      <c r="L74" s="68">
        <v>0.54900000000000004</v>
      </c>
      <c r="M74" s="69">
        <v>0.54500000000000004</v>
      </c>
      <c r="N74" s="69">
        <v>0.54600000000000004</v>
      </c>
      <c r="O74" s="57">
        <v>480</v>
      </c>
    </row>
    <row r="75" spans="2:15" x14ac:dyDescent="0.25">
      <c r="B75" s="115"/>
      <c r="C75" s="78">
        <v>0.502</v>
      </c>
      <c r="D75" s="78">
        <v>0.51200000000000001</v>
      </c>
      <c r="E75" s="78">
        <v>0.51200000000000001</v>
      </c>
      <c r="F75" s="78">
        <v>0.51100000000000001</v>
      </c>
      <c r="G75" s="78">
        <v>0.51100000000000001</v>
      </c>
      <c r="H75" s="78">
        <v>0.50800000000000001</v>
      </c>
      <c r="I75" s="78">
        <v>0.51600000000000001</v>
      </c>
      <c r="J75" s="78">
        <v>0.51300000000000001</v>
      </c>
      <c r="K75" s="78">
        <v>0.51400000000000001</v>
      </c>
      <c r="L75" s="78">
        <v>0.51400000000000001</v>
      </c>
      <c r="M75" s="78">
        <v>0.51</v>
      </c>
      <c r="N75" s="78">
        <v>0.50900000000000001</v>
      </c>
      <c r="O75" s="57">
        <v>540</v>
      </c>
    </row>
    <row r="76" spans="2:15" x14ac:dyDescent="0.25">
      <c r="B76" s="113" t="s">
        <v>117</v>
      </c>
      <c r="C76" s="97">
        <v>0.39100000000000001</v>
      </c>
      <c r="D76" s="97">
        <v>0.39200000000000002</v>
      </c>
      <c r="E76" s="97">
        <v>0.39300000000000002</v>
      </c>
      <c r="F76" s="97">
        <v>0.39300000000000002</v>
      </c>
      <c r="G76" s="96">
        <v>0.38400000000000001</v>
      </c>
      <c r="H76" s="96">
        <v>0.38700000000000001</v>
      </c>
      <c r="I76" s="97">
        <v>0.39</v>
      </c>
      <c r="J76" s="97">
        <v>0.39200000000000002</v>
      </c>
      <c r="K76" s="60">
        <v>0.39700000000000002</v>
      </c>
      <c r="L76" s="60">
        <v>0.39900000000000002</v>
      </c>
      <c r="M76" s="60">
        <v>0.39700000000000002</v>
      </c>
      <c r="N76" s="60">
        <v>0.39800000000000002</v>
      </c>
      <c r="O76" s="57">
        <v>370</v>
      </c>
    </row>
    <row r="77" spans="2:15" x14ac:dyDescent="0.25">
      <c r="B77" s="114"/>
      <c r="C77" s="75">
        <v>0.42699999999999999</v>
      </c>
      <c r="D77" s="75">
        <v>0.42799999999999999</v>
      </c>
      <c r="E77" s="75">
        <v>0.433</v>
      </c>
      <c r="F77" s="75">
        <v>0.432</v>
      </c>
      <c r="G77" s="74">
        <v>0.42599999999999999</v>
      </c>
      <c r="H77" s="75">
        <v>0.42799999999999999</v>
      </c>
      <c r="I77" s="75">
        <v>0.43</v>
      </c>
      <c r="J77" s="75">
        <v>0.43099999999999999</v>
      </c>
      <c r="K77" s="75">
        <v>0.433</v>
      </c>
      <c r="L77" s="66">
        <v>0.435</v>
      </c>
      <c r="M77" s="75">
        <v>0.43099999999999999</v>
      </c>
      <c r="N77" s="75">
        <v>0.43099999999999999</v>
      </c>
      <c r="O77" s="57">
        <v>380</v>
      </c>
    </row>
    <row r="78" spans="2:15" x14ac:dyDescent="0.25">
      <c r="B78" s="114"/>
      <c r="C78" s="67">
        <v>0.67500000000000004</v>
      </c>
      <c r="D78" s="67">
        <v>0.67500000000000004</v>
      </c>
      <c r="E78" s="67">
        <v>0.68300000000000005</v>
      </c>
      <c r="F78" s="67">
        <v>0.68</v>
      </c>
      <c r="G78" s="67">
        <v>0.67600000000000005</v>
      </c>
      <c r="H78" s="67">
        <v>0.67700000000000005</v>
      </c>
      <c r="I78" s="67">
        <v>0.67900000000000005</v>
      </c>
      <c r="J78" s="67">
        <v>0.68</v>
      </c>
      <c r="K78" s="67">
        <v>0.68100000000000005</v>
      </c>
      <c r="L78" s="67">
        <v>0.68400000000000005</v>
      </c>
      <c r="M78" s="67">
        <v>0.67800000000000005</v>
      </c>
      <c r="N78" s="67">
        <v>0.67600000000000005</v>
      </c>
      <c r="O78" s="57">
        <v>440</v>
      </c>
    </row>
    <row r="79" spans="2:15" x14ac:dyDescent="0.25">
      <c r="B79" s="114"/>
      <c r="C79" s="67">
        <v>0.54400000000000004</v>
      </c>
      <c r="D79" s="67">
        <v>0.54400000000000004</v>
      </c>
      <c r="E79" s="71">
        <v>0.55100000000000005</v>
      </c>
      <c r="F79" s="68">
        <v>0.54900000000000004</v>
      </c>
      <c r="G79" s="69">
        <v>0.54500000000000004</v>
      </c>
      <c r="H79" s="69">
        <v>0.54600000000000004</v>
      </c>
      <c r="I79" s="69">
        <v>0.54700000000000004</v>
      </c>
      <c r="J79" s="68">
        <v>0.54800000000000004</v>
      </c>
      <c r="K79" s="68">
        <v>0.54900000000000004</v>
      </c>
      <c r="L79" s="71">
        <v>0.55100000000000005</v>
      </c>
      <c r="M79" s="69">
        <v>0.54600000000000004</v>
      </c>
      <c r="N79" s="69">
        <v>0.54500000000000004</v>
      </c>
      <c r="O79" s="57">
        <v>480</v>
      </c>
    </row>
    <row r="80" spans="2:15" x14ac:dyDescent="0.25">
      <c r="B80" s="115"/>
      <c r="C80" s="78">
        <v>0.50600000000000001</v>
      </c>
      <c r="D80" s="78">
        <v>0.50800000000000001</v>
      </c>
      <c r="E80" s="78">
        <v>0.51500000000000001</v>
      </c>
      <c r="F80" s="78">
        <v>0.51300000000000001</v>
      </c>
      <c r="G80" s="78">
        <v>0.51</v>
      </c>
      <c r="H80" s="78">
        <v>0.51100000000000001</v>
      </c>
      <c r="I80" s="78">
        <v>0.51200000000000001</v>
      </c>
      <c r="J80" s="78">
        <v>0.51300000000000001</v>
      </c>
      <c r="K80" s="78">
        <v>0.51300000000000001</v>
      </c>
      <c r="L80" s="78">
        <v>0.51400000000000001</v>
      </c>
      <c r="M80" s="78">
        <v>0.51</v>
      </c>
      <c r="N80" s="78">
        <v>0.50800000000000001</v>
      </c>
      <c r="O80" s="57">
        <v>540</v>
      </c>
    </row>
    <row r="83" spans="3:14" x14ac:dyDescent="0.25">
      <c r="C83" s="49">
        <f>C44/C45</f>
        <v>0.90381426202321735</v>
      </c>
      <c r="D83" s="49">
        <f t="shared" ref="D83:N83" si="0">D44/D45</f>
        <v>0.89752066115702489</v>
      </c>
      <c r="E83" s="49">
        <f t="shared" si="0"/>
        <v>0.92066115702479345</v>
      </c>
      <c r="F83" s="49">
        <f t="shared" si="0"/>
        <v>1.1697722567287785</v>
      </c>
      <c r="G83" s="49">
        <f t="shared" si="0"/>
        <v>0.88057324840764339</v>
      </c>
      <c r="H83" s="49">
        <f t="shared" si="0"/>
        <v>1.0984555984555984</v>
      </c>
      <c r="I83" s="49">
        <f t="shared" si="0"/>
        <v>1.0344827586206895</v>
      </c>
      <c r="J83" s="49">
        <f t="shared" si="0"/>
        <v>0.88375796178343957</v>
      </c>
      <c r="K83" s="49">
        <f t="shared" si="0"/>
        <v>0.93510815307820316</v>
      </c>
      <c r="L83" s="49">
        <f t="shared" si="0"/>
        <v>0.86970172684458402</v>
      </c>
      <c r="M83" s="49">
        <f t="shared" si="0"/>
        <v>1.0558659217877093</v>
      </c>
      <c r="N83" s="49">
        <f t="shared" si="0"/>
        <v>1.5239361702127658</v>
      </c>
    </row>
    <row r="84" spans="3:14" x14ac:dyDescent="0.25">
      <c r="C84" s="49">
        <f t="shared" ref="C84:N84" si="1">C45/C46</f>
        <v>1.4565217391304348</v>
      </c>
      <c r="D84" s="49">
        <f t="shared" si="1"/>
        <v>1.4578313253012047</v>
      </c>
      <c r="E84" s="49">
        <f t="shared" si="1"/>
        <v>1.4370546318289785</v>
      </c>
      <c r="F84" s="49">
        <f t="shared" si="1"/>
        <v>1.115473441108545</v>
      </c>
      <c r="G84" s="49">
        <f t="shared" si="1"/>
        <v>1.4403669724770642</v>
      </c>
      <c r="H84" s="49">
        <f t="shared" si="1"/>
        <v>1.2018561484918795</v>
      </c>
      <c r="I84" s="49">
        <f t="shared" si="1"/>
        <v>1.2695852534562213</v>
      </c>
      <c r="J84" s="49">
        <f t="shared" si="1"/>
        <v>1.4776470588235295</v>
      </c>
      <c r="K84" s="49">
        <f t="shared" si="1"/>
        <v>1.3505617977528088</v>
      </c>
      <c r="L84" s="49">
        <f t="shared" si="1"/>
        <v>1.467741935483871</v>
      </c>
      <c r="M84" s="49">
        <f t="shared" si="1"/>
        <v>1.217687074829932</v>
      </c>
      <c r="N84" s="49">
        <f t="shared" si="1"/>
        <v>0.82637362637362632</v>
      </c>
    </row>
    <row r="85" spans="3:14" x14ac:dyDescent="0.25">
      <c r="C85" s="49">
        <f t="shared" ref="C85:N85" si="2">C46/C47</f>
        <v>0.91796008869179591</v>
      </c>
      <c r="D85" s="49">
        <f t="shared" si="2"/>
        <v>0.91208791208791207</v>
      </c>
      <c r="E85" s="49">
        <f t="shared" si="2"/>
        <v>0.90928725701943836</v>
      </c>
      <c r="F85" s="49">
        <f t="shared" si="2"/>
        <v>0.90775681341719083</v>
      </c>
      <c r="G85" s="49">
        <f t="shared" si="2"/>
        <v>0.90833333333333333</v>
      </c>
      <c r="H85" s="49">
        <f t="shared" si="2"/>
        <v>0.91120507399577166</v>
      </c>
      <c r="I85" s="49">
        <f t="shared" si="2"/>
        <v>0.90794979079497906</v>
      </c>
      <c r="J85" s="49">
        <f t="shared" si="2"/>
        <v>0.91792656587472998</v>
      </c>
      <c r="K85" s="49">
        <f t="shared" si="2"/>
        <v>0.91002044989775055</v>
      </c>
      <c r="L85" s="49">
        <f t="shared" si="2"/>
        <v>0.91561181434599159</v>
      </c>
      <c r="M85" s="49">
        <f t="shared" si="2"/>
        <v>0.91875000000000007</v>
      </c>
      <c r="N85" s="49">
        <f t="shared" si="2"/>
        <v>0.9285714285714286</v>
      </c>
    </row>
    <row r="86" spans="3:14" x14ac:dyDescent="0.25">
      <c r="C86" s="49">
        <f t="shared" ref="C86:N86" si="3">C47/C48</f>
        <v>0.67616191904047973</v>
      </c>
      <c r="D86" s="49">
        <f t="shared" si="3"/>
        <v>0.67809239940387478</v>
      </c>
      <c r="E86" s="49">
        <f t="shared" si="3"/>
        <v>0.66907514450867056</v>
      </c>
      <c r="F86" s="49">
        <f t="shared" si="3"/>
        <v>0.63770053475935828</v>
      </c>
      <c r="G86" s="49">
        <f t="shared" si="3"/>
        <v>0.63829787234042545</v>
      </c>
      <c r="H86" s="49">
        <f t="shared" si="3"/>
        <v>0.64617486338797814</v>
      </c>
      <c r="I86" s="49">
        <f t="shared" si="3"/>
        <v>0.64247311827956988</v>
      </c>
      <c r="J86" s="49">
        <f t="shared" si="3"/>
        <v>0.67394468704512367</v>
      </c>
      <c r="K86" s="49">
        <f t="shared" si="3"/>
        <v>0.64426877470355726</v>
      </c>
      <c r="L86" s="49">
        <f t="shared" si="3"/>
        <v>0.67521367521367526</v>
      </c>
      <c r="M86" s="49">
        <f t="shared" si="3"/>
        <v>0.65040650406504064</v>
      </c>
      <c r="N86" s="49">
        <f t="shared" si="3"/>
        <v>0.63719115734720411</v>
      </c>
    </row>
    <row r="87" spans="3:14" x14ac:dyDescent="0.25">
      <c r="C87" s="49">
        <f t="shared" ref="C87:N87" si="4">C48/C49</f>
        <v>1.2238532110091742</v>
      </c>
      <c r="D87" s="49">
        <f t="shared" si="4"/>
        <v>1.22</v>
      </c>
      <c r="E87" s="49">
        <f t="shared" si="4"/>
        <v>1.2468468468468465</v>
      </c>
      <c r="F87" s="49">
        <f t="shared" si="4"/>
        <v>1.3333333333333333</v>
      </c>
      <c r="G87" s="49">
        <f t="shared" si="4"/>
        <v>1.3333333333333335</v>
      </c>
      <c r="H87" s="49">
        <f t="shared" si="4"/>
        <v>1.3094812164579606</v>
      </c>
      <c r="I87" s="49">
        <f t="shared" si="4"/>
        <v>1.3238434163701067</v>
      </c>
      <c r="J87" s="49">
        <f t="shared" si="4"/>
        <v>1.2423146473779385</v>
      </c>
      <c r="K87" s="49">
        <f t="shared" si="4"/>
        <v>1.3409893992932864</v>
      </c>
      <c r="L87" s="49">
        <f t="shared" si="4"/>
        <v>1.258064516129032</v>
      </c>
      <c r="M87" s="49">
        <f t="shared" si="4"/>
        <v>1.3225806451612903</v>
      </c>
      <c r="N87" s="49">
        <f t="shared" si="4"/>
        <v>1.3756708407871197</v>
      </c>
    </row>
    <row r="88" spans="3:14" x14ac:dyDescent="0.25">
      <c r="C88" s="49">
        <f t="shared" ref="C88:N88" si="5">C49/C50</f>
        <v>0.8747993579454254</v>
      </c>
      <c r="D88" s="49">
        <f t="shared" si="5"/>
        <v>0.8716323296354993</v>
      </c>
      <c r="E88" s="49">
        <f t="shared" si="5"/>
        <v>0.93750000000000011</v>
      </c>
      <c r="F88" s="49">
        <f t="shared" si="5"/>
        <v>1.2866972477064222</v>
      </c>
      <c r="G88" s="49">
        <f t="shared" si="5"/>
        <v>1.2789115646258502</v>
      </c>
      <c r="H88" s="49">
        <f t="shared" si="5"/>
        <v>1.1694560669456069</v>
      </c>
      <c r="I88" s="49">
        <f t="shared" si="5"/>
        <v>1.240618101545254</v>
      </c>
      <c r="J88" s="49">
        <f t="shared" si="5"/>
        <v>0.92785234899328872</v>
      </c>
      <c r="K88" s="49">
        <f t="shared" si="5"/>
        <v>1.3255269320843091</v>
      </c>
      <c r="L88" s="49">
        <f t="shared" si="5"/>
        <v>0.98586572438162567</v>
      </c>
      <c r="M88" s="49">
        <f t="shared" si="5"/>
        <v>1.2290748898678414</v>
      </c>
      <c r="N88" s="49">
        <f t="shared" si="5"/>
        <v>1.5571030640668526</v>
      </c>
    </row>
    <row r="89" spans="3:14" x14ac:dyDescent="0.25">
      <c r="C89" s="49">
        <f t="shared" ref="C89:N89" si="6">C50/C51</f>
        <v>1.4387990762124712</v>
      </c>
      <c r="D89" s="49">
        <f t="shared" si="6"/>
        <v>1.4439359267734553</v>
      </c>
      <c r="E89" s="49">
        <f t="shared" si="6"/>
        <v>1.4028436018957346</v>
      </c>
      <c r="F89" s="49">
        <f t="shared" si="6"/>
        <v>1.0069284064665127</v>
      </c>
      <c r="G89" s="49">
        <f t="shared" si="6"/>
        <v>1.0575539568345325</v>
      </c>
      <c r="H89" s="49">
        <f t="shared" si="6"/>
        <v>1.1353919239904988</v>
      </c>
      <c r="I89" s="49">
        <f t="shared" si="6"/>
        <v>1.046189376443418</v>
      </c>
      <c r="J89" s="49">
        <f t="shared" si="6"/>
        <v>1.382830626450116</v>
      </c>
      <c r="K89" s="49">
        <f t="shared" si="6"/>
        <v>0.95100222717149219</v>
      </c>
      <c r="L89" s="49">
        <f t="shared" si="6"/>
        <v>1.3412322274881516</v>
      </c>
      <c r="M89" s="49">
        <f t="shared" si="6"/>
        <v>1.0707547169811322</v>
      </c>
      <c r="N89" s="49">
        <f t="shared" si="6"/>
        <v>0.77204301075268811</v>
      </c>
    </row>
    <row r="90" spans="3:14" x14ac:dyDescent="0.25">
      <c r="C90" s="49">
        <f t="shared" ref="C90:N90" si="7">C51/C52</f>
        <v>0.9173728813559322</v>
      </c>
      <c r="D90" s="49">
        <f t="shared" si="7"/>
        <v>0.90852390852390852</v>
      </c>
      <c r="E90" s="49">
        <f t="shared" si="7"/>
        <v>0.90948275862068961</v>
      </c>
      <c r="F90" s="49">
        <f t="shared" si="7"/>
        <v>0.90396659707724425</v>
      </c>
      <c r="G90" s="49">
        <f t="shared" si="7"/>
        <v>0.91048034934497812</v>
      </c>
      <c r="H90" s="49">
        <f t="shared" si="7"/>
        <v>0.90537634408602141</v>
      </c>
      <c r="I90" s="49">
        <f t="shared" si="7"/>
        <v>0.90585774058577406</v>
      </c>
      <c r="J90" s="49">
        <f t="shared" si="7"/>
        <v>0.91120507399577166</v>
      </c>
      <c r="K90" s="49">
        <f t="shared" si="7"/>
        <v>0.9089068825910932</v>
      </c>
      <c r="L90" s="49">
        <f t="shared" si="7"/>
        <v>0.91540130151843813</v>
      </c>
      <c r="M90" s="49">
        <f t="shared" si="7"/>
        <v>0.92173913043478251</v>
      </c>
      <c r="N90" s="49">
        <f t="shared" si="7"/>
        <v>0.93186372745490986</v>
      </c>
    </row>
    <row r="91" spans="3:14" x14ac:dyDescent="0.25">
      <c r="C91" s="49">
        <f t="shared" ref="C91:N91" si="8">C52/C53</f>
        <v>0.65829846582984652</v>
      </c>
      <c r="D91" s="49">
        <f t="shared" si="8"/>
        <v>0.65087956698240867</v>
      </c>
      <c r="E91" s="49">
        <f t="shared" si="8"/>
        <v>0.66666666666666674</v>
      </c>
      <c r="F91" s="49">
        <f t="shared" si="8"/>
        <v>0.6386666666666666</v>
      </c>
      <c r="G91" s="49">
        <f t="shared" si="8"/>
        <v>0.6775147928994083</v>
      </c>
      <c r="H91" s="49">
        <f t="shared" si="8"/>
        <v>0.64944134078212301</v>
      </c>
      <c r="I91" s="49">
        <f t="shared" si="8"/>
        <v>0.63143989431968295</v>
      </c>
      <c r="J91" s="49">
        <f t="shared" si="8"/>
        <v>0.65421853388658369</v>
      </c>
      <c r="K91" s="49">
        <f t="shared" si="8"/>
        <v>0.63906856403622248</v>
      </c>
      <c r="L91" s="49">
        <f t="shared" si="8"/>
        <v>0.67994100294985249</v>
      </c>
      <c r="M91" s="49">
        <f t="shared" si="8"/>
        <v>0.67946824224519942</v>
      </c>
      <c r="N91" s="49">
        <f t="shared" si="8"/>
        <v>0.6413881748071979</v>
      </c>
    </row>
    <row r="92" spans="3:14" x14ac:dyDescent="0.25">
      <c r="C92" s="49">
        <f t="shared" ref="C92:N92" si="9">C53/C54</f>
        <v>1.2803571428571427</v>
      </c>
      <c r="D92" s="49">
        <f t="shared" si="9"/>
        <v>1.3079646017699116</v>
      </c>
      <c r="E92" s="49">
        <f t="shared" si="9"/>
        <v>1.247311827956989</v>
      </c>
      <c r="F92" s="49">
        <f t="shared" si="9"/>
        <v>1.3345195729537365</v>
      </c>
      <c r="G92" s="49">
        <f t="shared" si="9"/>
        <v>1.2224231464737794</v>
      </c>
      <c r="H92" s="49">
        <f t="shared" si="9"/>
        <v>1.2877697841726616</v>
      </c>
      <c r="I92" s="49">
        <f t="shared" si="9"/>
        <v>1.3445825932504443</v>
      </c>
      <c r="J92" s="49">
        <f t="shared" si="9"/>
        <v>1.2910714285714284</v>
      </c>
      <c r="K92" s="49">
        <f t="shared" si="9"/>
        <v>1.358523725834798</v>
      </c>
      <c r="L92" s="49">
        <f t="shared" si="9"/>
        <v>1.2238267148014441</v>
      </c>
      <c r="M92" s="49">
        <f t="shared" si="9"/>
        <v>1.2286751361161525</v>
      </c>
      <c r="N92" s="49">
        <f t="shared" si="9"/>
        <v>1.3649122807017546</v>
      </c>
    </row>
    <row r="93" spans="3:14" x14ac:dyDescent="0.25">
      <c r="C93" s="49">
        <f t="shared" ref="C93:N93" si="10">C54/C55</f>
        <v>1.0546139359698683</v>
      </c>
      <c r="D93" s="49">
        <f t="shared" si="10"/>
        <v>1.1625514403292181</v>
      </c>
      <c r="E93" s="49">
        <f t="shared" si="10"/>
        <v>0.93939393939393956</v>
      </c>
      <c r="F93" s="49">
        <f t="shared" si="10"/>
        <v>1.2831050228310503</v>
      </c>
      <c r="G93" s="49">
        <f t="shared" si="10"/>
        <v>0.86949685534591203</v>
      </c>
      <c r="H93" s="49">
        <f t="shared" si="10"/>
        <v>1.0733590733590734</v>
      </c>
      <c r="I93" s="49">
        <f t="shared" si="10"/>
        <v>1.3404761904761904</v>
      </c>
      <c r="J93" s="49">
        <f t="shared" si="10"/>
        <v>1.0873786407766992</v>
      </c>
      <c r="K93" s="49">
        <f t="shared" si="10"/>
        <v>1.4296482412060298</v>
      </c>
      <c r="L93" s="49">
        <f t="shared" si="10"/>
        <v>0.87381703470031558</v>
      </c>
      <c r="M93" s="49">
        <f t="shared" si="10"/>
        <v>0.88585209003215437</v>
      </c>
      <c r="N93" s="49">
        <f t="shared" si="10"/>
        <v>1.4882506527415142</v>
      </c>
    </row>
    <row r="94" spans="3:14" x14ac:dyDescent="0.25">
      <c r="C94" s="49">
        <f t="shared" ref="C94:N94" si="11">C55/C56</f>
        <v>1.2291666666666667</v>
      </c>
      <c r="D94" s="49">
        <f t="shared" si="11"/>
        <v>1.1599045346062054</v>
      </c>
      <c r="E94" s="49">
        <f t="shared" si="11"/>
        <v>1.3943661971830985</v>
      </c>
      <c r="F94" s="49">
        <f t="shared" si="11"/>
        <v>1.0068965517241379</v>
      </c>
      <c r="G94" s="49">
        <f t="shared" si="11"/>
        <v>1.4825174825174825</v>
      </c>
      <c r="H94" s="49">
        <f t="shared" si="11"/>
        <v>1.2542372881355934</v>
      </c>
      <c r="I94" s="49">
        <f t="shared" si="11"/>
        <v>1</v>
      </c>
      <c r="J94" s="49">
        <f t="shared" si="11"/>
        <v>1.1651583710407241</v>
      </c>
      <c r="K94" s="49">
        <f t="shared" si="11"/>
        <v>0.94988066825775663</v>
      </c>
      <c r="L94" s="49">
        <f t="shared" si="11"/>
        <v>1.5095238095238095</v>
      </c>
      <c r="M94" s="49">
        <f t="shared" si="11"/>
        <v>1.4880382775119618</v>
      </c>
      <c r="N94" s="49">
        <f t="shared" si="11"/>
        <v>0.96717171717171713</v>
      </c>
    </row>
    <row r="95" spans="3:14" x14ac:dyDescent="0.25">
      <c r="C95" s="49">
        <f t="shared" ref="C95:N95" si="12">C56/C57</f>
        <v>0.91331923890063427</v>
      </c>
      <c r="D95" s="49">
        <f t="shared" si="12"/>
        <v>0.91484716157205237</v>
      </c>
      <c r="E95" s="49">
        <f t="shared" si="12"/>
        <v>0.90831556503198296</v>
      </c>
      <c r="F95" s="49">
        <f t="shared" si="12"/>
        <v>0.90436590436590436</v>
      </c>
      <c r="G95" s="49">
        <f t="shared" si="12"/>
        <v>0.90315789473684216</v>
      </c>
      <c r="H95" s="49">
        <f t="shared" si="12"/>
        <v>0.9096916299559471</v>
      </c>
      <c r="I95" s="49">
        <f t="shared" si="12"/>
        <v>0.90909090909090906</v>
      </c>
      <c r="J95" s="49">
        <f t="shared" si="12"/>
        <v>0.90573770491803285</v>
      </c>
      <c r="K95" s="49">
        <f t="shared" si="12"/>
        <v>0.91086956521739126</v>
      </c>
      <c r="L95" s="49">
        <f t="shared" si="12"/>
        <v>0.91703056768558944</v>
      </c>
      <c r="M95" s="49">
        <f t="shared" si="12"/>
        <v>0.92273730684326705</v>
      </c>
      <c r="N95" s="49">
        <f t="shared" si="12"/>
        <v>0.92093023255813955</v>
      </c>
    </row>
    <row r="96" spans="3:14" x14ac:dyDescent="0.25">
      <c r="C96" s="49">
        <f t="shared" ref="C96:N96" si="13">C57/C58</f>
        <v>0.63660834454912518</v>
      </c>
      <c r="D96" s="49">
        <f t="shared" si="13"/>
        <v>0.6775147928994083</v>
      </c>
      <c r="E96" s="49">
        <f t="shared" si="13"/>
        <v>0.66904422253922968</v>
      </c>
      <c r="F96" s="49">
        <f t="shared" si="13"/>
        <v>0.64133333333333331</v>
      </c>
      <c r="G96" s="49">
        <f t="shared" si="13"/>
        <v>0.64363143631436315</v>
      </c>
      <c r="H96" s="49">
        <f t="shared" si="13"/>
        <v>0.67159763313609466</v>
      </c>
      <c r="I96" s="49">
        <f t="shared" si="13"/>
        <v>0.66666666666666674</v>
      </c>
      <c r="J96" s="49">
        <f t="shared" si="13"/>
        <v>0.63212435233160624</v>
      </c>
      <c r="K96" s="49">
        <f t="shared" si="13"/>
        <v>0.67349926793557835</v>
      </c>
      <c r="L96" s="49">
        <f t="shared" si="13"/>
        <v>0.67254038179148312</v>
      </c>
      <c r="M96" s="49">
        <f t="shared" si="13"/>
        <v>0.67511177347242923</v>
      </c>
      <c r="N96" s="49">
        <f t="shared" si="13"/>
        <v>0.671875</v>
      </c>
    </row>
    <row r="97" spans="3:14" x14ac:dyDescent="0.25">
      <c r="C97" s="49">
        <f t="shared" ref="C97:N97" si="14">C58/C59</f>
        <v>1.3315412186379927</v>
      </c>
      <c r="D97" s="49">
        <f t="shared" si="14"/>
        <v>1.2246376811594202</v>
      </c>
      <c r="E97" s="49">
        <f t="shared" si="14"/>
        <v>1.2451154529307282</v>
      </c>
      <c r="F97" s="49">
        <f t="shared" si="14"/>
        <v>1.3297872340425534</v>
      </c>
      <c r="G97" s="49">
        <f t="shared" si="14"/>
        <v>1.3108348134991119</v>
      </c>
      <c r="H97" s="49">
        <f t="shared" si="14"/>
        <v>1.229090909090909</v>
      </c>
      <c r="I97" s="49">
        <f t="shared" si="14"/>
        <v>1.2486486486486486</v>
      </c>
      <c r="J97" s="49">
        <f t="shared" si="14"/>
        <v>1.361552028218695</v>
      </c>
      <c r="K97" s="49">
        <f t="shared" si="14"/>
        <v>1.2328519855595668</v>
      </c>
      <c r="L97" s="49">
        <f t="shared" si="14"/>
        <v>1.2336956521739131</v>
      </c>
      <c r="M97" s="49">
        <f t="shared" si="14"/>
        <v>1.228937728937729</v>
      </c>
      <c r="N97" s="49">
        <f t="shared" si="14"/>
        <v>1.2007504690431519</v>
      </c>
    </row>
    <row r="98" spans="3:14" x14ac:dyDescent="0.25">
      <c r="C98" s="49">
        <f t="shared" ref="C98:N98" si="15">C59/C60</f>
        <v>1.2710706150341686</v>
      </c>
      <c r="D98" s="49">
        <f t="shared" si="15"/>
        <v>0.87480190174326478</v>
      </c>
      <c r="E98" s="49">
        <f t="shared" si="15"/>
        <v>0.93677204658901825</v>
      </c>
      <c r="F98" s="49">
        <f t="shared" si="15"/>
        <v>1.261744966442953</v>
      </c>
      <c r="G98" s="49">
        <f t="shared" si="15"/>
        <v>1.1704781704781704</v>
      </c>
      <c r="H98" s="49">
        <f t="shared" si="15"/>
        <v>0.88709677419354849</v>
      </c>
      <c r="I98" s="49">
        <f t="shared" si="15"/>
        <v>0.93908629441624381</v>
      </c>
      <c r="J98" s="49">
        <f t="shared" si="15"/>
        <v>1.4427480916030533</v>
      </c>
      <c r="K98" s="49">
        <f t="shared" si="15"/>
        <v>0.90228013029315968</v>
      </c>
      <c r="L98" s="49">
        <f t="shared" si="15"/>
        <v>0.90491803278688532</v>
      </c>
      <c r="M98" s="49">
        <f t="shared" si="15"/>
        <v>0.89070146818923335</v>
      </c>
      <c r="N98" s="49">
        <f t="shared" si="15"/>
        <v>0.81126331811263319</v>
      </c>
    </row>
    <row r="99" spans="3:14" x14ac:dyDescent="0.25">
      <c r="C99" s="49">
        <f t="shared" ref="C99:N99" si="16">C60/C61</f>
        <v>0.99772727272727268</v>
      </c>
      <c r="D99" s="49">
        <f t="shared" si="16"/>
        <v>1.4674418604651163</v>
      </c>
      <c r="E99" s="49">
        <f t="shared" si="16"/>
        <v>1.4412470023980815</v>
      </c>
      <c r="F99" s="49">
        <f t="shared" si="16"/>
        <v>1.0823244552058111</v>
      </c>
      <c r="G99" s="49">
        <f t="shared" si="16"/>
        <v>1.15625</v>
      </c>
      <c r="H99" s="49">
        <f t="shared" si="16"/>
        <v>1.3716814159292035</v>
      </c>
      <c r="I99" s="49">
        <f t="shared" si="16"/>
        <v>1.4275362318840579</v>
      </c>
      <c r="J99" s="49">
        <f t="shared" si="16"/>
        <v>0.98743718592964824</v>
      </c>
      <c r="K99" s="49">
        <f t="shared" si="16"/>
        <v>1.5703324808184143</v>
      </c>
      <c r="L99" s="49">
        <f t="shared" si="16"/>
        <v>1.4914425427872862</v>
      </c>
      <c r="M99" s="49">
        <f t="shared" si="16"/>
        <v>1.4059633027522935</v>
      </c>
      <c r="N99" s="49">
        <f t="shared" si="16"/>
        <v>1.5422535211267607</v>
      </c>
    </row>
    <row r="100" spans="3:14" x14ac:dyDescent="0.25">
      <c r="C100" s="49">
        <f t="shared" ref="C100:N100" si="17">C61/C62</f>
        <v>0.91286307053941917</v>
      </c>
      <c r="D100" s="49">
        <f t="shared" si="17"/>
        <v>0.90336134453781514</v>
      </c>
      <c r="E100" s="49">
        <f t="shared" si="17"/>
        <v>0.91247264770240688</v>
      </c>
      <c r="F100" s="49">
        <f t="shared" si="17"/>
        <v>0.91169977924944801</v>
      </c>
      <c r="G100" s="49">
        <f t="shared" si="17"/>
        <v>0.90631808278867099</v>
      </c>
      <c r="H100" s="49">
        <f t="shared" si="17"/>
        <v>0.9224489795918368</v>
      </c>
      <c r="I100" s="49">
        <f t="shared" si="17"/>
        <v>0.90989010989010977</v>
      </c>
      <c r="J100" s="49">
        <f t="shared" si="17"/>
        <v>0.90660592255125294</v>
      </c>
      <c r="K100" s="49">
        <f t="shared" si="17"/>
        <v>0.90930232558139534</v>
      </c>
      <c r="L100" s="49">
        <f t="shared" si="17"/>
        <v>0.91498881431767332</v>
      </c>
      <c r="M100" s="49">
        <f t="shared" si="17"/>
        <v>0.92963752665245203</v>
      </c>
      <c r="N100" s="49">
        <f t="shared" si="17"/>
        <v>0.92608695652173911</v>
      </c>
    </row>
    <row r="101" spans="3:14" x14ac:dyDescent="0.25">
      <c r="C101" s="49">
        <f t="shared" ref="C101:N101" si="18">C62/C63</f>
        <v>0.63672391017173047</v>
      </c>
      <c r="D101" s="49">
        <f t="shared" si="18"/>
        <v>0.6002522068095838</v>
      </c>
      <c r="E101" s="49">
        <f t="shared" si="18"/>
        <v>0.66812865497076024</v>
      </c>
      <c r="F101" s="49">
        <f t="shared" si="18"/>
        <v>0.66912850812407676</v>
      </c>
      <c r="G101" s="49">
        <f t="shared" si="18"/>
        <v>0.66618287373004359</v>
      </c>
      <c r="H101" s="49">
        <f t="shared" si="18"/>
        <v>0.70100143061516451</v>
      </c>
      <c r="I101" s="49">
        <f t="shared" si="18"/>
        <v>0.67607726597325402</v>
      </c>
      <c r="J101" s="49">
        <f t="shared" si="18"/>
        <v>0.66818873668188739</v>
      </c>
      <c r="K101" s="49">
        <f t="shared" si="18"/>
        <v>0.66874027993779162</v>
      </c>
      <c r="L101" s="49">
        <f t="shared" si="18"/>
        <v>0.67522658610271902</v>
      </c>
      <c r="M101" s="49">
        <f t="shared" si="18"/>
        <v>0.68869309838472825</v>
      </c>
      <c r="N101" s="49">
        <f t="shared" si="18"/>
        <v>0.66763425253991304</v>
      </c>
    </row>
    <row r="102" spans="3:14" x14ac:dyDescent="0.25">
      <c r="C102" s="49">
        <f t="shared" ref="C102:N102" si="19">C63/C64</f>
        <v>1.3398230088495577</v>
      </c>
      <c r="D102" s="49">
        <f t="shared" si="19"/>
        <v>1.4262589928057554</v>
      </c>
      <c r="E102" s="49">
        <f t="shared" si="19"/>
        <v>1.2391304347826086</v>
      </c>
      <c r="F102" s="49">
        <f t="shared" si="19"/>
        <v>1.233151183970856</v>
      </c>
      <c r="G102" s="49">
        <f t="shared" si="19"/>
        <v>1.2436823104693138</v>
      </c>
      <c r="H102" s="49">
        <f t="shared" si="19"/>
        <v>1.2241681260945709</v>
      </c>
      <c r="I102" s="49">
        <f t="shared" si="19"/>
        <v>1.2236363636363636</v>
      </c>
      <c r="J102" s="49">
        <f t="shared" si="19"/>
        <v>1.2121771217712176</v>
      </c>
      <c r="K102" s="49">
        <f t="shared" si="19"/>
        <v>1.2018691588785047</v>
      </c>
      <c r="L102" s="49">
        <f t="shared" si="19"/>
        <v>1.2146788990825688</v>
      </c>
      <c r="M102" s="49">
        <f t="shared" si="19"/>
        <v>1.2226211849192101</v>
      </c>
      <c r="N102" s="49">
        <f t="shared" si="19"/>
        <v>1.2595978062157218</v>
      </c>
    </row>
    <row r="103" spans="3:14" x14ac:dyDescent="0.25">
      <c r="C103" s="49">
        <f t="shared" ref="C103:N103" si="20">C64/C65</f>
        <v>1.3231850117096018</v>
      </c>
      <c r="D103" s="49">
        <f t="shared" si="20"/>
        <v>2</v>
      </c>
      <c r="E103" s="49">
        <f t="shared" si="20"/>
        <v>0.92153589315525886</v>
      </c>
      <c r="F103" s="49">
        <f t="shared" si="20"/>
        <v>0.90147783251231539</v>
      </c>
      <c r="G103" s="49">
        <f t="shared" si="20"/>
        <v>0.93423271500843186</v>
      </c>
      <c r="H103" s="49">
        <f t="shared" si="20"/>
        <v>0.88664596273291918</v>
      </c>
      <c r="I103" s="49">
        <f t="shared" si="20"/>
        <v>0.87579617834394907</v>
      </c>
      <c r="J103" s="49">
        <f t="shared" si="20"/>
        <v>0.84423676012461069</v>
      </c>
      <c r="K103" s="49">
        <f t="shared" si="20"/>
        <v>0.80815709969788518</v>
      </c>
      <c r="L103" s="49">
        <f t="shared" si="20"/>
        <v>0.85289514866979665</v>
      </c>
      <c r="M103" s="49">
        <f t="shared" si="20"/>
        <v>0.88412698412698421</v>
      </c>
      <c r="N103" s="49">
        <f t="shared" si="20"/>
        <v>0.97853309481216455</v>
      </c>
    </row>
    <row r="104" spans="3:14" x14ac:dyDescent="0.25">
      <c r="C104" s="49">
        <f t="shared" ref="C104:N104" si="21">C65/C66</f>
        <v>1.092071611253197</v>
      </c>
      <c r="D104" s="49">
        <f t="shared" si="21"/>
        <v>0.71282051282051284</v>
      </c>
      <c r="E104" s="49">
        <f t="shared" si="21"/>
        <v>1.5398457583547556</v>
      </c>
      <c r="F104" s="49">
        <f t="shared" si="21"/>
        <v>1.5736434108527131</v>
      </c>
      <c r="G104" s="49">
        <f t="shared" si="21"/>
        <v>1.5402597402597402</v>
      </c>
      <c r="H104" s="49">
        <f t="shared" si="21"/>
        <v>1.6470588235294117</v>
      </c>
      <c r="I104" s="49">
        <f t="shared" si="21"/>
        <v>1.6143958868894601</v>
      </c>
      <c r="J104" s="49">
        <f t="shared" si="21"/>
        <v>1.6546391752577319</v>
      </c>
      <c r="K104" s="49">
        <f t="shared" si="21"/>
        <v>1.6930946291560103</v>
      </c>
      <c r="L104" s="49">
        <f t="shared" si="21"/>
        <v>1.6177215189873417</v>
      </c>
      <c r="M104" s="49">
        <f t="shared" si="21"/>
        <v>1.6030534351145038</v>
      </c>
      <c r="N104" s="49">
        <f t="shared" si="21"/>
        <v>1.4296675191815857</v>
      </c>
    </row>
    <row r="105" spans="3:14" x14ac:dyDescent="0.25">
      <c r="C105" s="49">
        <f t="shared" ref="C105:N105" si="22">C66/C67</f>
        <v>0.90930232558139534</v>
      </c>
      <c r="D105" s="49">
        <f t="shared" si="22"/>
        <v>0.90909090909090917</v>
      </c>
      <c r="E105" s="49">
        <f t="shared" si="22"/>
        <v>0.90255220417633419</v>
      </c>
      <c r="F105" s="49">
        <f t="shared" si="22"/>
        <v>0.9</v>
      </c>
      <c r="G105" s="49">
        <f t="shared" si="22"/>
        <v>0.89534883720930236</v>
      </c>
      <c r="H105" s="49">
        <f t="shared" si="22"/>
        <v>0.89678899082568808</v>
      </c>
      <c r="I105" s="49">
        <f t="shared" si="22"/>
        <v>0.89838337182448036</v>
      </c>
      <c r="J105" s="49">
        <f t="shared" si="22"/>
        <v>0.89814814814814814</v>
      </c>
      <c r="K105" s="49">
        <f t="shared" si="22"/>
        <v>0.90300230946882221</v>
      </c>
      <c r="L105" s="49">
        <f t="shared" si="22"/>
        <v>0.91224018475750579</v>
      </c>
      <c r="M105" s="49">
        <f t="shared" si="22"/>
        <v>0.91608391608391615</v>
      </c>
      <c r="N105" s="49">
        <f t="shared" si="22"/>
        <v>0.91569086651053866</v>
      </c>
    </row>
    <row r="106" spans="3:14" x14ac:dyDescent="0.25">
      <c r="C106" s="49">
        <f t="shared" ref="C106:N106" si="23">C67/C68</f>
        <v>0.63515509601181674</v>
      </c>
      <c r="D106" s="49">
        <f t="shared" si="23"/>
        <v>0.63367799113737067</v>
      </c>
      <c r="E106" s="49">
        <f t="shared" si="23"/>
        <v>0.63289280469897202</v>
      </c>
      <c r="F106" s="49">
        <f t="shared" si="23"/>
        <v>0.63235294117647056</v>
      </c>
      <c r="G106" s="49">
        <f t="shared" si="23"/>
        <v>0.63049853372434017</v>
      </c>
      <c r="H106" s="49">
        <f t="shared" si="23"/>
        <v>0.63372093023255816</v>
      </c>
      <c r="I106" s="49">
        <f t="shared" si="23"/>
        <v>0.6321167883211678</v>
      </c>
      <c r="J106" s="49">
        <f t="shared" si="23"/>
        <v>0.63250366032210825</v>
      </c>
      <c r="K106" s="49">
        <f t="shared" si="23"/>
        <v>0.6321167883211678</v>
      </c>
      <c r="L106" s="49">
        <f t="shared" si="23"/>
        <v>0.63396778916544649</v>
      </c>
      <c r="M106" s="49">
        <f t="shared" si="23"/>
        <v>0.63461538461538458</v>
      </c>
      <c r="N106" s="49">
        <f t="shared" si="23"/>
        <v>0.63447251114413072</v>
      </c>
    </row>
    <row r="107" spans="3:14" x14ac:dyDescent="0.25">
      <c r="C107" s="49">
        <f t="shared" ref="C107:N107" si="24">C68/C69</f>
        <v>1.23992673992674</v>
      </c>
      <c r="D107" s="49">
        <f t="shared" si="24"/>
        <v>1.23992673992674</v>
      </c>
      <c r="E107" s="49">
        <f t="shared" si="24"/>
        <v>1.2381818181818183</v>
      </c>
      <c r="F107" s="49">
        <f t="shared" si="24"/>
        <v>1.2386156648451729</v>
      </c>
      <c r="G107" s="49">
        <f t="shared" si="24"/>
        <v>1.24</v>
      </c>
      <c r="H107" s="49">
        <f t="shared" si="24"/>
        <v>1.2396396396396394</v>
      </c>
      <c r="I107" s="49">
        <f t="shared" si="24"/>
        <v>1.2409420289855073</v>
      </c>
      <c r="J107" s="49">
        <f t="shared" si="24"/>
        <v>1.2395644283121596</v>
      </c>
      <c r="K107" s="49">
        <f t="shared" si="24"/>
        <v>1.2409420289855073</v>
      </c>
      <c r="L107" s="49">
        <f t="shared" si="24"/>
        <v>1.2395644283121596</v>
      </c>
      <c r="M107" s="49">
        <f t="shared" si="24"/>
        <v>1.2403669724770643</v>
      </c>
      <c r="N107" s="49">
        <f t="shared" si="24"/>
        <v>1.2416974169741697</v>
      </c>
    </row>
    <row r="108" spans="3:14" x14ac:dyDescent="0.25">
      <c r="C108" s="49">
        <f t="shared" ref="C108:N108" si="25">C69/C70</f>
        <v>1.0684931506849316</v>
      </c>
      <c r="D108" s="49">
        <f t="shared" si="25"/>
        <v>1.06640625</v>
      </c>
      <c r="E108" s="49">
        <f t="shared" si="25"/>
        <v>1.0679611650485437</v>
      </c>
      <c r="F108" s="49">
        <f t="shared" si="25"/>
        <v>1.0660194174757283</v>
      </c>
      <c r="G108" s="49">
        <f t="shared" si="25"/>
        <v>1.0658914728682172</v>
      </c>
      <c r="H108" s="49">
        <f t="shared" si="25"/>
        <v>1.0652591170825336</v>
      </c>
      <c r="I108" s="49">
        <f t="shared" si="25"/>
        <v>1.0656370656370657</v>
      </c>
      <c r="J108" s="49">
        <f t="shared" si="25"/>
        <v>1.0678294573643412</v>
      </c>
      <c r="K108" s="49">
        <f t="shared" si="25"/>
        <v>1.0656370656370657</v>
      </c>
      <c r="L108" s="49">
        <f t="shared" si="25"/>
        <v>1.0678294573643412</v>
      </c>
      <c r="M108" s="49">
        <f t="shared" si="25"/>
        <v>1.0686274509803921</v>
      </c>
      <c r="N108" s="49">
        <f t="shared" si="25"/>
        <v>1.0690335305719922</v>
      </c>
    </row>
    <row r="109" spans="3:14" x14ac:dyDescent="0.25">
      <c r="C109" s="49">
        <f t="shared" ref="C109:N109" si="26">C70/C71</f>
        <v>1.3204134366925064</v>
      </c>
      <c r="D109" s="49">
        <f t="shared" si="26"/>
        <v>1.3061224489795917</v>
      </c>
      <c r="E109" s="49">
        <f t="shared" si="26"/>
        <v>1.3205128205128205</v>
      </c>
      <c r="F109" s="49">
        <f t="shared" si="26"/>
        <v>1.3341968911917099</v>
      </c>
      <c r="G109" s="49">
        <f t="shared" si="26"/>
        <v>1.3472584856396868</v>
      </c>
      <c r="H109" s="49">
        <f t="shared" si="26"/>
        <v>1.3856382978723405</v>
      </c>
      <c r="I109" s="49">
        <f t="shared" si="26"/>
        <v>1.3385012919896642</v>
      </c>
      <c r="J109" s="49">
        <f t="shared" si="26"/>
        <v>1.3333333333333333</v>
      </c>
      <c r="K109" s="49">
        <f t="shared" si="26"/>
        <v>1.3214285714285714</v>
      </c>
      <c r="L109" s="49">
        <f t="shared" si="26"/>
        <v>1.3063291139240507</v>
      </c>
      <c r="M109" s="49">
        <f t="shared" si="26"/>
        <v>1.2911392405063291</v>
      </c>
      <c r="N109" s="49">
        <f t="shared" si="26"/>
        <v>1.2966751918158568</v>
      </c>
    </row>
    <row r="110" spans="3:14" x14ac:dyDescent="0.25">
      <c r="C110" s="49">
        <f t="shared" ref="C110:N110" si="27">C71/C72</f>
        <v>0.91489361702127669</v>
      </c>
      <c r="D110" s="49">
        <f t="shared" si="27"/>
        <v>0.91162790697674423</v>
      </c>
      <c r="E110" s="49">
        <f t="shared" si="27"/>
        <v>0.90697674418604657</v>
      </c>
      <c r="F110" s="49">
        <f t="shared" si="27"/>
        <v>0.90186915887850472</v>
      </c>
      <c r="G110" s="49">
        <f t="shared" si="27"/>
        <v>0.89695550351288056</v>
      </c>
      <c r="H110" s="49">
        <f t="shared" si="27"/>
        <v>0.89311163895486945</v>
      </c>
      <c r="I110" s="49">
        <f t="shared" si="27"/>
        <v>0.89583333333333337</v>
      </c>
      <c r="J110" s="49">
        <f t="shared" si="27"/>
        <v>0.9</v>
      </c>
      <c r="K110" s="49">
        <f t="shared" si="27"/>
        <v>0.90740740740740744</v>
      </c>
      <c r="L110" s="49">
        <f t="shared" si="27"/>
        <v>0.91435185185185186</v>
      </c>
      <c r="M110" s="49">
        <f t="shared" si="27"/>
        <v>0.91860465116279078</v>
      </c>
      <c r="N110" s="49">
        <f t="shared" si="27"/>
        <v>0.91142191142191142</v>
      </c>
    </row>
    <row r="111" spans="3:14" x14ac:dyDescent="0.25">
      <c r="C111" s="49">
        <f t="shared" ref="C111:N111" si="28">C72/C73</f>
        <v>0.63513513513513509</v>
      </c>
      <c r="D111" s="49">
        <f t="shared" si="28"/>
        <v>0.63609467455621294</v>
      </c>
      <c r="E111" s="49">
        <f t="shared" si="28"/>
        <v>0.63515509601181674</v>
      </c>
      <c r="F111" s="49">
        <f t="shared" si="28"/>
        <v>0.63407407407407401</v>
      </c>
      <c r="G111" s="49">
        <f t="shared" si="28"/>
        <v>0.63165680473372776</v>
      </c>
      <c r="H111" s="49">
        <f t="shared" si="28"/>
        <v>0.62742175856929949</v>
      </c>
      <c r="I111" s="49">
        <f t="shared" si="28"/>
        <v>0.63343108504398826</v>
      </c>
      <c r="J111" s="49">
        <f t="shared" si="28"/>
        <v>0.63328424153166418</v>
      </c>
      <c r="K111" s="49">
        <f t="shared" si="28"/>
        <v>0.63529411764705879</v>
      </c>
      <c r="L111" s="49">
        <f t="shared" si="28"/>
        <v>0.63436123348017615</v>
      </c>
      <c r="M111" s="49">
        <f t="shared" si="28"/>
        <v>0.63609467455621294</v>
      </c>
      <c r="N111" s="49">
        <f t="shared" si="28"/>
        <v>0.63367799113737067</v>
      </c>
    </row>
    <row r="112" spans="3:14" x14ac:dyDescent="0.25">
      <c r="C112" s="49">
        <f t="shared" ref="C112:N112" si="29">C73/C74</f>
        <v>1.2402234636871508</v>
      </c>
      <c r="D112" s="49">
        <f t="shared" si="29"/>
        <v>1.2380952380952381</v>
      </c>
      <c r="E112" s="49">
        <f t="shared" si="29"/>
        <v>1.23992673992674</v>
      </c>
      <c r="F112" s="49">
        <f t="shared" si="29"/>
        <v>1.238532110091743</v>
      </c>
      <c r="G112" s="49">
        <f t="shared" si="29"/>
        <v>1.2403669724770643</v>
      </c>
      <c r="H112" s="49">
        <f t="shared" si="29"/>
        <v>1.2402957486136783</v>
      </c>
      <c r="I112" s="49">
        <f t="shared" si="29"/>
        <v>1.24</v>
      </c>
      <c r="J112" s="49">
        <f t="shared" si="29"/>
        <v>1.2413162705667276</v>
      </c>
      <c r="K112" s="49">
        <f t="shared" si="29"/>
        <v>1.2386156648451729</v>
      </c>
      <c r="L112" s="49">
        <f t="shared" si="29"/>
        <v>1.2404371584699454</v>
      </c>
      <c r="M112" s="49">
        <f t="shared" si="29"/>
        <v>1.2403669724770643</v>
      </c>
      <c r="N112" s="49">
        <f t="shared" si="29"/>
        <v>1.23992673992674</v>
      </c>
    </row>
    <row r="113" spans="3:14" x14ac:dyDescent="0.25">
      <c r="C113" s="49">
        <f t="shared" ref="C113:N113" si="30">C74/C75</f>
        <v>1.0697211155378488</v>
      </c>
      <c r="D113" s="49">
        <f t="shared" si="30"/>
        <v>1.06640625</v>
      </c>
      <c r="E113" s="49">
        <f t="shared" si="30"/>
        <v>1.06640625</v>
      </c>
      <c r="F113" s="49">
        <f t="shared" si="30"/>
        <v>1.066536203522505</v>
      </c>
      <c r="G113" s="49">
        <f t="shared" si="30"/>
        <v>1.066536203522505</v>
      </c>
      <c r="H113" s="49">
        <f t="shared" si="30"/>
        <v>1.0649606299212599</v>
      </c>
      <c r="I113" s="49">
        <f t="shared" si="30"/>
        <v>1.0658914728682172</v>
      </c>
      <c r="J113" s="49">
        <f t="shared" si="30"/>
        <v>1.0662768031189085</v>
      </c>
      <c r="K113" s="49">
        <f t="shared" si="30"/>
        <v>1.0680933852140078</v>
      </c>
      <c r="L113" s="49">
        <f t="shared" si="30"/>
        <v>1.0680933852140078</v>
      </c>
      <c r="M113" s="49">
        <f t="shared" si="30"/>
        <v>1.0686274509803921</v>
      </c>
      <c r="N113" s="49">
        <f t="shared" si="30"/>
        <v>1.0726915520628684</v>
      </c>
    </row>
    <row r="114" spans="3:14" x14ac:dyDescent="0.25">
      <c r="C114" s="49">
        <f t="shared" ref="C114:N114" si="31">C75/C76</f>
        <v>1.2838874680306904</v>
      </c>
      <c r="D114" s="49">
        <f t="shared" si="31"/>
        <v>1.3061224489795917</v>
      </c>
      <c r="E114" s="49">
        <f t="shared" si="31"/>
        <v>1.302798982188295</v>
      </c>
      <c r="F114" s="49">
        <f t="shared" si="31"/>
        <v>1.3002544529262086</v>
      </c>
      <c r="G114" s="49">
        <f t="shared" si="31"/>
        <v>1.3307291666666667</v>
      </c>
      <c r="H114" s="49">
        <f t="shared" si="31"/>
        <v>1.3126614987080103</v>
      </c>
      <c r="I114" s="49">
        <f t="shared" si="31"/>
        <v>1.323076923076923</v>
      </c>
      <c r="J114" s="49">
        <f t="shared" si="31"/>
        <v>1.3086734693877551</v>
      </c>
      <c r="K114" s="49">
        <f t="shared" si="31"/>
        <v>1.2947103274559193</v>
      </c>
      <c r="L114" s="49">
        <f t="shared" si="31"/>
        <v>1.2882205513784462</v>
      </c>
      <c r="M114" s="49">
        <f t="shared" si="31"/>
        <v>1.2846347607052897</v>
      </c>
      <c r="N114" s="49">
        <f t="shared" si="31"/>
        <v>1.278894472361809</v>
      </c>
    </row>
    <row r="115" spans="3:14" x14ac:dyDescent="0.25">
      <c r="C115" s="49">
        <f t="shared" ref="C115:N115" si="32">C76/C77</f>
        <v>0.91569086651053866</v>
      </c>
      <c r="D115" s="49">
        <f t="shared" si="32"/>
        <v>0.91588785046728982</v>
      </c>
      <c r="E115" s="49">
        <f t="shared" si="32"/>
        <v>0.90762124711316405</v>
      </c>
      <c r="F115" s="49">
        <f t="shared" si="32"/>
        <v>0.90972222222222232</v>
      </c>
      <c r="G115" s="49">
        <f t="shared" si="32"/>
        <v>0.90140845070422537</v>
      </c>
      <c r="H115" s="49">
        <f t="shared" si="32"/>
        <v>0.90420560747663559</v>
      </c>
      <c r="I115" s="49">
        <f t="shared" si="32"/>
        <v>0.90697674418604657</v>
      </c>
      <c r="J115" s="49">
        <f t="shared" si="32"/>
        <v>0.90951276102088174</v>
      </c>
      <c r="K115" s="49">
        <f t="shared" si="32"/>
        <v>0.91685912240184764</v>
      </c>
      <c r="L115" s="49">
        <f t="shared" si="32"/>
        <v>0.91724137931034488</v>
      </c>
      <c r="M115" s="49">
        <f t="shared" si="32"/>
        <v>0.9211136890951277</v>
      </c>
      <c r="N115" s="49">
        <f t="shared" si="32"/>
        <v>0.92343387470997684</v>
      </c>
    </row>
    <row r="116" spans="3:14" x14ac:dyDescent="0.25">
      <c r="C116" s="49">
        <f t="shared" ref="C116:N116" si="33">C77/C78</f>
        <v>0.63259259259259248</v>
      </c>
      <c r="D116" s="49">
        <f t="shared" si="33"/>
        <v>0.63407407407407401</v>
      </c>
      <c r="E116" s="49">
        <f t="shared" si="33"/>
        <v>0.63396778916544649</v>
      </c>
      <c r="F116" s="49">
        <f t="shared" si="33"/>
        <v>0.63529411764705879</v>
      </c>
      <c r="G116" s="49">
        <f t="shared" si="33"/>
        <v>0.6301775147928993</v>
      </c>
      <c r="H116" s="49">
        <f t="shared" si="33"/>
        <v>0.63220088626292459</v>
      </c>
      <c r="I116" s="49">
        <f t="shared" si="33"/>
        <v>0.63328424153166418</v>
      </c>
      <c r="J116" s="49">
        <f t="shared" si="33"/>
        <v>0.63382352941176467</v>
      </c>
      <c r="K116" s="49">
        <f t="shared" si="33"/>
        <v>0.63582966226138027</v>
      </c>
      <c r="L116" s="49">
        <f t="shared" si="33"/>
        <v>0.63596491228070173</v>
      </c>
      <c r="M116" s="49">
        <f t="shared" si="33"/>
        <v>0.63569321533923295</v>
      </c>
      <c r="N116" s="49">
        <f t="shared" si="33"/>
        <v>0.6375739644970414</v>
      </c>
    </row>
    <row r="117" spans="3:14" x14ac:dyDescent="0.25">
      <c r="C117" s="49">
        <f t="shared" ref="C117:N117" si="34">C78/C79</f>
        <v>1.2408088235294117</v>
      </c>
      <c r="D117" s="49">
        <f t="shared" si="34"/>
        <v>1.2408088235294117</v>
      </c>
      <c r="E117" s="49">
        <f t="shared" si="34"/>
        <v>1.2395644283121596</v>
      </c>
      <c r="F117" s="49">
        <f t="shared" si="34"/>
        <v>1.2386156648451729</v>
      </c>
      <c r="G117" s="49">
        <f t="shared" si="34"/>
        <v>1.2403669724770643</v>
      </c>
      <c r="H117" s="49">
        <f t="shared" si="34"/>
        <v>1.23992673992674</v>
      </c>
      <c r="I117" s="49">
        <f t="shared" si="34"/>
        <v>1.2413162705667276</v>
      </c>
      <c r="J117" s="49">
        <f t="shared" si="34"/>
        <v>1.2408759124087592</v>
      </c>
      <c r="K117" s="49">
        <f t="shared" si="34"/>
        <v>1.2404371584699454</v>
      </c>
      <c r="L117" s="49">
        <f t="shared" si="34"/>
        <v>1.2413793103448276</v>
      </c>
      <c r="M117" s="49">
        <f t="shared" si="34"/>
        <v>1.2417582417582418</v>
      </c>
      <c r="N117" s="49">
        <f t="shared" si="34"/>
        <v>1.2403669724770643</v>
      </c>
    </row>
    <row r="118" spans="3:14" x14ac:dyDescent="0.25">
      <c r="C118" s="49">
        <f t="shared" ref="C118:N118" si="35">C79/C80</f>
        <v>1.075098814229249</v>
      </c>
      <c r="D118" s="49">
        <f t="shared" si="35"/>
        <v>1.0708661417322836</v>
      </c>
      <c r="E118" s="49">
        <f t="shared" si="35"/>
        <v>1.0699029126213593</v>
      </c>
      <c r="F118" s="49">
        <f t="shared" si="35"/>
        <v>1.0701754385964912</v>
      </c>
      <c r="G118" s="49">
        <f t="shared" si="35"/>
        <v>1.0686274509803921</v>
      </c>
      <c r="H118" s="49">
        <f t="shared" si="35"/>
        <v>1.0684931506849316</v>
      </c>
      <c r="I118" s="49">
        <f t="shared" si="35"/>
        <v>1.068359375</v>
      </c>
      <c r="J118" s="49">
        <f t="shared" si="35"/>
        <v>1.0682261208577</v>
      </c>
      <c r="K118" s="49">
        <f t="shared" si="35"/>
        <v>1.0701754385964912</v>
      </c>
      <c r="L118" s="49">
        <f t="shared" si="35"/>
        <v>1.0719844357976653</v>
      </c>
      <c r="M118" s="49">
        <f t="shared" si="35"/>
        <v>1.0705882352941176</v>
      </c>
      <c r="N118" s="49">
        <f t="shared" si="35"/>
        <v>1.0728346456692914</v>
      </c>
    </row>
  </sheetData>
  <mergeCells count="8">
    <mergeCell ref="B71:B75"/>
    <mergeCell ref="B76:B80"/>
    <mergeCell ref="B41:B45"/>
    <mergeCell ref="B46:B50"/>
    <mergeCell ref="B51:B55"/>
    <mergeCell ref="B56:B60"/>
    <mergeCell ref="B61:B65"/>
    <mergeCell ref="B66:B70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topLeftCell="A22" workbookViewId="0">
      <selection activeCell="C37" sqref="C37:H37"/>
    </sheetView>
  </sheetViews>
  <sheetFormatPr defaultRowHeight="12.5" x14ac:dyDescent="0.25"/>
  <cols>
    <col min="1" max="1" width="20.7265625" style="101" customWidth="1"/>
    <col min="2" max="2" width="12.7265625" style="101" customWidth="1"/>
    <col min="3" max="16384" width="8.7265625" style="101"/>
  </cols>
  <sheetData>
    <row r="2" spans="1:2" x14ac:dyDescent="0.25">
      <c r="A2" s="101" t="s">
        <v>0</v>
      </c>
      <c r="B2" s="101" t="s">
        <v>1</v>
      </c>
    </row>
    <row r="4" spans="1:2" x14ac:dyDescent="0.25">
      <c r="A4" s="101" t="s">
        <v>2</v>
      </c>
      <c r="B4" s="101" t="s">
        <v>173</v>
      </c>
    </row>
    <row r="5" spans="1:2" x14ac:dyDescent="0.25">
      <c r="A5" s="101" t="s">
        <v>4</v>
      </c>
      <c r="B5" s="101" t="s">
        <v>172</v>
      </c>
    </row>
    <row r="6" spans="1:2" x14ac:dyDescent="0.25">
      <c r="A6" s="101" t="s">
        <v>6</v>
      </c>
      <c r="B6" s="101" t="s">
        <v>7</v>
      </c>
    </row>
    <row r="7" spans="1:2" x14ac:dyDescent="0.25">
      <c r="A7" s="101" t="s">
        <v>8</v>
      </c>
      <c r="B7" s="50">
        <v>45671</v>
      </c>
    </row>
    <row r="8" spans="1:2" x14ac:dyDescent="0.25">
      <c r="A8" s="101" t="s">
        <v>9</v>
      </c>
      <c r="B8" s="109">
        <v>0.63942129629629629</v>
      </c>
    </row>
    <row r="9" spans="1:2" x14ac:dyDescent="0.25">
      <c r="A9" s="101" t="s">
        <v>10</v>
      </c>
      <c r="B9" s="101" t="s">
        <v>171</v>
      </c>
    </row>
    <row r="10" spans="1:2" x14ac:dyDescent="0.25">
      <c r="A10" s="101" t="s">
        <v>12</v>
      </c>
      <c r="B10" s="101" t="s">
        <v>170</v>
      </c>
    </row>
    <row r="11" spans="1:2" x14ac:dyDescent="0.25">
      <c r="A11" s="101" t="s">
        <v>13</v>
      </c>
      <c r="B11" s="101" t="s">
        <v>14</v>
      </c>
    </row>
    <row r="13" spans="1:2" ht="13" x14ac:dyDescent="0.25">
      <c r="A13" s="52" t="s">
        <v>15</v>
      </c>
      <c r="B13" s="53"/>
    </row>
    <row r="14" spans="1:2" x14ac:dyDescent="0.25">
      <c r="A14" s="101" t="s">
        <v>16</v>
      </c>
      <c r="B14" s="101" t="s">
        <v>17</v>
      </c>
    </row>
    <row r="15" spans="1:2" x14ac:dyDescent="0.25">
      <c r="A15" s="101" t="s">
        <v>18</v>
      </c>
    </row>
    <row r="16" spans="1:2" x14ac:dyDescent="0.25">
      <c r="A16" s="101" t="s">
        <v>19</v>
      </c>
      <c r="B16" s="101" t="s">
        <v>20</v>
      </c>
    </row>
    <row r="17" spans="1:15" x14ac:dyDescent="0.25">
      <c r="B17" s="101" t="s">
        <v>21</v>
      </c>
    </row>
    <row r="18" spans="1:15" x14ac:dyDescent="0.25">
      <c r="B18" s="101" t="s">
        <v>169</v>
      </c>
    </row>
    <row r="19" spans="1:15" x14ac:dyDescent="0.25">
      <c r="B19" s="101" t="s">
        <v>23</v>
      </c>
    </row>
    <row r="21" spans="1:15" ht="13" x14ac:dyDescent="0.25">
      <c r="A21" s="52" t="s">
        <v>130</v>
      </c>
      <c r="B21" s="53"/>
    </row>
    <row r="22" spans="1:15" x14ac:dyDescent="0.25">
      <c r="A22" s="101" t="s">
        <v>131</v>
      </c>
      <c r="B22" s="101">
        <v>0</v>
      </c>
    </row>
    <row r="23" spans="1:15" x14ac:dyDescent="0.25">
      <c r="A23" s="101" t="s">
        <v>131</v>
      </c>
      <c r="B23" s="101">
        <v>0</v>
      </c>
    </row>
    <row r="24" spans="1:15" x14ac:dyDescent="0.25">
      <c r="A24" s="101" t="s">
        <v>131</v>
      </c>
      <c r="B24" s="101">
        <v>0</v>
      </c>
    </row>
    <row r="25" spans="1:15" x14ac:dyDescent="0.25">
      <c r="A25" s="101" t="s">
        <v>131</v>
      </c>
      <c r="B25" s="101">
        <v>0</v>
      </c>
    </row>
    <row r="26" spans="1:15" x14ac:dyDescent="0.25">
      <c r="A26" s="101" t="s">
        <v>131</v>
      </c>
      <c r="B26" s="101">
        <v>0</v>
      </c>
    </row>
    <row r="28" spans="1:15" x14ac:dyDescent="0.25">
      <c r="B28" s="54"/>
      <c r="C28" s="55">
        <v>1</v>
      </c>
      <c r="D28" s="55">
        <v>2</v>
      </c>
      <c r="E28" s="55">
        <v>3</v>
      </c>
      <c r="F28" s="55">
        <v>4</v>
      </c>
      <c r="G28" s="55">
        <v>5</v>
      </c>
      <c r="H28" s="55">
        <v>6</v>
      </c>
      <c r="I28" s="55">
        <v>7</v>
      </c>
      <c r="J28" s="55">
        <v>8</v>
      </c>
      <c r="K28" s="55">
        <v>9</v>
      </c>
      <c r="L28" s="55">
        <v>10</v>
      </c>
      <c r="M28" s="55">
        <v>11</v>
      </c>
      <c r="N28" s="55">
        <v>12</v>
      </c>
    </row>
    <row r="29" spans="1:15" x14ac:dyDescent="0.25">
      <c r="B29" s="113" t="s">
        <v>25</v>
      </c>
      <c r="C29" s="90">
        <v>0.60899999999999999</v>
      </c>
      <c r="D29" s="91">
        <v>0.55600000000000005</v>
      </c>
      <c r="E29" s="61">
        <v>0.45</v>
      </c>
      <c r="F29" s="83">
        <v>0.35799999999999998</v>
      </c>
      <c r="G29" s="63">
        <v>0.309</v>
      </c>
      <c r="H29" s="59">
        <v>0.27900000000000003</v>
      </c>
      <c r="I29" s="94">
        <v>0.05</v>
      </c>
      <c r="J29" s="94">
        <v>4.9000000000000002E-2</v>
      </c>
      <c r="K29" s="94">
        <v>0.05</v>
      </c>
      <c r="L29" s="94">
        <v>4.9000000000000002E-2</v>
      </c>
      <c r="M29" s="94">
        <v>4.9000000000000002E-2</v>
      </c>
      <c r="N29" s="94">
        <v>4.9000000000000002E-2</v>
      </c>
      <c r="O29" s="57">
        <v>540</v>
      </c>
    </row>
    <row r="30" spans="1:15" x14ac:dyDescent="0.25">
      <c r="B30" s="114"/>
      <c r="C30" s="86">
        <v>0.71399999999999997</v>
      </c>
      <c r="D30" s="86">
        <v>0.73599999999999999</v>
      </c>
      <c r="E30" s="86">
        <v>0.755</v>
      </c>
      <c r="F30" s="87">
        <v>0.79600000000000004</v>
      </c>
      <c r="G30" s="87">
        <v>0.81299999999999994</v>
      </c>
      <c r="H30" s="87">
        <v>0.80200000000000005</v>
      </c>
      <c r="I30" s="74">
        <v>5.2999999999999999E-2</v>
      </c>
      <c r="J30" s="74">
        <v>5.0999999999999997E-2</v>
      </c>
      <c r="K30" s="74">
        <v>5.0999999999999997E-2</v>
      </c>
      <c r="L30" s="74">
        <v>5.0999999999999997E-2</v>
      </c>
      <c r="M30" s="74">
        <v>5.1999999999999998E-2</v>
      </c>
      <c r="N30" s="74">
        <v>5.0999999999999997E-2</v>
      </c>
      <c r="O30" s="57">
        <v>440</v>
      </c>
    </row>
    <row r="31" spans="1:15" x14ac:dyDescent="0.25">
      <c r="B31" s="114"/>
      <c r="C31" s="87">
        <v>0.48699999999999999</v>
      </c>
      <c r="D31" s="87">
        <v>0.50800000000000001</v>
      </c>
      <c r="E31" s="87">
        <v>0.49</v>
      </c>
      <c r="F31" s="87">
        <v>0.505</v>
      </c>
      <c r="G31" s="87">
        <v>0.504</v>
      </c>
      <c r="H31" s="87">
        <v>0.48399999999999999</v>
      </c>
      <c r="I31" s="74">
        <v>6.6000000000000003E-2</v>
      </c>
      <c r="J31" s="74">
        <v>6.2E-2</v>
      </c>
      <c r="K31" s="74">
        <v>6.2E-2</v>
      </c>
      <c r="L31" s="74">
        <v>6.0999999999999999E-2</v>
      </c>
      <c r="M31" s="74">
        <v>6.3E-2</v>
      </c>
      <c r="N31" s="74">
        <v>6.2E-2</v>
      </c>
      <c r="O31" s="57">
        <v>380</v>
      </c>
    </row>
    <row r="32" spans="1:15" x14ac:dyDescent="0.25">
      <c r="B32" s="114"/>
      <c r="C32" s="87">
        <v>0.57599999999999996</v>
      </c>
      <c r="D32" s="87">
        <v>0.57799999999999996</v>
      </c>
      <c r="E32" s="87">
        <v>0.56899999999999995</v>
      </c>
      <c r="F32" s="87">
        <v>0.57599999999999996</v>
      </c>
      <c r="G32" s="87">
        <v>0.57699999999999996</v>
      </c>
      <c r="H32" s="87">
        <v>0.56299999999999994</v>
      </c>
      <c r="I32" s="74">
        <v>5.0999999999999997E-2</v>
      </c>
      <c r="J32" s="74">
        <v>0.05</v>
      </c>
      <c r="K32" s="74">
        <v>0.05</v>
      </c>
      <c r="L32" s="74">
        <v>4.9000000000000002E-2</v>
      </c>
      <c r="M32" s="74">
        <v>0.05</v>
      </c>
      <c r="N32" s="74">
        <v>0.05</v>
      </c>
      <c r="O32" s="57">
        <v>480</v>
      </c>
    </row>
    <row r="33" spans="2:15" x14ac:dyDescent="0.25">
      <c r="B33" s="115"/>
      <c r="C33" s="81">
        <v>0.45</v>
      </c>
      <c r="D33" s="81">
        <v>0.46700000000000003</v>
      </c>
      <c r="E33" s="81">
        <v>0.44500000000000001</v>
      </c>
      <c r="F33" s="81">
        <v>0.45600000000000002</v>
      </c>
      <c r="G33" s="81">
        <v>0.45400000000000001</v>
      </c>
      <c r="H33" s="80">
        <v>0.43</v>
      </c>
      <c r="I33" s="89">
        <v>8.4000000000000005E-2</v>
      </c>
      <c r="J33" s="89">
        <v>0.08</v>
      </c>
      <c r="K33" s="89">
        <v>0.08</v>
      </c>
      <c r="L33" s="89">
        <v>7.9000000000000001E-2</v>
      </c>
      <c r="M33" s="89">
        <v>8.1000000000000003E-2</v>
      </c>
      <c r="N33" s="89">
        <v>8.1000000000000003E-2</v>
      </c>
      <c r="O33" s="57">
        <v>370</v>
      </c>
    </row>
    <row r="34" spans="2:15" x14ac:dyDescent="0.25">
      <c r="B34" s="113" t="s">
        <v>39</v>
      </c>
      <c r="C34" s="90">
        <v>0.60899999999999999</v>
      </c>
      <c r="D34" s="91">
        <v>0.56200000000000006</v>
      </c>
      <c r="E34" s="61">
        <v>0.46400000000000002</v>
      </c>
      <c r="F34" s="83">
        <v>0.35699999999999998</v>
      </c>
      <c r="G34" s="63">
        <v>0.30199999999999999</v>
      </c>
      <c r="H34" s="59">
        <v>0.27800000000000002</v>
      </c>
      <c r="I34" s="94">
        <v>4.9000000000000002E-2</v>
      </c>
      <c r="J34" s="94">
        <v>4.9000000000000002E-2</v>
      </c>
      <c r="K34" s="94">
        <v>4.9000000000000002E-2</v>
      </c>
      <c r="L34" s="94">
        <v>4.9000000000000002E-2</v>
      </c>
      <c r="M34" s="94">
        <v>0.05</v>
      </c>
      <c r="N34" s="94">
        <v>0.05</v>
      </c>
      <c r="O34" s="57">
        <v>540</v>
      </c>
    </row>
    <row r="35" spans="2:15" x14ac:dyDescent="0.25">
      <c r="B35" s="114"/>
      <c r="C35" s="86">
        <v>0.72699999999999998</v>
      </c>
      <c r="D35" s="86">
        <v>0.72799999999999998</v>
      </c>
      <c r="E35" s="87">
        <v>0.76100000000000001</v>
      </c>
      <c r="F35" s="87">
        <v>0.79400000000000004</v>
      </c>
      <c r="G35" s="87">
        <v>0.80500000000000005</v>
      </c>
      <c r="H35" s="87">
        <v>0.80200000000000005</v>
      </c>
      <c r="I35" s="74">
        <v>5.0999999999999997E-2</v>
      </c>
      <c r="J35" s="74">
        <v>5.0999999999999997E-2</v>
      </c>
      <c r="K35" s="74">
        <v>5.0999999999999997E-2</v>
      </c>
      <c r="L35" s="74">
        <v>5.0999999999999997E-2</v>
      </c>
      <c r="M35" s="74">
        <v>5.1999999999999998E-2</v>
      </c>
      <c r="N35" s="74">
        <v>5.0999999999999997E-2</v>
      </c>
      <c r="O35" s="57">
        <v>440</v>
      </c>
    </row>
    <row r="36" spans="2:15" x14ac:dyDescent="0.25">
      <c r="B36" s="114"/>
      <c r="C36" s="87">
        <v>0.502</v>
      </c>
      <c r="D36" s="87">
        <v>0.49099999999999999</v>
      </c>
      <c r="E36" s="87">
        <v>0.497</v>
      </c>
      <c r="F36" s="87">
        <v>0.498</v>
      </c>
      <c r="G36" s="87">
        <v>0.49199999999999999</v>
      </c>
      <c r="H36" s="87">
        <v>0.48199999999999998</v>
      </c>
      <c r="I36" s="74">
        <v>6.2E-2</v>
      </c>
      <c r="J36" s="74">
        <v>6.2E-2</v>
      </c>
      <c r="K36" s="74">
        <v>6.2E-2</v>
      </c>
      <c r="L36" s="74">
        <v>6.0999999999999999E-2</v>
      </c>
      <c r="M36" s="74">
        <v>6.3E-2</v>
      </c>
      <c r="N36" s="74">
        <v>6.2E-2</v>
      </c>
      <c r="O36" s="57">
        <v>380</v>
      </c>
    </row>
    <row r="37" spans="2:15" x14ac:dyDescent="0.25">
      <c r="B37" s="114"/>
      <c r="C37" s="87">
        <v>0.58799999999999997</v>
      </c>
      <c r="D37" s="87">
        <v>0.57299999999999995</v>
      </c>
      <c r="E37" s="87">
        <v>0.57699999999999996</v>
      </c>
      <c r="F37" s="87">
        <v>0.57399999999999995</v>
      </c>
      <c r="G37" s="87">
        <v>0.57399999999999995</v>
      </c>
      <c r="H37" s="87">
        <v>0.56200000000000006</v>
      </c>
      <c r="I37" s="74">
        <v>4.9000000000000002E-2</v>
      </c>
      <c r="J37" s="74">
        <v>0.05</v>
      </c>
      <c r="K37" s="74">
        <v>0.05</v>
      </c>
      <c r="L37" s="74">
        <v>0.05</v>
      </c>
      <c r="M37" s="74">
        <v>0.05</v>
      </c>
      <c r="N37" s="74">
        <v>0.05</v>
      </c>
      <c r="O37" s="57">
        <v>480</v>
      </c>
    </row>
    <row r="38" spans="2:15" x14ac:dyDescent="0.25">
      <c r="B38" s="115"/>
      <c r="C38" s="81">
        <v>0.46899999999999997</v>
      </c>
      <c r="D38" s="81">
        <v>0.45</v>
      </c>
      <c r="E38" s="81">
        <v>0.45100000000000001</v>
      </c>
      <c r="F38" s="81">
        <v>0.44800000000000001</v>
      </c>
      <c r="G38" s="80">
        <v>0.441</v>
      </c>
      <c r="H38" s="80">
        <v>0.42899999999999999</v>
      </c>
      <c r="I38" s="89">
        <v>0.08</v>
      </c>
      <c r="J38" s="89">
        <v>0.08</v>
      </c>
      <c r="K38" s="89">
        <v>7.9000000000000001E-2</v>
      </c>
      <c r="L38" s="89">
        <v>7.9000000000000001E-2</v>
      </c>
      <c r="M38" s="89">
        <v>0.08</v>
      </c>
      <c r="N38" s="89">
        <v>8.2000000000000003E-2</v>
      </c>
      <c r="O38" s="57">
        <v>370</v>
      </c>
    </row>
    <row r="39" spans="2:15" x14ac:dyDescent="0.25">
      <c r="B39" s="113" t="s">
        <v>52</v>
      </c>
      <c r="C39" s="94">
        <v>4.9000000000000002E-2</v>
      </c>
      <c r="D39" s="94">
        <v>4.9000000000000002E-2</v>
      </c>
      <c r="E39" s="94">
        <v>4.9000000000000002E-2</v>
      </c>
      <c r="F39" s="94">
        <v>4.9000000000000002E-2</v>
      </c>
      <c r="G39" s="94">
        <v>4.9000000000000002E-2</v>
      </c>
      <c r="H39" s="94">
        <v>4.9000000000000002E-2</v>
      </c>
      <c r="I39" s="94">
        <v>4.8000000000000001E-2</v>
      </c>
      <c r="J39" s="94">
        <v>4.8000000000000001E-2</v>
      </c>
      <c r="K39" s="94">
        <v>4.9000000000000002E-2</v>
      </c>
      <c r="L39" s="94">
        <v>0.05</v>
      </c>
      <c r="M39" s="94">
        <v>0.05</v>
      </c>
      <c r="N39" s="94">
        <v>0.05</v>
      </c>
      <c r="O39" s="57">
        <v>540</v>
      </c>
    </row>
    <row r="40" spans="2:15" x14ac:dyDescent="0.25">
      <c r="B40" s="114"/>
      <c r="C40" s="74">
        <v>5.0999999999999997E-2</v>
      </c>
      <c r="D40" s="74">
        <v>5.1999999999999998E-2</v>
      </c>
      <c r="E40" s="74">
        <v>5.0999999999999997E-2</v>
      </c>
      <c r="F40" s="74">
        <v>5.0999999999999997E-2</v>
      </c>
      <c r="G40" s="74">
        <v>5.1999999999999998E-2</v>
      </c>
      <c r="H40" s="74">
        <v>5.0999999999999997E-2</v>
      </c>
      <c r="I40" s="74">
        <v>5.0999999999999997E-2</v>
      </c>
      <c r="J40" s="74">
        <v>5.0999999999999997E-2</v>
      </c>
      <c r="K40" s="74">
        <v>5.0999999999999997E-2</v>
      </c>
      <c r="L40" s="74">
        <v>5.2999999999999999E-2</v>
      </c>
      <c r="M40" s="74">
        <v>5.2999999999999999E-2</v>
      </c>
      <c r="N40" s="74">
        <v>5.0999999999999997E-2</v>
      </c>
      <c r="O40" s="57">
        <v>440</v>
      </c>
    </row>
    <row r="41" spans="2:15" x14ac:dyDescent="0.25">
      <c r="B41" s="114"/>
      <c r="C41" s="74">
        <v>6.4000000000000001E-2</v>
      </c>
      <c r="D41" s="74">
        <v>6.3E-2</v>
      </c>
      <c r="E41" s="74">
        <v>6.2E-2</v>
      </c>
      <c r="F41" s="74">
        <v>6.3E-2</v>
      </c>
      <c r="G41" s="74">
        <v>6.3E-2</v>
      </c>
      <c r="H41" s="74">
        <v>6.3E-2</v>
      </c>
      <c r="I41" s="74">
        <v>6.0999999999999999E-2</v>
      </c>
      <c r="J41" s="74">
        <v>6.2E-2</v>
      </c>
      <c r="K41" s="74">
        <v>6.2E-2</v>
      </c>
      <c r="L41" s="74">
        <v>6.4000000000000001E-2</v>
      </c>
      <c r="M41" s="74">
        <v>6.3E-2</v>
      </c>
      <c r="N41" s="74">
        <v>6.2E-2</v>
      </c>
      <c r="O41" s="57">
        <v>380</v>
      </c>
    </row>
    <row r="42" spans="2:15" x14ac:dyDescent="0.25">
      <c r="B42" s="114"/>
      <c r="C42" s="74">
        <v>4.9000000000000002E-2</v>
      </c>
      <c r="D42" s="74">
        <v>4.9000000000000002E-2</v>
      </c>
      <c r="E42" s="74">
        <v>4.9000000000000002E-2</v>
      </c>
      <c r="F42" s="74">
        <v>4.9000000000000002E-2</v>
      </c>
      <c r="G42" s="74">
        <v>4.9000000000000002E-2</v>
      </c>
      <c r="H42" s="74">
        <v>4.9000000000000002E-2</v>
      </c>
      <c r="I42" s="74">
        <v>4.9000000000000002E-2</v>
      </c>
      <c r="J42" s="74">
        <v>4.9000000000000002E-2</v>
      </c>
      <c r="K42" s="74">
        <v>4.9000000000000002E-2</v>
      </c>
      <c r="L42" s="74">
        <v>0.05</v>
      </c>
      <c r="M42" s="74">
        <v>0.05</v>
      </c>
      <c r="N42" s="74">
        <v>0.05</v>
      </c>
      <c r="O42" s="57">
        <v>480</v>
      </c>
    </row>
    <row r="43" spans="2:15" x14ac:dyDescent="0.25">
      <c r="B43" s="115"/>
      <c r="C43" s="89">
        <v>9.0999999999999998E-2</v>
      </c>
      <c r="D43" s="89">
        <v>8.4000000000000005E-2</v>
      </c>
      <c r="E43" s="89">
        <v>8.1000000000000003E-2</v>
      </c>
      <c r="F43" s="89">
        <v>8.2000000000000003E-2</v>
      </c>
      <c r="G43" s="89">
        <v>8.1000000000000003E-2</v>
      </c>
      <c r="H43" s="89">
        <v>7.9000000000000001E-2</v>
      </c>
      <c r="I43" s="89">
        <v>7.8E-2</v>
      </c>
      <c r="J43" s="89">
        <v>7.9000000000000001E-2</v>
      </c>
      <c r="K43" s="89">
        <v>0.08</v>
      </c>
      <c r="L43" s="89">
        <v>8.2000000000000003E-2</v>
      </c>
      <c r="M43" s="89">
        <v>8.2000000000000003E-2</v>
      </c>
      <c r="N43" s="89">
        <v>8.3000000000000004E-2</v>
      </c>
      <c r="O43" s="57">
        <v>370</v>
      </c>
    </row>
    <row r="44" spans="2:15" x14ac:dyDescent="0.25">
      <c r="B44" s="113" t="s">
        <v>65</v>
      </c>
      <c r="C44" s="94">
        <v>0.05</v>
      </c>
      <c r="D44" s="94">
        <v>4.9000000000000002E-2</v>
      </c>
      <c r="E44" s="94">
        <v>4.8000000000000001E-2</v>
      </c>
      <c r="F44" s="94">
        <v>4.9000000000000002E-2</v>
      </c>
      <c r="G44" s="94">
        <v>4.9000000000000002E-2</v>
      </c>
      <c r="H44" s="94">
        <v>4.9000000000000002E-2</v>
      </c>
      <c r="I44" s="94">
        <v>4.9000000000000002E-2</v>
      </c>
      <c r="J44" s="94">
        <v>4.9000000000000002E-2</v>
      </c>
      <c r="K44" s="94">
        <v>4.9000000000000002E-2</v>
      </c>
      <c r="L44" s="94">
        <v>4.9000000000000002E-2</v>
      </c>
      <c r="M44" s="94">
        <v>4.8000000000000001E-2</v>
      </c>
      <c r="N44" s="94">
        <v>4.9000000000000002E-2</v>
      </c>
      <c r="O44" s="57">
        <v>540</v>
      </c>
    </row>
    <row r="45" spans="2:15" x14ac:dyDescent="0.25">
      <c r="B45" s="114"/>
      <c r="C45" s="74">
        <v>5.1999999999999998E-2</v>
      </c>
      <c r="D45" s="74">
        <v>5.1999999999999998E-2</v>
      </c>
      <c r="E45" s="74">
        <v>5.1999999999999998E-2</v>
      </c>
      <c r="F45" s="74">
        <v>5.0999999999999997E-2</v>
      </c>
      <c r="G45" s="74">
        <v>5.0999999999999997E-2</v>
      </c>
      <c r="H45" s="74">
        <v>5.1999999999999998E-2</v>
      </c>
      <c r="I45" s="74">
        <v>5.0999999999999997E-2</v>
      </c>
      <c r="J45" s="74">
        <v>5.0999999999999997E-2</v>
      </c>
      <c r="K45" s="74">
        <v>5.0999999999999997E-2</v>
      </c>
      <c r="L45" s="74">
        <v>5.1999999999999998E-2</v>
      </c>
      <c r="M45" s="74">
        <v>5.0999999999999997E-2</v>
      </c>
      <c r="N45" s="74">
        <v>5.0999999999999997E-2</v>
      </c>
      <c r="O45" s="57">
        <v>440</v>
      </c>
    </row>
    <row r="46" spans="2:15" x14ac:dyDescent="0.25">
      <c r="B46" s="114"/>
      <c r="C46" s="74">
        <v>6.4000000000000001E-2</v>
      </c>
      <c r="D46" s="74">
        <v>6.4000000000000001E-2</v>
      </c>
      <c r="E46" s="74">
        <v>6.3E-2</v>
      </c>
      <c r="F46" s="74">
        <v>6.3E-2</v>
      </c>
      <c r="G46" s="74">
        <v>6.2E-2</v>
      </c>
      <c r="H46" s="74">
        <v>6.3E-2</v>
      </c>
      <c r="I46" s="74">
        <v>6.2E-2</v>
      </c>
      <c r="J46" s="74">
        <v>6.2E-2</v>
      </c>
      <c r="K46" s="74">
        <v>6.2E-2</v>
      </c>
      <c r="L46" s="74">
        <v>6.3E-2</v>
      </c>
      <c r="M46" s="74">
        <v>6.2E-2</v>
      </c>
      <c r="N46" s="74">
        <v>6.2E-2</v>
      </c>
      <c r="O46" s="57">
        <v>380</v>
      </c>
    </row>
    <row r="47" spans="2:15" x14ac:dyDescent="0.25">
      <c r="B47" s="114"/>
      <c r="C47" s="74">
        <v>0.05</v>
      </c>
      <c r="D47" s="74">
        <v>4.9000000000000002E-2</v>
      </c>
      <c r="E47" s="74">
        <v>0.05</v>
      </c>
      <c r="F47" s="74">
        <v>0.05</v>
      </c>
      <c r="G47" s="74">
        <v>4.9000000000000002E-2</v>
      </c>
      <c r="H47" s="74">
        <v>0.05</v>
      </c>
      <c r="I47" s="74">
        <v>4.9000000000000002E-2</v>
      </c>
      <c r="J47" s="74">
        <v>0.05</v>
      </c>
      <c r="K47" s="74">
        <v>0.05</v>
      </c>
      <c r="L47" s="74">
        <v>0.05</v>
      </c>
      <c r="M47" s="74">
        <v>4.9000000000000002E-2</v>
      </c>
      <c r="N47" s="74">
        <v>0.05</v>
      </c>
      <c r="O47" s="57">
        <v>480</v>
      </c>
    </row>
    <row r="48" spans="2:15" x14ac:dyDescent="0.25">
      <c r="B48" s="115"/>
      <c r="C48" s="89">
        <v>8.7999999999999995E-2</v>
      </c>
      <c r="D48" s="89">
        <v>8.5999999999999993E-2</v>
      </c>
      <c r="E48" s="89">
        <v>8.4000000000000005E-2</v>
      </c>
      <c r="F48" s="89">
        <v>8.2000000000000003E-2</v>
      </c>
      <c r="G48" s="89">
        <v>8.1000000000000003E-2</v>
      </c>
      <c r="H48" s="89">
        <v>0.08</v>
      </c>
      <c r="I48" s="89">
        <v>7.9000000000000001E-2</v>
      </c>
      <c r="J48" s="89">
        <v>7.9000000000000001E-2</v>
      </c>
      <c r="K48" s="89">
        <v>7.9000000000000001E-2</v>
      </c>
      <c r="L48" s="89">
        <v>0.08</v>
      </c>
      <c r="M48" s="89">
        <v>8.3000000000000004E-2</v>
      </c>
      <c r="N48" s="89">
        <v>8.2000000000000003E-2</v>
      </c>
      <c r="O48" s="57">
        <v>370</v>
      </c>
    </row>
    <row r="49" spans="2:15" x14ac:dyDescent="0.25">
      <c r="B49" s="113" t="s">
        <v>78</v>
      </c>
      <c r="C49" s="94">
        <v>4.9000000000000002E-2</v>
      </c>
      <c r="D49" s="94">
        <v>0.05</v>
      </c>
      <c r="E49" s="94">
        <v>4.9000000000000002E-2</v>
      </c>
      <c r="F49" s="94">
        <v>0.05</v>
      </c>
      <c r="G49" s="94">
        <v>4.9000000000000002E-2</v>
      </c>
      <c r="H49" s="94">
        <v>4.9000000000000002E-2</v>
      </c>
      <c r="I49" s="94">
        <v>0.05</v>
      </c>
      <c r="J49" s="94">
        <v>4.9000000000000002E-2</v>
      </c>
      <c r="K49" s="94">
        <v>0.05</v>
      </c>
      <c r="L49" s="94">
        <v>5.0999999999999997E-2</v>
      </c>
      <c r="M49" s="94">
        <v>5.0999999999999997E-2</v>
      </c>
      <c r="N49" s="94">
        <v>4.9000000000000002E-2</v>
      </c>
      <c r="O49" s="57">
        <v>540</v>
      </c>
    </row>
    <row r="50" spans="2:15" x14ac:dyDescent="0.25">
      <c r="B50" s="114"/>
      <c r="C50" s="74">
        <v>5.1999999999999998E-2</v>
      </c>
      <c r="D50" s="74">
        <v>5.0999999999999997E-2</v>
      </c>
      <c r="E50" s="74">
        <v>5.1999999999999998E-2</v>
      </c>
      <c r="F50" s="74">
        <v>5.0999999999999997E-2</v>
      </c>
      <c r="G50" s="74">
        <v>5.1999999999999998E-2</v>
      </c>
      <c r="H50" s="74">
        <v>5.1999999999999998E-2</v>
      </c>
      <c r="I50" s="74">
        <v>5.1999999999999998E-2</v>
      </c>
      <c r="J50" s="74">
        <v>5.1999999999999998E-2</v>
      </c>
      <c r="K50" s="74">
        <v>5.2999999999999999E-2</v>
      </c>
      <c r="L50" s="74">
        <v>5.3999999999999999E-2</v>
      </c>
      <c r="M50" s="74">
        <v>5.2999999999999999E-2</v>
      </c>
      <c r="N50" s="74">
        <v>5.2999999999999999E-2</v>
      </c>
      <c r="O50" s="57">
        <v>440</v>
      </c>
    </row>
    <row r="51" spans="2:15" x14ac:dyDescent="0.25">
      <c r="B51" s="114"/>
      <c r="C51" s="74">
        <v>6.4000000000000001E-2</v>
      </c>
      <c r="D51" s="74">
        <v>6.4000000000000001E-2</v>
      </c>
      <c r="E51" s="74">
        <v>6.3E-2</v>
      </c>
      <c r="F51" s="74">
        <v>6.2E-2</v>
      </c>
      <c r="G51" s="74">
        <v>6.3E-2</v>
      </c>
      <c r="H51" s="74">
        <v>6.3E-2</v>
      </c>
      <c r="I51" s="74">
        <v>6.3E-2</v>
      </c>
      <c r="J51" s="74">
        <v>6.2E-2</v>
      </c>
      <c r="K51" s="74">
        <v>6.3E-2</v>
      </c>
      <c r="L51" s="74">
        <v>6.6000000000000003E-2</v>
      </c>
      <c r="M51" s="74">
        <v>6.4000000000000001E-2</v>
      </c>
      <c r="N51" s="74">
        <v>6.5000000000000002E-2</v>
      </c>
      <c r="O51" s="57">
        <v>380</v>
      </c>
    </row>
    <row r="52" spans="2:15" x14ac:dyDescent="0.25">
      <c r="B52" s="114"/>
      <c r="C52" s="74">
        <v>4.9000000000000002E-2</v>
      </c>
      <c r="D52" s="74">
        <v>4.9000000000000002E-2</v>
      </c>
      <c r="E52" s="74">
        <v>0.05</v>
      </c>
      <c r="F52" s="74">
        <v>4.9000000000000002E-2</v>
      </c>
      <c r="G52" s="74">
        <v>0.05</v>
      </c>
      <c r="H52" s="74">
        <v>0.05</v>
      </c>
      <c r="I52" s="74">
        <v>0.05</v>
      </c>
      <c r="J52" s="74">
        <v>4.9000000000000002E-2</v>
      </c>
      <c r="K52" s="74">
        <v>0.05</v>
      </c>
      <c r="L52" s="74">
        <v>5.1999999999999998E-2</v>
      </c>
      <c r="M52" s="74">
        <v>5.0999999999999997E-2</v>
      </c>
      <c r="N52" s="74">
        <v>0.05</v>
      </c>
      <c r="O52" s="57">
        <v>480</v>
      </c>
    </row>
    <row r="53" spans="2:15" x14ac:dyDescent="0.25">
      <c r="B53" s="115"/>
      <c r="C53" s="89">
        <v>8.8999999999999996E-2</v>
      </c>
      <c r="D53" s="89">
        <v>8.7999999999999995E-2</v>
      </c>
      <c r="E53" s="89">
        <v>8.4000000000000005E-2</v>
      </c>
      <c r="F53" s="89">
        <v>8.1000000000000003E-2</v>
      </c>
      <c r="G53" s="89">
        <v>8.1000000000000003E-2</v>
      </c>
      <c r="H53" s="89">
        <v>0.08</v>
      </c>
      <c r="I53" s="89">
        <v>0.08</v>
      </c>
      <c r="J53" s="89">
        <v>0.08</v>
      </c>
      <c r="K53" s="89">
        <v>8.1000000000000003E-2</v>
      </c>
      <c r="L53" s="89">
        <v>8.5000000000000006E-2</v>
      </c>
      <c r="M53" s="89">
        <v>8.5000000000000006E-2</v>
      </c>
      <c r="N53" s="89">
        <v>8.5999999999999993E-2</v>
      </c>
      <c r="O53" s="57">
        <v>370</v>
      </c>
    </row>
    <row r="54" spans="2:15" x14ac:dyDescent="0.25">
      <c r="B54" s="113" t="s">
        <v>91</v>
      </c>
      <c r="C54" s="94">
        <v>0.05</v>
      </c>
      <c r="D54" s="94">
        <v>5.0999999999999997E-2</v>
      </c>
      <c r="E54" s="94">
        <v>4.9000000000000002E-2</v>
      </c>
      <c r="F54" s="94">
        <v>0.05</v>
      </c>
      <c r="G54" s="94">
        <v>4.9000000000000002E-2</v>
      </c>
      <c r="H54" s="94">
        <v>4.9000000000000002E-2</v>
      </c>
      <c r="I54" s="94">
        <v>4.9000000000000002E-2</v>
      </c>
      <c r="J54" s="94">
        <v>4.9000000000000002E-2</v>
      </c>
      <c r="K54" s="94">
        <v>0.05</v>
      </c>
      <c r="L54" s="94">
        <v>0.05</v>
      </c>
      <c r="M54" s="94">
        <v>4.9000000000000002E-2</v>
      </c>
      <c r="N54" s="94">
        <v>5.1999999999999998E-2</v>
      </c>
      <c r="O54" s="57">
        <v>540</v>
      </c>
    </row>
    <row r="55" spans="2:15" x14ac:dyDescent="0.25">
      <c r="B55" s="114"/>
      <c r="C55" s="74">
        <v>5.1999999999999998E-2</v>
      </c>
      <c r="D55" s="74">
        <v>5.2999999999999999E-2</v>
      </c>
      <c r="E55" s="74">
        <v>5.1999999999999998E-2</v>
      </c>
      <c r="F55" s="74">
        <v>5.1999999999999998E-2</v>
      </c>
      <c r="G55" s="74">
        <v>5.0999999999999997E-2</v>
      </c>
      <c r="H55" s="74">
        <v>5.1999999999999998E-2</v>
      </c>
      <c r="I55" s="74">
        <v>5.0999999999999997E-2</v>
      </c>
      <c r="J55" s="74">
        <v>5.0999999999999997E-2</v>
      </c>
      <c r="K55" s="74">
        <v>5.0999999999999997E-2</v>
      </c>
      <c r="L55" s="74">
        <v>5.2999999999999999E-2</v>
      </c>
      <c r="M55" s="74">
        <v>5.0999999999999997E-2</v>
      </c>
      <c r="N55" s="74">
        <v>5.3999999999999999E-2</v>
      </c>
      <c r="O55" s="57">
        <v>440</v>
      </c>
    </row>
    <row r="56" spans="2:15" x14ac:dyDescent="0.25">
      <c r="B56" s="114"/>
      <c r="C56" s="74">
        <v>6.4000000000000001E-2</v>
      </c>
      <c r="D56" s="74">
        <v>6.6000000000000003E-2</v>
      </c>
      <c r="E56" s="74">
        <v>6.4000000000000001E-2</v>
      </c>
      <c r="F56" s="74">
        <v>6.3E-2</v>
      </c>
      <c r="G56" s="74">
        <v>6.2E-2</v>
      </c>
      <c r="H56" s="74">
        <v>6.3E-2</v>
      </c>
      <c r="I56" s="74">
        <v>6.2E-2</v>
      </c>
      <c r="J56" s="74">
        <v>6.2E-2</v>
      </c>
      <c r="K56" s="74">
        <v>6.2E-2</v>
      </c>
      <c r="L56" s="74">
        <v>6.4000000000000001E-2</v>
      </c>
      <c r="M56" s="74">
        <v>6.2E-2</v>
      </c>
      <c r="N56" s="74">
        <v>6.6000000000000003E-2</v>
      </c>
      <c r="O56" s="57">
        <v>380</v>
      </c>
    </row>
    <row r="57" spans="2:15" x14ac:dyDescent="0.25">
      <c r="B57" s="114"/>
      <c r="C57" s="74">
        <v>0.05</v>
      </c>
      <c r="D57" s="74">
        <v>5.1999999999999998E-2</v>
      </c>
      <c r="E57" s="74">
        <v>4.9000000000000002E-2</v>
      </c>
      <c r="F57" s="74">
        <v>4.9000000000000002E-2</v>
      </c>
      <c r="G57" s="74">
        <v>4.9000000000000002E-2</v>
      </c>
      <c r="H57" s="74">
        <v>0.05</v>
      </c>
      <c r="I57" s="74">
        <v>0.05</v>
      </c>
      <c r="J57" s="74">
        <v>0.05</v>
      </c>
      <c r="K57" s="74">
        <v>0.05</v>
      </c>
      <c r="L57" s="74">
        <v>0.05</v>
      </c>
      <c r="M57" s="74">
        <v>4.9000000000000002E-2</v>
      </c>
      <c r="N57" s="74">
        <v>5.2999999999999999E-2</v>
      </c>
      <c r="O57" s="57">
        <v>480</v>
      </c>
    </row>
    <row r="58" spans="2:15" x14ac:dyDescent="0.25">
      <c r="B58" s="115"/>
      <c r="C58" s="89">
        <v>8.7999999999999995E-2</v>
      </c>
      <c r="D58" s="89">
        <v>9.0999999999999998E-2</v>
      </c>
      <c r="E58" s="89">
        <v>8.8999999999999996E-2</v>
      </c>
      <c r="F58" s="89">
        <v>8.4000000000000005E-2</v>
      </c>
      <c r="G58" s="89">
        <v>0.08</v>
      </c>
      <c r="H58" s="89">
        <v>8.1000000000000003E-2</v>
      </c>
      <c r="I58" s="89">
        <v>7.9000000000000001E-2</v>
      </c>
      <c r="J58" s="89">
        <v>7.9000000000000001E-2</v>
      </c>
      <c r="K58" s="89">
        <v>8.2000000000000003E-2</v>
      </c>
      <c r="L58" s="89">
        <v>8.5000000000000006E-2</v>
      </c>
      <c r="M58" s="89">
        <v>8.5000000000000006E-2</v>
      </c>
      <c r="N58" s="89">
        <v>8.6999999999999994E-2</v>
      </c>
      <c r="O58" s="57">
        <v>370</v>
      </c>
    </row>
    <row r="59" spans="2:15" x14ac:dyDescent="0.25">
      <c r="B59" s="113" t="s">
        <v>104</v>
      </c>
      <c r="C59" s="94">
        <v>0.05</v>
      </c>
      <c r="D59" s="94">
        <v>4.9000000000000002E-2</v>
      </c>
      <c r="E59" s="94">
        <v>4.9000000000000002E-2</v>
      </c>
      <c r="F59" s="94">
        <v>4.9000000000000002E-2</v>
      </c>
      <c r="G59" s="94">
        <v>0.05</v>
      </c>
      <c r="H59" s="94">
        <v>4.9000000000000002E-2</v>
      </c>
      <c r="I59" s="94">
        <v>4.9000000000000002E-2</v>
      </c>
      <c r="J59" s="94">
        <v>4.9000000000000002E-2</v>
      </c>
      <c r="K59" s="94">
        <v>4.9000000000000002E-2</v>
      </c>
      <c r="L59" s="94">
        <v>4.9000000000000002E-2</v>
      </c>
      <c r="M59" s="94">
        <v>4.9000000000000002E-2</v>
      </c>
      <c r="N59" s="94">
        <v>4.9000000000000002E-2</v>
      </c>
      <c r="O59" s="57">
        <v>540</v>
      </c>
    </row>
    <row r="60" spans="2:15" x14ac:dyDescent="0.25">
      <c r="B60" s="114"/>
      <c r="C60" s="74">
        <v>5.1999999999999998E-2</v>
      </c>
      <c r="D60" s="74">
        <v>5.0999999999999997E-2</v>
      </c>
      <c r="E60" s="74">
        <v>5.1999999999999998E-2</v>
      </c>
      <c r="F60" s="74">
        <v>5.0999999999999997E-2</v>
      </c>
      <c r="G60" s="74">
        <v>5.1999999999999998E-2</v>
      </c>
      <c r="H60" s="74">
        <v>5.0999999999999997E-2</v>
      </c>
      <c r="I60" s="74">
        <v>5.0999999999999997E-2</v>
      </c>
      <c r="J60" s="74">
        <v>5.0999999999999997E-2</v>
      </c>
      <c r="K60" s="74">
        <v>5.0999999999999997E-2</v>
      </c>
      <c r="L60" s="74">
        <v>5.0999999999999997E-2</v>
      </c>
      <c r="M60" s="74">
        <v>5.0999999999999997E-2</v>
      </c>
      <c r="N60" s="74">
        <v>5.0999999999999997E-2</v>
      </c>
      <c r="O60" s="57">
        <v>440</v>
      </c>
    </row>
    <row r="61" spans="2:15" x14ac:dyDescent="0.25">
      <c r="B61" s="114"/>
      <c r="C61" s="74">
        <v>6.5000000000000002E-2</v>
      </c>
      <c r="D61" s="74">
        <v>6.4000000000000001E-2</v>
      </c>
      <c r="E61" s="74">
        <v>6.4000000000000001E-2</v>
      </c>
      <c r="F61" s="74">
        <v>6.3E-2</v>
      </c>
      <c r="G61" s="74">
        <v>6.3E-2</v>
      </c>
      <c r="H61" s="74">
        <v>6.3E-2</v>
      </c>
      <c r="I61" s="74">
        <v>6.2E-2</v>
      </c>
      <c r="J61" s="74">
        <v>6.3E-2</v>
      </c>
      <c r="K61" s="74">
        <v>6.3E-2</v>
      </c>
      <c r="L61" s="74">
        <v>6.3E-2</v>
      </c>
      <c r="M61" s="74">
        <v>6.3E-2</v>
      </c>
      <c r="N61" s="74">
        <v>6.3E-2</v>
      </c>
      <c r="O61" s="57">
        <v>380</v>
      </c>
    </row>
    <row r="62" spans="2:15" x14ac:dyDescent="0.25">
      <c r="B62" s="114"/>
      <c r="C62" s="74">
        <v>0.05</v>
      </c>
      <c r="D62" s="74">
        <v>4.9000000000000002E-2</v>
      </c>
      <c r="E62" s="74">
        <v>4.9000000000000002E-2</v>
      </c>
      <c r="F62" s="74">
        <v>0.05</v>
      </c>
      <c r="G62" s="74">
        <v>0.05</v>
      </c>
      <c r="H62" s="74">
        <v>4.9000000000000002E-2</v>
      </c>
      <c r="I62" s="74">
        <v>0.05</v>
      </c>
      <c r="J62" s="74">
        <v>0.05</v>
      </c>
      <c r="K62" s="74">
        <v>0.05</v>
      </c>
      <c r="L62" s="74">
        <v>4.9000000000000002E-2</v>
      </c>
      <c r="M62" s="74">
        <v>4.9000000000000002E-2</v>
      </c>
      <c r="N62" s="74">
        <v>4.9000000000000002E-2</v>
      </c>
      <c r="O62" s="57">
        <v>480</v>
      </c>
    </row>
    <row r="63" spans="2:15" x14ac:dyDescent="0.25">
      <c r="B63" s="115"/>
      <c r="C63" s="89">
        <v>9.0999999999999998E-2</v>
      </c>
      <c r="D63" s="89">
        <v>8.8999999999999996E-2</v>
      </c>
      <c r="E63" s="89">
        <v>8.8999999999999996E-2</v>
      </c>
      <c r="F63" s="89">
        <v>8.5000000000000006E-2</v>
      </c>
      <c r="G63" s="89">
        <v>8.2000000000000003E-2</v>
      </c>
      <c r="H63" s="89">
        <v>0.08</v>
      </c>
      <c r="I63" s="89">
        <v>7.9000000000000001E-2</v>
      </c>
      <c r="J63" s="89">
        <v>0.08</v>
      </c>
      <c r="K63" s="89">
        <v>8.1000000000000003E-2</v>
      </c>
      <c r="L63" s="89">
        <v>8.3000000000000004E-2</v>
      </c>
      <c r="M63" s="89">
        <v>8.5000000000000006E-2</v>
      </c>
      <c r="N63" s="89">
        <v>8.5000000000000006E-2</v>
      </c>
      <c r="O63" s="57">
        <v>370</v>
      </c>
    </row>
    <row r="64" spans="2:15" x14ac:dyDescent="0.25">
      <c r="B64" s="113" t="s">
        <v>117</v>
      </c>
      <c r="C64" s="94">
        <v>4.9000000000000002E-2</v>
      </c>
      <c r="D64" s="94">
        <v>4.9000000000000002E-2</v>
      </c>
      <c r="E64" s="94">
        <v>4.9000000000000002E-2</v>
      </c>
      <c r="F64" s="94">
        <v>0.05</v>
      </c>
      <c r="G64" s="94">
        <v>4.9000000000000002E-2</v>
      </c>
      <c r="H64" s="94">
        <v>4.9000000000000002E-2</v>
      </c>
      <c r="I64" s="94">
        <v>4.9000000000000002E-2</v>
      </c>
      <c r="J64" s="94">
        <v>4.9000000000000002E-2</v>
      </c>
      <c r="K64" s="94">
        <v>0.05</v>
      </c>
      <c r="L64" s="94">
        <v>4.9000000000000002E-2</v>
      </c>
      <c r="M64" s="94">
        <v>4.9000000000000002E-2</v>
      </c>
      <c r="N64" s="94">
        <v>0.05</v>
      </c>
      <c r="O64" s="57">
        <v>540</v>
      </c>
    </row>
    <row r="65" spans="2:15" x14ac:dyDescent="0.25">
      <c r="B65" s="114"/>
      <c r="C65" s="74">
        <v>5.1999999999999998E-2</v>
      </c>
      <c r="D65" s="74">
        <v>5.1999999999999998E-2</v>
      </c>
      <c r="E65" s="74">
        <v>5.1999999999999998E-2</v>
      </c>
      <c r="F65" s="74">
        <v>5.1999999999999998E-2</v>
      </c>
      <c r="G65" s="74">
        <v>5.0999999999999997E-2</v>
      </c>
      <c r="H65" s="74">
        <v>5.1999999999999998E-2</v>
      </c>
      <c r="I65" s="74">
        <v>5.1999999999999998E-2</v>
      </c>
      <c r="J65" s="74">
        <v>5.1999999999999998E-2</v>
      </c>
      <c r="K65" s="74">
        <v>5.0999999999999997E-2</v>
      </c>
      <c r="L65" s="74">
        <v>5.2999999999999999E-2</v>
      </c>
      <c r="M65" s="74">
        <v>5.0999999999999997E-2</v>
      </c>
      <c r="N65" s="74">
        <v>5.1999999999999998E-2</v>
      </c>
      <c r="O65" s="57">
        <v>440</v>
      </c>
    </row>
    <row r="66" spans="2:15" x14ac:dyDescent="0.25">
      <c r="B66" s="114"/>
      <c r="C66" s="74">
        <v>6.5000000000000002E-2</v>
      </c>
      <c r="D66" s="74">
        <v>6.5000000000000002E-2</v>
      </c>
      <c r="E66" s="74">
        <v>6.5000000000000002E-2</v>
      </c>
      <c r="F66" s="74">
        <v>6.4000000000000001E-2</v>
      </c>
      <c r="G66" s="74">
        <v>6.3E-2</v>
      </c>
      <c r="H66" s="74">
        <v>6.4000000000000001E-2</v>
      </c>
      <c r="I66" s="74">
        <v>6.4000000000000001E-2</v>
      </c>
      <c r="J66" s="74">
        <v>6.3E-2</v>
      </c>
      <c r="K66" s="74">
        <v>6.3E-2</v>
      </c>
      <c r="L66" s="74">
        <v>6.4000000000000001E-2</v>
      </c>
      <c r="M66" s="74">
        <v>6.3E-2</v>
      </c>
      <c r="N66" s="74">
        <v>6.3E-2</v>
      </c>
      <c r="O66" s="57">
        <v>380</v>
      </c>
    </row>
    <row r="67" spans="2:15" x14ac:dyDescent="0.25">
      <c r="B67" s="114"/>
      <c r="C67" s="74">
        <v>0.05</v>
      </c>
      <c r="D67" s="74">
        <v>4.9000000000000002E-2</v>
      </c>
      <c r="E67" s="74">
        <v>0.05</v>
      </c>
      <c r="F67" s="74">
        <v>0.05</v>
      </c>
      <c r="G67" s="74">
        <v>4.9000000000000002E-2</v>
      </c>
      <c r="H67" s="74">
        <v>0.05</v>
      </c>
      <c r="I67" s="74">
        <v>0.05</v>
      </c>
      <c r="J67" s="74">
        <v>0.05</v>
      </c>
      <c r="K67" s="74">
        <v>0.05</v>
      </c>
      <c r="L67" s="74">
        <v>0.05</v>
      </c>
      <c r="M67" s="74">
        <v>4.9000000000000002E-2</v>
      </c>
      <c r="N67" s="74">
        <v>5.0999999999999997E-2</v>
      </c>
      <c r="O67" s="57">
        <v>480</v>
      </c>
    </row>
    <row r="68" spans="2:15" x14ac:dyDescent="0.25">
      <c r="B68" s="115"/>
      <c r="C68" s="89">
        <v>9.0999999999999998E-2</v>
      </c>
      <c r="D68" s="89">
        <v>9.1999999999999998E-2</v>
      </c>
      <c r="E68" s="89">
        <v>0.09</v>
      </c>
      <c r="F68" s="89">
        <v>8.8999999999999996E-2</v>
      </c>
      <c r="G68" s="89">
        <v>8.5999999999999993E-2</v>
      </c>
      <c r="H68" s="89">
        <v>8.5000000000000006E-2</v>
      </c>
      <c r="I68" s="89">
        <v>8.3000000000000004E-2</v>
      </c>
      <c r="J68" s="89">
        <v>8.5000000000000006E-2</v>
      </c>
      <c r="K68" s="89">
        <v>8.5999999999999993E-2</v>
      </c>
      <c r="L68" s="89">
        <v>8.5999999999999993E-2</v>
      </c>
      <c r="M68" s="89">
        <v>8.6999999999999994E-2</v>
      </c>
      <c r="N68" s="89">
        <v>8.5999999999999993E-2</v>
      </c>
      <c r="O68" s="57">
        <v>370</v>
      </c>
    </row>
    <row r="70" spans="2:15" x14ac:dyDescent="0.25">
      <c r="C70" s="108">
        <v>0</v>
      </c>
      <c r="D70" s="108">
        <v>8.3330000000000002</v>
      </c>
      <c r="E70" s="108">
        <v>25</v>
      </c>
      <c r="F70" s="108">
        <v>50</v>
      </c>
      <c r="G70" s="108">
        <v>75</v>
      </c>
      <c r="H70" s="108">
        <v>100</v>
      </c>
    </row>
    <row r="71" spans="2:15" x14ac:dyDescent="0.25">
      <c r="C71" s="101">
        <f t="shared" ref="C71:H71" si="0">C32/C29</f>
        <v>0.94581280788177335</v>
      </c>
      <c r="D71" s="101">
        <f t="shared" si="0"/>
        <v>1.0395683453237408</v>
      </c>
      <c r="E71" s="101">
        <f t="shared" si="0"/>
        <v>1.2644444444444443</v>
      </c>
      <c r="F71" s="101">
        <f t="shared" si="0"/>
        <v>1.6089385474860334</v>
      </c>
      <c r="G71" s="101">
        <f t="shared" si="0"/>
        <v>1.8673139158576051</v>
      </c>
      <c r="H71" s="101">
        <f t="shared" si="0"/>
        <v>2.0179211469534049</v>
      </c>
    </row>
    <row r="72" spans="2:15" x14ac:dyDescent="0.25">
      <c r="C72" s="101">
        <f t="shared" ref="C72:H72" si="1">C37/C34</f>
        <v>0.96551724137931028</v>
      </c>
      <c r="D72" s="101">
        <f t="shared" si="1"/>
        <v>1.0195729537366547</v>
      </c>
      <c r="E72" s="101">
        <f t="shared" si="1"/>
        <v>1.2435344827586206</v>
      </c>
      <c r="F72" s="101">
        <f t="shared" si="1"/>
        <v>1.6078431372549018</v>
      </c>
      <c r="G72" s="101">
        <f t="shared" si="1"/>
        <v>1.9006622516556291</v>
      </c>
      <c r="H72" s="101">
        <f t="shared" si="1"/>
        <v>2.0215827338129495</v>
      </c>
    </row>
  </sheetData>
  <mergeCells count="8">
    <mergeCell ref="B59:B63"/>
    <mergeCell ref="B64:B68"/>
    <mergeCell ref="B29:B33"/>
    <mergeCell ref="B34:B38"/>
    <mergeCell ref="B39:B43"/>
    <mergeCell ref="B44:B48"/>
    <mergeCell ref="B49:B53"/>
    <mergeCell ref="B54:B5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Fluoride conc calculation</vt:lpstr>
      <vt:lpstr>P1.1</vt:lpstr>
      <vt:lpstr>P1.2</vt:lpstr>
      <vt:lpstr>P1.3</vt:lpstr>
      <vt:lpstr>P2.1</vt:lpstr>
      <vt:lpstr>P2.2</vt:lpstr>
      <vt:lpstr>P2.3</vt:lpstr>
      <vt:lpstr>P3.1</vt:lpstr>
      <vt:lpstr>P3.2</vt:lpstr>
      <vt:lpstr>P3.3</vt:lpstr>
      <vt:lpstr>Calibration 1to3 diluted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2025-01-22T15:03:11Z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