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sse/Documents/github/platereader-plotting/output/"/>
    </mc:Choice>
  </mc:AlternateContent>
  <xr:revisionPtr revIDLastSave="0" documentId="13_ncr:1_{4D25A5EE-33CD-4D48-8235-091E86A6DBA1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20230503_4NP_butyrate_p55_pH_s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D40" i="1"/>
  <c r="E43" i="1"/>
  <c r="F43" i="1"/>
  <c r="D43" i="1"/>
  <c r="C43" i="1"/>
  <c r="C7" i="1"/>
  <c r="D7" i="1"/>
  <c r="C10" i="1"/>
  <c r="D10" i="1"/>
  <c r="C13" i="1"/>
  <c r="D13" i="1"/>
  <c r="F13" i="1" s="1"/>
  <c r="C16" i="1"/>
  <c r="D16" i="1"/>
  <c r="C19" i="1"/>
  <c r="D19" i="1"/>
  <c r="C22" i="1"/>
  <c r="D22" i="1"/>
  <c r="C25" i="1"/>
  <c r="D25" i="1"/>
  <c r="C28" i="1"/>
  <c r="D28" i="1"/>
  <c r="C31" i="1"/>
  <c r="D31" i="1"/>
  <c r="C34" i="1"/>
  <c r="D34" i="1"/>
  <c r="C37" i="1"/>
  <c r="D37" i="1"/>
  <c r="F37" i="1" s="1"/>
  <c r="D4" i="1"/>
  <c r="C4" i="1"/>
  <c r="F25" i="1" l="1"/>
  <c r="E37" i="1"/>
  <c r="E25" i="1"/>
  <c r="E13" i="1"/>
  <c r="F31" i="1"/>
  <c r="F19" i="1"/>
  <c r="E31" i="1"/>
  <c r="E7" i="1"/>
  <c r="F7" i="1"/>
  <c r="E19" i="1"/>
</calcChain>
</file>

<file path=xl/sharedStrings.xml><?xml version="1.0" encoding="utf-8"?>
<sst xmlns="http://schemas.openxmlformats.org/spreadsheetml/2006/main" count="48" uniqueCount="48">
  <si>
    <t>org</t>
  </si>
  <si>
    <t>max_slope</t>
  </si>
  <si>
    <t>pH6_buffer_1</t>
  </si>
  <si>
    <t>pH6_buffer_2</t>
  </si>
  <si>
    <t>pH6_buffer_3</t>
  </si>
  <si>
    <t>pH6_p055_1</t>
  </si>
  <si>
    <t>pH6_p055_2</t>
  </si>
  <si>
    <t>pH6_p055_3</t>
  </si>
  <si>
    <t>pH7_buffer_1</t>
  </si>
  <si>
    <t>pH7_buffer_2</t>
  </si>
  <si>
    <t>pH7_buffer_3</t>
  </si>
  <si>
    <t>pH7_p055_1</t>
  </si>
  <si>
    <t>pH7_p055_2</t>
  </si>
  <si>
    <t>pH7_p055_3</t>
  </si>
  <si>
    <t>pH8_buffer_1</t>
  </si>
  <si>
    <t>pH8_buffer_2</t>
  </si>
  <si>
    <t>pH8_buffer_3</t>
  </si>
  <si>
    <t>pH8_p055_1</t>
  </si>
  <si>
    <t>pH8_p055_2</t>
  </si>
  <si>
    <t>pH8_p055_3</t>
  </si>
  <si>
    <t>pH9_buffer_1</t>
  </si>
  <si>
    <t>pH9_buffer_2</t>
  </si>
  <si>
    <t>pH9_buffer_3</t>
  </si>
  <si>
    <t>pH9_p055_1</t>
  </si>
  <si>
    <t>pH9_p055_2</t>
  </si>
  <si>
    <t>pH9_p055_3</t>
  </si>
  <si>
    <t>pH_85_buffer_1</t>
  </si>
  <si>
    <t>pH_85_buffer_2</t>
  </si>
  <si>
    <t>pH_85_buffer_3</t>
  </si>
  <si>
    <t>pH_85_p055_1</t>
  </si>
  <si>
    <t>pH_85_p055_2</t>
  </si>
  <si>
    <t>pH_85_p055_3</t>
  </si>
  <si>
    <t>pH_95_buffer_1</t>
  </si>
  <si>
    <t>pH_95_buffer_2</t>
  </si>
  <si>
    <t>pH_95_buffer_3</t>
  </si>
  <si>
    <t>pH_95_p055_1</t>
  </si>
  <si>
    <t>pH_95_p055_2</t>
  </si>
  <si>
    <t>pH_95_p055_3</t>
  </si>
  <si>
    <t>mean</t>
  </si>
  <si>
    <t>sd</t>
  </si>
  <si>
    <t>mean_diff_slopes_buffer_enzym</t>
  </si>
  <si>
    <t>sd_diff_slopes_buffer_enzym</t>
  </si>
  <si>
    <t>pH10_buffer_1</t>
  </si>
  <si>
    <t>pH10_buffer_2</t>
  </si>
  <si>
    <t>pH10_buffer_3</t>
  </si>
  <si>
    <t>pH10_p055_1</t>
  </si>
  <si>
    <t>pH10_p055_2</t>
  </si>
  <si>
    <t>pH10_p055_3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</si>
</sst>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1209526655593"/>
          <c:y val="2.6040104986876641E-2"/>
          <c:w val="0.77407690543536445"/>
          <c:h val="0.845983890775121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715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'20230503_4NP_butyrate_p55_pH_sl'!$I$2:$I$8</c:f>
                <c:numCache>
                  <c:formatCode>General</c:formatCode>
                  <c:ptCount val="7"/>
                  <c:pt idx="0">
                    <c:v>5.8323161313464109E-5</c:v>
                  </c:pt>
                  <c:pt idx="1">
                    <c:v>7.3885063156243027E-4</c:v>
                  </c:pt>
                  <c:pt idx="2">
                    <c:v>8.9839477066822378E-3</c:v>
                  </c:pt>
                  <c:pt idx="3">
                    <c:v>8.7463224900419367E-3</c:v>
                  </c:pt>
                  <c:pt idx="4">
                    <c:v>1.8090157542633059E-2</c:v>
                  </c:pt>
                  <c:pt idx="5">
                    <c:v>5.6114056889032884E-4</c:v>
                  </c:pt>
                  <c:pt idx="6">
                    <c:v>4.9545419433539614E-2</c:v>
                  </c:pt>
                </c:numCache>
              </c:numRef>
            </c:plus>
            <c:minus>
              <c:numRef>
                <c:f>'20230503_4NP_butyrate_p55_pH_sl'!$I$2:$I$8</c:f>
                <c:numCache>
                  <c:formatCode>General</c:formatCode>
                  <c:ptCount val="7"/>
                  <c:pt idx="0">
                    <c:v>5.8323161313464109E-5</c:v>
                  </c:pt>
                  <c:pt idx="1">
                    <c:v>7.3885063156243027E-4</c:v>
                  </c:pt>
                  <c:pt idx="2">
                    <c:v>8.9839477066822378E-3</c:v>
                  </c:pt>
                  <c:pt idx="3">
                    <c:v>8.7463224900419367E-3</c:v>
                  </c:pt>
                  <c:pt idx="4">
                    <c:v>1.8090157542633059E-2</c:v>
                  </c:pt>
                  <c:pt idx="5">
                    <c:v>5.6114056889032884E-4</c:v>
                  </c:pt>
                  <c:pt idx="6">
                    <c:v>4.9545419433539614E-2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'20230503_4NP_butyrate_p55_pH_sl'!$G$2:$G$8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</c:numCache>
            </c:numRef>
          </c:xVal>
          <c:yVal>
            <c:numRef>
              <c:f>'20230503_4NP_butyrate_p55_pH_sl'!$H$2:$H$8</c:f>
              <c:numCache>
                <c:formatCode>General</c:formatCode>
                <c:ptCount val="7"/>
                <c:pt idx="0">
                  <c:v>2.3285714285714302E-2</c:v>
                </c:pt>
                <c:pt idx="1">
                  <c:v>0.12874285714285702</c:v>
                </c:pt>
                <c:pt idx="2">
                  <c:v>0.70568571428571225</c:v>
                </c:pt>
                <c:pt idx="3">
                  <c:v>0.8353142857142829</c:v>
                </c:pt>
                <c:pt idx="4">
                  <c:v>0.88454285714285485</c:v>
                </c:pt>
                <c:pt idx="5">
                  <c:v>0.80605714285714014</c:v>
                </c:pt>
                <c:pt idx="6">
                  <c:v>0.43051428571428452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5-3B49-8430-A4936A935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83695"/>
        <c:axId val="905585423"/>
      </c:scatterChart>
      <c:valAx>
        <c:axId val="905583695"/>
        <c:scaling>
          <c:orientation val="minMax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05585423"/>
        <c:crosses val="autoZero"/>
        <c:crossBetween val="midCat"/>
      </c:valAx>
      <c:valAx>
        <c:axId val="905585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 </a:t>
                </a:r>
              </a:p>
            </c:rich>
          </c:tx>
          <c:layout>
            <c:manualLayout>
              <c:xMode val="edge"/>
              <c:yMode val="edge"/>
              <c:x val="4.005637079455978E-2"/>
              <c:y val="0.35836108502492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0558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1168400</xdr:colOff>
      <xdr:row>10</xdr:row>
      <xdr:rowOff>101600</xdr:rowOff>
    </xdr:from>
    <xdr:to>
      <xdr:col>14</xdr:col>
      <xdr:colOff>812800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39115D-5326-EFCF-6E7B-958E89182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P26" sqref="P26"/>
    </sheetView>
  </sheetViews>
  <sheetFormatPr baseColWidth="10" defaultRowHeight="16" x14ac:dyDescent="0.2"/>
  <cols>
    <col min="1" max="1" width="28" customWidth="1"/>
    <col min="3" max="3" width="13.33203125" customWidth="1"/>
    <col min="4" max="4" width="14" customWidth="1"/>
    <col min="5" max="5" width="13" customWidth="1"/>
    <col min="6" max="6" width="12.83203125" bestFit="1" customWidth="1"/>
    <col min="7" max="7" width="16.83203125" customWidth="1"/>
  </cols>
  <sheetData>
    <row r="1" spans="1:9" x14ac:dyDescent="0.2">
      <c r="A1" t="s">
        <v>0</v>
      </c>
      <c r="B1" t="s">
        <v>1</v>
      </c>
      <c r="C1" t="s">
        <v>38</v>
      </c>
      <c r="D1" t="s">
        <v>39</v>
      </c>
      <c r="E1" t="s">
        <v>40</v>
      </c>
      <c r="F1" t="s">
        <v>41</v>
      </c>
    </row>
    <row r="2" spans="1:9" x14ac:dyDescent="0.2">
      <c r="A2" t="s">
        <v>2</v>
      </c>
      <c r="B2" s="1">
        <v>2.5714285714285699E-4</v>
      </c>
      <c r="G2">
        <v>6</v>
      </c>
      <c r="H2">
        <v>2.3285714285714302E-2</v>
      </c>
      <c r="I2">
        <v>5.8323161313464109E-5</v>
      </c>
    </row>
    <row r="3" spans="1:9" x14ac:dyDescent="0.2">
      <c r="A3" t="s">
        <v>3</v>
      </c>
      <c r="B3" s="1">
        <v>2.28571428571418E-4</v>
      </c>
      <c r="G3">
        <v>7</v>
      </c>
      <c r="H3">
        <v>0.12874285714285702</v>
      </c>
      <c r="I3">
        <v>7.3885063156243027E-4</v>
      </c>
    </row>
    <row r="4" spans="1:9" x14ac:dyDescent="0.2">
      <c r="A4" t="s">
        <v>4</v>
      </c>
      <c r="B4" s="1">
        <v>5.4285714285713595E-4</v>
      </c>
      <c r="C4" s="1">
        <f>SUM(B2:B4)</f>
        <v>1.0285714285714108E-3</v>
      </c>
      <c r="D4">
        <f>STDEV(B2:B4)</f>
        <v>1.7379321515137726E-4</v>
      </c>
      <c r="G4">
        <v>8</v>
      </c>
      <c r="H4">
        <v>0.70568571428571225</v>
      </c>
      <c r="I4">
        <v>8.9839477066822378E-3</v>
      </c>
    </row>
    <row r="5" spans="1:9" x14ac:dyDescent="0.2">
      <c r="A5" t="s">
        <v>5</v>
      </c>
      <c r="B5">
        <v>8.0857142857142707E-3</v>
      </c>
      <c r="C5" s="1"/>
      <c r="G5">
        <v>8.5</v>
      </c>
      <c r="H5">
        <v>0.8353142857142829</v>
      </c>
      <c r="I5">
        <v>8.7463224900419367E-3</v>
      </c>
    </row>
    <row r="6" spans="1:9" x14ac:dyDescent="0.2">
      <c r="A6" t="s">
        <v>6</v>
      </c>
      <c r="B6">
        <v>8.0000000000000192E-3</v>
      </c>
      <c r="C6" s="1"/>
      <c r="G6">
        <v>9</v>
      </c>
      <c r="H6">
        <v>0.88454285714285485</v>
      </c>
      <c r="I6">
        <v>1.8090157542633059E-2</v>
      </c>
    </row>
    <row r="7" spans="1:9" x14ac:dyDescent="0.2">
      <c r="A7" t="s">
        <v>7</v>
      </c>
      <c r="B7">
        <v>8.2285714285714202E-3</v>
      </c>
      <c r="C7" s="1">
        <f t="shared" ref="C7:C43" si="0">SUM(B5:B7)</f>
        <v>2.4314285714285712E-2</v>
      </c>
      <c r="D7">
        <f t="shared" ref="D7:D43" si="1">STDEV(B5:B7)</f>
        <v>1.1547005383791315E-4</v>
      </c>
      <c r="E7" s="1">
        <f>C7-C4</f>
        <v>2.3285714285714302E-2</v>
      </c>
      <c r="F7">
        <f>ABS(D7-D4)</f>
        <v>5.8323161313464109E-5</v>
      </c>
      <c r="G7">
        <v>9.5</v>
      </c>
      <c r="H7">
        <v>0.80605714285714014</v>
      </c>
      <c r="I7">
        <v>5.6114056889032884E-4</v>
      </c>
    </row>
    <row r="8" spans="1:9" x14ac:dyDescent="0.2">
      <c r="A8" t="s">
        <v>8</v>
      </c>
      <c r="B8" s="1">
        <v>9.9999999999999894E-4</v>
      </c>
      <c r="C8" s="1"/>
      <c r="E8" s="1"/>
      <c r="G8">
        <v>10</v>
      </c>
      <c r="H8">
        <v>0.43051428571428452</v>
      </c>
      <c r="I8">
        <v>4.9545419433539614E-2</v>
      </c>
    </row>
    <row r="9" spans="1:9" x14ac:dyDescent="0.2">
      <c r="A9" t="s">
        <v>9</v>
      </c>
      <c r="B9" s="1">
        <v>9.9999999999999894E-4</v>
      </c>
      <c r="C9" s="1"/>
      <c r="E9" s="1"/>
    </row>
    <row r="10" spans="1:9" x14ac:dyDescent="0.2">
      <c r="A10" t="s">
        <v>10</v>
      </c>
      <c r="B10">
        <v>3.7142857142857099E-3</v>
      </c>
      <c r="C10" s="1">
        <f t="shared" si="0"/>
        <v>5.7142857142857082E-3</v>
      </c>
      <c r="D10">
        <f t="shared" si="1"/>
        <v>1.5670935878004104E-3</v>
      </c>
      <c r="E10" s="1"/>
    </row>
    <row r="11" spans="1:9" x14ac:dyDescent="0.2">
      <c r="A11" t="s">
        <v>11</v>
      </c>
      <c r="B11">
        <v>4.4142857142857102E-2</v>
      </c>
      <c r="C11" s="1"/>
      <c r="E11" s="1"/>
    </row>
    <row r="12" spans="1:9" x14ac:dyDescent="0.2">
      <c r="A12" t="s">
        <v>12</v>
      </c>
      <c r="B12">
        <v>4.4571428571428498E-2</v>
      </c>
      <c r="C12" s="1"/>
      <c r="E12" s="1"/>
    </row>
    <row r="13" spans="1:9" x14ac:dyDescent="0.2">
      <c r="A13" t="s">
        <v>13</v>
      </c>
      <c r="B13">
        <v>4.5742857142857099E-2</v>
      </c>
      <c r="C13" s="1">
        <f t="shared" si="0"/>
        <v>0.13445714285714272</v>
      </c>
      <c r="D13">
        <f t="shared" si="1"/>
        <v>8.2824295623798016E-4</v>
      </c>
      <c r="E13" s="1">
        <f t="shared" ref="E13:E37" si="2">C13-C10</f>
        <v>0.12874285714285702</v>
      </c>
      <c r="F13">
        <f t="shared" ref="F13:F37" si="3">ABS(D13-D10)</f>
        <v>7.3885063156243027E-4</v>
      </c>
    </row>
    <row r="14" spans="1:9" x14ac:dyDescent="0.2">
      <c r="A14" t="s">
        <v>14</v>
      </c>
      <c r="B14">
        <v>1.13999999999999E-2</v>
      </c>
      <c r="C14" s="1"/>
      <c r="E14" s="1"/>
    </row>
    <row r="15" spans="1:9" x14ac:dyDescent="0.2">
      <c r="A15" t="s">
        <v>15</v>
      </c>
      <c r="B15">
        <v>1.1457142857142799E-2</v>
      </c>
      <c r="C15" s="1"/>
      <c r="E15" s="1"/>
    </row>
    <row r="16" spans="1:9" x14ac:dyDescent="0.2">
      <c r="A16" t="s">
        <v>16</v>
      </c>
      <c r="B16">
        <v>1.15428571428571E-2</v>
      </c>
      <c r="C16" s="1">
        <f t="shared" si="0"/>
        <v>3.4399999999999799E-2</v>
      </c>
      <c r="D16">
        <f t="shared" si="1"/>
        <v>7.1903185097843973E-5</v>
      </c>
      <c r="E16" s="1"/>
    </row>
    <row r="17" spans="1:6" x14ac:dyDescent="0.2">
      <c r="A17" t="s">
        <v>17</v>
      </c>
      <c r="B17">
        <v>0.236399999999999</v>
      </c>
      <c r="C17" s="1"/>
      <c r="E17" s="1"/>
    </row>
    <row r="18" spans="1:6" x14ac:dyDescent="0.2">
      <c r="A18" t="s">
        <v>18</v>
      </c>
      <c r="B18">
        <v>0.25025714285714201</v>
      </c>
      <c r="C18" s="1"/>
      <c r="E18" s="1"/>
    </row>
    <row r="19" spans="1:6" x14ac:dyDescent="0.2">
      <c r="A19" t="s">
        <v>19</v>
      </c>
      <c r="B19">
        <v>0.253428571428571</v>
      </c>
      <c r="C19" s="1">
        <f t="shared" si="0"/>
        <v>0.74008571428571202</v>
      </c>
      <c r="D19">
        <f t="shared" si="1"/>
        <v>9.055850891780081E-3</v>
      </c>
      <c r="E19" s="1">
        <f t="shared" si="2"/>
        <v>0.70568571428571225</v>
      </c>
      <c r="F19">
        <f t="shared" si="3"/>
        <v>8.9839477066822378E-3</v>
      </c>
    </row>
    <row r="20" spans="1:6" x14ac:dyDescent="0.2">
      <c r="A20" t="s">
        <v>26</v>
      </c>
      <c r="B20">
        <v>1.93999999999999E-2</v>
      </c>
      <c r="C20" s="1"/>
      <c r="E20" s="1"/>
    </row>
    <row r="21" spans="1:6" x14ac:dyDescent="0.2">
      <c r="A21" t="s">
        <v>27</v>
      </c>
      <c r="B21">
        <v>1.9628571428571401E-2</v>
      </c>
      <c r="C21" s="1"/>
      <c r="E21" s="1"/>
    </row>
    <row r="22" spans="1:6" x14ac:dyDescent="0.2">
      <c r="A22" t="s">
        <v>28</v>
      </c>
      <c r="B22">
        <v>2.0457142857142799E-2</v>
      </c>
      <c r="C22" s="1">
        <f t="shared" si="0"/>
        <v>5.94857142857141E-2</v>
      </c>
      <c r="D22">
        <f t="shared" si="1"/>
        <v>5.5622635239806141E-4</v>
      </c>
      <c r="E22" s="1"/>
    </row>
    <row r="23" spans="1:6" x14ac:dyDescent="0.2">
      <c r="A23" t="s">
        <v>29</v>
      </c>
      <c r="B23">
        <v>0.28831428571428502</v>
      </c>
      <c r="C23" s="1"/>
      <c r="E23" s="1"/>
    </row>
    <row r="24" spans="1:6" x14ac:dyDescent="0.2">
      <c r="A24" t="s">
        <v>30</v>
      </c>
      <c r="B24">
        <v>0.29974285714285598</v>
      </c>
      <c r="C24" s="1"/>
      <c r="E24" s="1"/>
    </row>
    <row r="25" spans="1:6" x14ac:dyDescent="0.2">
      <c r="A25" t="s">
        <v>31</v>
      </c>
      <c r="B25">
        <v>0.30674285714285598</v>
      </c>
      <c r="C25" s="1">
        <f t="shared" si="0"/>
        <v>0.89479999999999704</v>
      </c>
      <c r="D25">
        <f t="shared" si="1"/>
        <v>9.3025488424399987E-3</v>
      </c>
      <c r="E25" s="1">
        <f t="shared" si="2"/>
        <v>0.8353142857142829</v>
      </c>
      <c r="F25">
        <f t="shared" si="3"/>
        <v>8.7463224900419367E-3</v>
      </c>
    </row>
    <row r="26" spans="1:6" x14ac:dyDescent="0.2">
      <c r="A26" t="s">
        <v>20</v>
      </c>
      <c r="B26">
        <v>3.3771428571428501E-2</v>
      </c>
      <c r="C26" s="1"/>
      <c r="E26" s="1"/>
    </row>
    <row r="27" spans="1:6" x14ac:dyDescent="0.2">
      <c r="A27" t="s">
        <v>21</v>
      </c>
      <c r="B27">
        <v>3.5485714285714197E-2</v>
      </c>
      <c r="C27" s="1"/>
      <c r="E27" s="1"/>
    </row>
    <row r="28" spans="1:6" x14ac:dyDescent="0.2">
      <c r="A28" t="s">
        <v>22</v>
      </c>
      <c r="B28">
        <v>3.5771428571428503E-2</v>
      </c>
      <c r="C28" s="1">
        <f t="shared" si="0"/>
        <v>0.10502857142857119</v>
      </c>
      <c r="D28">
        <f t="shared" si="1"/>
        <v>1.0816968277714773E-3</v>
      </c>
      <c r="E28" s="1"/>
    </row>
    <row r="29" spans="1:6" x14ac:dyDescent="0.2">
      <c r="A29" t="s">
        <v>23</v>
      </c>
      <c r="B29">
        <v>0.30825714285714201</v>
      </c>
      <c r="C29" s="1"/>
      <c r="E29" s="1"/>
    </row>
    <row r="30" spans="1:6" x14ac:dyDescent="0.2">
      <c r="A30" t="s">
        <v>24</v>
      </c>
      <c r="B30">
        <v>0.33645714285714201</v>
      </c>
      <c r="C30" s="1"/>
      <c r="E30" s="1"/>
    </row>
    <row r="31" spans="1:6" x14ac:dyDescent="0.2">
      <c r="A31" t="s">
        <v>25</v>
      </c>
      <c r="B31">
        <v>0.34485714285714197</v>
      </c>
      <c r="C31" s="1">
        <f t="shared" si="0"/>
        <v>0.98957142857142599</v>
      </c>
      <c r="D31">
        <f t="shared" si="1"/>
        <v>1.9171854370404535E-2</v>
      </c>
      <c r="E31" s="1">
        <f t="shared" si="2"/>
        <v>0.88454285714285485</v>
      </c>
      <c r="F31">
        <f t="shared" si="3"/>
        <v>1.8090157542633059E-2</v>
      </c>
    </row>
    <row r="32" spans="1:6" x14ac:dyDescent="0.2">
      <c r="A32" t="s">
        <v>32</v>
      </c>
      <c r="B32">
        <v>5.2228571428571402E-2</v>
      </c>
      <c r="C32" s="1"/>
      <c r="E32" s="1"/>
    </row>
    <row r="33" spans="1:6" x14ac:dyDescent="0.2">
      <c r="A33" t="s">
        <v>33</v>
      </c>
      <c r="B33">
        <v>5.3999999999999902E-2</v>
      </c>
      <c r="C33" s="1"/>
      <c r="E33" s="1"/>
    </row>
    <row r="34" spans="1:6" x14ac:dyDescent="0.2">
      <c r="A34" t="s">
        <v>34</v>
      </c>
      <c r="B34">
        <v>5.63714285714286E-2</v>
      </c>
      <c r="C34" s="1">
        <f t="shared" si="0"/>
        <v>0.16259999999999991</v>
      </c>
      <c r="D34">
        <f t="shared" si="1"/>
        <v>2.0786573374490433E-3</v>
      </c>
      <c r="E34" s="1"/>
    </row>
    <row r="35" spans="1:6" x14ac:dyDescent="0.2">
      <c r="A35" t="s">
        <v>35</v>
      </c>
      <c r="B35">
        <v>0.324599999999999</v>
      </c>
      <c r="C35" s="1"/>
      <c r="E35" s="1"/>
    </row>
    <row r="36" spans="1:6" x14ac:dyDescent="0.2">
      <c r="A36" t="s">
        <v>36</v>
      </c>
      <c r="B36">
        <v>0.32234285714285599</v>
      </c>
      <c r="C36" s="1"/>
      <c r="E36" s="1"/>
    </row>
    <row r="37" spans="1:6" x14ac:dyDescent="0.2">
      <c r="A37" t="s">
        <v>37</v>
      </c>
      <c r="B37">
        <v>0.32171428571428501</v>
      </c>
      <c r="C37" s="1">
        <f t="shared" si="0"/>
        <v>0.96865714285714</v>
      </c>
      <c r="D37">
        <f t="shared" si="1"/>
        <v>1.5175167685587145E-3</v>
      </c>
      <c r="E37" s="1">
        <f t="shared" si="2"/>
        <v>0.80605714285714014</v>
      </c>
      <c r="F37">
        <f t="shared" si="3"/>
        <v>5.6114056889032884E-4</v>
      </c>
    </row>
    <row r="38" spans="1:6" x14ac:dyDescent="0.2">
      <c r="A38" t="s">
        <v>42</v>
      </c>
      <c r="B38">
        <v>8.9085714285714199E-2</v>
      </c>
      <c r="C38" s="1"/>
      <c r="E38" s="1"/>
    </row>
    <row r="39" spans="1:6" x14ac:dyDescent="0.2">
      <c r="A39" t="s">
        <v>43</v>
      </c>
      <c r="B39">
        <v>8.4942857142857195E-2</v>
      </c>
      <c r="C39" s="1"/>
      <c r="E39" s="1"/>
    </row>
    <row r="40" spans="1:6" x14ac:dyDescent="0.2">
      <c r="A40" t="s">
        <v>44</v>
      </c>
      <c r="B40">
        <v>9.1342857142857101E-2</v>
      </c>
      <c r="C40" s="1">
        <f t="shared" ref="C38:C40" si="4">SUM(B38:B40)</f>
        <v>0.26537142857142848</v>
      </c>
      <c r="D40">
        <f t="shared" ref="D38:D40" si="5">STDEV(B38:B40)</f>
        <v>3.2459708148120932E-3</v>
      </c>
      <c r="E40" s="1"/>
    </row>
    <row r="41" spans="1:6" x14ac:dyDescent="0.2">
      <c r="A41" t="s">
        <v>45</v>
      </c>
      <c r="B41">
        <v>0.27722857142857099</v>
      </c>
      <c r="C41" s="1"/>
      <c r="E41" s="1"/>
    </row>
    <row r="42" spans="1:6" x14ac:dyDescent="0.2">
      <c r="A42" t="s">
        <v>46</v>
      </c>
      <c r="B42">
        <v>0.24468571428571401</v>
      </c>
      <c r="C42" s="1"/>
      <c r="E42" s="1"/>
    </row>
    <row r="43" spans="1:6" x14ac:dyDescent="0.2">
      <c r="A43" t="s">
        <v>47</v>
      </c>
      <c r="B43">
        <v>0.173971428571428</v>
      </c>
      <c r="C43" s="1">
        <f t="shared" si="0"/>
        <v>0.695885714285713</v>
      </c>
      <c r="D43">
        <f t="shared" si="1"/>
        <v>5.2791390248351708E-2</v>
      </c>
      <c r="E43" s="1">
        <f t="shared" ref="E38:E43" si="6">C43-C40</f>
        <v>0.43051428571428452</v>
      </c>
      <c r="F43">
        <f t="shared" ref="F38:F43" si="7">ABS(D43-D40)</f>
        <v>4.9545419433539614E-2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20230503_4NP_butyrate_p55_pH_sl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2023-05-03T10:47:56Z</dcterms:created>
  <dcterms:modified xsi:type="dcterms:W3CDTF">2023-05-03T15:17:31Z</dcterms:modified>
</cp:coreProperties>
</file>