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esktop\CSIS 225\Homeworks\Roll_the_Ball_Final\"/>
    </mc:Choice>
  </mc:AlternateContent>
  <bookViews>
    <workbookView xWindow="0" yWindow="0" windowWidth="19200" windowHeight="12180" tabRatio="478"/>
  </bookViews>
  <sheets>
    <sheet name="Project Time Sheet" sheetId="1" r:id="rId1"/>
  </sheets>
  <calcPr calcId="171027"/>
</workbook>
</file>

<file path=xl/calcChain.xml><?xml version="1.0" encoding="utf-8"?>
<calcChain xmlns="http://schemas.openxmlformats.org/spreadsheetml/2006/main">
  <c r="D28" i="1" l="1"/>
  <c r="J28" i="1"/>
  <c r="D29" i="1"/>
  <c r="J29" i="1"/>
  <c r="J30" i="1"/>
  <c r="D31" i="1"/>
  <c r="J31" i="1"/>
  <c r="D32" i="1"/>
  <c r="J32" i="1"/>
  <c r="D33" i="1"/>
  <c r="J33" i="1"/>
  <c r="D34" i="1"/>
  <c r="J34" i="1"/>
  <c r="D35" i="1"/>
  <c r="J35" i="1"/>
  <c r="D36" i="1"/>
  <c r="J36" i="1"/>
  <c r="D37" i="1"/>
  <c r="J37" i="1"/>
  <c r="D38" i="1"/>
  <c r="J38" i="1"/>
  <c r="D39" i="1"/>
  <c r="J39" i="1"/>
  <c r="D40" i="1"/>
  <c r="J40" i="1"/>
  <c r="D41" i="1"/>
  <c r="J41" i="1"/>
  <c r="E42" i="1"/>
  <c r="F42" i="1"/>
  <c r="H42" i="1"/>
  <c r="D14" i="1"/>
  <c r="J42" i="1" l="1"/>
  <c r="D16" i="1"/>
  <c r="D27" i="1"/>
  <c r="D26" i="1"/>
  <c r="D24" i="1"/>
  <c r="D23" i="1"/>
  <c r="D22" i="1"/>
  <c r="D21" i="1"/>
  <c r="D20" i="1"/>
  <c r="D19" i="1"/>
  <c r="D18" i="1"/>
  <c r="D17" i="1"/>
  <c r="D15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<sst xmlns="http://schemas.openxmlformats.org/spreadsheetml/2006/main" count="41" uniqueCount="19">
  <si>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</si>
  <si>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</si>
  <si>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</si>
  <si>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</si>
  <si>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</si>
  <si>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</si>
  <si>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</si>
  <si>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</si>
  <si>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</si>
  <si>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</si>
  <si>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CSIS-225 Object-Oriented Design and Programming</t>
  </si>
  <si>
    <t>End date:</t>
  </si>
  <si>
    <t>Add more days/row for this month</t>
  </si>
  <si>
    <t>Coding Hours</t>
  </si>
  <si>
    <t>Design Hours</t>
  </si>
  <si>
    <t>Planning Hours</t>
  </si>
  <si>
    <t>Homework #4 Time Sheet</t>
  </si>
  <si>
    <t>Day+B13:J27 / Date</t>
  </si>
  <si>
    <t>Matt Pigliavento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</si>
</sst>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color indexed="23"/>
      <name val="Century Gothic"/>
      <family val="2"/>
    </font>
    <font>
      <sz val="10"/>
      <name val="Century Gothic"/>
      <family val="2"/>
    </font>
    <font>
      <sz val="10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b/>
      <sz val="22"/>
      <color indexed="19"/>
      <name val="Century Gothic"/>
      <family val="2"/>
    </font>
    <font>
      <b/>
      <sz val="9"/>
      <name val="Century Gothic"/>
      <family val="2"/>
    </font>
    <font>
      <sz val="8"/>
      <color indexed="23"/>
      <name val="Century Gothic"/>
      <family val="2"/>
    </font>
    <font>
      <b/>
      <sz val="22"/>
      <name val="Century Gothic"/>
      <family val="2"/>
    </font>
    <font>
      <u/>
      <sz val="9"/>
      <color indexed="2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Fill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6" fillId="2" borderId="0" xfId="0" applyFont="1" applyFill="1" applyAlignment="1">
      <alignment vertical="center"/>
    </xf>
    <xf numFmtId="0" fontId="2" fillId="0" borderId="0" xfId="0" applyFont="1" applyBorder="1"/>
    <xf numFmtId="0" fontId="1" fillId="0" borderId="0" xfId="0" applyFont="1" applyAlignment="1"/>
    <xf numFmtId="0" fontId="5" fillId="0" borderId="0" xfId="0" applyFont="1" applyAlignment="1">
      <alignment horizontal="left" indent="1"/>
    </xf>
    <xf numFmtId="0" fontId="1" fillId="0" borderId="0" xfId="0" applyFont="1" applyFill="1" applyAlignment="1"/>
    <xf numFmtId="0" fontId="5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2" fontId="5" fillId="3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left" vertical="center" indent="1"/>
    </xf>
    <xf numFmtId="0" fontId="9" fillId="2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indent="1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2" fontId="7" fillId="4" borderId="8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2" fontId="5" fillId="6" borderId="9" xfId="0" applyNumberFormat="1" applyFont="1" applyFill="1" applyBorder="1" applyAlignment="1">
      <alignment horizontal="center" vertical="center"/>
    </xf>
    <xf numFmtId="2" fontId="5" fillId="6" borderId="10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7" fillId="5" borderId="7" xfId="0" applyFont="1" applyFill="1" applyBorder="1" applyAlignment="1">
      <alignment horizontal="left" vertical="center" indent="1"/>
    </xf>
    <xf numFmtId="0" fontId="7" fillId="5" borderId="5" xfId="0" applyFont="1" applyFill="1" applyBorder="1" applyAlignment="1">
      <alignment horizontal="left" vertical="center" indent="1"/>
    </xf>
    <xf numFmtId="2" fontId="5" fillId="3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5" borderId="8" xfId="0" applyFont="1" applyFill="1" applyBorder="1" applyAlignment="1">
      <alignment horizontal="left" vertical="center" indent="1"/>
    </xf>
    <xf numFmtId="14" fontId="1" fillId="0" borderId="0" xfId="0" applyNumberFormat="1" applyFont="1" applyAlignme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6"/>
    <pageSetUpPr fitToPage="1"/>
  </sheetPr>
  <dimension ref="B2:L42"/>
  <sheetViews>
    <sheetView showGridLines="0" showZeros="0" tabSelected="1" topLeftCell="A27" workbookViewId="0">
      <selection activeCell="K9" sqref="K9"/>
    </sheetView>
  </sheetViews>
  <sheetFormatPr defaultRowHeight="13.5" x14ac:dyDescent="0.25"/>
  <cols>
    <col min="1" max="1" width="2.7109375" style="2" customWidth="1"/>
    <col min="2" max="2" width="11.28515625" style="2" customWidth="1"/>
    <col min="3" max="3" width="5.28515625" style="2" customWidth="1"/>
    <col min="4" max="4" width="13.85546875" style="2" customWidth="1"/>
    <col min="5" max="5" width="10.28515625" style="2" customWidth="1"/>
    <col min="6" max="6" width="9.28515625" style="2" customWidth="1"/>
    <col min="7" max="7" width="1.7109375" style="2" customWidth="1"/>
    <col min="8" max="8" width="9.28515625" style="2" customWidth="1"/>
    <col min="9" max="9" width="3.7109375" style="2" customWidth="1"/>
    <col min="10" max="10" width="9.85546875" style="2" customWidth="1"/>
    <col min="11" max="11" width="4.28515625" style="2" customWidth="1"/>
    <col min="12" max="12" width="14.28515625" style="2" customWidth="1"/>
    <col min="13" max="16384" width="9.140625" style="2"/>
  </cols>
  <sheetData>
    <row r="2" spans="2:12" ht="28.5" x14ac:dyDescent="0.4">
      <c r="B2" s="1"/>
      <c r="C2" s="1"/>
      <c r="I2" s="3"/>
      <c r="J2" s="3"/>
      <c r="L2" s="4" t="s">
        <v>16</v>
      </c>
    </row>
    <row r="3" spans="2:12" x14ac:dyDescent="0.25">
      <c r="B3" s="1"/>
      <c r="C3" s="1"/>
      <c r="I3" s="3"/>
      <c r="J3" s="3"/>
    </row>
    <row r="4" spans="2:12" ht="28.5" x14ac:dyDescent="0.25">
      <c r="B4" s="23" t="s">
        <v>10</v>
      </c>
      <c r="C4" s="9"/>
      <c r="I4" s="3"/>
      <c r="J4" s="3"/>
    </row>
    <row r="5" spans="2:12" s="5" customFormat="1" ht="14.25" x14ac:dyDescent="0.3">
      <c r="B5" s="6"/>
      <c r="C5" s="6"/>
      <c r="I5" s="7"/>
      <c r="J5" s="7"/>
    </row>
    <row r="6" spans="2:12" s="5" customFormat="1" ht="17.100000000000001" customHeight="1" x14ac:dyDescent="0.3">
      <c r="B6" s="13"/>
      <c r="C6" s="13"/>
      <c r="D6" s="49"/>
      <c r="E6" s="49"/>
      <c r="F6" s="15"/>
      <c r="G6" s="52">
        <v>42825</v>
      </c>
      <c r="H6" s="52">
        <v>42825</v>
      </c>
      <c r="I6" s="11"/>
      <c r="J6" s="36"/>
      <c r="K6" s="36"/>
      <c r="L6" s="36"/>
    </row>
    <row r="7" spans="2:12" s="5" customFormat="1" ht="17.100000000000001" customHeight="1" x14ac:dyDescent="0.3">
      <c r="B7" s="13"/>
      <c r="C7" s="13"/>
      <c r="D7" s="49"/>
      <c r="E7" s="49"/>
      <c r="F7" s="15"/>
      <c r="G7" s="11" t="s">
        <v>11</v>
      </c>
      <c r="H7" s="53">
        <v>42832</v>
      </c>
      <c r="I7" s="11"/>
      <c r="J7" s="36"/>
      <c r="K7" s="36"/>
      <c r="L7" s="36"/>
    </row>
    <row r="8" spans="2:12" s="5" customFormat="1" ht="17.100000000000001" customHeight="1" x14ac:dyDescent="0.3">
      <c r="B8" s="13"/>
      <c r="C8" s="13"/>
      <c r="D8" s="49"/>
      <c r="E8" s="49"/>
      <c r="F8" s="15"/>
      <c r="G8" s="8"/>
      <c r="I8" s="12"/>
      <c r="J8" s="12"/>
      <c r="K8" s="14"/>
      <c r="L8" s="14"/>
    </row>
    <row r="9" spans="2:12" s="5" customFormat="1" ht="17.100000000000001" customHeight="1" x14ac:dyDescent="0.3">
      <c r="B9" s="8"/>
      <c r="C9" s="12"/>
      <c r="D9" s="12"/>
      <c r="E9" s="14"/>
      <c r="G9" s="8"/>
      <c r="I9" s="12"/>
      <c r="J9" s="12"/>
      <c r="K9" s="14"/>
      <c r="L9" s="14"/>
    </row>
    <row r="10" spans="2:12" s="5" customFormat="1" ht="17.100000000000001" customHeight="1" x14ac:dyDescent="0.3">
      <c r="B10" s="11" t="s">
        <v>18</v>
      </c>
      <c r="C10" s="11"/>
      <c r="D10" s="50"/>
      <c r="E10" s="50"/>
      <c r="F10" s="16"/>
      <c r="G10"/>
      <c r="H10"/>
      <c r="I10"/>
      <c r="J10"/>
      <c r="K10"/>
      <c r="L10"/>
    </row>
    <row r="11" spans="2:12" s="5" customFormat="1" ht="17.100000000000001" customHeight="1" x14ac:dyDescent="0.3">
      <c r="B11" s="11" t="s">
        <v>12</v>
      </c>
      <c r="C11" s="11"/>
      <c r="D11"/>
      <c r="E11"/>
      <c r="F11"/>
      <c r="G11"/>
      <c r="H11"/>
      <c r="I11"/>
      <c r="J11"/>
      <c r="K11"/>
      <c r="L11"/>
    </row>
    <row r="12" spans="2:12" ht="18.75" customHeight="1" x14ac:dyDescent="0.25">
      <c r="D12" s="10"/>
    </row>
    <row r="13" spans="2:12" ht="30" customHeight="1" x14ac:dyDescent="0.25">
      <c r="B13" s="46" t="s">
        <v>17</v>
      </c>
      <c r="C13" s="47"/>
      <c r="D13" s="51"/>
      <c r="E13" s="24" t="s">
        <v>13</v>
      </c>
      <c r="F13" s="42" t="s">
        <v>14</v>
      </c>
      <c r="G13" s="42"/>
      <c r="H13" s="40" t="s">
        <v>15</v>
      </c>
      <c r="I13" s="40"/>
      <c r="J13" s="25" t="s">
        <v>0</v>
      </c>
    </row>
    <row r="14" spans="2:12" ht="21.95" customHeight="1" x14ac:dyDescent="0.25">
      <c r="B14" s="46" t="s">
        <v>3</v>
      </c>
      <c r="C14" s="47"/>
      <c r="D14" s="22">
        <f>K6</f>
        <v>0</v>
      </c>
      <c r="E14" s="21"/>
      <c r="F14" s="43"/>
      <c r="G14" s="44"/>
      <c r="H14" s="41"/>
      <c r="I14" s="41"/>
      <c r="J14" s="26">
        <f t="shared" ref="J14:J27" si="0">IF(SUM(E14:I14)&gt;24,"You've entered more than 24 hours.",SUM(E14:I14))</f>
        <v>0</v>
      </c>
    </row>
    <row r="15" spans="2:12" ht="21.95" customHeight="1" x14ac:dyDescent="0.25">
      <c r="B15" s="46" t="s">
        <v>4</v>
      </c>
      <c r="C15" s="47"/>
      <c r="D15" s="22" t="str">
        <f>IF($K$6="","",$K$6+1)</f>
        <v/>
      </c>
      <c r="E15" s="17"/>
      <c r="F15" s="37"/>
      <c r="G15" s="38"/>
      <c r="H15" s="39"/>
      <c r="I15" s="39"/>
      <c r="J15" s="27">
        <f t="shared" si="0"/>
        <v>0</v>
      </c>
    </row>
    <row r="16" spans="2:12" ht="21.95" customHeight="1" x14ac:dyDescent="0.25">
      <c r="B16" s="46" t="s">
        <v>5</v>
      </c>
      <c r="C16" s="47"/>
      <c r="D16" s="22" t="str">
        <f>IF($K$6="","",$K$6+2)</f>
        <v/>
      </c>
      <c r="E16" s="17"/>
      <c r="F16" s="37"/>
      <c r="G16" s="38"/>
      <c r="H16" s="39"/>
      <c r="I16" s="39"/>
      <c r="J16" s="27">
        <f t="shared" si="0"/>
        <v>0</v>
      </c>
    </row>
    <row r="17" spans="2:12" ht="21.95" customHeight="1" x14ac:dyDescent="0.25">
      <c r="B17" s="46" t="s">
        <v>6</v>
      </c>
      <c r="C17" s="47"/>
      <c r="D17" s="22" t="str">
        <f>IF($K$6="","",$K$6+3)</f>
        <v/>
      </c>
      <c r="E17" s="17"/>
      <c r="F17" s="37"/>
      <c r="G17" s="38"/>
      <c r="H17" s="39"/>
      <c r="I17" s="39"/>
      <c r="J17" s="27">
        <f t="shared" si="0"/>
        <v>0</v>
      </c>
    </row>
    <row r="18" spans="2:12" ht="21.95" customHeight="1" x14ac:dyDescent="0.25">
      <c r="B18" s="46" t="s">
        <v>7</v>
      </c>
      <c r="C18" s="47"/>
      <c r="D18" s="22" t="str">
        <f>IF($K$6="","",$K$6+4)</f>
        <v/>
      </c>
      <c r="E18" s="17"/>
      <c r="F18" s="37"/>
      <c r="G18" s="38"/>
      <c r="H18" s="39"/>
      <c r="I18" s="39"/>
      <c r="J18" s="27">
        <f t="shared" si="0"/>
        <v>0</v>
      </c>
    </row>
    <row r="19" spans="2:12" ht="21.95" customHeight="1" x14ac:dyDescent="0.25">
      <c r="B19" s="46" t="s">
        <v>1</v>
      </c>
      <c r="C19" s="47"/>
      <c r="D19" s="22" t="str">
        <f>IF($K$6="","",$K$6+5)</f>
        <v/>
      </c>
      <c r="E19" s="17"/>
      <c r="F19" s="37"/>
      <c r="G19" s="38"/>
      <c r="H19" s="39"/>
      <c r="I19" s="39"/>
      <c r="J19" s="27">
        <f t="shared" si="0"/>
        <v>0</v>
      </c>
    </row>
    <row r="20" spans="2:12" ht="21.95" customHeight="1" x14ac:dyDescent="0.25">
      <c r="B20" s="46" t="s">
        <v>2</v>
      </c>
      <c r="C20" s="47"/>
      <c r="D20" s="22" t="str">
        <f>IF($K$6="","",$K$6+6)</f>
        <v/>
      </c>
      <c r="E20" s="17"/>
      <c r="F20" s="37"/>
      <c r="G20" s="38"/>
      <c r="H20" s="39"/>
      <c r="I20" s="39"/>
      <c r="J20" s="27">
        <f t="shared" si="0"/>
        <v>0</v>
      </c>
    </row>
    <row r="21" spans="2:12" ht="21.95" customHeight="1" x14ac:dyDescent="0.25">
      <c r="B21" s="46" t="s">
        <v>3</v>
      </c>
      <c r="C21" s="47"/>
      <c r="D21" s="22" t="str">
        <f>IF($K$6="","",$K$6+7)</f>
        <v/>
      </c>
      <c r="E21" s="17"/>
      <c r="F21" s="37"/>
      <c r="G21" s="38"/>
      <c r="H21" s="39"/>
      <c r="I21" s="39"/>
      <c r="J21" s="27">
        <f t="shared" si="0"/>
        <v>0</v>
      </c>
    </row>
    <row r="22" spans="2:12" ht="21.95" customHeight="1" x14ac:dyDescent="0.25">
      <c r="B22" s="46" t="s">
        <v>4</v>
      </c>
      <c r="C22" s="47"/>
      <c r="D22" s="22" t="str">
        <f>IF($K$6="","",$K$6+8)</f>
        <v/>
      </c>
      <c r="E22" s="17"/>
      <c r="F22" s="37"/>
      <c r="G22" s="38"/>
      <c r="H22" s="39"/>
      <c r="I22" s="39"/>
      <c r="J22" s="27">
        <f t="shared" si="0"/>
        <v>0</v>
      </c>
    </row>
    <row r="23" spans="2:12" ht="21.95" customHeight="1" x14ac:dyDescent="0.25">
      <c r="B23" s="46" t="s">
        <v>5</v>
      </c>
      <c r="C23" s="47"/>
      <c r="D23" s="22" t="str">
        <f>IF($K$6="","",$K$6+9)</f>
        <v/>
      </c>
      <c r="E23" s="17"/>
      <c r="F23" s="37"/>
      <c r="G23" s="38"/>
      <c r="H23" s="39"/>
      <c r="I23" s="39"/>
      <c r="J23" s="27">
        <f t="shared" si="0"/>
        <v>0</v>
      </c>
    </row>
    <row r="24" spans="2:12" ht="21.95" customHeight="1" x14ac:dyDescent="0.25">
      <c r="B24" s="46" t="s">
        <v>6</v>
      </c>
      <c r="C24" s="47"/>
      <c r="D24" s="22" t="str">
        <f>IF($K$6="","",$K$6+10)</f>
        <v/>
      </c>
      <c r="E24" s="17"/>
      <c r="F24" s="37"/>
      <c r="G24" s="38"/>
      <c r="H24" s="39"/>
      <c r="I24" s="39"/>
      <c r="J24" s="27">
        <f t="shared" si="0"/>
        <v>0</v>
      </c>
    </row>
    <row r="25" spans="2:12" ht="21.95" customHeight="1" x14ac:dyDescent="0.25">
      <c r="B25" s="46" t="s">
        <v>7</v>
      </c>
      <c r="C25" s="47"/>
      <c r="D25" s="22">
        <v>42825</v>
      </c>
      <c r="E25" s="17">
        <v>1</v>
      </c>
      <c r="F25" s="37">
        <v>1</v>
      </c>
      <c r="G25" s="38"/>
      <c r="H25" s="39">
        <v>1</v>
      </c>
      <c r="I25" s="39"/>
      <c r="J25" s="27">
        <f t="shared" si="0"/>
        <v>3</v>
      </c>
    </row>
    <row r="26" spans="2:12" ht="21.95" customHeight="1" x14ac:dyDescent="0.25">
      <c r="B26" s="46" t="s">
        <v>1</v>
      </c>
      <c r="C26" s="47"/>
      <c r="D26" s="22" t="str">
        <f>IF($K$6="","",$K$6+12)</f>
        <v/>
      </c>
      <c r="E26" s="17">
        <v>1</v>
      </c>
      <c r="F26" s="37">
        <v>1</v>
      </c>
      <c r="G26" s="38"/>
      <c r="H26" s="39"/>
      <c r="I26" s="39"/>
      <c r="J26" s="27">
        <f t="shared" si="0"/>
        <v>2</v>
      </c>
    </row>
    <row r="27" spans="2:12" ht="21.95" customHeight="1" x14ac:dyDescent="0.25">
      <c r="B27" s="46" t="s">
        <v>2</v>
      </c>
      <c r="C27" s="47"/>
      <c r="D27" s="22" t="str">
        <f>IF($K$6="","",$K$6+13)</f>
        <v/>
      </c>
      <c r="E27" s="18">
        <v>2</v>
      </c>
      <c r="F27" s="37"/>
      <c r="G27" s="38"/>
      <c r="H27" s="48"/>
      <c r="I27" s="48"/>
      <c r="J27" s="28">
        <f t="shared" si="0"/>
        <v>2</v>
      </c>
    </row>
    <row r="28" spans="2:12" ht="21.95" customHeight="1" x14ac:dyDescent="0.25">
      <c r="B28" s="46" t="s">
        <v>3</v>
      </c>
      <c r="C28" s="47"/>
      <c r="D28" s="22">
        <f>K20</f>
        <v>0</v>
      </c>
      <c r="E28" s="35">
        <v>2</v>
      </c>
      <c r="F28" s="43"/>
      <c r="G28" s="44"/>
      <c r="H28" s="41"/>
      <c r="I28" s="41"/>
      <c r="J28" s="26">
        <f t="shared" ref="J28:J42" si="1">IF(SUM(E28:I28)&gt;24,"You've entered more than 24 hours.",SUM(E28:I28))</f>
        <v>2</v>
      </c>
    </row>
    <row r="29" spans="2:12" ht="21.95" customHeight="1" x14ac:dyDescent="0.25">
      <c r="B29" s="46" t="s">
        <v>4</v>
      </c>
      <c r="C29" s="47"/>
      <c r="D29" s="22" t="str">
        <f>IF($K$6="","",$K$6+1)</f>
        <v/>
      </c>
      <c r="E29" s="30">
        <v>1</v>
      </c>
      <c r="F29" s="37"/>
      <c r="G29" s="38"/>
      <c r="H29" s="39"/>
      <c r="I29" s="39"/>
      <c r="J29" s="27">
        <f t="shared" si="1"/>
        <v>1</v>
      </c>
    </row>
    <row r="30" spans="2:12" ht="21.95" customHeight="1" x14ac:dyDescent="0.25">
      <c r="B30" s="46" t="s">
        <v>5</v>
      </c>
      <c r="C30" s="47"/>
      <c r="D30" s="22">
        <v>42830</v>
      </c>
      <c r="E30" s="30">
        <v>2</v>
      </c>
      <c r="F30" s="37">
        <v>1</v>
      </c>
      <c r="G30" s="38"/>
      <c r="H30" s="39"/>
      <c r="I30" s="39"/>
      <c r="J30" s="27">
        <f t="shared" si="1"/>
        <v>3</v>
      </c>
    </row>
    <row r="31" spans="2:12" ht="14.25" x14ac:dyDescent="0.25">
      <c r="B31" s="46" t="s">
        <v>6</v>
      </c>
      <c r="C31" s="47"/>
      <c r="D31" s="22" t="str">
        <f>IF($K$6="","",$K$6+3)</f>
        <v/>
      </c>
      <c r="E31" s="30">
        <v>1</v>
      </c>
      <c r="F31" s="37"/>
      <c r="G31" s="38"/>
      <c r="H31" s="39"/>
      <c r="I31" s="39"/>
      <c r="J31" s="27">
        <f t="shared" si="1"/>
        <v>1</v>
      </c>
    </row>
    <row r="32" spans="2:12" ht="26.25" customHeight="1" x14ac:dyDescent="0.3">
      <c r="B32" s="46" t="s">
        <v>7</v>
      </c>
      <c r="C32" s="47"/>
      <c r="D32" s="22" t="str">
        <f>IF($K$6="","",$K$6+4)</f>
        <v/>
      </c>
      <c r="E32" s="30">
        <v>1</v>
      </c>
      <c r="F32" s="37">
        <v>1</v>
      </c>
      <c r="G32" s="38"/>
      <c r="H32" s="39"/>
      <c r="I32" s="39"/>
      <c r="J32" s="27">
        <f t="shared" si="1"/>
        <v>2</v>
      </c>
      <c r="K32" s="45"/>
      <c r="L32" s="45"/>
    </row>
    <row r="33" spans="2:12" ht="17.100000000000001" customHeight="1" x14ac:dyDescent="0.25">
      <c r="B33" s="46" t="s">
        <v>1</v>
      </c>
      <c r="C33" s="47"/>
      <c r="D33" s="22" t="str">
        <f>IF($K$6="","",$K$6+5)</f>
        <v/>
      </c>
      <c r="E33" s="30"/>
      <c r="F33" s="37"/>
      <c r="G33" s="38"/>
      <c r="H33" s="39"/>
      <c r="I33" s="39"/>
      <c r="J33" s="27">
        <f t="shared" si="1"/>
        <v>0</v>
      </c>
      <c r="K33" s="20" t="s">
        <v>9</v>
      </c>
      <c r="L33" s="19"/>
    </row>
    <row r="34" spans="2:12" s="5" customFormat="1" ht="17.25" customHeight="1" x14ac:dyDescent="0.3">
      <c r="B34" s="46" t="s">
        <v>2</v>
      </c>
      <c r="C34" s="47"/>
      <c r="D34" s="22" t="str">
        <f>IF($K$6="","",$K$6+6)</f>
        <v/>
      </c>
      <c r="E34" s="30"/>
      <c r="F34" s="37"/>
      <c r="G34" s="38"/>
      <c r="H34" s="39"/>
      <c r="I34" s="39"/>
      <c r="J34" s="27">
        <f t="shared" si="1"/>
        <v>0</v>
      </c>
      <c r="K34" s="45"/>
      <c r="L34" s="45"/>
    </row>
    <row r="35" spans="2:12" ht="17.100000000000001" customHeight="1" x14ac:dyDescent="0.25">
      <c r="B35" s="46" t="s">
        <v>3</v>
      </c>
      <c r="C35" s="47"/>
      <c r="D35" s="22" t="str">
        <f>IF($K$6="","",$K$6+7)</f>
        <v/>
      </c>
      <c r="E35" s="30"/>
      <c r="F35" s="37"/>
      <c r="G35" s="38"/>
      <c r="H35" s="39"/>
      <c r="I35" s="39"/>
      <c r="J35" s="27">
        <f t="shared" si="1"/>
        <v>0</v>
      </c>
      <c r="K35" s="20" t="s">
        <v>9</v>
      </c>
      <c r="L35" s="19"/>
    </row>
    <row r="36" spans="2:12" ht="14.25" x14ac:dyDescent="0.25">
      <c r="B36" s="46" t="s">
        <v>4</v>
      </c>
      <c r="C36" s="47"/>
      <c r="D36" s="22" t="str">
        <f>IF($K$6="","",$K$6+8)</f>
        <v/>
      </c>
      <c r="E36" s="30"/>
      <c r="F36" s="37"/>
      <c r="G36" s="38"/>
      <c r="H36" s="39"/>
      <c r="I36" s="39"/>
      <c r="J36" s="27">
        <f t="shared" si="1"/>
        <v>0</v>
      </c>
    </row>
    <row r="37" spans="2:12" ht="14.25" x14ac:dyDescent="0.25">
      <c r="B37" s="46" t="s">
        <v>5</v>
      </c>
      <c r="C37" s="47"/>
      <c r="D37" s="22" t="str">
        <f>IF($K$6="","",$K$6+9)</f>
        <v/>
      </c>
      <c r="E37" s="30"/>
      <c r="F37" s="37"/>
      <c r="G37" s="38"/>
      <c r="H37" s="39"/>
      <c r="I37" s="39"/>
      <c r="J37" s="27">
        <f t="shared" si="1"/>
        <v>0</v>
      </c>
    </row>
    <row r="38" spans="2:12" ht="14.25" x14ac:dyDescent="0.25">
      <c r="B38" s="46" t="s">
        <v>6</v>
      </c>
      <c r="C38" s="47"/>
      <c r="D38" s="22" t="str">
        <f>IF($K$6="","",$K$6+10)</f>
        <v/>
      </c>
      <c r="E38" s="30"/>
      <c r="F38" s="37"/>
      <c r="G38" s="38"/>
      <c r="H38" s="39"/>
      <c r="I38" s="39"/>
      <c r="J38" s="27">
        <f t="shared" si="1"/>
        <v>0</v>
      </c>
    </row>
    <row r="39" spans="2:12" ht="14.25" x14ac:dyDescent="0.25">
      <c r="B39" s="46" t="s">
        <v>7</v>
      </c>
      <c r="C39" s="47"/>
      <c r="D39" s="22" t="str">
        <f>IF($K$6="","",$K$6+11)</f>
        <v/>
      </c>
      <c r="E39" s="30"/>
      <c r="F39" s="37"/>
      <c r="G39" s="38"/>
      <c r="H39" s="39"/>
      <c r="I39" s="39"/>
      <c r="J39" s="27">
        <f t="shared" si="1"/>
        <v>0</v>
      </c>
    </row>
    <row r="40" spans="2:12" ht="14.25" x14ac:dyDescent="0.25">
      <c r="B40" s="46" t="s">
        <v>1</v>
      </c>
      <c r="C40" s="47"/>
      <c r="D40" s="22" t="str">
        <f>IF($K$6="","",$K$6+12)</f>
        <v/>
      </c>
      <c r="E40" s="30"/>
      <c r="F40" s="37"/>
      <c r="G40" s="38"/>
      <c r="H40" s="39"/>
      <c r="I40" s="39"/>
      <c r="J40" s="27">
        <f t="shared" si="1"/>
        <v>0</v>
      </c>
    </row>
    <row r="41" spans="2:12" ht="14.25" x14ac:dyDescent="0.25">
      <c r="B41" s="46" t="s">
        <v>2</v>
      </c>
      <c r="C41" s="47"/>
      <c r="D41" s="22" t="str">
        <f>IF($K$6="","",$K$6+13)</f>
        <v/>
      </c>
      <c r="E41" s="31"/>
      <c r="F41" s="37"/>
      <c r="G41" s="38"/>
      <c r="H41" s="48"/>
      <c r="I41" s="48"/>
      <c r="J41" s="28">
        <f t="shared" si="1"/>
        <v>0</v>
      </c>
    </row>
    <row r="42" spans="2:12" x14ac:dyDescent="0.25">
      <c r="D42" s="29" t="s">
        <v>8</v>
      </c>
      <c r="E42" s="32">
        <f>SUM(E28:E41)</f>
        <v>7</v>
      </c>
      <c r="F42" s="33">
        <f>SUM(F28:F41)</f>
        <v>2</v>
      </c>
      <c r="G42" s="34"/>
      <c r="H42" s="32">
        <f>SUM(H28:H41)</f>
        <v>0</v>
      </c>
      <c r="I42" s="32"/>
      <c r="J42" s="32">
        <f>SUM(J28:J41)</f>
        <v>9</v>
      </c>
    </row>
  </sheetData>
  <mergeCells count="94">
    <mergeCell ref="H31:I31"/>
    <mergeCell ref="F31:G31"/>
    <mergeCell ref="H30:I30"/>
    <mergeCell ref="F30:G30"/>
    <mergeCell ref="H29:I29"/>
    <mergeCell ref="F29:G29"/>
    <mergeCell ref="H34:I34"/>
    <mergeCell ref="F34:G34"/>
    <mergeCell ref="H33:I33"/>
    <mergeCell ref="F33:G33"/>
    <mergeCell ref="H32:I32"/>
    <mergeCell ref="F32:G32"/>
    <mergeCell ref="H37:I37"/>
    <mergeCell ref="F37:G37"/>
    <mergeCell ref="H36:I36"/>
    <mergeCell ref="F36:G36"/>
    <mergeCell ref="H35:I35"/>
    <mergeCell ref="F35:G35"/>
    <mergeCell ref="B38:C38"/>
    <mergeCell ref="B39:C39"/>
    <mergeCell ref="B40:C40"/>
    <mergeCell ref="B41:C41"/>
    <mergeCell ref="H41:I41"/>
    <mergeCell ref="F41:G41"/>
    <mergeCell ref="H40:I40"/>
    <mergeCell ref="F40:G40"/>
    <mergeCell ref="H39:I39"/>
    <mergeCell ref="F39:G39"/>
    <mergeCell ref="H38:I38"/>
    <mergeCell ref="F38:G38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5:C25"/>
    <mergeCell ref="B26:C26"/>
    <mergeCell ref="B27:C27"/>
    <mergeCell ref="B21:C21"/>
    <mergeCell ref="B22:C22"/>
    <mergeCell ref="B23:C23"/>
    <mergeCell ref="B24:C24"/>
    <mergeCell ref="B20:C20"/>
    <mergeCell ref="D6:E6"/>
    <mergeCell ref="D7:E7"/>
    <mergeCell ref="D8:E8"/>
    <mergeCell ref="D10:E10"/>
    <mergeCell ref="B13:D13"/>
    <mergeCell ref="B14:C14"/>
    <mergeCell ref="B15:C15"/>
    <mergeCell ref="B16:C16"/>
    <mergeCell ref="K32:L32"/>
    <mergeCell ref="K34:L34"/>
    <mergeCell ref="B17:C17"/>
    <mergeCell ref="B18:C18"/>
    <mergeCell ref="B19:C19"/>
    <mergeCell ref="F21:G21"/>
    <mergeCell ref="F22:G22"/>
    <mergeCell ref="H25:I25"/>
    <mergeCell ref="H26:I26"/>
    <mergeCell ref="H27:I27"/>
    <mergeCell ref="H28:I28"/>
    <mergeCell ref="H19:I19"/>
    <mergeCell ref="H20:I20"/>
    <mergeCell ref="H21:I21"/>
    <mergeCell ref="F28:G28"/>
    <mergeCell ref="F13:G13"/>
    <mergeCell ref="F14:G14"/>
    <mergeCell ref="F15:G15"/>
    <mergeCell ref="F16:G16"/>
    <mergeCell ref="F17:G17"/>
    <mergeCell ref="F18:G18"/>
    <mergeCell ref="F19:G19"/>
    <mergeCell ref="F20:G20"/>
    <mergeCell ref="F23:G23"/>
    <mergeCell ref="J6:L7"/>
    <mergeCell ref="F24:G24"/>
    <mergeCell ref="F25:G25"/>
    <mergeCell ref="F26:G26"/>
    <mergeCell ref="F27:G27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</mergeCells>
  <phoneticPr fontId="0" type="noConversion"/>
  <pageMargins left="0.75" right="0.75" top="0.5" bottom="0.5" header="0.5" footer="0"/>
  <pageSetup orientation="portrait" r:id="rId1"/>
  <headerFooter alignWithMargins="0"/>
  <ignoredErrors>
    <ignoredError sqref="J14:J2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 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dlim</dc:creator>
  <cp:lastModifiedBy>Matthew Pigliavento</cp:lastModifiedBy>
  <cp:lastPrinted>2004-03-26T01:05:21Z</cp:lastPrinted>
  <dcterms:created xsi:type="dcterms:W3CDTF">2000-08-25T01:59:39Z</dcterms:created>
  <dcterms:modified xsi:type="dcterms:W3CDTF">2017-04-30T21:59:31Z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TC060888761033</vt:lpwstr>
  </property>
</Properties>
</file>