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ses3wn_umsystem_edu/Documents/Github/Avionics-Data-Collection-PCB/"/>
    </mc:Choice>
  </mc:AlternateContent>
  <xr:revisionPtr revIDLastSave="248" documentId="11_F25DC773A252ABDACC10486AB1DA46AA5BDE58E7" xr6:coauthVersionLast="47" xr6:coauthVersionMax="47" xr10:uidLastSave="{C672362C-C05B-478E-9634-EAF58D34D0FA}"/>
  <bookViews>
    <workbookView xWindow="-120" yWindow="-120" windowWidth="38640" windowHeight="21840" xr2:uid="{00000000-000D-0000-FFFF-FFFF00000000}"/>
  </bookViews>
  <sheets>
    <sheet name="Power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9" i="1"/>
  <c r="F4" i="1"/>
  <c r="F5" i="1"/>
  <c r="F6" i="1"/>
  <c r="F7" i="1"/>
  <c r="F8" i="1"/>
  <c r="F9" i="1"/>
  <c r="D9" i="1"/>
  <c r="D8" i="1"/>
  <c r="G8" i="1" s="1"/>
  <c r="D7" i="1"/>
  <c r="D6" i="1"/>
  <c r="D5" i="1"/>
  <c r="D4" i="1"/>
  <c r="G3" i="1"/>
  <c r="F3" i="1"/>
  <c r="D3" i="1"/>
  <c r="J7" i="1"/>
  <c r="J10" i="1" s="1"/>
  <c r="J6" i="1"/>
  <c r="J9" i="1" s="1"/>
  <c r="F2" i="1"/>
  <c r="D2" i="1"/>
  <c r="J11" i="1" l="1"/>
  <c r="J14" i="1" s="1"/>
  <c r="G2" i="1"/>
</calcChain>
</file>

<file path=xl/sharedStrings.xml><?xml version="1.0" encoding="utf-8"?>
<sst xmlns="http://schemas.openxmlformats.org/spreadsheetml/2006/main" count="34" uniqueCount="33">
  <si>
    <t>3.3V (mA)</t>
  </si>
  <si>
    <t>5V (mA)</t>
  </si>
  <si>
    <t>Device:</t>
  </si>
  <si>
    <t>Subsystem:</t>
  </si>
  <si>
    <t>Microcontroller</t>
  </si>
  <si>
    <t>3.3V Power (W)</t>
  </si>
  <si>
    <t>5V Power (W)</t>
  </si>
  <si>
    <t>STM32L552CC @ 110MHz @ 105°C + All Peripherals Enabled</t>
  </si>
  <si>
    <t>Power Subtotal (W)</t>
  </si>
  <si>
    <t>Parameters:</t>
  </si>
  <si>
    <t>5V Rail Voltage:</t>
  </si>
  <si>
    <t>3V Rail Voltage:</t>
  </si>
  <si>
    <t>Runtime:</t>
  </si>
  <si>
    <t>Energy Consumption:</t>
  </si>
  <si>
    <t>Safety Margin:</t>
  </si>
  <si>
    <t>Design Spec 5V Current Draw:</t>
  </si>
  <si>
    <t>Design Spec 3.3V Current Draw:</t>
  </si>
  <si>
    <t>Total Spec 5V Power Draw:</t>
  </si>
  <si>
    <t>Total Spec 3.3V Power Draw:</t>
  </si>
  <si>
    <t>TOTAL SPEC POWER DRAW:</t>
  </si>
  <si>
    <t>3 Red LED</t>
  </si>
  <si>
    <t>IMU</t>
  </si>
  <si>
    <t>BNO055</t>
  </si>
  <si>
    <t xml:space="preserve">Temperature </t>
  </si>
  <si>
    <t>MCP9804</t>
  </si>
  <si>
    <t>Barometer</t>
  </si>
  <si>
    <t>MS5607</t>
  </si>
  <si>
    <t>High G Accelerometer</t>
  </si>
  <si>
    <t>KX134-1211</t>
  </si>
  <si>
    <t>Flash</t>
  </si>
  <si>
    <t>w25q32jvss</t>
  </si>
  <si>
    <t>GPS</t>
  </si>
  <si>
    <t>Max-8Q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</si>
</sst>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\ &quot;V&quot;"/>
    <numFmt numFmtId="165" formatCode="0.0\ &quot;mA&quot;"/>
    <numFmt numFmtId="166" formatCode="0.0\ &quot;W&quot;"/>
    <numFmt numFmtId="167" formatCode="0.0\ &quot;h&quot;"/>
    <numFmt numFmtId="168" formatCode="0.0\ &quot;Wh&quot;"/>
    <numFmt numFmtId="169" formatCode="0.00\ &quot;mA&quot;"/>
    <numFmt numFmtId="170" formatCode="0.00\ &quot;W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9" fontId="0" fillId="0" borderId="0" xfId="0" applyNumberFormat="1" applyFont="1" applyAlignment="1">
      <alignment horizontal="left" vertical="center"/>
    </xf>
    <xf numFmtId="166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66" fontId="0" fillId="2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right" vertical="center"/>
    </xf>
    <xf numFmtId="166" fontId="0" fillId="3" borderId="0" xfId="0" applyNumberFormat="1" applyFont="1" applyFill="1" applyAlignment="1">
      <alignment horizontal="left" vertical="center"/>
    </xf>
    <xf numFmtId="168" fontId="0" fillId="0" borderId="0" xfId="0" applyNumberFormat="1" applyFont="1" applyAlignment="1">
      <alignment horizontal="left" vertical="center"/>
    </xf>
    <xf numFmtId="169" fontId="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C7" sqref="C7"/>
    </sheetView>
  </sheetViews>
  <sheetFormatPr defaultColWidth="18.26171875" defaultRowHeight="18" customHeight="1" x14ac:dyDescent="0.55000000000000004"/>
  <cols>
    <col min="1" max="1" width="20.578125" style="2" bestFit="1" customWidth="1"/>
    <col min="2" max="2" width="71.26171875" style="2" customWidth="1"/>
    <col min="3" max="3" width="9.68359375" style="16" bestFit="1" customWidth="1"/>
    <col min="4" max="4" width="15" style="17" bestFit="1" customWidth="1"/>
    <col min="5" max="5" width="8.15625" style="16" bestFit="1" customWidth="1"/>
    <col min="6" max="6" width="13.41796875" style="17" bestFit="1" customWidth="1"/>
    <col min="7" max="7" width="18.68359375" style="9" bestFit="1" customWidth="1"/>
    <col min="8" max="8" width="18.26171875" style="2"/>
    <col min="9" max="9" width="30.578125" style="2" customWidth="1"/>
    <col min="10" max="10" width="9.83984375" style="5" customWidth="1"/>
    <col min="11" max="16384" width="18.26171875" style="2"/>
  </cols>
  <sheetData>
    <row r="1" spans="1:10" s="1" customFormat="1" ht="30.75" customHeight="1" thickBot="1" x14ac:dyDescent="0.6">
      <c r="A1" s="3" t="s">
        <v>3</v>
      </c>
      <c r="B1" s="3" t="s">
        <v>2</v>
      </c>
      <c r="C1" s="3" t="s">
        <v>0</v>
      </c>
      <c r="D1" s="3" t="s">
        <v>5</v>
      </c>
      <c r="E1" s="3" t="s">
        <v>1</v>
      </c>
      <c r="F1" s="3" t="s">
        <v>6</v>
      </c>
      <c r="G1" s="3" t="s">
        <v>8</v>
      </c>
      <c r="I1" s="18" t="s">
        <v>9</v>
      </c>
      <c r="J1" s="18"/>
    </row>
    <row r="2" spans="1:10" ht="18" customHeight="1" thickTop="1" x14ac:dyDescent="0.55000000000000004">
      <c r="A2" s="2" t="s">
        <v>4</v>
      </c>
      <c r="B2" s="2" t="s">
        <v>7</v>
      </c>
      <c r="C2" s="16">
        <v>72</v>
      </c>
      <c r="D2" s="17">
        <f t="shared" ref="D2:D9" si="0">(C2/1000)*$J$3</f>
        <v>0.23759999999999998</v>
      </c>
      <c r="E2" s="16">
        <v>0</v>
      </c>
      <c r="F2" s="17">
        <f>(E2/1000)*$J$2</f>
        <v>0</v>
      </c>
      <c r="G2" s="9">
        <f>D2+F2</f>
        <v>0.23759999999999998</v>
      </c>
      <c r="I2" s="4" t="s">
        <v>10</v>
      </c>
      <c r="J2" s="6">
        <v>5</v>
      </c>
    </row>
    <row r="3" spans="1:10" ht="18" customHeight="1" x14ac:dyDescent="0.55000000000000004">
      <c r="A3" s="2" t="s">
        <v>4</v>
      </c>
      <c r="B3" s="2" t="s">
        <v>20</v>
      </c>
      <c r="C3" s="16">
        <v>45</v>
      </c>
      <c r="D3" s="17">
        <f t="shared" si="0"/>
        <v>0.14849999999999999</v>
      </c>
      <c r="E3" s="16">
        <v>0</v>
      </c>
      <c r="F3" s="17">
        <f>(E3/1000)*$J$2</f>
        <v>0</v>
      </c>
      <c r="G3" s="9">
        <f>D3+F3</f>
        <v>0.14849999999999999</v>
      </c>
      <c r="I3" s="4" t="s">
        <v>11</v>
      </c>
      <c r="J3" s="6">
        <v>3.3</v>
      </c>
    </row>
    <row r="4" spans="1:10" ht="18" customHeight="1" x14ac:dyDescent="0.55000000000000004">
      <c r="A4" s="2" t="s">
        <v>21</v>
      </c>
      <c r="B4" s="2" t="s">
        <v>22</v>
      </c>
      <c r="C4" s="16">
        <v>15</v>
      </c>
      <c r="D4" s="17">
        <f t="shared" si="0"/>
        <v>4.9499999999999995E-2</v>
      </c>
      <c r="E4" s="16">
        <v>0</v>
      </c>
      <c r="F4" s="17">
        <f t="shared" ref="F4:F9" si="1">(E4/1000)*$J$2</f>
        <v>0</v>
      </c>
      <c r="G4" s="9">
        <f t="shared" ref="G4:G9" si="2">D4+F4</f>
        <v>4.9499999999999995E-2</v>
      </c>
      <c r="I4" s="4" t="s">
        <v>14</v>
      </c>
      <c r="J4" s="8">
        <v>0.25</v>
      </c>
    </row>
    <row r="5" spans="1:10" ht="18" customHeight="1" x14ac:dyDescent="0.55000000000000004">
      <c r="A5" s="2" t="s">
        <v>23</v>
      </c>
      <c r="B5" s="2" t="s">
        <v>24</v>
      </c>
      <c r="C5" s="16">
        <v>4.0000000000000002E-4</v>
      </c>
      <c r="D5" s="17">
        <f t="shared" si="0"/>
        <v>1.3200000000000001E-6</v>
      </c>
      <c r="E5" s="16">
        <v>0</v>
      </c>
      <c r="F5" s="17">
        <f t="shared" si="1"/>
        <v>0</v>
      </c>
      <c r="G5" s="9">
        <f t="shared" si="2"/>
        <v>1.3200000000000001E-6</v>
      </c>
    </row>
    <row r="6" spans="1:10" ht="18" customHeight="1" x14ac:dyDescent="0.55000000000000004">
      <c r="A6" s="2" t="s">
        <v>25</v>
      </c>
      <c r="B6" s="2" t="s">
        <v>26</v>
      </c>
      <c r="C6" s="16">
        <v>1.5</v>
      </c>
      <c r="D6" s="17">
        <f t="shared" si="0"/>
        <v>4.9499999999999995E-3</v>
      </c>
      <c r="E6" s="16">
        <v>0</v>
      </c>
      <c r="F6" s="17">
        <f t="shared" si="1"/>
        <v>0</v>
      </c>
      <c r="G6" s="9">
        <f t="shared" si="2"/>
        <v>4.9499999999999995E-3</v>
      </c>
      <c r="I6" s="4" t="s">
        <v>15</v>
      </c>
      <c r="J6" s="7">
        <f>SUM(E:E)*(1+J4)</f>
        <v>0</v>
      </c>
    </row>
    <row r="7" spans="1:10" ht="18" customHeight="1" x14ac:dyDescent="0.55000000000000004">
      <c r="A7" s="2" t="s">
        <v>27</v>
      </c>
      <c r="B7" s="2" t="s">
        <v>28</v>
      </c>
      <c r="C7" s="16">
        <v>2.0000000000000001E-4</v>
      </c>
      <c r="D7" s="17">
        <f t="shared" si="0"/>
        <v>6.6000000000000003E-7</v>
      </c>
      <c r="E7" s="16">
        <v>0</v>
      </c>
      <c r="F7" s="17">
        <f t="shared" si="1"/>
        <v>0</v>
      </c>
      <c r="G7" s="9">
        <f t="shared" si="2"/>
        <v>6.6000000000000003E-7</v>
      </c>
      <c r="I7" s="4" t="s">
        <v>16</v>
      </c>
      <c r="J7" s="7">
        <f>SUM(C:C)*(1+J4)</f>
        <v>281.87575000000004</v>
      </c>
    </row>
    <row r="8" spans="1:10" ht="18" customHeight="1" x14ac:dyDescent="0.55000000000000004">
      <c r="A8" s="2" t="s">
        <v>29</v>
      </c>
      <c r="B8" s="2" t="s">
        <v>30</v>
      </c>
      <c r="C8" s="16">
        <v>25</v>
      </c>
      <c r="D8" s="17">
        <f t="shared" si="0"/>
        <v>8.2500000000000004E-2</v>
      </c>
      <c r="E8" s="16">
        <v>0</v>
      </c>
      <c r="F8" s="17">
        <f t="shared" si="1"/>
        <v>0</v>
      </c>
      <c r="G8" s="9">
        <f t="shared" si="2"/>
        <v>8.2500000000000004E-2</v>
      </c>
    </row>
    <row r="9" spans="1:10" ht="18" customHeight="1" x14ac:dyDescent="0.55000000000000004">
      <c r="A9" s="2" t="s">
        <v>31</v>
      </c>
      <c r="B9" s="2" t="s">
        <v>32</v>
      </c>
      <c r="C9" s="16">
        <v>67</v>
      </c>
      <c r="D9" s="17">
        <f t="shared" si="0"/>
        <v>0.22109999999999999</v>
      </c>
      <c r="E9" s="16">
        <v>0</v>
      </c>
      <c r="F9" s="17">
        <f t="shared" si="1"/>
        <v>0</v>
      </c>
      <c r="G9" s="9">
        <f t="shared" si="2"/>
        <v>0.22109999999999999</v>
      </c>
      <c r="I9" s="13" t="s">
        <v>17</v>
      </c>
      <c r="J9" s="14">
        <f>J2*(J6/1000)</f>
        <v>0</v>
      </c>
    </row>
    <row r="10" spans="1:10" ht="18" customHeight="1" x14ac:dyDescent="0.55000000000000004">
      <c r="I10" s="13" t="s">
        <v>18</v>
      </c>
      <c r="J10" s="14">
        <f>J3*(J7/1000)</f>
        <v>0.93018997500000011</v>
      </c>
    </row>
    <row r="11" spans="1:10" ht="18" customHeight="1" x14ac:dyDescent="0.55000000000000004">
      <c r="I11" s="11" t="s">
        <v>19</v>
      </c>
      <c r="J11" s="12">
        <f>J9+J10</f>
        <v>0.93018997500000011</v>
      </c>
    </row>
    <row r="13" spans="1:10" ht="18" customHeight="1" x14ac:dyDescent="0.55000000000000004">
      <c r="I13" s="4" t="s">
        <v>12</v>
      </c>
      <c r="J13" s="10">
        <v>3</v>
      </c>
    </row>
    <row r="14" spans="1:10" ht="18" customHeight="1" x14ac:dyDescent="0.55000000000000004">
      <c r="I14" s="4" t="s">
        <v>13</v>
      </c>
      <c r="J14" s="15">
        <f>J13*J11</f>
        <v>2.7905699250000002</v>
      </c>
    </row>
  </sheetData>
  <mergeCells count="1"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Sievers, Seth (S&amp;T-Student)</cp:lastModifiedBy>
  <dcterms:created xsi:type="dcterms:W3CDTF">2015-06-05T18:17:20Z</dcterms:created>
  <dcterms:modified xsi:type="dcterms:W3CDTF">2021-11-29T06:24:00Z</dcterms:modified>
</cp:coreProperties>
</file>