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3.png" ContentType="image/png"/>
  <Override PartName="/xl/media/image4.png" ContentType="image/png"/>
  <Override PartName="/xl/media/image9.png" ContentType="image/png"/>
  <Override PartName="/xl/media/image18.png" ContentType="image/png"/>
  <Override PartName="/xl/media/image14.png" ContentType="image/png"/>
  <Override PartName="/xl/media/image5.png" ContentType="image/png"/>
  <Override PartName="/xl/media/image15.png" ContentType="image/png"/>
  <Override PartName="/xl/media/image6.png" ContentType="image/png"/>
  <Override PartName="/xl/media/image10.png" ContentType="image/png"/>
  <Override PartName="/xl/media/image1.png" ContentType="image/png"/>
  <Override PartName="/xl/media/image16.png" ContentType="image/png"/>
  <Override PartName="/xl/media/image7.png" ContentType="image/png"/>
  <Override PartName="/xl/media/image11.png" ContentType="image/png"/>
  <Override PartName="/xl/media/image2.png" ContentType="image/png"/>
  <Override PartName="/xl/media/image17.png" ContentType="image/png"/>
  <Override PartName="/xl/media/image8.png" ContentType="image/png"/>
  <Override PartName="/xl/media/image12.png" ContentType="image/png"/>
  <Override PartName="/xl/media/image3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zveštaj" sheetId="1" state="visible" r:id="rId3"/>
    <sheet name="Slik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<sst xmlns="http://schemas.openxmlformats.org/spreadsheetml/2006/main" count="80" uniqueCount="38">
  <si>
    <t xml:space="preserve">#</t>
  </si>
  <si>
    <t xml:space="preserve">Ranjivost/Upozorenje</t>
  </si>
  <si>
    <t xml:space="preserve">Dokaz(Slika) CTRL + Click </t>
  </si>
  <si>
    <t xml:space="preserve">File (Prefix path: src/main/java/com/urosdragojevic/realbookstore/)</t>
  </si>
  <si>
    <t xml:space="preserve">Line Number</t>
  </si>
  <si>
    <t xml:space="preserve">Rezultat</t>
  </si>
  <si>
    <t xml:space="preserve">CSRF </t>
  </si>
  <si>
    <t xml:space="preserve">security/WebSecurityConfig.java</t>
  </si>
  <si>
    <t xml:space="preserve">true positive</t>
  </si>
  <si>
    <t xml:space="preserve">SQL injection</t>
  </si>
  <si>
    <t xml:space="preserve">repository/BookRepository.java</t>
  </si>
  <si>
    <t xml:space="preserve">false positive</t>
  </si>
  <si>
    <t xml:space="preserve">repository/CommentRepository.java</t>
  </si>
  <si>
    <t xml:space="preserve">repository/GenreRepository.java</t>
  </si>
  <si>
    <t xml:space="preserve">repository/PermissionRepository.java</t>
  </si>
  <si>
    <t xml:space="preserve">repository/PersonRepository.java</t>
  </si>
  <si>
    <t xml:space="preserve">repository/RatingRepository.java</t>
  </si>
  <si>
    <t xml:space="preserve">repository/RoleRepository.java</t>
  </si>
  <si>
    <t xml:space="preserve">repository/UserRepository.java</t>
  </si>
  <si>
    <t xml:space="preserve">SLIKA 1</t>
  </si>
  <si>
    <t xml:space="preserve">SLIKA 2</t>
  </si>
  <si>
    <t xml:space="preserve">SLIKA 3</t>
  </si>
  <si>
    <t xml:space="preserve">SLIKA 4</t>
  </si>
  <si>
    <t xml:space="preserve">Napomena ovaj Error je izasao za sva 4 querija, svi su False Positive</t>
  </si>
  <si>
    <t xml:space="preserve">SLIKA 5</t>
  </si>
  <si>
    <t xml:space="preserve">SLIKA 6</t>
  </si>
  <si>
    <t xml:space="preserve">SLIKA 7</t>
  </si>
  <si>
    <t xml:space="preserve">SLIKA 8</t>
  </si>
  <si>
    <t xml:space="preserve">SLIKA 9</t>
  </si>
  <si>
    <t xml:space="preserve">SLIKA 10</t>
  </si>
  <si>
    <t xml:space="preserve">SLIKA 11</t>
  </si>
  <si>
    <t xml:space="preserve">SLIKA 12</t>
  </si>
  <si>
    <t xml:space="preserve">SLIKA 13</t>
  </si>
  <si>
    <t xml:space="preserve">SLIKA 14</t>
  </si>
  <si>
    <t xml:space="preserve">SLIKA 15</t>
  </si>
  <si>
    <t xml:space="preserve">SLIKA 16</t>
  </si>
  <si>
    <t xml:space="preserve">SLIKA 17</t>
  </si>
  <si>
    <t xml:space="preserve">SLIKA 18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</si>
</sst>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theme="1"/>
      <name val="JetBrainsMono NFM"/>
      <family val="0"/>
      <charset val="1"/>
    </font>
    <font>
      <sz val="35"/>
      <color theme="1"/>
      <name val="JetBrainsMono NFM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5373360</xdr:colOff>
      <xdr:row>0</xdr:row>
      <xdr:rowOff>1539360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373360" y="0"/>
          <a:ext cx="5373360" cy="153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5343840</xdr:colOff>
      <xdr:row>1</xdr:row>
      <xdr:rowOff>1530720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5373360" y="1828800"/>
          <a:ext cx="5343840" cy="153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5373360</xdr:colOff>
      <xdr:row>2</xdr:row>
      <xdr:rowOff>1539000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5373360" y="3657600"/>
          <a:ext cx="5373360" cy="153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5373360</xdr:colOff>
      <xdr:row>3</xdr:row>
      <xdr:rowOff>1539000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5373360" y="5486400"/>
          <a:ext cx="5373360" cy="153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5373000</xdr:colOff>
      <xdr:row>4</xdr:row>
      <xdr:rowOff>1538640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5373360" y="7315200"/>
          <a:ext cx="5373000" cy="153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5373000</xdr:colOff>
      <xdr:row>5</xdr:row>
      <xdr:rowOff>1538640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5373360" y="9144000"/>
          <a:ext cx="5373000" cy="153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5373360</xdr:colOff>
      <xdr:row>6</xdr:row>
      <xdr:rowOff>1434600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5373360" y="10972800"/>
          <a:ext cx="5373360" cy="143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5373360</xdr:colOff>
      <xdr:row>7</xdr:row>
      <xdr:rowOff>1434600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5373360" y="12801600"/>
          <a:ext cx="5373360" cy="143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5373360</xdr:colOff>
      <xdr:row>8</xdr:row>
      <xdr:rowOff>1479960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5373360" y="14630400"/>
          <a:ext cx="5373360" cy="147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5373000</xdr:colOff>
      <xdr:row>9</xdr:row>
      <xdr:rowOff>1199520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5373360" y="16459200"/>
          <a:ext cx="5373000" cy="119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5373000</xdr:colOff>
      <xdr:row>10</xdr:row>
      <xdr:rowOff>1199520</xdr:rowOff>
    </xdr:to>
    <xdr:pic>
      <xdr:nvPicPr>
        <xdr:cNvPr id="10" name="Image 11" descr=""/>
        <xdr:cNvPicPr/>
      </xdr:nvPicPr>
      <xdr:blipFill>
        <a:blip r:embed="rId11"/>
        <a:stretch/>
      </xdr:blipFill>
      <xdr:spPr>
        <a:xfrm>
          <a:off x="5373360" y="18288000"/>
          <a:ext cx="5373000" cy="119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5373000</xdr:colOff>
      <xdr:row>11</xdr:row>
      <xdr:rowOff>1520640</xdr:rowOff>
    </xdr:to>
    <xdr:pic>
      <xdr:nvPicPr>
        <xdr:cNvPr id="11" name="Image 12" descr=""/>
        <xdr:cNvPicPr/>
      </xdr:nvPicPr>
      <xdr:blipFill>
        <a:blip r:embed="rId12"/>
        <a:stretch/>
      </xdr:blipFill>
      <xdr:spPr>
        <a:xfrm>
          <a:off x="5373360" y="20116800"/>
          <a:ext cx="5373000" cy="152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5373360</xdr:colOff>
      <xdr:row>12</xdr:row>
      <xdr:rowOff>882000</xdr:rowOff>
    </xdr:to>
    <xdr:pic>
      <xdr:nvPicPr>
        <xdr:cNvPr id="12" name="Image 13" descr=""/>
        <xdr:cNvPicPr/>
      </xdr:nvPicPr>
      <xdr:blipFill>
        <a:blip r:embed="rId13"/>
        <a:stretch/>
      </xdr:blipFill>
      <xdr:spPr>
        <a:xfrm>
          <a:off x="5373360" y="21945600"/>
          <a:ext cx="5373360" cy="88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5373000</xdr:colOff>
      <xdr:row>13</xdr:row>
      <xdr:rowOff>1045440</xdr:rowOff>
    </xdr:to>
    <xdr:pic>
      <xdr:nvPicPr>
        <xdr:cNvPr id="13" name="Image 14" descr=""/>
        <xdr:cNvPicPr/>
      </xdr:nvPicPr>
      <xdr:blipFill>
        <a:blip r:embed="rId14"/>
        <a:stretch/>
      </xdr:blipFill>
      <xdr:spPr>
        <a:xfrm>
          <a:off x="5373360" y="23774400"/>
          <a:ext cx="5373000" cy="104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5373360</xdr:colOff>
      <xdr:row>14</xdr:row>
      <xdr:rowOff>1245960</xdr:rowOff>
    </xdr:to>
    <xdr:pic>
      <xdr:nvPicPr>
        <xdr:cNvPr id="14" name="Image 15" descr=""/>
        <xdr:cNvPicPr/>
      </xdr:nvPicPr>
      <xdr:blipFill>
        <a:blip r:embed="rId15"/>
        <a:stretch/>
      </xdr:blipFill>
      <xdr:spPr>
        <a:xfrm>
          <a:off x="5373360" y="25603200"/>
          <a:ext cx="5373360" cy="124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5373360</xdr:colOff>
      <xdr:row>15</xdr:row>
      <xdr:rowOff>1068120</xdr:rowOff>
    </xdr:to>
    <xdr:pic>
      <xdr:nvPicPr>
        <xdr:cNvPr id="15" name="Image 16" descr=""/>
        <xdr:cNvPicPr/>
      </xdr:nvPicPr>
      <xdr:blipFill>
        <a:blip r:embed="rId16"/>
        <a:stretch/>
      </xdr:blipFill>
      <xdr:spPr>
        <a:xfrm>
          <a:off x="5373360" y="27432000"/>
          <a:ext cx="5373360" cy="10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5373360</xdr:colOff>
      <xdr:row>16</xdr:row>
      <xdr:rowOff>1068120</xdr:rowOff>
    </xdr:to>
    <xdr:pic>
      <xdr:nvPicPr>
        <xdr:cNvPr id="16" name="Image 17" descr=""/>
        <xdr:cNvPicPr/>
      </xdr:nvPicPr>
      <xdr:blipFill>
        <a:blip r:embed="rId17"/>
        <a:stretch/>
      </xdr:blipFill>
      <xdr:spPr>
        <a:xfrm>
          <a:off x="5373360" y="29260800"/>
          <a:ext cx="5373360" cy="106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5373360</xdr:colOff>
      <xdr:row>17</xdr:row>
      <xdr:rowOff>1068120</xdr:rowOff>
    </xdr:to>
    <xdr:pic>
      <xdr:nvPicPr>
        <xdr:cNvPr id="17" name="Image 18" descr=""/>
        <xdr:cNvPicPr/>
      </xdr:nvPicPr>
      <xdr:blipFill>
        <a:blip r:embed="rId18"/>
        <a:stretch/>
      </xdr:blipFill>
      <xdr:spPr>
        <a:xfrm>
          <a:off x="5373360" y="31089600"/>
          <a:ext cx="5373360" cy="10681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20" headerRowCount="1" totalsRowCount="0" totalsRowShown="0">
  <autoFilter ref="A1:D20"/>
  <tableColumns count="4">
    <tableColumn id="1" name="#"/>
    <tableColumn id="2" name="Ranjivost/Upozorenje"/>
    <tableColumn id="3" name="Dokaz(Slika) CTRL + Click "/>
    <tableColumn id="4" name="File (Prefix path: src/main/java/com/urosdragojevic/realbookstore/)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59" zoomScaleNormal="59" zoomScalePageLayoutView="100" workbookViewId="0">
      <selection pane="topLeft" activeCell="B20" activeCellId="0" sqref="B20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8.78"/>
    <col collapsed="false" customWidth="true" hidden="false" outlineLevel="0" max="2" min="2" style="2" width="23.11"/>
    <col collapsed="false" customWidth="true" hidden="false" outlineLevel="0" max="3" min="3" style="2" width="30.27"/>
    <col collapsed="false" customWidth="true" hidden="false" outlineLevel="0" max="4" min="4" style="2" width="59.55"/>
    <col collapsed="false" customWidth="true" hidden="false" outlineLevel="0" max="6" min="5" style="2" width="13.33"/>
  </cols>
  <sheetData>
    <row r="1" customFormat="false" ht="16.4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6.4" hidden="false" customHeight="false" outlineLevel="0" collapsed="false">
      <c r="A2" s="1" t="n">
        <v>1</v>
      </c>
      <c r="B2" s="4" t="s">
        <v>6</v>
      </c>
      <c r="C2" s="5" t="str">
        <f aca="false">HYPERLINK("#Slike!B1", "Slika 1")</f>
        <v>Slika 1</v>
      </c>
      <c r="D2" s="4" t="s">
        <v>7</v>
      </c>
      <c r="E2" s="2" t="n">
        <v>18</v>
      </c>
      <c r="F2" s="4" t="s">
        <v>8</v>
      </c>
    </row>
    <row r="3" customFormat="false" ht="16.4" hidden="false" customHeight="false" outlineLevel="0" collapsed="false">
      <c r="A3" s="1" t="n">
        <v>2</v>
      </c>
      <c r="B3" s="4" t="s">
        <v>9</v>
      </c>
      <c r="C3" s="5" t="str">
        <f aca="false">HYPERLINK("#Slike!B2", "Slika 2")</f>
        <v>Slika 2</v>
      </c>
      <c r="D3" s="6" t="s">
        <v>10</v>
      </c>
      <c r="E3" s="2" t="n">
        <v>46</v>
      </c>
      <c r="F3" s="4" t="s">
        <v>8</v>
      </c>
    </row>
    <row r="4" customFormat="false" ht="16.4" hidden="false" customHeight="false" outlineLevel="0" collapsed="false">
      <c r="A4" s="1" t="n">
        <v>3</v>
      </c>
      <c r="B4" s="4" t="s">
        <v>9</v>
      </c>
      <c r="C4" s="5" t="str">
        <f aca="false">HYPERLINK("#Slike!B3", "Slika 3")</f>
        <v>Slika 3</v>
      </c>
      <c r="D4" s="6" t="s">
        <v>10</v>
      </c>
      <c r="E4" s="2" t="n">
        <v>62</v>
      </c>
      <c r="F4" s="4" t="s">
        <v>11</v>
      </c>
    </row>
    <row r="5" customFormat="false" ht="16.4" hidden="false" customHeight="false" outlineLevel="0" collapsed="false">
      <c r="A5" s="1" t="n">
        <v>4</v>
      </c>
      <c r="B5" s="4" t="s">
        <v>9</v>
      </c>
      <c r="C5" s="5" t="str">
        <f aca="false">HYPERLINK("#Slike!B4", "Slika 4")</f>
        <v>Slika 4</v>
      </c>
      <c r="D5" s="6" t="s">
        <v>10</v>
      </c>
      <c r="E5" s="2" t="n">
        <v>107</v>
      </c>
      <c r="F5" s="4" t="s">
        <v>11</v>
      </c>
    </row>
    <row r="6" customFormat="false" ht="16.4" hidden="false" customHeight="false" outlineLevel="0" collapsed="false">
      <c r="A6" s="1" t="n">
        <v>5</v>
      </c>
      <c r="B6" s="4" t="s">
        <v>9</v>
      </c>
      <c r="C6" s="5" t="str">
        <f aca="false">HYPERLINK("#Slike!B5", "Slika 5")</f>
        <v>Slika 5</v>
      </c>
      <c r="D6" s="6" t="s">
        <v>12</v>
      </c>
      <c r="E6" s="2" t="n">
        <v>28</v>
      </c>
      <c r="F6" s="4" t="s">
        <v>8</v>
      </c>
    </row>
    <row r="7" customFormat="false" ht="16.4" hidden="false" customHeight="false" outlineLevel="0" collapsed="false">
      <c r="A7" s="1" t="n">
        <v>6</v>
      </c>
      <c r="B7" s="4" t="s">
        <v>9</v>
      </c>
      <c r="C7" s="5" t="str">
        <f aca="false">HYPERLINK("#Slike!B6", "Slika 6")</f>
        <v>Slika 6</v>
      </c>
      <c r="D7" s="6" t="s">
        <v>12</v>
      </c>
      <c r="E7" s="2" t="n">
        <v>40</v>
      </c>
      <c r="F7" s="4" t="s">
        <v>11</v>
      </c>
    </row>
    <row r="8" customFormat="false" ht="16.4" hidden="false" customHeight="false" outlineLevel="0" collapsed="false">
      <c r="A8" s="1" t="n">
        <v>7</v>
      </c>
      <c r="B8" s="4" t="s">
        <v>9</v>
      </c>
      <c r="C8" s="5" t="str">
        <f aca="false">HYPERLINK("#Slike!B7", "Slika 7")</f>
        <v>Slika 7</v>
      </c>
      <c r="D8" s="6" t="s">
        <v>13</v>
      </c>
      <c r="E8" s="2" t="n">
        <v>43</v>
      </c>
      <c r="F8" s="4" t="s">
        <v>11</v>
      </c>
    </row>
    <row r="9" customFormat="false" ht="16.4" hidden="false" customHeight="false" outlineLevel="0" collapsed="false">
      <c r="A9" s="1" t="n">
        <v>8</v>
      </c>
      <c r="B9" s="4" t="s">
        <v>9</v>
      </c>
      <c r="C9" s="5" t="str">
        <f aca="false">HYPERLINK("#Slike!B8", "Slika 8")</f>
        <v>Slika 8</v>
      </c>
      <c r="D9" s="6" t="s">
        <v>14</v>
      </c>
      <c r="E9" s="2" t="n">
        <v>29</v>
      </c>
      <c r="F9" s="4" t="s">
        <v>11</v>
      </c>
    </row>
    <row r="10" customFormat="false" ht="16.4" hidden="false" customHeight="false" outlineLevel="0" collapsed="false">
      <c r="A10" s="1" t="n">
        <v>9</v>
      </c>
      <c r="B10" s="4" t="s">
        <v>9</v>
      </c>
      <c r="C10" s="5" t="str">
        <f aca="false">HYPERLINK("#Slike!B9", "Slika 9")</f>
        <v>Slika 9</v>
      </c>
      <c r="D10" s="6" t="s">
        <v>15</v>
      </c>
      <c r="E10" s="2" t="n">
        <v>43</v>
      </c>
      <c r="F10" s="4" t="s">
        <v>8</v>
      </c>
    </row>
    <row r="11" customFormat="false" ht="16.4" hidden="false" customHeight="false" outlineLevel="0" collapsed="false">
      <c r="A11" s="1" t="n">
        <v>10</v>
      </c>
      <c r="B11" s="4" t="s">
        <v>9</v>
      </c>
      <c r="C11" s="5" t="str">
        <f aca="false">HYPERLINK("#Slike!B10", "Slika 10")</f>
        <v>Slika 10</v>
      </c>
      <c r="D11" s="6" t="s">
        <v>15</v>
      </c>
      <c r="E11" s="2" t="n">
        <v>56</v>
      </c>
      <c r="F11" s="4" t="s">
        <v>8</v>
      </c>
    </row>
    <row r="12" customFormat="false" ht="16.4" hidden="false" customHeight="false" outlineLevel="0" collapsed="false">
      <c r="A12" s="1" t="n">
        <v>11</v>
      </c>
      <c r="B12" s="4" t="s">
        <v>9</v>
      </c>
      <c r="C12" s="5" t="str">
        <f aca="false">HYPERLINK("#Slike!B11", "Slika 11")</f>
        <v>Slika 11</v>
      </c>
      <c r="D12" s="6" t="s">
        <v>15</v>
      </c>
      <c r="E12" s="2" t="n">
        <v>70</v>
      </c>
      <c r="F12" s="4" t="s">
        <v>11</v>
      </c>
    </row>
    <row r="13" customFormat="false" ht="16.4" hidden="false" customHeight="false" outlineLevel="0" collapsed="false">
      <c r="A13" s="1" t="n">
        <v>12</v>
      </c>
      <c r="B13" s="4" t="s">
        <v>9</v>
      </c>
      <c r="C13" s="7" t="str">
        <f aca="false">HYPERLINK("#Slike!B12", "Slika 12")</f>
        <v>Slika 12</v>
      </c>
      <c r="D13" s="6" t="s">
        <v>15</v>
      </c>
      <c r="E13" s="2" t="n">
        <v>89</v>
      </c>
      <c r="F13" s="4" t="s">
        <v>8</v>
      </c>
    </row>
    <row r="14" customFormat="false" ht="16.4" hidden="false" customHeight="false" outlineLevel="0" collapsed="false">
      <c r="A14" s="1" t="n">
        <v>13</v>
      </c>
      <c r="B14" s="4" t="s">
        <v>9</v>
      </c>
      <c r="C14" s="7" t="str">
        <f aca="false">HYPERLINK("#Slike!B13", "Slika 13")</f>
        <v>Slika 13</v>
      </c>
      <c r="D14" s="6" t="s">
        <v>16</v>
      </c>
      <c r="E14" s="2" t="n">
        <v>23</v>
      </c>
      <c r="F14" s="4" t="s">
        <v>11</v>
      </c>
    </row>
    <row r="15" customFormat="false" ht="16.4" hidden="false" customHeight="false" outlineLevel="0" collapsed="false">
      <c r="A15" s="1" t="n">
        <v>14</v>
      </c>
      <c r="B15" s="4" t="s">
        <v>9</v>
      </c>
      <c r="C15" s="7" t="str">
        <f aca="false">HYPERLINK("#Slike!B14", "Slika 14")</f>
        <v>Slika 14</v>
      </c>
      <c r="D15" s="6" t="s">
        <v>16</v>
      </c>
      <c r="E15" s="2" t="n">
        <v>54</v>
      </c>
      <c r="F15" s="4" t="s">
        <v>11</v>
      </c>
    </row>
    <row r="16" customFormat="false" ht="16.4" hidden="false" customHeight="false" outlineLevel="0" collapsed="false">
      <c r="A16" s="1" t="n">
        <v>15</v>
      </c>
      <c r="B16" s="4" t="s">
        <v>9</v>
      </c>
      <c r="C16" s="5" t="str">
        <f aca="false">HYPERLINK("#Slike!B15", "Slika 15")</f>
        <v>Slika 15</v>
      </c>
      <c r="D16" s="6" t="s">
        <v>17</v>
      </c>
      <c r="E16" s="2" t="n">
        <v>29</v>
      </c>
      <c r="F16" s="4" t="s">
        <v>11</v>
      </c>
    </row>
    <row r="17" customFormat="false" ht="16.4" hidden="false" customHeight="false" outlineLevel="0" collapsed="false">
      <c r="A17" s="1" t="n">
        <v>16</v>
      </c>
      <c r="B17" s="4" t="s">
        <v>9</v>
      </c>
      <c r="C17" s="5" t="str">
        <f aca="false">HYPERLINK("#Slike!B16", "Slika 16")</f>
        <v>Slika 16</v>
      </c>
      <c r="D17" s="6" t="s">
        <v>18</v>
      </c>
      <c r="E17" s="2" t="n">
        <v>26</v>
      </c>
      <c r="F17" s="4" t="s">
        <v>8</v>
      </c>
    </row>
    <row r="18" customFormat="false" ht="16.4" hidden="false" customHeight="false" outlineLevel="0" collapsed="false">
      <c r="A18" s="1" t="n">
        <v>17</v>
      </c>
      <c r="B18" s="4" t="s">
        <v>9</v>
      </c>
      <c r="C18" s="7" t="str">
        <f aca="false">HYPERLINK("#Slike!B17", "Slika 17")</f>
        <v>Slika 17</v>
      </c>
      <c r="D18" s="6" t="s">
        <v>18</v>
      </c>
      <c r="E18" s="2" t="n">
        <v>43</v>
      </c>
      <c r="F18" s="4" t="s">
        <v>8</v>
      </c>
    </row>
    <row r="19" customFormat="false" ht="16.4" hidden="false" customHeight="false" outlineLevel="0" collapsed="false">
      <c r="A19" s="1" t="n">
        <v>18</v>
      </c>
      <c r="B19" s="4" t="s">
        <v>9</v>
      </c>
      <c r="C19" s="7" t="str">
        <f aca="false">HYPERLINK("#Slike!B18", "Slika 18")</f>
        <v>Slika 18</v>
      </c>
      <c r="D19" s="6" t="s">
        <v>18</v>
      </c>
      <c r="E19" s="2" t="n">
        <v>54</v>
      </c>
      <c r="F19" s="4" t="s">
        <v>11</v>
      </c>
    </row>
    <row r="20" customFormat="false" ht="16.4" hidden="false" customHeight="false" outlineLevel="0" collapsed="false">
      <c r="B20" s="4"/>
      <c r="C20" s="7"/>
      <c r="F20" s="4" t="s">
        <v>8</v>
      </c>
    </row>
  </sheetData>
  <conditionalFormatting sqref="F2:F20">
    <cfRule type="cellIs" priority="2" operator="equal" aboveAverage="0" equalAverage="0" bottom="0" percent="0" rank="0" text="" dxfId="4">
      <formula>"false positive"</formula>
    </cfRule>
    <cfRule type="cellIs" priority="3" operator="equal" aboveAverage="0" equalAverage="0" bottom="0" percent="0" rank="0" text="" dxfId="5">
      <formula>"true positive"</formula>
    </cfRule>
  </conditionalFormatting>
  <dataValidations count="1">
    <dataValidation allowBlank="true" errorStyle="stop" operator="between" showDropDown="false" showErrorMessage="true" showInputMessage="true" sqref="F2:F20" type="list">
      <formula1>"true positive,false positive"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2" colorId="64" zoomScale="59" zoomScaleNormal="59" zoomScalePageLayoutView="100" workbookViewId="0">
      <selection pane="topLeft" activeCell="B18" activeCellId="0" sqref="B18"/>
    </sheetView>
  </sheetViews>
  <sheetFormatPr defaultColWidth="8.59765625" defaultRowHeight="144" zeroHeight="false" outlineLevelRow="0" outlineLevelCol="0"/>
  <cols>
    <col collapsed="false" customWidth="true" hidden="false" outlineLevel="0" max="1" min="1" style="8" width="67.16"/>
    <col collapsed="false" customWidth="true" hidden="false" outlineLevel="0" max="2" min="2" style="2" width="67.16"/>
    <col collapsed="false" customWidth="true" hidden="false" outlineLevel="0" max="3" min="3" style="2" width="35.54"/>
  </cols>
  <sheetData>
    <row r="1" customFormat="false" ht="144" hidden="false" customHeight="true" outlineLevel="0" collapsed="false">
      <c r="A1" s="9" t="s">
        <v>19</v>
      </c>
    </row>
    <row r="2" customFormat="false" ht="144" hidden="false" customHeight="true" outlineLevel="0" collapsed="false">
      <c r="A2" s="9" t="s">
        <v>20</v>
      </c>
    </row>
    <row r="3" customFormat="false" ht="144" hidden="false" customHeight="true" outlineLevel="0" collapsed="false">
      <c r="A3" s="9" t="s">
        <v>21</v>
      </c>
    </row>
    <row r="4" customFormat="false" ht="144" hidden="false" customHeight="true" outlineLevel="0" collapsed="false">
      <c r="A4" s="9" t="s">
        <v>22</v>
      </c>
      <c r="C4" s="10" t="s">
        <v>23</v>
      </c>
    </row>
    <row r="5" customFormat="false" ht="144" hidden="false" customHeight="true" outlineLevel="0" collapsed="false">
      <c r="A5" s="9" t="s">
        <v>24</v>
      </c>
    </row>
    <row r="6" customFormat="false" ht="144" hidden="false" customHeight="true" outlineLevel="0" collapsed="false">
      <c r="A6" s="9" t="s">
        <v>25</v>
      </c>
    </row>
    <row r="7" customFormat="false" ht="144" hidden="false" customHeight="true" outlineLevel="0" collapsed="false">
      <c r="A7" s="9" t="s">
        <v>26</v>
      </c>
    </row>
    <row r="8" customFormat="false" ht="144" hidden="false" customHeight="true" outlineLevel="0" collapsed="false">
      <c r="A8" s="9" t="s">
        <v>27</v>
      </c>
    </row>
    <row r="9" customFormat="false" ht="144" hidden="false" customHeight="true" outlineLevel="0" collapsed="false">
      <c r="A9" s="9" t="s">
        <v>28</v>
      </c>
    </row>
    <row r="10" customFormat="false" ht="144" hidden="false" customHeight="true" outlineLevel="0" collapsed="false">
      <c r="A10" s="9" t="s">
        <v>29</v>
      </c>
    </row>
    <row r="11" customFormat="false" ht="144" hidden="false" customHeight="true" outlineLevel="0" collapsed="false">
      <c r="A11" s="9" t="s">
        <v>30</v>
      </c>
    </row>
    <row r="12" customFormat="false" ht="144" hidden="false" customHeight="true" outlineLevel="0" collapsed="false">
      <c r="A12" s="9" t="s">
        <v>31</v>
      </c>
    </row>
    <row r="13" customFormat="false" ht="144" hidden="false" customHeight="true" outlineLevel="0" collapsed="false">
      <c r="A13" s="9" t="s">
        <v>32</v>
      </c>
    </row>
    <row r="14" customFormat="false" ht="144" hidden="false" customHeight="true" outlineLevel="0" collapsed="false">
      <c r="A14" s="9" t="s">
        <v>33</v>
      </c>
    </row>
    <row r="15" customFormat="false" ht="144" hidden="false" customHeight="true" outlineLevel="0" collapsed="false">
      <c r="A15" s="9" t="s">
        <v>34</v>
      </c>
    </row>
    <row r="16" customFormat="false" ht="144" hidden="false" customHeight="true" outlineLevel="0" collapsed="false">
      <c r="A16" s="9" t="s">
        <v>35</v>
      </c>
    </row>
    <row r="17" customFormat="false" ht="144" hidden="false" customHeight="true" outlineLevel="0" collapsed="false">
      <c r="A17" s="9" t="s">
        <v>36</v>
      </c>
    </row>
    <row r="18" customFormat="false" ht="144" hidden="false" customHeight="true" outlineLevel="0" collapsed="false">
      <c r="A18" s="9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Dragojevic, Uros</dc:creator>
  <dc:description/>
  <dc:language>en-US</dc:language>
  <cp:lastModifiedBy/>
  <dcterms:modified xsi:type="dcterms:W3CDTF">2025-09-05T15:10:52Z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