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MSc Project\EBus537 DataMining\"/>
    </mc:Choice>
  </mc:AlternateContent>
  <xr:revisionPtr revIDLastSave="0" documentId="13_ncr:1_{4B4BCC32-8984-486B-ACB2-1E5B22172222}" xr6:coauthVersionLast="45" xr6:coauthVersionMax="45" xr10:uidLastSave="{00000000-0000-0000-0000-000000000000}"/>
  <bookViews>
    <workbookView xWindow="0" yWindow="2805" windowWidth="205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F13" i="1"/>
  <c r="G13" i="1"/>
  <c r="H13" i="1"/>
  <c r="F12" i="1"/>
  <c r="G12" i="1"/>
  <c r="H12" i="1"/>
  <c r="I26" i="1" l="1"/>
  <c r="I13" i="1"/>
  <c r="I12" i="1"/>
  <c r="G24" i="1"/>
  <c r="G25" i="1"/>
  <c r="G27" i="1"/>
  <c r="G28" i="1"/>
  <c r="G29" i="1"/>
  <c r="G30" i="1"/>
  <c r="G31" i="1"/>
  <c r="G32" i="1"/>
  <c r="G3" i="1" l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H29" i="1" l="1"/>
  <c r="H30" i="1"/>
  <c r="I30" i="1" s="1"/>
  <c r="H31" i="1"/>
  <c r="I31" i="1" s="1"/>
  <c r="H32" i="1"/>
  <c r="I32" i="1" s="1"/>
  <c r="F29" i="1"/>
  <c r="F30" i="1"/>
  <c r="F31" i="1"/>
  <c r="F32" i="1"/>
  <c r="H24" i="1"/>
  <c r="H25" i="1"/>
  <c r="H27" i="1"/>
  <c r="H28" i="1"/>
  <c r="I28" i="1" s="1"/>
  <c r="F24" i="1"/>
  <c r="F25" i="1"/>
  <c r="F27" i="1"/>
  <c r="F28" i="1"/>
  <c r="H23" i="1"/>
  <c r="H2" i="1"/>
  <c r="F23" i="1"/>
  <c r="F2" i="1"/>
  <c r="F5" i="1"/>
  <c r="F19" i="1"/>
  <c r="H19" i="1"/>
  <c r="F18" i="1"/>
  <c r="H18" i="1"/>
  <c r="F17" i="1"/>
  <c r="H17" i="1"/>
  <c r="F16" i="1"/>
  <c r="H16" i="1"/>
  <c r="F15" i="1"/>
  <c r="H15" i="1"/>
  <c r="F14" i="1"/>
  <c r="H14" i="1"/>
  <c r="H4" i="1"/>
  <c r="H5" i="1"/>
  <c r="H6" i="1"/>
  <c r="H7" i="1"/>
  <c r="H8" i="1"/>
  <c r="H9" i="1"/>
  <c r="H10" i="1"/>
  <c r="H11" i="1"/>
  <c r="F4" i="1"/>
  <c r="F6" i="1"/>
  <c r="F7" i="1"/>
  <c r="F8" i="1"/>
  <c r="F9" i="1"/>
  <c r="F10" i="1"/>
  <c r="F11" i="1"/>
  <c r="H3" i="1"/>
  <c r="I3" i="1" s="1"/>
  <c r="F3" i="1"/>
  <c r="I24" i="1" l="1"/>
  <c r="I25" i="1"/>
  <c r="I27" i="1"/>
  <c r="I29" i="1"/>
  <c r="I11" i="1"/>
  <c r="I16" i="1"/>
  <c r="I4" i="1"/>
  <c r="I15" i="1"/>
  <c r="I19" i="1"/>
  <c r="I14" i="1"/>
  <c r="I17" i="1"/>
  <c r="I18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<sst xmlns="http://schemas.openxmlformats.org/spreadsheetml/2006/main" count="50" uniqueCount="39">
  <si>
    <t>N</t>
  </si>
  <si>
    <t>Lift</t>
  </si>
  <si>
    <t>Undefined</t>
  </si>
  <si>
    <t>Count(X)</t>
  </si>
  <si>
    <t>Count(Y)</t>
  </si>
  <si>
    <t>XUY</t>
  </si>
  <si>
    <t>Supp(X)</t>
  </si>
  <si>
    <t>Conf</t>
  </si>
  <si>
    <t>Supp(Y)</t>
  </si>
  <si>
    <t>Q1 Pruned - Rules for Hunt's Algorithm Tree</t>
  </si>
  <si>
    <t>Q2 Pruned - Rules for (Greedy + Gini) Tree</t>
  </si>
  <si>
    <r>
      <t>1. {"PC=1","Age=child"}-&gt;"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</si>
  <si>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2. {"PC=1","Age=teenage"}-&gt;"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</si>
  <si>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4. {"PC=1","Age=adult",Sex=female}-&gt;"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</si>
  <si>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5. {"PC=2","Age=child"}-&gt;"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</si>
  <si>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6. {"PC=2","Age=teenage",Sex=male}-&gt;"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</si>
  <si>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7. {"PC=2","Age=teenage",Sex=female}-&gt;"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</si>
  <si>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8. {"PC=2","Age=adult",sex=male}-&gt;"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</si>
  <si>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9. {"PC=2","Age=adult",sex=female}-&gt;"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</si>
  <si>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1. {"Sex=male","Age=child","PC=1"}-&gt;"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</si>
  <si>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2. {"Sex=male","Age=child","PC=2"}-&gt;"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</si>
  <si>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3. {"PC=1","Age=adult",Sex=male}-&gt;"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</si>
  <si>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10. {"PC=3","Age=child","Sex=male","SS=0"}-&gt;"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</si>
  <si>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11. {"PC=3","Age=child","Sex=male","SS=1"}-&gt;"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</si>
  <si>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12. {"PC=3","Age=child","Sex=female"}-&gt;"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</si>
  <si>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13. {"PC=3","Age=teenage",Sex=male}-&gt;"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</si>
  <si>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14. {"PC=3","Age=teenage",Sex=female,SS=0}-&gt;"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</si>
  <si>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15. {"PC=3","Age=teenage",Sex=female,SS=1}-&gt;"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</si>
  <si>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16. {"PC=3","Age=adult",Sex=male}-&gt;"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</si>
  <si>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17. {"PC=3","Age=adult",Sex=female,SS=0}-&gt;"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</si>
  <si>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18. {"PC=3","Age=adult",Sex=female,SS=1}-&gt;"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</si>
  <si>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3. {"Sex=male","Age=child","PC=3","SS=0"}-&gt;"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</si>
  <si>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4. {"Sex=male","Age=child","PC=3","SS=1"}-&gt;"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</si>
  <si>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5. {"Sex=male","Age=teenage"}"-&gt;"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</si>
  <si>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6. {"Sex=male","Age=adult"}"-&gt;"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</si>
  <si>
    <r>
      <t>7. {"Sex=female","PC=1"}-&gt;"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</si>
  <si>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8. {"Sex=female","PC=2"}-&gt;"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</si>
  <si>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>9. {"Sex=female","PC=3","SS=0"}-&gt;"</t>
    </r>
    <r>
      <rPr>
        <b/>
        <sz val="11"/>
        <color theme="1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"</t>
    </r>
  </si>
  <si>
    <r>
      <t xml:space="preserve">10. {"Sex=female","PC=3","SS=1"}-&gt;" </t>
    </r>
    <r>
      <rPr>
        <b/>
        <sz val="11"/>
        <color theme="1"/>
        <rFont val="Calibri"/>
        <family val="2"/>
        <scheme val="minor"/>
      </rPr>
      <t>Not Survived</t>
    </r>
    <r>
      <rPr>
        <sz val="11"/>
        <color theme="1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</si>
</sst>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224DE-C73F-4D6A-87B9-D73167DD4AA6}" name="Table1" displayName="Table1" ref="A1:I19" totalsRowShown="0">
  <tableColumns count="9">
    <tableColumn id="1" xr3:uid="{1BC29B9B-CD35-42A3-BC34-30998372A42B}" name="Q1 Pruned - Rules for Hunt's Algorithm Tree"/>
    <tableColumn id="2" xr3:uid="{095DB19E-00A2-4293-8275-3A5C51E6769D}" name="Count(X)" dataDxfId="12"/>
    <tableColumn id="3" xr3:uid="{514F1E43-2051-402C-8441-C579FD497729}" name="Count(Y)" dataDxfId="11"/>
    <tableColumn id="4" xr3:uid="{6D65232E-70CA-49F5-A19F-13C4B1AC769F}" name="XUY" dataDxfId="10"/>
    <tableColumn id="5" xr3:uid="{C1458533-BF2B-4550-90F5-A5F3E8B0E1BD}" name="N" dataDxfId="9"/>
    <tableColumn id="6" xr3:uid="{F61EA1AF-7F2E-46BE-9B35-40E20DE20CCD}" name="Supp(X)" dataDxfId="8">
      <calculatedColumnFormula>D2/E2</calculatedColumnFormula>
    </tableColumn>
    <tableColumn id="7" xr3:uid="{55697F18-4C08-47A6-AAC5-FBE95B8364C7}" name="Conf" dataDxfId="7">
      <calculatedColumnFormula>Table1[[#This Row],[XUY]]/Table1[[#This Row],[Count(X)]]</calculatedColumnFormula>
    </tableColumn>
    <tableColumn id="8" xr3:uid="{A724063A-0A7F-4744-80E2-548CA878C087}" name="Supp(Y)" dataDxfId="6">
      <calculatedColumnFormula>C2/E2</calculatedColumnFormula>
    </tableColumn>
    <tableColumn id="9" xr3:uid="{AD5783A8-2028-48DA-8DD8-2FB2560809C7}" name="Lift" dataDxfId="5">
      <calculatedColumnFormula>G2/H2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99BE30-4BE5-463F-ADC3-52542FDC6D68}" name="Table2" displayName="Table2" ref="A22:I32" totalsRowShown="0" headerRowDxfId="4">
  <tableColumns count="9">
    <tableColumn id="1" xr3:uid="{38E509BE-4466-4110-8D41-C69148F1895E}" name="Q2 Pruned - Rules for (Greedy + Gini) Tree"/>
    <tableColumn id="2" xr3:uid="{273B9378-7502-4C15-BCD3-DED224E8177C}" name="Count(X)"/>
    <tableColumn id="3" xr3:uid="{810A9BE4-2A61-405C-A0C5-D7267C5E3AB8}" name="Count(Y)"/>
    <tableColumn id="4" xr3:uid="{B4B415FB-45B0-4C3C-B8D8-1F47EC20C3AF}" name="XUY"/>
    <tableColumn id="5" xr3:uid="{CC2F1907-43D8-404F-AA0C-AED47CC955FA}" name="N"/>
    <tableColumn id="6" xr3:uid="{3A169612-03EE-4AA3-BEF6-4360E0E6733C}" name="Supp(X)" dataDxfId="3">
      <calculatedColumnFormula>D23/E23</calculatedColumnFormula>
    </tableColumn>
    <tableColumn id="7" xr3:uid="{13DAC9C6-8D40-4E6A-892B-2929E15E4CD1}" name="Conf" dataDxfId="2">
      <calculatedColumnFormula>Table2[[#This Row],[XUY]]/Table2[[#This Row],[Count(X)]]</calculatedColumnFormula>
    </tableColumn>
    <tableColumn id="8" xr3:uid="{0909D347-CEBD-4A6A-BA0E-B391B209E54F}" name="Supp(Y)" dataDxfId="1">
      <calculatedColumnFormula>C23/E23</calculatedColumnFormula>
    </tableColumn>
    <tableColumn id="9" xr3:uid="{B21EF810-618E-4760-A1F1-3F494AA608B0}" name="Lift" dataDxfId="0">
      <calculatedColumnFormula>G23/H23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A36" sqref="A36"/>
    </sheetView>
  </sheetViews>
  <sheetFormatPr defaultRowHeight="15" x14ac:dyDescent="0.25"/>
  <cols>
    <col min="1" max="1" width="54.5703125" customWidth="1"/>
    <col min="2" max="2" width="8.42578125" customWidth="1"/>
    <col min="3" max="3" width="8.28515625" customWidth="1"/>
    <col min="4" max="4" width="4.7109375" customWidth="1"/>
    <col min="5" max="5" width="4" bestFit="1" customWidth="1"/>
    <col min="6" max="6" width="7.42578125" customWidth="1"/>
    <col min="7" max="7" width="9.85546875" customWidth="1"/>
    <col min="8" max="8" width="7.140625" customWidth="1"/>
    <col min="9" max="9" width="9.85546875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0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t="s">
        <v>11</v>
      </c>
      <c r="B2" s="3">
        <v>0</v>
      </c>
      <c r="C2" s="3">
        <v>132</v>
      </c>
      <c r="D2" s="3">
        <v>0</v>
      </c>
      <c r="E2" s="3">
        <v>200</v>
      </c>
      <c r="F2" s="5">
        <f>D2/E2</f>
        <v>0</v>
      </c>
      <c r="G2" s="5" t="s">
        <v>2</v>
      </c>
      <c r="H2" s="5">
        <f>C2/E2</f>
        <v>0.66</v>
      </c>
      <c r="I2" s="5" t="s">
        <v>2</v>
      </c>
    </row>
    <row r="3" spans="1:9" x14ac:dyDescent="0.25">
      <c r="A3" t="s">
        <v>12</v>
      </c>
      <c r="B3" s="3">
        <v>2</v>
      </c>
      <c r="C3" s="3">
        <v>132</v>
      </c>
      <c r="D3" s="3">
        <v>1</v>
      </c>
      <c r="E3" s="3">
        <v>200</v>
      </c>
      <c r="F3" s="5">
        <f>D3/E3</f>
        <v>5.0000000000000001E-3</v>
      </c>
      <c r="G3" s="5">
        <f>Table1[[#This Row],[XUY]]/Table1[[#This Row],[Count(X)]]</f>
        <v>0.5</v>
      </c>
      <c r="H3" s="5">
        <f>C3/E3</f>
        <v>0.66</v>
      </c>
      <c r="I3" s="5">
        <f>G3/H3</f>
        <v>0.75757575757575757</v>
      </c>
    </row>
    <row r="4" spans="1:9" x14ac:dyDescent="0.25">
      <c r="A4" t="s">
        <v>21</v>
      </c>
      <c r="B4" s="3">
        <v>25</v>
      </c>
      <c r="C4" s="3">
        <v>132</v>
      </c>
      <c r="D4" s="3">
        <v>19</v>
      </c>
      <c r="E4" s="3">
        <v>200</v>
      </c>
      <c r="F4" s="5">
        <f t="shared" ref="F4:F19" si="0">D4/E4</f>
        <v>9.5000000000000001E-2</v>
      </c>
      <c r="G4" s="5">
        <f>Table1[[#This Row],[XUY]]/Table1[[#This Row],[Count(X)]]</f>
        <v>0.76</v>
      </c>
      <c r="H4" s="5">
        <f t="shared" ref="H4:H19" si="1">C4/E4</f>
        <v>0.66</v>
      </c>
      <c r="I4" s="5">
        <f t="shared" ref="I4:I19" si="2">G4/H4</f>
        <v>1.1515151515151514</v>
      </c>
    </row>
    <row r="5" spans="1:9" x14ac:dyDescent="0.25">
      <c r="A5" t="s">
        <v>13</v>
      </c>
      <c r="B5" s="3">
        <v>12</v>
      </c>
      <c r="C5" s="3">
        <v>68</v>
      </c>
      <c r="D5" s="3">
        <v>11</v>
      </c>
      <c r="E5" s="3">
        <v>200</v>
      </c>
      <c r="F5" s="5">
        <f>D5/E5</f>
        <v>5.5E-2</v>
      </c>
      <c r="G5" s="5">
        <f>Table1[[#This Row],[XUY]]/Table1[[#This Row],[Count(X)]]</f>
        <v>0.91666666666666663</v>
      </c>
      <c r="H5" s="5">
        <f t="shared" si="1"/>
        <v>0.34</v>
      </c>
      <c r="I5" s="5">
        <f t="shared" si="2"/>
        <v>2.6960784313725488</v>
      </c>
    </row>
    <row r="6" spans="1:9" x14ac:dyDescent="0.25">
      <c r="A6" t="s">
        <v>14</v>
      </c>
      <c r="B6" s="3">
        <v>6</v>
      </c>
      <c r="C6" s="3">
        <v>68</v>
      </c>
      <c r="D6" s="3">
        <v>6</v>
      </c>
      <c r="E6" s="3">
        <v>200</v>
      </c>
      <c r="F6" s="5">
        <f t="shared" si="0"/>
        <v>0.03</v>
      </c>
      <c r="G6" s="5">
        <f>Table1[[#This Row],[XUY]]/Table1[[#This Row],[Count(X)]]</f>
        <v>1</v>
      </c>
      <c r="H6" s="5">
        <f t="shared" si="1"/>
        <v>0.34</v>
      </c>
      <c r="I6" s="5">
        <f t="shared" si="2"/>
        <v>2.9411764705882351</v>
      </c>
    </row>
    <row r="7" spans="1:9" x14ac:dyDescent="0.25">
      <c r="A7" t="s">
        <v>15</v>
      </c>
      <c r="B7" s="3">
        <v>6</v>
      </c>
      <c r="C7" s="3">
        <v>132</v>
      </c>
      <c r="D7" s="3">
        <v>5</v>
      </c>
      <c r="E7" s="3">
        <v>200</v>
      </c>
      <c r="F7" s="5">
        <f t="shared" si="0"/>
        <v>2.5000000000000001E-2</v>
      </c>
      <c r="G7" s="5">
        <f>Table1[[#This Row],[XUY]]/Table1[[#This Row],[Count(X)]]</f>
        <v>0.83333333333333337</v>
      </c>
      <c r="H7" s="5">
        <f t="shared" si="1"/>
        <v>0.66</v>
      </c>
      <c r="I7" s="5">
        <f t="shared" si="2"/>
        <v>1.2626262626262625</v>
      </c>
    </row>
    <row r="8" spans="1:9" x14ac:dyDescent="0.25">
      <c r="A8" t="s">
        <v>16</v>
      </c>
      <c r="B8" s="3">
        <v>2</v>
      </c>
      <c r="C8" s="3">
        <v>68</v>
      </c>
      <c r="D8" s="3">
        <v>2</v>
      </c>
      <c r="E8" s="3">
        <v>200</v>
      </c>
      <c r="F8" s="5">
        <f t="shared" si="0"/>
        <v>0.01</v>
      </c>
      <c r="G8" s="5">
        <f>Table1[[#This Row],[XUY]]/Table1[[#This Row],[Count(X)]]</f>
        <v>1</v>
      </c>
      <c r="H8" s="5">
        <f t="shared" si="1"/>
        <v>0.34</v>
      </c>
      <c r="I8" s="5">
        <f t="shared" si="2"/>
        <v>2.9411764705882351</v>
      </c>
    </row>
    <row r="9" spans="1:9" x14ac:dyDescent="0.25">
      <c r="A9" t="s">
        <v>17</v>
      </c>
      <c r="B9" s="3">
        <v>24</v>
      </c>
      <c r="C9" s="3">
        <v>132</v>
      </c>
      <c r="D9" s="3">
        <v>23</v>
      </c>
      <c r="E9" s="3">
        <v>200</v>
      </c>
      <c r="F9" s="5">
        <f t="shared" si="0"/>
        <v>0.115</v>
      </c>
      <c r="G9" s="5">
        <f>Table1[[#This Row],[XUY]]/Table1[[#This Row],[Count(X)]]</f>
        <v>0.95833333333333337</v>
      </c>
      <c r="H9" s="5">
        <f t="shared" si="1"/>
        <v>0.66</v>
      </c>
      <c r="I9" s="5">
        <f t="shared" si="2"/>
        <v>1.452020202020202</v>
      </c>
    </row>
    <row r="10" spans="1:9" x14ac:dyDescent="0.25">
      <c r="A10" t="s">
        <v>18</v>
      </c>
      <c r="B10" s="3">
        <v>13</v>
      </c>
      <c r="C10" s="3">
        <v>68</v>
      </c>
      <c r="D10" s="3">
        <v>11</v>
      </c>
      <c r="E10" s="3">
        <v>200</v>
      </c>
      <c r="F10" s="5">
        <f t="shared" si="0"/>
        <v>5.5E-2</v>
      </c>
      <c r="G10" s="5">
        <f>Table1[[#This Row],[XUY]]/Table1[[#This Row],[Count(X)]]</f>
        <v>0.84615384615384615</v>
      </c>
      <c r="H10" s="5">
        <f t="shared" si="1"/>
        <v>0.34</v>
      </c>
      <c r="I10" s="5">
        <f t="shared" si="2"/>
        <v>2.4886877828054295</v>
      </c>
    </row>
    <row r="11" spans="1:9" x14ac:dyDescent="0.25">
      <c r="A11" t="s">
        <v>22</v>
      </c>
      <c r="B11" s="3">
        <v>1</v>
      </c>
      <c r="C11" s="3">
        <v>68</v>
      </c>
      <c r="D11" s="3">
        <v>1</v>
      </c>
      <c r="E11" s="3">
        <v>200</v>
      </c>
      <c r="F11" s="5">
        <f t="shared" si="0"/>
        <v>5.0000000000000001E-3</v>
      </c>
      <c r="G11" s="5">
        <f>Table1[[#This Row],[XUY]]/Table1[[#This Row],[Count(X)]]</f>
        <v>1</v>
      </c>
      <c r="H11" s="5">
        <f t="shared" si="1"/>
        <v>0.34</v>
      </c>
      <c r="I11" s="5">
        <f t="shared" si="2"/>
        <v>2.9411764705882351</v>
      </c>
    </row>
    <row r="12" spans="1:9" x14ac:dyDescent="0.25">
      <c r="A12" t="s">
        <v>23</v>
      </c>
      <c r="B12" s="3">
        <v>9</v>
      </c>
      <c r="C12" s="3">
        <v>132</v>
      </c>
      <c r="D12" s="3">
        <v>8</v>
      </c>
      <c r="E12" s="3">
        <v>200</v>
      </c>
      <c r="F12" s="5">
        <f>D12/E12</f>
        <v>0.04</v>
      </c>
      <c r="G12" s="5">
        <f>Table1[[#This Row],[XUY]]/Table1[[#This Row],[Count(X)]]</f>
        <v>0.88888888888888884</v>
      </c>
      <c r="H12" s="5">
        <f>C12/E12</f>
        <v>0.66</v>
      </c>
      <c r="I12" s="5">
        <f>G12/H12</f>
        <v>1.3468013468013467</v>
      </c>
    </row>
    <row r="13" spans="1:9" x14ac:dyDescent="0.25">
      <c r="A13" t="s">
        <v>24</v>
      </c>
      <c r="B13" s="3">
        <v>8</v>
      </c>
      <c r="C13" s="3">
        <v>132</v>
      </c>
      <c r="D13" s="3">
        <v>4</v>
      </c>
      <c r="E13" s="3">
        <v>200</v>
      </c>
      <c r="F13" s="5">
        <f>D13/E13</f>
        <v>0.02</v>
      </c>
      <c r="G13" s="5">
        <f>Table1[[#This Row],[XUY]]/Table1[[#This Row],[Count(X)]]</f>
        <v>0.5</v>
      </c>
      <c r="H13" s="5">
        <f>C13/E13</f>
        <v>0.66</v>
      </c>
      <c r="I13" s="5">
        <f>G13/H13</f>
        <v>0.75757575757575757</v>
      </c>
    </row>
    <row r="14" spans="1:9" x14ac:dyDescent="0.25">
      <c r="A14" t="s">
        <v>25</v>
      </c>
      <c r="B14" s="3">
        <v>8</v>
      </c>
      <c r="C14" s="3">
        <v>132</v>
      </c>
      <c r="D14" s="3">
        <v>6</v>
      </c>
      <c r="E14" s="3">
        <v>200</v>
      </c>
      <c r="F14" s="5">
        <f t="shared" si="0"/>
        <v>0.03</v>
      </c>
      <c r="G14" s="5">
        <f>Table1[[#This Row],[XUY]]/Table1[[#This Row],[Count(X)]]</f>
        <v>0.75</v>
      </c>
      <c r="H14" s="5">
        <f t="shared" si="1"/>
        <v>0.66</v>
      </c>
      <c r="I14" s="5">
        <f t="shared" si="2"/>
        <v>1.1363636363636362</v>
      </c>
    </row>
    <row r="15" spans="1:9" x14ac:dyDescent="0.25">
      <c r="A15" t="s">
        <v>26</v>
      </c>
      <c r="B15" s="3">
        <v>6</v>
      </c>
      <c r="C15" s="3">
        <v>68</v>
      </c>
      <c r="D15" s="3">
        <v>4</v>
      </c>
      <c r="E15" s="3">
        <v>200</v>
      </c>
      <c r="F15" s="5">
        <f t="shared" si="0"/>
        <v>0.02</v>
      </c>
      <c r="G15" s="5">
        <f>Table1[[#This Row],[XUY]]/Table1[[#This Row],[Count(X)]]</f>
        <v>0.66666666666666663</v>
      </c>
      <c r="H15" s="5">
        <f t="shared" si="1"/>
        <v>0.34</v>
      </c>
      <c r="I15" s="5">
        <f t="shared" si="2"/>
        <v>1.9607843137254899</v>
      </c>
    </row>
    <row r="16" spans="1:9" x14ac:dyDescent="0.25">
      <c r="A16" t="s">
        <v>27</v>
      </c>
      <c r="B16" s="3">
        <v>7</v>
      </c>
      <c r="C16" s="3">
        <v>132</v>
      </c>
      <c r="D16" s="3">
        <v>4</v>
      </c>
      <c r="E16" s="3">
        <v>200</v>
      </c>
      <c r="F16" s="5">
        <f t="shared" si="0"/>
        <v>0.02</v>
      </c>
      <c r="G16" s="5">
        <f>Table1[[#This Row],[XUY]]/Table1[[#This Row],[Count(X)]]</f>
        <v>0.5714285714285714</v>
      </c>
      <c r="H16" s="5">
        <f t="shared" si="1"/>
        <v>0.66</v>
      </c>
      <c r="I16" s="5">
        <f t="shared" si="2"/>
        <v>0.86580086580086568</v>
      </c>
    </row>
    <row r="17" spans="1:9" x14ac:dyDescent="0.25">
      <c r="A17" t="s">
        <v>28</v>
      </c>
      <c r="B17" s="3">
        <v>55</v>
      </c>
      <c r="C17" s="3">
        <v>132</v>
      </c>
      <c r="D17" s="3">
        <v>50</v>
      </c>
      <c r="E17" s="3">
        <v>200</v>
      </c>
      <c r="F17" s="5">
        <f t="shared" si="0"/>
        <v>0.25</v>
      </c>
      <c r="G17" s="5">
        <f>Table1[[#This Row],[XUY]]/Table1[[#This Row],[Count(X)]]</f>
        <v>0.90909090909090906</v>
      </c>
      <c r="H17" s="5">
        <f t="shared" si="1"/>
        <v>0.66</v>
      </c>
      <c r="I17" s="5">
        <f t="shared" si="2"/>
        <v>1.3774104683195592</v>
      </c>
    </row>
    <row r="18" spans="1:9" x14ac:dyDescent="0.25">
      <c r="A18" t="s">
        <v>29</v>
      </c>
      <c r="B18" s="3">
        <v>8</v>
      </c>
      <c r="C18" s="3">
        <v>68</v>
      </c>
      <c r="D18" s="3">
        <v>6</v>
      </c>
      <c r="E18" s="3">
        <v>200</v>
      </c>
      <c r="F18" s="5">
        <f t="shared" si="0"/>
        <v>0.03</v>
      </c>
      <c r="G18" s="5">
        <f>Table1[[#This Row],[XUY]]/Table1[[#This Row],[Count(X)]]</f>
        <v>0.75</v>
      </c>
      <c r="H18" s="5">
        <f t="shared" si="1"/>
        <v>0.34</v>
      </c>
      <c r="I18" s="5">
        <f t="shared" si="2"/>
        <v>2.2058823529411762</v>
      </c>
    </row>
    <row r="19" spans="1:9" x14ac:dyDescent="0.25">
      <c r="A19" t="s">
        <v>30</v>
      </c>
      <c r="B19" s="3">
        <v>8</v>
      </c>
      <c r="C19" s="3">
        <v>132</v>
      </c>
      <c r="D19" s="3">
        <v>5</v>
      </c>
      <c r="E19" s="3">
        <v>200</v>
      </c>
      <c r="F19" s="5">
        <f t="shared" si="0"/>
        <v>2.5000000000000001E-2</v>
      </c>
      <c r="G19" s="5">
        <f>Table1[[#This Row],[XUY]]/Table1[[#This Row],[Count(X)]]</f>
        <v>0.625</v>
      </c>
      <c r="H19" s="5">
        <f t="shared" si="1"/>
        <v>0.66</v>
      </c>
      <c r="I19" s="5">
        <f t="shared" si="2"/>
        <v>0.94696969696969691</v>
      </c>
    </row>
    <row r="22" spans="1:9" x14ac:dyDescent="0.25">
      <c r="A22" t="s">
        <v>10</v>
      </c>
      <c r="B22" t="s">
        <v>3</v>
      </c>
      <c r="C22" t="s">
        <v>4</v>
      </c>
      <c r="D22" t="s">
        <v>5</v>
      </c>
      <c r="E22" s="1" t="s">
        <v>0</v>
      </c>
      <c r="F22" t="s">
        <v>6</v>
      </c>
      <c r="G22" t="s">
        <v>7</v>
      </c>
      <c r="H22" t="s">
        <v>8</v>
      </c>
      <c r="I22" s="2" t="s">
        <v>1</v>
      </c>
    </row>
    <row r="23" spans="1:9" x14ac:dyDescent="0.25">
      <c r="A23" t="s">
        <v>19</v>
      </c>
      <c r="B23">
        <v>0</v>
      </c>
      <c r="C23">
        <v>132</v>
      </c>
      <c r="D23">
        <v>0</v>
      </c>
      <c r="E23">
        <v>200</v>
      </c>
      <c r="F23" s="6">
        <f>D23/E23</f>
        <v>0</v>
      </c>
      <c r="G23" s="5" t="s">
        <v>2</v>
      </c>
      <c r="H23" s="6">
        <f>C23/E23</f>
        <v>0.66</v>
      </c>
      <c r="I23" s="6" t="s">
        <v>2</v>
      </c>
    </row>
    <row r="24" spans="1:9" x14ac:dyDescent="0.25">
      <c r="A24" t="s">
        <v>20</v>
      </c>
      <c r="B24">
        <v>3</v>
      </c>
      <c r="C24">
        <v>68</v>
      </c>
      <c r="D24">
        <v>3</v>
      </c>
      <c r="E24">
        <v>200</v>
      </c>
      <c r="F24" s="6">
        <f t="shared" ref="F24:F32" si="3">D24/E24</f>
        <v>1.4999999999999999E-2</v>
      </c>
      <c r="G24" s="5">
        <f>Table2[[#This Row],[XUY]]/Table2[[#This Row],[Count(X)]]</f>
        <v>1</v>
      </c>
      <c r="H24" s="6">
        <f t="shared" ref="H24:H32" si="4">C24/E24</f>
        <v>0.34</v>
      </c>
      <c r="I24" s="6">
        <f t="shared" ref="I24:I32" si="5">G24/H24</f>
        <v>2.9411764705882351</v>
      </c>
    </row>
    <row r="25" spans="1:9" x14ac:dyDescent="0.25">
      <c r="A25" t="s">
        <v>31</v>
      </c>
      <c r="B25">
        <v>1</v>
      </c>
      <c r="C25">
        <v>68</v>
      </c>
      <c r="D25">
        <v>1</v>
      </c>
      <c r="E25">
        <v>200</v>
      </c>
      <c r="F25" s="6">
        <f t="shared" si="3"/>
        <v>5.0000000000000001E-3</v>
      </c>
      <c r="G25" s="5">
        <f>Table2[[#This Row],[XUY]]/Table2[[#This Row],[Count(X)]]</f>
        <v>1</v>
      </c>
      <c r="H25" s="6">
        <f t="shared" si="4"/>
        <v>0.34</v>
      </c>
      <c r="I25" s="6">
        <f t="shared" si="5"/>
        <v>2.9411764705882351</v>
      </c>
    </row>
    <row r="26" spans="1:9" x14ac:dyDescent="0.25">
      <c r="A26" t="s">
        <v>32</v>
      </c>
      <c r="B26">
        <v>9</v>
      </c>
      <c r="C26">
        <v>132</v>
      </c>
      <c r="D26">
        <v>8</v>
      </c>
      <c r="E26">
        <v>200</v>
      </c>
      <c r="F26" s="6">
        <f>D26/E26</f>
        <v>0.04</v>
      </c>
      <c r="G26" s="5">
        <f>Table2[[#This Row],[XUY]]/Table2[[#This Row],[Count(X)]]</f>
        <v>0.88888888888888884</v>
      </c>
      <c r="H26" s="6">
        <f>C26/E26</f>
        <v>0.66</v>
      </c>
      <c r="I26" s="6">
        <f>G26/H26</f>
        <v>1.3468013468013467</v>
      </c>
    </row>
    <row r="27" spans="1:9" x14ac:dyDescent="0.25">
      <c r="A27" t="s">
        <v>33</v>
      </c>
      <c r="B27">
        <v>15</v>
      </c>
      <c r="C27">
        <v>132</v>
      </c>
      <c r="D27">
        <v>12</v>
      </c>
      <c r="E27">
        <v>200</v>
      </c>
      <c r="F27" s="6">
        <f t="shared" si="3"/>
        <v>0.06</v>
      </c>
      <c r="G27" s="5">
        <f>Table2[[#This Row],[XUY]]/Table2[[#This Row],[Count(X)]]</f>
        <v>0.8</v>
      </c>
      <c r="H27" s="6">
        <f t="shared" si="4"/>
        <v>0.66</v>
      </c>
      <c r="I27" s="6">
        <f t="shared" si="5"/>
        <v>1.2121212121212122</v>
      </c>
    </row>
    <row r="28" spans="1:9" x14ac:dyDescent="0.25">
      <c r="A28" t="s">
        <v>34</v>
      </c>
      <c r="B28">
        <v>104</v>
      </c>
      <c r="C28">
        <v>132</v>
      </c>
      <c r="D28">
        <v>92</v>
      </c>
      <c r="E28">
        <v>200</v>
      </c>
      <c r="F28" s="6">
        <f t="shared" si="3"/>
        <v>0.46</v>
      </c>
      <c r="G28" s="5">
        <f>Table2[[#This Row],[XUY]]/Table2[[#This Row],[Count(X)]]</f>
        <v>0.88461538461538458</v>
      </c>
      <c r="H28" s="6">
        <f t="shared" si="4"/>
        <v>0.66</v>
      </c>
      <c r="I28" s="6">
        <f t="shared" si="5"/>
        <v>1.3403263403263401</v>
      </c>
    </row>
    <row r="29" spans="1:9" x14ac:dyDescent="0.25">
      <c r="A29" t="s">
        <v>35</v>
      </c>
      <c r="B29">
        <v>13</v>
      </c>
      <c r="C29">
        <v>68</v>
      </c>
      <c r="D29">
        <v>12</v>
      </c>
      <c r="E29">
        <v>200</v>
      </c>
      <c r="F29" s="6">
        <f t="shared" si="3"/>
        <v>0.06</v>
      </c>
      <c r="G29" s="5">
        <f>Table2[[#This Row],[XUY]]/Table2[[#This Row],[Count(X)]]</f>
        <v>0.92307692307692313</v>
      </c>
      <c r="H29" s="6">
        <f t="shared" si="4"/>
        <v>0.34</v>
      </c>
      <c r="I29" s="6">
        <f t="shared" si="5"/>
        <v>2.7149321266968327</v>
      </c>
    </row>
    <row r="30" spans="1:9" x14ac:dyDescent="0.25">
      <c r="A30" t="s">
        <v>36</v>
      </c>
      <c r="B30">
        <v>18</v>
      </c>
      <c r="C30">
        <v>68</v>
      </c>
      <c r="D30">
        <v>16</v>
      </c>
      <c r="E30">
        <v>200</v>
      </c>
      <c r="F30" s="6">
        <f t="shared" si="3"/>
        <v>0.08</v>
      </c>
      <c r="G30" s="5">
        <f>Table2[[#This Row],[XUY]]/Table2[[#This Row],[Count(X)]]</f>
        <v>0.88888888888888884</v>
      </c>
      <c r="H30" s="6">
        <f t="shared" si="4"/>
        <v>0.34</v>
      </c>
      <c r="I30" s="6">
        <f t="shared" si="5"/>
        <v>2.6143790849673199</v>
      </c>
    </row>
    <row r="31" spans="1:9" x14ac:dyDescent="0.25">
      <c r="A31" t="s">
        <v>37</v>
      </c>
      <c r="B31">
        <v>16</v>
      </c>
      <c r="C31">
        <v>68</v>
      </c>
      <c r="D31">
        <v>11</v>
      </c>
      <c r="E31">
        <v>200</v>
      </c>
      <c r="F31" s="6">
        <f t="shared" si="3"/>
        <v>5.5E-2</v>
      </c>
      <c r="G31" s="5">
        <f>Table2[[#This Row],[XUY]]/Table2[[#This Row],[Count(X)]]</f>
        <v>0.6875</v>
      </c>
      <c r="H31" s="6">
        <f t="shared" si="4"/>
        <v>0.34</v>
      </c>
      <c r="I31" s="6">
        <f t="shared" si="5"/>
        <v>2.0220588235294117</v>
      </c>
    </row>
    <row r="32" spans="1:9" x14ac:dyDescent="0.25">
      <c r="A32" t="s">
        <v>38</v>
      </c>
      <c r="B32">
        <v>21</v>
      </c>
      <c r="C32">
        <v>132</v>
      </c>
      <c r="D32">
        <v>12</v>
      </c>
      <c r="E32">
        <v>200</v>
      </c>
      <c r="F32" s="6">
        <f t="shared" si="3"/>
        <v>0.06</v>
      </c>
      <c r="G32" s="5">
        <f>Table2[[#This Row],[XUY]]/Table2[[#This Row],[Count(X)]]</f>
        <v>0.5714285714285714</v>
      </c>
      <c r="H32" s="6">
        <f t="shared" si="4"/>
        <v>0.66</v>
      </c>
      <c r="I32" s="6">
        <f t="shared" si="5"/>
        <v>0.86580086580086568</v>
      </c>
    </row>
    <row r="33" spans="6:9" x14ac:dyDescent="0.25">
      <c r="F33" s="6"/>
      <c r="G33" s="5"/>
      <c r="H33" s="6"/>
      <c r="I33" s="6"/>
    </row>
    <row r="34" spans="6:9" x14ac:dyDescent="0.25">
      <c r="F34" s="4"/>
      <c r="G34" s="4"/>
      <c r="H34" s="4"/>
      <c r="I34" s="4"/>
    </row>
    <row r="35" spans="6:9" x14ac:dyDescent="0.25">
      <c r="F35" s="4"/>
      <c r="G35" s="4"/>
      <c r="H35" s="4"/>
      <c r="I35" s="4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LordXavier</dc:creator>
  <cp:lastModifiedBy>LordXavier</cp:lastModifiedBy>
  <dcterms:created xsi:type="dcterms:W3CDTF">2015-06-05T18:17:20Z</dcterms:created>
  <dcterms:modified xsi:type="dcterms:W3CDTF">2020-12-30T15:30:36Z</dcterms:modified>
</cp:coreProperties>
</file>