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1000. GENIOSPRO 2024\01. HOJAS EXCEL DE CONCRETO ARMADO 2024\"/>
    </mc:Choice>
  </mc:AlternateContent>
  <xr:revisionPtr revIDLastSave="0" documentId="13_ncr:1_{4590A7CB-8884-4320-8670-F03A8B629EF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talles de refuerzo" sheetId="1" r:id="rId1"/>
    <sheet name="teori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E10" i="1"/>
  <c r="D10" i="1"/>
  <c r="F22" i="1"/>
  <c r="E22" i="1"/>
  <c r="D22" i="1"/>
  <c r="I101" i="1"/>
  <c r="F114" i="1" l="1"/>
  <c r="E114" i="1"/>
  <c r="D118" i="1" s="1"/>
  <c r="D114" i="1"/>
  <c r="E116" i="1" s="1"/>
  <c r="K101" i="1"/>
  <c r="J101" i="1"/>
  <c r="I105" i="1" s="1"/>
  <c r="J103" i="1"/>
  <c r="F101" i="1"/>
  <c r="E101" i="1"/>
  <c r="D105" i="1" s="1"/>
  <c r="D101" i="1"/>
  <c r="E103" i="1" s="1"/>
  <c r="F128" i="1"/>
  <c r="E128" i="1"/>
  <c r="D132" i="1" s="1"/>
  <c r="D128" i="1"/>
  <c r="E130" i="1" s="1"/>
  <c r="F141" i="1"/>
  <c r="E141" i="1"/>
  <c r="D141" i="1"/>
  <c r="E143" i="1" s="1"/>
  <c r="K128" i="1"/>
  <c r="J128" i="1"/>
  <c r="I132" i="1" s="1"/>
  <c r="I128" i="1"/>
  <c r="J130" i="1" s="1"/>
  <c r="L79" i="1"/>
  <c r="F73" i="1"/>
  <c r="E73" i="1"/>
  <c r="B80" i="1" s="1"/>
  <c r="D73" i="1"/>
  <c r="F79" i="1" s="1"/>
  <c r="F55" i="1"/>
  <c r="E55" i="1"/>
  <c r="I57" i="1" s="1"/>
  <c r="D55" i="1"/>
  <c r="F61" i="1" s="1"/>
  <c r="F37" i="1"/>
  <c r="E37" i="1"/>
  <c r="B41" i="1" s="1"/>
  <c r="D37" i="1"/>
  <c r="F43" i="1" s="1"/>
  <c r="C27" i="1"/>
  <c r="E24" i="1"/>
  <c r="E12" i="1"/>
  <c r="C16" i="1"/>
  <c r="B59" i="1" l="1"/>
  <c r="C57" i="1"/>
  <c r="D145" i="1"/>
  <c r="J75" i="1"/>
  <c r="D75" i="1"/>
  <c r="J62" i="1"/>
  <c r="J44" i="1"/>
  <c r="I39" i="1"/>
  <c r="C39" i="1"/>
</calcChain>
</file>

<file path=xl/sharedStrings.xml><?xml version="1.0" encoding="utf-8"?>
<sst xmlns="http://schemas.openxmlformats.org/spreadsheetml/2006/main" count="101" uniqueCount="60">
  <si>
    <t>TABLA 1</t>
  </si>
  <si>
    <t>ACERO DISPONIBLES EN cm2</t>
  </si>
  <si>
    <t>N°</t>
  </si>
  <si>
    <t>DIAMETRO</t>
  </si>
  <si>
    <t>AREA</t>
  </si>
  <si>
    <t>cm</t>
  </si>
  <si>
    <t>cm2</t>
  </si>
  <si>
    <t>3/8"</t>
  </si>
  <si>
    <t>1/2"</t>
  </si>
  <si>
    <t>5/8"</t>
  </si>
  <si>
    <t>3/4"</t>
  </si>
  <si>
    <t>7/8"</t>
  </si>
  <si>
    <t>1"</t>
  </si>
  <si>
    <t>1 1/8"</t>
  </si>
  <si>
    <t>1 1/4"</t>
  </si>
  <si>
    <t>1 3/8"</t>
  </si>
  <si>
    <r>
      <rPr>
        <sz val="10"/>
        <color theme="1"/>
        <rFont val="Calibri"/>
        <family val="2"/>
      </rPr>
      <t xml:space="preserve">φ </t>
    </r>
    <r>
      <rPr>
        <sz val="11"/>
        <color theme="1"/>
        <rFont val="Arial"/>
        <family val="2"/>
      </rPr>
      <t>(pulg)</t>
    </r>
  </si>
  <si>
    <t>1/4 "</t>
  </si>
  <si>
    <t>a) Un doblez de 180° más una xtensión de 4db, pero no menor de 65mm hasta el extremo libre de la barra.</t>
  </si>
  <si>
    <t>DETALLES DE REFUERZO (Según RNE E.060)</t>
  </si>
  <si>
    <t xml:space="preserve">Acero # </t>
  </si>
  <si>
    <t>Ø</t>
  </si>
  <si>
    <t>Diámetro (cm)</t>
  </si>
  <si>
    <t>Área (cm2)</t>
  </si>
  <si>
    <t>b) Un doblez de 90° más una xtensión de 12db hasta el extremo libre de la barra.</t>
  </si>
  <si>
    <t>Gancho estándar con doblez de 180°</t>
  </si>
  <si>
    <t>Gancho estándar con doblez de 90°</t>
  </si>
  <si>
    <t>c) Para Ganchos de estribos y ganchos de grapas suplementarias.</t>
  </si>
  <si>
    <t>c.1) Para barras de 5/8" y menores, un doblez de 90° más una extensión de 6bd al extremo libre  de la barra.</t>
  </si>
  <si>
    <r>
      <t>Estribo con doblez a 90° (db</t>
    </r>
    <r>
      <rPr>
        <sz val="11"/>
        <color theme="1"/>
        <rFont val="Calibri"/>
        <family val="2"/>
      </rPr>
      <t>≤</t>
    </r>
    <r>
      <rPr>
        <i/>
        <sz val="11"/>
        <color theme="1"/>
        <rFont val="Calibri"/>
        <family val="2"/>
        <scheme val="minor"/>
      </rPr>
      <t>5/8")</t>
    </r>
  </si>
  <si>
    <t>c.2) Para barras de 3/4" hasta 1" inclusive, un doblez de 90° más una extensión de 12bd al extremo libre  de la barra.</t>
  </si>
  <si>
    <r>
      <t>Estribo con doblez a 90° (db</t>
    </r>
    <r>
      <rPr>
        <sz val="11"/>
        <color theme="1"/>
        <rFont val="Calibri"/>
        <family val="2"/>
      </rPr>
      <t>&gt;</t>
    </r>
    <r>
      <rPr>
        <i/>
        <sz val="11"/>
        <color theme="1"/>
        <rFont val="Calibri"/>
        <family val="2"/>
        <scheme val="minor"/>
      </rPr>
      <t>5/8")</t>
    </r>
  </si>
  <si>
    <t>c.3) Para barras de 1" y menores, un doblez de 135° más una extensión de 6bd al extremo libre  de la barra.</t>
  </si>
  <si>
    <t>Estribo con doblez a 135°  (db≤1")</t>
  </si>
  <si>
    <t>1. DETALLES DE REFUERZO</t>
  </si>
  <si>
    <t>1.1. Gancho Estándar</t>
  </si>
  <si>
    <r>
      <t>Grapa suplementaria con doblez a 90° (db</t>
    </r>
    <r>
      <rPr>
        <sz val="11"/>
        <color theme="1"/>
        <rFont val="Calibri"/>
        <family val="2"/>
      </rPr>
      <t>≤</t>
    </r>
    <r>
      <rPr>
        <i/>
        <sz val="11"/>
        <color theme="1"/>
        <rFont val="Calibri"/>
        <family val="2"/>
        <scheme val="minor"/>
      </rPr>
      <t>5/8")</t>
    </r>
  </si>
  <si>
    <t>Grapa suplementaria con doblez a 90° (db&gt;5/8")</t>
  </si>
  <si>
    <t>Grapa suplementaria con doblez a 135° (db≤1")</t>
  </si>
  <si>
    <t>2.1. Diámetros Mínimos de Doblado</t>
  </si>
  <si>
    <t>a) El diámetro de doblado, medido en la cara interior de la barra, excepto para estribos de diámetros desde</t>
  </si>
  <si>
    <t>Diámetro de las barras</t>
  </si>
  <si>
    <t>Diámetro mínimo de doblado</t>
  </si>
  <si>
    <t>1/4" a 1"</t>
  </si>
  <si>
    <r>
      <t xml:space="preserve">6 </t>
    </r>
    <r>
      <rPr>
        <i/>
        <sz val="11"/>
        <color theme="1"/>
        <rFont val="Calibri"/>
        <family val="2"/>
        <scheme val="minor"/>
      </rPr>
      <t>db</t>
    </r>
  </si>
  <si>
    <r>
      <t xml:space="preserve">8 </t>
    </r>
    <r>
      <rPr>
        <i/>
        <sz val="11"/>
        <color theme="1"/>
        <rFont val="Calibri"/>
        <family val="2"/>
        <scheme val="minor"/>
      </rPr>
      <t>db</t>
    </r>
  </si>
  <si>
    <r>
      <t xml:space="preserve">10 </t>
    </r>
    <r>
      <rPr>
        <i/>
        <sz val="11"/>
        <color theme="1"/>
        <rFont val="Calibri"/>
        <family val="2"/>
        <scheme val="minor"/>
      </rPr>
      <t>db</t>
    </r>
  </si>
  <si>
    <t>1 1/8" a 1 3/8"</t>
  </si>
  <si>
    <t>1 11/16" a 2 1/4"</t>
  </si>
  <si>
    <t>DIÁMETROS INTERIORES MÍNIMOS DE DOBLADO</t>
  </si>
  <si>
    <t>TABLA 7.1</t>
  </si>
  <si>
    <t>1/4" hasta 5/8", no debe ser menor de lo indicado en la Tabla 7.1.</t>
  </si>
  <si>
    <t>c) El diámetro interior de doblado en refuerzos electrosoldados de alambre (corrugado o liso) para estribos no</t>
  </si>
  <si>
    <t>debe ser menor que 4db para alambre corrugado de díametro mayor a 7 mm y 2db para diámetros menores.</t>
  </si>
  <si>
    <t>cercana.</t>
  </si>
  <si>
    <t>1 3/4"</t>
  </si>
  <si>
    <t>2 1/4"</t>
  </si>
  <si>
    <t>b) El diámetro interior de doblado para estribos no debe ser menor que 4db para barras de 5/8" y menores.</t>
  </si>
  <si>
    <t>Para barras mayores que 5/8", el diametro de doblado debe cumplir con lo estipulado en la Tabla 7.1.</t>
  </si>
  <si>
    <t xml:space="preserve">Ningún doblez con diámetro interior menor de 8db debe estar a menos de 4db de la intersección soldada más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</si>
</sst>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 Narrow"/>
      <family val="2"/>
    </font>
    <font>
      <b/>
      <u/>
      <sz val="22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4" xfId="0" applyFont="1" applyFill="1" applyBorder="1" applyAlignment="1">
      <alignment horizontal="center"/>
    </xf>
    <xf numFmtId="12" fontId="1" fillId="2" borderId="4" xfId="0" applyNumberFormat="1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0" fontId="0" fillId="2" borderId="0" xfId="0" applyFill="1"/>
    <xf numFmtId="0" fontId="4" fillId="2" borderId="0" xfId="0" applyFont="1" applyFill="1"/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right"/>
    </xf>
    <xf numFmtId="0" fontId="0" fillId="2" borderId="0" xfId="0" applyFill="1" applyAlignment="1">
      <alignment horizontal="right" vertical="center"/>
    </xf>
    <xf numFmtId="0" fontId="0" fillId="2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5" fillId="2" borderId="0" xfId="0" applyFont="1" applyFill="1"/>
    <xf numFmtId="0" fontId="6" fillId="2" borderId="0" xfId="0" applyFont="1" applyFill="1"/>
    <xf numFmtId="0" fontId="8" fillId="2" borderId="0" xfId="0" applyFont="1" applyFill="1"/>
    <xf numFmtId="164" fontId="4" fillId="2" borderId="0" xfId="0" applyNumberFormat="1" applyFont="1" applyFill="1" applyAlignment="1">
      <alignment horizontal="left" vertical="center" indent="2"/>
    </xf>
    <xf numFmtId="164" fontId="4" fillId="2" borderId="0" xfId="0" applyNumberFormat="1" applyFont="1" applyFill="1" applyAlignment="1">
      <alignment vertical="center"/>
    </xf>
    <xf numFmtId="16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textRotation="90" wrapText="1"/>
    </xf>
    <xf numFmtId="0" fontId="4" fillId="2" borderId="0" xfId="0" applyFont="1" applyFill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vertical="center" wrapText="1"/>
    </xf>
    <xf numFmtId="0" fontId="0" fillId="2" borderId="0" xfId="0" applyFill="1" applyAlignment="1">
      <alignment vertical="top"/>
    </xf>
    <xf numFmtId="0" fontId="6" fillId="2" borderId="0" xfId="0" applyFont="1" applyFill="1" applyAlignment="1">
      <alignment horizontal="left" indent="1"/>
    </xf>
    <xf numFmtId="164" fontId="4" fillId="2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10" fillId="2" borderId="0" xfId="0" applyFont="1" applyFill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right" textRotation="90" wrapText="1"/>
    </xf>
    <xf numFmtId="0" fontId="6" fillId="2" borderId="0" xfId="0" applyFont="1" applyFill="1" applyAlignment="1">
      <alignment horizontal="left" vertical="top"/>
    </xf>
    <xf numFmtId="164" fontId="4" fillId="2" borderId="0" xfId="0" applyNumberFormat="1" applyFont="1" applyFill="1" applyAlignment="1">
      <alignment horizontal="left" vertical="center" indent="3"/>
    </xf>
    <xf numFmtId="164" fontId="4" fillId="2" borderId="0" xfId="0" applyNumberFormat="1" applyFont="1" applyFill="1" applyAlignment="1">
      <alignment horizontal="left" vertical="center"/>
    </xf>
    <xf numFmtId="164" fontId="4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left" vertical="center" indent="3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top" wrapText="1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68748</xdr:colOff>
      <xdr:row>78</xdr:row>
      <xdr:rowOff>55820</xdr:rowOff>
    </xdr:from>
    <xdr:to>
      <xdr:col>2</xdr:col>
      <xdr:colOff>608748</xdr:colOff>
      <xdr:row>78</xdr:row>
      <xdr:rowOff>55820</xdr:rowOff>
    </xdr:to>
    <xdr:cxnSp macro="">
      <xdr:nvCxnSpPr>
        <xdr:cNvPr id="119" name="Conector recto 118">
          <a:extLst>
            <a:ext uri="{FF2B5EF4-FFF2-40B4-BE49-F238E27FC236}">
              <a16:creationId xmlns:a16="http://schemas.microsoft.com/office/drawing/2014/main" id="{965518B5-4DB2-44B4-B61B-85D17C776F86}"/>
            </a:ext>
          </a:extLst>
        </xdr:cNvPr>
        <xdr:cNvCxnSpPr/>
      </xdr:nvCxnSpPr>
      <xdr:spPr>
        <a:xfrm rot="2640000">
          <a:off x="966358" y="16038447"/>
          <a:ext cx="540000" cy="0"/>
        </a:xfrm>
        <a:prstGeom prst="line">
          <a:avLst/>
        </a:prstGeom>
        <a:ln w="76200" cap="flat" cmpd="dbl"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191048</xdr:colOff>
      <xdr:row>12</xdr:row>
      <xdr:rowOff>151464</xdr:rowOff>
    </xdr:from>
    <xdr:to>
      <xdr:col>5</xdr:col>
      <xdr:colOff>302683</xdr:colOff>
      <xdr:row>12</xdr:row>
      <xdr:rowOff>151464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B3485EEF-337B-46F2-9047-B6664E4B6641}"/>
            </a:ext>
          </a:extLst>
        </xdr:cNvPr>
        <xdr:cNvCxnSpPr/>
      </xdr:nvCxnSpPr>
      <xdr:spPr>
        <a:xfrm>
          <a:off x="1087264" y="4009089"/>
          <a:ext cx="1969010" cy="0"/>
        </a:xfrm>
        <a:prstGeom prst="line">
          <a:avLst/>
        </a:prstGeom>
        <a:ln w="76200" cap="flat" cmpd="dbl"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195552</xdr:colOff>
      <xdr:row>14</xdr:row>
      <xdr:rowOff>23812</xdr:rowOff>
    </xdr:from>
    <xdr:to>
      <xdr:col>2</xdr:col>
      <xdr:colOff>609552</xdr:colOff>
      <xdr:row>14</xdr:row>
      <xdr:rowOff>23812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82BA19EC-9B0D-4D50-9EE9-628F0BBF89EF}"/>
            </a:ext>
          </a:extLst>
        </xdr:cNvPr>
        <xdr:cNvCxnSpPr/>
      </xdr:nvCxnSpPr>
      <xdr:spPr>
        <a:xfrm>
          <a:off x="1091768" y="4262437"/>
          <a:ext cx="414000" cy="0"/>
        </a:xfrm>
        <a:prstGeom prst="line">
          <a:avLst/>
        </a:prstGeom>
        <a:ln w="76200" cmpd="dbl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509809</xdr:colOff>
      <xdr:row>12</xdr:row>
      <xdr:rowOff>152137</xdr:rowOff>
    </xdr:from>
    <xdr:to>
      <xdr:col>2</xdr:col>
      <xdr:colOff>204954</xdr:colOff>
      <xdr:row>14</xdr:row>
      <xdr:rowOff>30957</xdr:rowOff>
    </xdr:to>
    <xdr:sp macro="" textlink="">
      <xdr:nvSpPr>
        <xdr:cNvPr id="21" name="Arco 20">
          <a:extLst>
            <a:ext uri="{FF2B5EF4-FFF2-40B4-BE49-F238E27FC236}">
              <a16:creationId xmlns:a16="http://schemas.microsoft.com/office/drawing/2014/main" id="{8DDC87E1-FC9C-4D88-AA0E-5E81CE78394F}"/>
            </a:ext>
          </a:extLst>
        </xdr:cNvPr>
        <xdr:cNvSpPr/>
      </xdr:nvSpPr>
      <xdr:spPr>
        <a:xfrm flipH="1">
          <a:off x="786900" y="4009762"/>
          <a:ext cx="314270" cy="259820"/>
        </a:xfrm>
        <a:custGeom>
          <a:avLst/>
          <a:gdLst>
            <a:gd name="connsiteX0" fmla="*/ 104775 w 209550"/>
            <a:gd name="connsiteY0" fmla="*/ 0 h 461963"/>
            <a:gd name="connsiteX1" fmla="*/ 209550 w 209550"/>
            <a:gd name="connsiteY1" fmla="*/ 230982 h 461963"/>
            <a:gd name="connsiteX2" fmla="*/ 104775 w 209550"/>
            <a:gd name="connsiteY2" fmla="*/ 230982 h 461963"/>
            <a:gd name="connsiteX3" fmla="*/ 104775 w 209550"/>
            <a:gd name="connsiteY3" fmla="*/ 0 h 461963"/>
            <a:gd name="connsiteX0" fmla="*/ 104775 w 209550"/>
            <a:gd name="connsiteY0" fmla="*/ 0 h 461963"/>
            <a:gd name="connsiteX1" fmla="*/ 209550 w 209550"/>
            <a:gd name="connsiteY1" fmla="*/ 230982 h 461963"/>
            <a:gd name="connsiteX0" fmla="*/ 123825 w 228600"/>
            <a:gd name="connsiteY0" fmla="*/ 0 h 230982"/>
            <a:gd name="connsiteX1" fmla="*/ 228600 w 228600"/>
            <a:gd name="connsiteY1" fmla="*/ 230982 h 230982"/>
            <a:gd name="connsiteX2" fmla="*/ 123825 w 228600"/>
            <a:gd name="connsiteY2" fmla="*/ 230982 h 230982"/>
            <a:gd name="connsiteX3" fmla="*/ 123825 w 228600"/>
            <a:gd name="connsiteY3" fmla="*/ 0 h 230982"/>
            <a:gd name="connsiteX0" fmla="*/ 0 w 228600"/>
            <a:gd name="connsiteY0" fmla="*/ 7144 h 230982"/>
            <a:gd name="connsiteX1" fmla="*/ 228600 w 228600"/>
            <a:gd name="connsiteY1" fmla="*/ 230982 h 230982"/>
            <a:gd name="connsiteX0" fmla="*/ 123825 w 228600"/>
            <a:gd name="connsiteY0" fmla="*/ 0 h 261938"/>
            <a:gd name="connsiteX1" fmla="*/ 228600 w 228600"/>
            <a:gd name="connsiteY1" fmla="*/ 230982 h 261938"/>
            <a:gd name="connsiteX2" fmla="*/ 123825 w 228600"/>
            <a:gd name="connsiteY2" fmla="*/ 230982 h 261938"/>
            <a:gd name="connsiteX3" fmla="*/ 123825 w 228600"/>
            <a:gd name="connsiteY3" fmla="*/ 0 h 261938"/>
            <a:gd name="connsiteX0" fmla="*/ 0 w 228600"/>
            <a:gd name="connsiteY0" fmla="*/ 7144 h 261938"/>
            <a:gd name="connsiteX1" fmla="*/ 2381 w 228600"/>
            <a:gd name="connsiteY1" fmla="*/ 261938 h 261938"/>
            <a:gd name="connsiteX0" fmla="*/ 123825 w 228600"/>
            <a:gd name="connsiteY0" fmla="*/ 0 h 261938"/>
            <a:gd name="connsiteX1" fmla="*/ 228600 w 228600"/>
            <a:gd name="connsiteY1" fmla="*/ 230982 h 261938"/>
            <a:gd name="connsiteX2" fmla="*/ 123825 w 228600"/>
            <a:gd name="connsiteY2" fmla="*/ 230982 h 261938"/>
            <a:gd name="connsiteX3" fmla="*/ 123825 w 228600"/>
            <a:gd name="connsiteY3" fmla="*/ 0 h 261938"/>
            <a:gd name="connsiteX0" fmla="*/ 0 w 228600"/>
            <a:gd name="connsiteY0" fmla="*/ 7144 h 261938"/>
            <a:gd name="connsiteX1" fmla="*/ 2381 w 228600"/>
            <a:gd name="connsiteY1" fmla="*/ 261938 h 261938"/>
            <a:gd name="connsiteX0" fmla="*/ 123825 w 228600"/>
            <a:gd name="connsiteY0" fmla="*/ 0 h 264320"/>
            <a:gd name="connsiteX1" fmla="*/ 228600 w 228600"/>
            <a:gd name="connsiteY1" fmla="*/ 230982 h 264320"/>
            <a:gd name="connsiteX2" fmla="*/ 121444 w 228600"/>
            <a:gd name="connsiteY2" fmla="*/ 264320 h 264320"/>
            <a:gd name="connsiteX3" fmla="*/ 123825 w 228600"/>
            <a:gd name="connsiteY3" fmla="*/ 0 h 264320"/>
            <a:gd name="connsiteX0" fmla="*/ 0 w 228600"/>
            <a:gd name="connsiteY0" fmla="*/ 7144 h 264320"/>
            <a:gd name="connsiteX1" fmla="*/ 2381 w 228600"/>
            <a:gd name="connsiteY1" fmla="*/ 261938 h 264320"/>
            <a:gd name="connsiteX0" fmla="*/ 123825 w 221456"/>
            <a:gd name="connsiteY0" fmla="*/ 0 h 273845"/>
            <a:gd name="connsiteX1" fmla="*/ 221456 w 221456"/>
            <a:gd name="connsiteY1" fmla="*/ 273845 h 273845"/>
            <a:gd name="connsiteX2" fmla="*/ 121444 w 221456"/>
            <a:gd name="connsiteY2" fmla="*/ 264320 h 273845"/>
            <a:gd name="connsiteX3" fmla="*/ 123825 w 221456"/>
            <a:gd name="connsiteY3" fmla="*/ 0 h 273845"/>
            <a:gd name="connsiteX0" fmla="*/ 0 w 221456"/>
            <a:gd name="connsiteY0" fmla="*/ 7144 h 273845"/>
            <a:gd name="connsiteX1" fmla="*/ 2381 w 221456"/>
            <a:gd name="connsiteY1" fmla="*/ 261938 h 273845"/>
            <a:gd name="connsiteX0" fmla="*/ 123825 w 265645"/>
            <a:gd name="connsiteY0" fmla="*/ 0 h 273845"/>
            <a:gd name="connsiteX1" fmla="*/ 221456 w 265645"/>
            <a:gd name="connsiteY1" fmla="*/ 273845 h 273845"/>
            <a:gd name="connsiteX2" fmla="*/ 121444 w 265645"/>
            <a:gd name="connsiteY2" fmla="*/ 264320 h 273845"/>
            <a:gd name="connsiteX3" fmla="*/ 123825 w 265645"/>
            <a:gd name="connsiteY3" fmla="*/ 0 h 273845"/>
            <a:gd name="connsiteX0" fmla="*/ 0 w 265645"/>
            <a:gd name="connsiteY0" fmla="*/ 7144 h 273845"/>
            <a:gd name="connsiteX1" fmla="*/ 2381 w 265645"/>
            <a:gd name="connsiteY1" fmla="*/ 261938 h 273845"/>
            <a:gd name="connsiteX0" fmla="*/ 123825 w 265645"/>
            <a:gd name="connsiteY0" fmla="*/ 0 h 273845"/>
            <a:gd name="connsiteX1" fmla="*/ 221456 w 265645"/>
            <a:gd name="connsiteY1" fmla="*/ 273845 h 273845"/>
            <a:gd name="connsiteX2" fmla="*/ 121444 w 265645"/>
            <a:gd name="connsiteY2" fmla="*/ 264320 h 273845"/>
            <a:gd name="connsiteX3" fmla="*/ 123825 w 265645"/>
            <a:gd name="connsiteY3" fmla="*/ 0 h 273845"/>
            <a:gd name="connsiteX0" fmla="*/ 0 w 265645"/>
            <a:gd name="connsiteY0" fmla="*/ 7144 h 273845"/>
            <a:gd name="connsiteX1" fmla="*/ 2381 w 265645"/>
            <a:gd name="connsiteY1" fmla="*/ 261938 h 273845"/>
            <a:gd name="connsiteX0" fmla="*/ 123825 w 265645"/>
            <a:gd name="connsiteY0" fmla="*/ 0 h 323649"/>
            <a:gd name="connsiteX1" fmla="*/ 221456 w 265645"/>
            <a:gd name="connsiteY1" fmla="*/ 273845 h 323649"/>
            <a:gd name="connsiteX2" fmla="*/ 121444 w 265645"/>
            <a:gd name="connsiteY2" fmla="*/ 264320 h 323649"/>
            <a:gd name="connsiteX3" fmla="*/ 123825 w 265645"/>
            <a:gd name="connsiteY3" fmla="*/ 0 h 323649"/>
            <a:gd name="connsiteX0" fmla="*/ 0 w 265645"/>
            <a:gd name="connsiteY0" fmla="*/ 7144 h 323649"/>
            <a:gd name="connsiteX1" fmla="*/ 2381 w 265645"/>
            <a:gd name="connsiteY1" fmla="*/ 261938 h 323649"/>
            <a:gd name="connsiteX0" fmla="*/ 123825 w 265645"/>
            <a:gd name="connsiteY0" fmla="*/ 0 h 323649"/>
            <a:gd name="connsiteX1" fmla="*/ 221456 w 265645"/>
            <a:gd name="connsiteY1" fmla="*/ 273845 h 323649"/>
            <a:gd name="connsiteX2" fmla="*/ 121444 w 265645"/>
            <a:gd name="connsiteY2" fmla="*/ 264320 h 323649"/>
            <a:gd name="connsiteX3" fmla="*/ 123825 w 265645"/>
            <a:gd name="connsiteY3" fmla="*/ 0 h 323649"/>
            <a:gd name="connsiteX0" fmla="*/ 0 w 265645"/>
            <a:gd name="connsiteY0" fmla="*/ 7144 h 323649"/>
            <a:gd name="connsiteX1" fmla="*/ 2381 w 265645"/>
            <a:gd name="connsiteY1" fmla="*/ 261938 h 323649"/>
            <a:gd name="connsiteX0" fmla="*/ 123825 w 265645"/>
            <a:gd name="connsiteY0" fmla="*/ 0 h 323649"/>
            <a:gd name="connsiteX1" fmla="*/ 221456 w 265645"/>
            <a:gd name="connsiteY1" fmla="*/ 273845 h 323649"/>
            <a:gd name="connsiteX2" fmla="*/ 121444 w 265645"/>
            <a:gd name="connsiteY2" fmla="*/ 264320 h 323649"/>
            <a:gd name="connsiteX3" fmla="*/ 123825 w 265645"/>
            <a:gd name="connsiteY3" fmla="*/ 0 h 323649"/>
            <a:gd name="connsiteX0" fmla="*/ 0 w 265645"/>
            <a:gd name="connsiteY0" fmla="*/ 7144 h 323649"/>
            <a:gd name="connsiteX1" fmla="*/ 2381 w 265645"/>
            <a:gd name="connsiteY1" fmla="*/ 261938 h 323649"/>
            <a:gd name="connsiteX0" fmla="*/ 123825 w 265645"/>
            <a:gd name="connsiteY0" fmla="*/ 0 h 323649"/>
            <a:gd name="connsiteX1" fmla="*/ 221456 w 265645"/>
            <a:gd name="connsiteY1" fmla="*/ 273845 h 323649"/>
            <a:gd name="connsiteX2" fmla="*/ 121444 w 265645"/>
            <a:gd name="connsiteY2" fmla="*/ 264320 h 323649"/>
            <a:gd name="connsiteX3" fmla="*/ 123825 w 265645"/>
            <a:gd name="connsiteY3" fmla="*/ 0 h 323649"/>
            <a:gd name="connsiteX0" fmla="*/ 0 w 265645"/>
            <a:gd name="connsiteY0" fmla="*/ 7144 h 323649"/>
            <a:gd name="connsiteX1" fmla="*/ 2381 w 265645"/>
            <a:gd name="connsiteY1" fmla="*/ 261938 h 323649"/>
            <a:gd name="connsiteX0" fmla="*/ 123825 w 300155"/>
            <a:gd name="connsiteY0" fmla="*/ 0 h 280395"/>
            <a:gd name="connsiteX1" fmla="*/ 261937 w 300155"/>
            <a:gd name="connsiteY1" fmla="*/ 207170 h 280395"/>
            <a:gd name="connsiteX2" fmla="*/ 121444 w 300155"/>
            <a:gd name="connsiteY2" fmla="*/ 264320 h 280395"/>
            <a:gd name="connsiteX3" fmla="*/ 123825 w 300155"/>
            <a:gd name="connsiteY3" fmla="*/ 0 h 280395"/>
            <a:gd name="connsiteX0" fmla="*/ 0 w 300155"/>
            <a:gd name="connsiteY0" fmla="*/ 7144 h 280395"/>
            <a:gd name="connsiteX1" fmla="*/ 2381 w 300155"/>
            <a:gd name="connsiteY1" fmla="*/ 261938 h 280395"/>
            <a:gd name="connsiteX0" fmla="*/ 123825 w 286048"/>
            <a:gd name="connsiteY0" fmla="*/ 0 h 280395"/>
            <a:gd name="connsiteX1" fmla="*/ 261937 w 286048"/>
            <a:gd name="connsiteY1" fmla="*/ 207170 h 280395"/>
            <a:gd name="connsiteX2" fmla="*/ 121444 w 286048"/>
            <a:gd name="connsiteY2" fmla="*/ 264320 h 280395"/>
            <a:gd name="connsiteX3" fmla="*/ 123825 w 286048"/>
            <a:gd name="connsiteY3" fmla="*/ 0 h 280395"/>
            <a:gd name="connsiteX0" fmla="*/ 0 w 286048"/>
            <a:gd name="connsiteY0" fmla="*/ 7144 h 280395"/>
            <a:gd name="connsiteX1" fmla="*/ 2381 w 286048"/>
            <a:gd name="connsiteY1" fmla="*/ 261938 h 280395"/>
            <a:gd name="connsiteX0" fmla="*/ 123825 w 307638"/>
            <a:gd name="connsiteY0" fmla="*/ 8 h 264828"/>
            <a:gd name="connsiteX1" fmla="*/ 285750 w 307638"/>
            <a:gd name="connsiteY1" fmla="*/ 142884 h 264828"/>
            <a:gd name="connsiteX2" fmla="*/ 121444 w 307638"/>
            <a:gd name="connsiteY2" fmla="*/ 264328 h 264828"/>
            <a:gd name="connsiteX3" fmla="*/ 123825 w 307638"/>
            <a:gd name="connsiteY3" fmla="*/ 8 h 264828"/>
            <a:gd name="connsiteX0" fmla="*/ 0 w 307638"/>
            <a:gd name="connsiteY0" fmla="*/ 7152 h 264828"/>
            <a:gd name="connsiteX1" fmla="*/ 2381 w 307638"/>
            <a:gd name="connsiteY1" fmla="*/ 261946 h 264828"/>
            <a:gd name="connsiteX0" fmla="*/ 123825 w 285750"/>
            <a:gd name="connsiteY0" fmla="*/ 0 h 264820"/>
            <a:gd name="connsiteX1" fmla="*/ 285750 w 285750"/>
            <a:gd name="connsiteY1" fmla="*/ 142876 h 264820"/>
            <a:gd name="connsiteX2" fmla="*/ 121444 w 285750"/>
            <a:gd name="connsiteY2" fmla="*/ 264320 h 264820"/>
            <a:gd name="connsiteX3" fmla="*/ 123825 w 285750"/>
            <a:gd name="connsiteY3" fmla="*/ 0 h 264820"/>
            <a:gd name="connsiteX0" fmla="*/ 0 w 285750"/>
            <a:gd name="connsiteY0" fmla="*/ 7144 h 264820"/>
            <a:gd name="connsiteX1" fmla="*/ 2381 w 285750"/>
            <a:gd name="connsiteY1" fmla="*/ 261938 h 264820"/>
            <a:gd name="connsiteX0" fmla="*/ 123825 w 286212"/>
            <a:gd name="connsiteY0" fmla="*/ 0 h 265651"/>
            <a:gd name="connsiteX1" fmla="*/ 285750 w 286212"/>
            <a:gd name="connsiteY1" fmla="*/ 142876 h 265651"/>
            <a:gd name="connsiteX2" fmla="*/ 121444 w 286212"/>
            <a:gd name="connsiteY2" fmla="*/ 264320 h 265651"/>
            <a:gd name="connsiteX3" fmla="*/ 123825 w 286212"/>
            <a:gd name="connsiteY3" fmla="*/ 0 h 265651"/>
            <a:gd name="connsiteX0" fmla="*/ 0 w 286212"/>
            <a:gd name="connsiteY0" fmla="*/ 7144 h 265651"/>
            <a:gd name="connsiteX1" fmla="*/ 2381 w 286212"/>
            <a:gd name="connsiteY1" fmla="*/ 261938 h 265651"/>
            <a:gd name="connsiteX0" fmla="*/ 123825 w 285872"/>
            <a:gd name="connsiteY0" fmla="*/ 0 h 265173"/>
            <a:gd name="connsiteX1" fmla="*/ 285750 w 285872"/>
            <a:gd name="connsiteY1" fmla="*/ 142876 h 265173"/>
            <a:gd name="connsiteX2" fmla="*/ 121444 w 285872"/>
            <a:gd name="connsiteY2" fmla="*/ 264320 h 265173"/>
            <a:gd name="connsiteX3" fmla="*/ 123825 w 285872"/>
            <a:gd name="connsiteY3" fmla="*/ 0 h 265173"/>
            <a:gd name="connsiteX0" fmla="*/ 0 w 285872"/>
            <a:gd name="connsiteY0" fmla="*/ 7144 h 265173"/>
            <a:gd name="connsiteX1" fmla="*/ 2381 w 285872"/>
            <a:gd name="connsiteY1" fmla="*/ 261938 h 265173"/>
            <a:gd name="connsiteX0" fmla="*/ 123825 w 285872"/>
            <a:gd name="connsiteY0" fmla="*/ 0 h 265173"/>
            <a:gd name="connsiteX1" fmla="*/ 285750 w 285872"/>
            <a:gd name="connsiteY1" fmla="*/ 142876 h 265173"/>
            <a:gd name="connsiteX2" fmla="*/ 121444 w 285872"/>
            <a:gd name="connsiteY2" fmla="*/ 264320 h 265173"/>
            <a:gd name="connsiteX3" fmla="*/ 123825 w 285872"/>
            <a:gd name="connsiteY3" fmla="*/ 0 h 265173"/>
            <a:gd name="connsiteX0" fmla="*/ 0 w 285872"/>
            <a:gd name="connsiteY0" fmla="*/ 7144 h 265173"/>
            <a:gd name="connsiteX1" fmla="*/ 2381 w 285872"/>
            <a:gd name="connsiteY1" fmla="*/ 261938 h 265173"/>
            <a:gd name="connsiteX0" fmla="*/ 123825 w 285872"/>
            <a:gd name="connsiteY0" fmla="*/ 1603 h 266776"/>
            <a:gd name="connsiteX1" fmla="*/ 285750 w 285872"/>
            <a:gd name="connsiteY1" fmla="*/ 144479 h 266776"/>
            <a:gd name="connsiteX2" fmla="*/ 121444 w 285872"/>
            <a:gd name="connsiteY2" fmla="*/ 265923 h 266776"/>
            <a:gd name="connsiteX3" fmla="*/ 123825 w 285872"/>
            <a:gd name="connsiteY3" fmla="*/ 1603 h 266776"/>
            <a:gd name="connsiteX0" fmla="*/ 0 w 285872"/>
            <a:gd name="connsiteY0" fmla="*/ 1603 h 266776"/>
            <a:gd name="connsiteX1" fmla="*/ 2381 w 285872"/>
            <a:gd name="connsiteY1" fmla="*/ 263541 h 266776"/>
            <a:gd name="connsiteX0" fmla="*/ 123825 w 285872"/>
            <a:gd name="connsiteY0" fmla="*/ 162 h 265335"/>
            <a:gd name="connsiteX1" fmla="*/ 285750 w 285872"/>
            <a:gd name="connsiteY1" fmla="*/ 143038 h 265335"/>
            <a:gd name="connsiteX2" fmla="*/ 121444 w 285872"/>
            <a:gd name="connsiteY2" fmla="*/ 264482 h 265335"/>
            <a:gd name="connsiteX3" fmla="*/ 123825 w 285872"/>
            <a:gd name="connsiteY3" fmla="*/ 162 h 265335"/>
            <a:gd name="connsiteX0" fmla="*/ 0 w 285872"/>
            <a:gd name="connsiteY0" fmla="*/ 162 h 265335"/>
            <a:gd name="connsiteX1" fmla="*/ 2381 w 285872"/>
            <a:gd name="connsiteY1" fmla="*/ 262100 h 265335"/>
            <a:gd name="connsiteX0" fmla="*/ 123825 w 285872"/>
            <a:gd name="connsiteY0" fmla="*/ 162 h 265335"/>
            <a:gd name="connsiteX1" fmla="*/ 285750 w 285872"/>
            <a:gd name="connsiteY1" fmla="*/ 143038 h 265335"/>
            <a:gd name="connsiteX2" fmla="*/ 121444 w 285872"/>
            <a:gd name="connsiteY2" fmla="*/ 264482 h 265335"/>
            <a:gd name="connsiteX3" fmla="*/ 123825 w 285872"/>
            <a:gd name="connsiteY3" fmla="*/ 162 h 265335"/>
            <a:gd name="connsiteX0" fmla="*/ 0 w 285872"/>
            <a:gd name="connsiteY0" fmla="*/ 162 h 265335"/>
            <a:gd name="connsiteX1" fmla="*/ 2381 w 285872"/>
            <a:gd name="connsiteY1" fmla="*/ 262100 h 265335"/>
            <a:gd name="connsiteX0" fmla="*/ 123825 w 285872"/>
            <a:gd name="connsiteY0" fmla="*/ 154 h 265327"/>
            <a:gd name="connsiteX1" fmla="*/ 285750 w 285872"/>
            <a:gd name="connsiteY1" fmla="*/ 143030 h 265327"/>
            <a:gd name="connsiteX2" fmla="*/ 121444 w 285872"/>
            <a:gd name="connsiteY2" fmla="*/ 264474 h 265327"/>
            <a:gd name="connsiteX3" fmla="*/ 123825 w 285872"/>
            <a:gd name="connsiteY3" fmla="*/ 154 h 265327"/>
            <a:gd name="connsiteX0" fmla="*/ 0 w 285872"/>
            <a:gd name="connsiteY0" fmla="*/ 154 h 265327"/>
            <a:gd name="connsiteX1" fmla="*/ 2381 w 285872"/>
            <a:gd name="connsiteY1" fmla="*/ 262092 h 265327"/>
            <a:gd name="connsiteX0" fmla="*/ 128587 w 285872"/>
            <a:gd name="connsiteY0" fmla="*/ 9679 h 265327"/>
            <a:gd name="connsiteX1" fmla="*/ 285750 w 285872"/>
            <a:gd name="connsiteY1" fmla="*/ 143030 h 265327"/>
            <a:gd name="connsiteX2" fmla="*/ 121444 w 285872"/>
            <a:gd name="connsiteY2" fmla="*/ 264474 h 265327"/>
            <a:gd name="connsiteX3" fmla="*/ 128587 w 285872"/>
            <a:gd name="connsiteY3" fmla="*/ 9679 h 265327"/>
            <a:gd name="connsiteX0" fmla="*/ 0 w 285872"/>
            <a:gd name="connsiteY0" fmla="*/ 154 h 265327"/>
            <a:gd name="connsiteX1" fmla="*/ 2381 w 285872"/>
            <a:gd name="connsiteY1" fmla="*/ 262092 h 265327"/>
            <a:gd name="connsiteX0" fmla="*/ 128587 w 285872"/>
            <a:gd name="connsiteY0" fmla="*/ 9543 h 265191"/>
            <a:gd name="connsiteX1" fmla="*/ 285750 w 285872"/>
            <a:gd name="connsiteY1" fmla="*/ 142894 h 265191"/>
            <a:gd name="connsiteX2" fmla="*/ 121444 w 285872"/>
            <a:gd name="connsiteY2" fmla="*/ 264338 h 265191"/>
            <a:gd name="connsiteX3" fmla="*/ 128587 w 285872"/>
            <a:gd name="connsiteY3" fmla="*/ 9543 h 265191"/>
            <a:gd name="connsiteX0" fmla="*/ 0 w 285872"/>
            <a:gd name="connsiteY0" fmla="*/ 18 h 265191"/>
            <a:gd name="connsiteX1" fmla="*/ 2381 w 285872"/>
            <a:gd name="connsiteY1" fmla="*/ 261956 h 265191"/>
            <a:gd name="connsiteX0" fmla="*/ 128587 w 285872"/>
            <a:gd name="connsiteY0" fmla="*/ 9545 h 265193"/>
            <a:gd name="connsiteX1" fmla="*/ 285750 w 285872"/>
            <a:gd name="connsiteY1" fmla="*/ 142896 h 265193"/>
            <a:gd name="connsiteX2" fmla="*/ 121444 w 285872"/>
            <a:gd name="connsiteY2" fmla="*/ 264340 h 265193"/>
            <a:gd name="connsiteX3" fmla="*/ 128587 w 285872"/>
            <a:gd name="connsiteY3" fmla="*/ 9545 h 265193"/>
            <a:gd name="connsiteX0" fmla="*/ 0 w 285872"/>
            <a:gd name="connsiteY0" fmla="*/ 20 h 265193"/>
            <a:gd name="connsiteX1" fmla="*/ 2381 w 285872"/>
            <a:gd name="connsiteY1" fmla="*/ 261958 h 265193"/>
            <a:gd name="connsiteX0" fmla="*/ 128587 w 285872"/>
            <a:gd name="connsiteY0" fmla="*/ 9545 h 265193"/>
            <a:gd name="connsiteX1" fmla="*/ 285750 w 285872"/>
            <a:gd name="connsiteY1" fmla="*/ 142896 h 265193"/>
            <a:gd name="connsiteX2" fmla="*/ 121444 w 285872"/>
            <a:gd name="connsiteY2" fmla="*/ 264340 h 265193"/>
            <a:gd name="connsiteX3" fmla="*/ 128587 w 285872"/>
            <a:gd name="connsiteY3" fmla="*/ 9545 h 265193"/>
            <a:gd name="connsiteX0" fmla="*/ 0 w 285872"/>
            <a:gd name="connsiteY0" fmla="*/ 20 h 265193"/>
            <a:gd name="connsiteX1" fmla="*/ 2381 w 285872"/>
            <a:gd name="connsiteY1" fmla="*/ 261958 h 265193"/>
            <a:gd name="connsiteX0" fmla="*/ 128587 w 285872"/>
            <a:gd name="connsiteY0" fmla="*/ 9545 h 265193"/>
            <a:gd name="connsiteX1" fmla="*/ 285750 w 285872"/>
            <a:gd name="connsiteY1" fmla="*/ 142896 h 265193"/>
            <a:gd name="connsiteX2" fmla="*/ 121444 w 285872"/>
            <a:gd name="connsiteY2" fmla="*/ 264340 h 265193"/>
            <a:gd name="connsiteX3" fmla="*/ 128587 w 285872"/>
            <a:gd name="connsiteY3" fmla="*/ 9545 h 265193"/>
            <a:gd name="connsiteX0" fmla="*/ 0 w 285872"/>
            <a:gd name="connsiteY0" fmla="*/ 20 h 265193"/>
            <a:gd name="connsiteX1" fmla="*/ 2381 w 285872"/>
            <a:gd name="connsiteY1" fmla="*/ 261958 h 265193"/>
            <a:gd name="connsiteX0" fmla="*/ 128587 w 285872"/>
            <a:gd name="connsiteY0" fmla="*/ 9544 h 265192"/>
            <a:gd name="connsiteX1" fmla="*/ 285750 w 285872"/>
            <a:gd name="connsiteY1" fmla="*/ 142895 h 265192"/>
            <a:gd name="connsiteX2" fmla="*/ 121444 w 285872"/>
            <a:gd name="connsiteY2" fmla="*/ 264339 h 265192"/>
            <a:gd name="connsiteX3" fmla="*/ 128587 w 285872"/>
            <a:gd name="connsiteY3" fmla="*/ 9544 h 265192"/>
            <a:gd name="connsiteX0" fmla="*/ 0 w 285872"/>
            <a:gd name="connsiteY0" fmla="*/ 19 h 265192"/>
            <a:gd name="connsiteX1" fmla="*/ 2381 w 285872"/>
            <a:gd name="connsiteY1" fmla="*/ 261957 h 265192"/>
            <a:gd name="connsiteX0" fmla="*/ 137282 w 294567"/>
            <a:gd name="connsiteY0" fmla="*/ 9544 h 265192"/>
            <a:gd name="connsiteX1" fmla="*/ 294445 w 294567"/>
            <a:gd name="connsiteY1" fmla="*/ 142895 h 265192"/>
            <a:gd name="connsiteX2" fmla="*/ 130139 w 294567"/>
            <a:gd name="connsiteY2" fmla="*/ 264339 h 265192"/>
            <a:gd name="connsiteX3" fmla="*/ 137282 w 294567"/>
            <a:gd name="connsiteY3" fmla="*/ 9544 h 265192"/>
            <a:gd name="connsiteX0" fmla="*/ 8695 w 294567"/>
            <a:gd name="connsiteY0" fmla="*/ 19 h 265192"/>
            <a:gd name="connsiteX1" fmla="*/ 0 w 294567"/>
            <a:gd name="connsiteY1" fmla="*/ 261957 h 265192"/>
            <a:gd name="connsiteX0" fmla="*/ 137282 w 294567"/>
            <a:gd name="connsiteY0" fmla="*/ 9543 h 265191"/>
            <a:gd name="connsiteX1" fmla="*/ 294445 w 294567"/>
            <a:gd name="connsiteY1" fmla="*/ 142894 h 265191"/>
            <a:gd name="connsiteX2" fmla="*/ 130139 w 294567"/>
            <a:gd name="connsiteY2" fmla="*/ 264338 h 265191"/>
            <a:gd name="connsiteX3" fmla="*/ 137282 w 294567"/>
            <a:gd name="connsiteY3" fmla="*/ 9543 h 265191"/>
            <a:gd name="connsiteX0" fmla="*/ 8695 w 294567"/>
            <a:gd name="connsiteY0" fmla="*/ 18 h 265191"/>
            <a:gd name="connsiteX1" fmla="*/ 0 w 294567"/>
            <a:gd name="connsiteY1" fmla="*/ 261956 h 265191"/>
            <a:gd name="connsiteX0" fmla="*/ 130636 w 287921"/>
            <a:gd name="connsiteY0" fmla="*/ 9543 h 265191"/>
            <a:gd name="connsiteX1" fmla="*/ 287799 w 287921"/>
            <a:gd name="connsiteY1" fmla="*/ 142894 h 265191"/>
            <a:gd name="connsiteX2" fmla="*/ 123493 w 287921"/>
            <a:gd name="connsiteY2" fmla="*/ 264338 h 265191"/>
            <a:gd name="connsiteX3" fmla="*/ 130636 w 287921"/>
            <a:gd name="connsiteY3" fmla="*/ 9543 h 265191"/>
            <a:gd name="connsiteX0" fmla="*/ 2049 w 287921"/>
            <a:gd name="connsiteY0" fmla="*/ 18 h 265191"/>
            <a:gd name="connsiteX1" fmla="*/ 0 w 287921"/>
            <a:gd name="connsiteY1" fmla="*/ 252225 h 265191"/>
            <a:gd name="connsiteX0" fmla="*/ 135066 w 292351"/>
            <a:gd name="connsiteY0" fmla="*/ 9543 h 265191"/>
            <a:gd name="connsiteX1" fmla="*/ 292229 w 292351"/>
            <a:gd name="connsiteY1" fmla="*/ 142894 h 265191"/>
            <a:gd name="connsiteX2" fmla="*/ 127923 w 292351"/>
            <a:gd name="connsiteY2" fmla="*/ 264338 h 265191"/>
            <a:gd name="connsiteX3" fmla="*/ 135066 w 292351"/>
            <a:gd name="connsiteY3" fmla="*/ 9543 h 265191"/>
            <a:gd name="connsiteX0" fmla="*/ 6479 w 292351"/>
            <a:gd name="connsiteY0" fmla="*/ 18 h 265191"/>
            <a:gd name="connsiteX1" fmla="*/ 0 w 292351"/>
            <a:gd name="connsiteY1" fmla="*/ 259523 h 265191"/>
            <a:gd name="connsiteX0" fmla="*/ 135066 w 292351"/>
            <a:gd name="connsiteY0" fmla="*/ 9544 h 265192"/>
            <a:gd name="connsiteX1" fmla="*/ 292229 w 292351"/>
            <a:gd name="connsiteY1" fmla="*/ 142895 h 265192"/>
            <a:gd name="connsiteX2" fmla="*/ 127923 w 292351"/>
            <a:gd name="connsiteY2" fmla="*/ 264339 h 265192"/>
            <a:gd name="connsiteX3" fmla="*/ 135066 w 292351"/>
            <a:gd name="connsiteY3" fmla="*/ 9544 h 265192"/>
            <a:gd name="connsiteX0" fmla="*/ 6479 w 292351"/>
            <a:gd name="connsiteY0" fmla="*/ 19 h 265192"/>
            <a:gd name="connsiteX1" fmla="*/ 0 w 292351"/>
            <a:gd name="connsiteY1" fmla="*/ 259524 h 265192"/>
            <a:gd name="connsiteX0" fmla="*/ 135066 w 292351"/>
            <a:gd name="connsiteY0" fmla="*/ 9544 h 265192"/>
            <a:gd name="connsiteX1" fmla="*/ 292229 w 292351"/>
            <a:gd name="connsiteY1" fmla="*/ 142895 h 265192"/>
            <a:gd name="connsiteX2" fmla="*/ 127923 w 292351"/>
            <a:gd name="connsiteY2" fmla="*/ 264339 h 265192"/>
            <a:gd name="connsiteX3" fmla="*/ 135066 w 292351"/>
            <a:gd name="connsiteY3" fmla="*/ 9544 h 265192"/>
            <a:gd name="connsiteX0" fmla="*/ 6479 w 292351"/>
            <a:gd name="connsiteY0" fmla="*/ 19 h 265192"/>
            <a:gd name="connsiteX1" fmla="*/ 0 w 292351"/>
            <a:gd name="connsiteY1" fmla="*/ 259524 h 265192"/>
            <a:gd name="connsiteX0" fmla="*/ 135066 w 292351"/>
            <a:gd name="connsiteY0" fmla="*/ 9543 h 265191"/>
            <a:gd name="connsiteX1" fmla="*/ 292229 w 292351"/>
            <a:gd name="connsiteY1" fmla="*/ 142894 h 265191"/>
            <a:gd name="connsiteX2" fmla="*/ 127923 w 292351"/>
            <a:gd name="connsiteY2" fmla="*/ 264338 h 265191"/>
            <a:gd name="connsiteX3" fmla="*/ 135066 w 292351"/>
            <a:gd name="connsiteY3" fmla="*/ 9543 h 265191"/>
            <a:gd name="connsiteX0" fmla="*/ 6479 w 292351"/>
            <a:gd name="connsiteY0" fmla="*/ 18 h 265191"/>
            <a:gd name="connsiteX1" fmla="*/ 0 w 292351"/>
            <a:gd name="connsiteY1" fmla="*/ 259523 h 265191"/>
            <a:gd name="connsiteX0" fmla="*/ 135066 w 292351"/>
            <a:gd name="connsiteY0" fmla="*/ 9794 h 265442"/>
            <a:gd name="connsiteX1" fmla="*/ 292229 w 292351"/>
            <a:gd name="connsiteY1" fmla="*/ 143145 h 265442"/>
            <a:gd name="connsiteX2" fmla="*/ 127923 w 292351"/>
            <a:gd name="connsiteY2" fmla="*/ 264589 h 265442"/>
            <a:gd name="connsiteX3" fmla="*/ 135066 w 292351"/>
            <a:gd name="connsiteY3" fmla="*/ 9794 h 265442"/>
            <a:gd name="connsiteX0" fmla="*/ 6479 w 292351"/>
            <a:gd name="connsiteY0" fmla="*/ 269 h 265442"/>
            <a:gd name="connsiteX1" fmla="*/ 0 w 292351"/>
            <a:gd name="connsiteY1" fmla="*/ 259774 h 26544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292351" h="265442" stroke="0" extrusionOk="0">
              <a:moveTo>
                <a:pt x="135066" y="9794"/>
              </a:moveTo>
              <a:cubicBezTo>
                <a:pt x="192932" y="9794"/>
                <a:pt x="292230" y="10814"/>
                <a:pt x="292229" y="143145"/>
              </a:cubicBezTo>
              <a:cubicBezTo>
                <a:pt x="296993" y="268558"/>
                <a:pt x="161260" y="267764"/>
                <a:pt x="127923" y="264589"/>
              </a:cubicBezTo>
              <a:cubicBezTo>
                <a:pt x="131098" y="164576"/>
                <a:pt x="134272" y="97901"/>
                <a:pt x="135066" y="9794"/>
              </a:cubicBezTo>
              <a:close/>
            </a:path>
            <a:path w="292351" h="265442" fill="none">
              <a:moveTo>
                <a:pt x="6479" y="269"/>
              </a:moveTo>
              <a:cubicBezTo>
                <a:pt x="135449" y="-9411"/>
                <a:pt x="188283" y="244434"/>
                <a:pt x="0" y="259774"/>
              </a:cubicBezTo>
            </a:path>
          </a:pathLst>
        </a:custGeom>
        <a:ln w="76200" cmpd="dbl">
          <a:solidFill>
            <a:schemeClr val="tx1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600842</xdr:colOff>
      <xdr:row>13</xdr:row>
      <xdr:rowOff>184568</xdr:rowOff>
    </xdr:from>
    <xdr:to>
      <xdr:col>2</xdr:col>
      <xdr:colOff>600842</xdr:colOff>
      <xdr:row>14</xdr:row>
      <xdr:rowOff>55981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C2F70279-B680-48E3-B0E1-FBCC1FB4E493}"/>
            </a:ext>
          </a:extLst>
        </xdr:cNvPr>
        <xdr:cNvCxnSpPr/>
      </xdr:nvCxnSpPr>
      <xdr:spPr>
        <a:xfrm flipV="1">
          <a:off x="1498452" y="3022695"/>
          <a:ext cx="0" cy="61913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289887</xdr:colOff>
      <xdr:row>12</xdr:row>
      <xdr:rowOff>121443</xdr:rowOff>
    </xdr:from>
    <xdr:to>
      <xdr:col>5</xdr:col>
      <xdr:colOff>289887</xdr:colOff>
      <xdr:row>12</xdr:row>
      <xdr:rowOff>183356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82AFE0C3-6F01-4420-A050-E57F6B1C2245}"/>
            </a:ext>
          </a:extLst>
        </xdr:cNvPr>
        <xdr:cNvCxnSpPr/>
      </xdr:nvCxnSpPr>
      <xdr:spPr>
        <a:xfrm flipV="1">
          <a:off x="3039557" y="3978169"/>
          <a:ext cx="0" cy="61913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402983</xdr:colOff>
      <xdr:row>11</xdr:row>
      <xdr:rowOff>131890</xdr:rowOff>
    </xdr:from>
    <xdr:to>
      <xdr:col>3</xdr:col>
      <xdr:colOff>586154</xdr:colOff>
      <xdr:row>12</xdr:row>
      <xdr:rowOff>139214</xdr:rowOff>
    </xdr:to>
    <xdr:cxnSp macro="">
      <xdr:nvCxnSpPr>
        <xdr:cNvPr id="29" name="Conector: curvado 28">
          <a:extLst>
            <a:ext uri="{FF2B5EF4-FFF2-40B4-BE49-F238E27FC236}">
              <a16:creationId xmlns:a16="http://schemas.microsoft.com/office/drawing/2014/main" id="{27C1DE46-0B8A-41EE-8D44-9E88770CF430}"/>
            </a:ext>
          </a:extLst>
        </xdr:cNvPr>
        <xdr:cNvCxnSpPr/>
      </xdr:nvCxnSpPr>
      <xdr:spPr>
        <a:xfrm rot="5400000">
          <a:off x="1919657" y="3810004"/>
          <a:ext cx="197824" cy="183171"/>
        </a:xfrm>
        <a:prstGeom prst="curved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180697</xdr:colOff>
      <xdr:row>14</xdr:row>
      <xdr:rowOff>159360</xdr:rowOff>
    </xdr:from>
    <xdr:to>
      <xdr:col>2</xdr:col>
      <xdr:colOff>594697</xdr:colOff>
      <xdr:row>14</xdr:row>
      <xdr:rowOff>159360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E20853FA-4D29-44AF-BE6F-7202CF8E24E1}"/>
            </a:ext>
          </a:extLst>
        </xdr:cNvPr>
        <xdr:cNvCxnSpPr/>
      </xdr:nvCxnSpPr>
      <xdr:spPr>
        <a:xfrm>
          <a:off x="1076913" y="4397985"/>
          <a:ext cx="414000" cy="0"/>
        </a:xfrm>
        <a:prstGeom prst="line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250547</xdr:colOff>
      <xdr:row>24</xdr:row>
      <xdr:rowOff>151464</xdr:rowOff>
    </xdr:from>
    <xdr:to>
      <xdr:col>5</xdr:col>
      <xdr:colOff>362182</xdr:colOff>
      <xdr:row>24</xdr:row>
      <xdr:rowOff>151464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FC41582C-DA72-4D02-9C07-02D0F59D0023}"/>
            </a:ext>
          </a:extLst>
        </xdr:cNvPr>
        <xdr:cNvCxnSpPr/>
      </xdr:nvCxnSpPr>
      <xdr:spPr>
        <a:xfrm>
          <a:off x="1147741" y="6296625"/>
          <a:ext cx="1973618" cy="0"/>
        </a:xfrm>
        <a:prstGeom prst="line">
          <a:avLst/>
        </a:prstGeom>
        <a:ln w="76200" cap="flat" cmpd="dbl"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84039</xdr:colOff>
      <xdr:row>25</xdr:row>
      <xdr:rowOff>179376</xdr:rowOff>
    </xdr:from>
    <xdr:to>
      <xdr:col>2</xdr:col>
      <xdr:colOff>84039</xdr:colOff>
      <xdr:row>28</xdr:row>
      <xdr:rowOff>21876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7A40FDF7-1C17-4CF4-874C-9519B04F4305}"/>
            </a:ext>
          </a:extLst>
        </xdr:cNvPr>
        <xdr:cNvCxnSpPr/>
      </xdr:nvCxnSpPr>
      <xdr:spPr>
        <a:xfrm rot="16200000">
          <a:off x="778251" y="6724164"/>
          <a:ext cx="414000" cy="0"/>
        </a:xfrm>
        <a:prstGeom prst="line">
          <a:avLst/>
        </a:prstGeom>
        <a:ln w="76200" cmpd="dbl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50352</xdr:colOff>
      <xdr:row>28</xdr:row>
      <xdr:rowOff>17272</xdr:rowOff>
    </xdr:from>
    <xdr:to>
      <xdr:col>2</xdr:col>
      <xdr:colOff>112265</xdr:colOff>
      <xdr:row>28</xdr:row>
      <xdr:rowOff>17272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32470E23-41F1-4BB7-AD16-296E1A398F85}"/>
            </a:ext>
          </a:extLst>
        </xdr:cNvPr>
        <xdr:cNvCxnSpPr/>
      </xdr:nvCxnSpPr>
      <xdr:spPr>
        <a:xfrm rot="16200000" flipV="1">
          <a:off x="978919" y="5872442"/>
          <a:ext cx="0" cy="61913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353712</xdr:colOff>
      <xdr:row>24</xdr:row>
      <xdr:rowOff>121443</xdr:rowOff>
    </xdr:from>
    <xdr:to>
      <xdr:col>5</xdr:col>
      <xdr:colOff>353712</xdr:colOff>
      <xdr:row>24</xdr:row>
      <xdr:rowOff>183356</xdr:rowOff>
    </xdr:to>
    <xdr:cxnSp macro="">
      <xdr:nvCxnSpPr>
        <xdr:cNvPr id="41" name="Conector recto 40">
          <a:extLst>
            <a:ext uri="{FF2B5EF4-FFF2-40B4-BE49-F238E27FC236}">
              <a16:creationId xmlns:a16="http://schemas.microsoft.com/office/drawing/2014/main" id="{5766C107-021B-460D-98D8-6EB0040BE1D0}"/>
            </a:ext>
          </a:extLst>
        </xdr:cNvPr>
        <xdr:cNvCxnSpPr/>
      </xdr:nvCxnSpPr>
      <xdr:spPr>
        <a:xfrm flipV="1">
          <a:off x="3103382" y="6454669"/>
          <a:ext cx="0" cy="61913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402983</xdr:colOff>
      <xdr:row>23</xdr:row>
      <xdr:rowOff>131890</xdr:rowOff>
    </xdr:from>
    <xdr:to>
      <xdr:col>3</xdr:col>
      <xdr:colOff>586154</xdr:colOff>
      <xdr:row>24</xdr:row>
      <xdr:rowOff>139214</xdr:rowOff>
    </xdr:to>
    <xdr:cxnSp macro="">
      <xdr:nvCxnSpPr>
        <xdr:cNvPr id="42" name="Conector: curvado 41">
          <a:extLst>
            <a:ext uri="{FF2B5EF4-FFF2-40B4-BE49-F238E27FC236}">
              <a16:creationId xmlns:a16="http://schemas.microsoft.com/office/drawing/2014/main" id="{072395B0-9026-489F-8D71-6B7593961C39}"/>
            </a:ext>
          </a:extLst>
        </xdr:cNvPr>
        <xdr:cNvCxnSpPr/>
      </xdr:nvCxnSpPr>
      <xdr:spPr>
        <a:xfrm rot="5400000">
          <a:off x="1919657" y="3810004"/>
          <a:ext cx="197824" cy="183171"/>
        </a:xfrm>
        <a:prstGeom prst="curved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207297</xdr:colOff>
      <xdr:row>25</xdr:row>
      <xdr:rowOff>167443</xdr:rowOff>
    </xdr:from>
    <xdr:to>
      <xdr:col>2</xdr:col>
      <xdr:colOff>207297</xdr:colOff>
      <xdr:row>28</xdr:row>
      <xdr:rowOff>9943</xdr:rowOff>
    </xdr:to>
    <xdr:cxnSp macro="">
      <xdr:nvCxnSpPr>
        <xdr:cNvPr id="43" name="Conector recto 42">
          <a:extLst>
            <a:ext uri="{FF2B5EF4-FFF2-40B4-BE49-F238E27FC236}">
              <a16:creationId xmlns:a16="http://schemas.microsoft.com/office/drawing/2014/main" id="{E20C8E7F-7218-44D0-8726-4FC9782339EC}"/>
            </a:ext>
          </a:extLst>
        </xdr:cNvPr>
        <xdr:cNvCxnSpPr/>
      </xdr:nvCxnSpPr>
      <xdr:spPr>
        <a:xfrm rot="16200000">
          <a:off x="901509" y="6712231"/>
          <a:ext cx="414000" cy="0"/>
        </a:xfrm>
        <a:prstGeom prst="line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79883</xdr:colOff>
      <xdr:row>24</xdr:row>
      <xdr:rowOff>150555</xdr:rowOff>
    </xdr:from>
    <xdr:to>
      <xdr:col>2</xdr:col>
      <xdr:colOff>433232</xdr:colOff>
      <xdr:row>27</xdr:row>
      <xdr:rowOff>49160</xdr:rowOff>
    </xdr:to>
    <xdr:sp macro="" textlink="">
      <xdr:nvSpPr>
        <xdr:cNvPr id="44" name="Arco 43">
          <a:extLst>
            <a:ext uri="{FF2B5EF4-FFF2-40B4-BE49-F238E27FC236}">
              <a16:creationId xmlns:a16="http://schemas.microsoft.com/office/drawing/2014/main" id="{0C5399DB-AE88-412C-816C-1A91D86E409F}"/>
            </a:ext>
          </a:extLst>
        </xdr:cNvPr>
        <xdr:cNvSpPr/>
      </xdr:nvSpPr>
      <xdr:spPr>
        <a:xfrm flipH="1">
          <a:off x="977077" y="6295716"/>
          <a:ext cx="353349" cy="470105"/>
        </a:xfrm>
        <a:prstGeom prst="arc">
          <a:avLst/>
        </a:prstGeom>
        <a:ln w="76200" cmpd="dbl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155853</xdr:colOff>
      <xdr:row>39</xdr:row>
      <xdr:rowOff>184121</xdr:rowOff>
    </xdr:from>
    <xdr:to>
      <xdr:col>4</xdr:col>
      <xdr:colOff>329627</xdr:colOff>
      <xdr:row>39</xdr:row>
      <xdr:rowOff>184121</xdr:rowOff>
    </xdr:to>
    <xdr:cxnSp macro="">
      <xdr:nvCxnSpPr>
        <xdr:cNvPr id="45" name="Conector recto 44">
          <a:extLst>
            <a:ext uri="{FF2B5EF4-FFF2-40B4-BE49-F238E27FC236}">
              <a16:creationId xmlns:a16="http://schemas.microsoft.com/office/drawing/2014/main" id="{58556A10-4C01-4C67-94F6-B0D6C7AA75F1}"/>
            </a:ext>
          </a:extLst>
        </xdr:cNvPr>
        <xdr:cNvCxnSpPr/>
      </xdr:nvCxnSpPr>
      <xdr:spPr>
        <a:xfrm>
          <a:off x="1669070" y="9755847"/>
          <a:ext cx="792000" cy="0"/>
        </a:xfrm>
        <a:prstGeom prst="line">
          <a:avLst/>
        </a:prstGeom>
        <a:ln w="76200" cap="flat" cmpd="dbl"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140318</xdr:colOff>
      <xdr:row>40</xdr:row>
      <xdr:rowOff>187451</xdr:rowOff>
    </xdr:from>
    <xdr:to>
      <xdr:col>2</xdr:col>
      <xdr:colOff>140318</xdr:colOff>
      <xdr:row>46</xdr:row>
      <xdr:rowOff>124451</xdr:rowOff>
    </xdr:to>
    <xdr:cxnSp macro="">
      <xdr:nvCxnSpPr>
        <xdr:cNvPr id="46" name="Conector recto 45">
          <a:extLst>
            <a:ext uri="{FF2B5EF4-FFF2-40B4-BE49-F238E27FC236}">
              <a16:creationId xmlns:a16="http://schemas.microsoft.com/office/drawing/2014/main" id="{89A47A73-D04A-4314-9091-7FC0717603D2}"/>
            </a:ext>
          </a:extLst>
        </xdr:cNvPr>
        <xdr:cNvCxnSpPr/>
      </xdr:nvCxnSpPr>
      <xdr:spPr>
        <a:xfrm rot="16200000">
          <a:off x="495309" y="10489677"/>
          <a:ext cx="1080000" cy="0"/>
        </a:xfrm>
        <a:prstGeom prst="line">
          <a:avLst/>
        </a:prstGeom>
        <a:ln w="76200" cmpd="dbl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496020</xdr:colOff>
      <xdr:row>43</xdr:row>
      <xdr:rowOff>3594</xdr:rowOff>
    </xdr:from>
    <xdr:to>
      <xdr:col>5</xdr:col>
      <xdr:colOff>179718</xdr:colOff>
      <xdr:row>43</xdr:row>
      <xdr:rowOff>154559</xdr:rowOff>
    </xdr:to>
    <xdr:cxnSp macro="">
      <xdr:nvCxnSpPr>
        <xdr:cNvPr id="49" name="Conector: curvado 48">
          <a:extLst>
            <a:ext uri="{FF2B5EF4-FFF2-40B4-BE49-F238E27FC236}">
              <a16:creationId xmlns:a16="http://schemas.microsoft.com/office/drawing/2014/main" id="{4DD2083C-8C21-4AB1-B797-136A8B5BA1FF}"/>
            </a:ext>
          </a:extLst>
        </xdr:cNvPr>
        <xdr:cNvCxnSpPr/>
      </xdr:nvCxnSpPr>
      <xdr:spPr>
        <a:xfrm rot="10800000" flipV="1">
          <a:off x="2627463" y="10337320"/>
          <a:ext cx="301925" cy="150965"/>
        </a:xfrm>
        <a:prstGeom prst="curved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296787</xdr:colOff>
      <xdr:row>39</xdr:row>
      <xdr:rowOff>41923</xdr:rowOff>
    </xdr:from>
    <xdr:to>
      <xdr:col>3</xdr:col>
      <xdr:colOff>146561</xdr:colOff>
      <xdr:row>39</xdr:row>
      <xdr:rowOff>41923</xdr:rowOff>
    </xdr:to>
    <xdr:cxnSp macro="">
      <xdr:nvCxnSpPr>
        <xdr:cNvPr id="50" name="Conector recto 49">
          <a:extLst>
            <a:ext uri="{FF2B5EF4-FFF2-40B4-BE49-F238E27FC236}">
              <a16:creationId xmlns:a16="http://schemas.microsoft.com/office/drawing/2014/main" id="{B7440802-98E7-4A7D-88C3-50417A208423}"/>
            </a:ext>
          </a:extLst>
        </xdr:cNvPr>
        <xdr:cNvCxnSpPr/>
      </xdr:nvCxnSpPr>
      <xdr:spPr>
        <a:xfrm rot="10800000">
          <a:off x="1191778" y="9613649"/>
          <a:ext cx="468000" cy="0"/>
        </a:xfrm>
        <a:prstGeom prst="line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139756</xdr:colOff>
      <xdr:row>39</xdr:row>
      <xdr:rowOff>150555</xdr:rowOff>
    </xdr:from>
    <xdr:to>
      <xdr:col>2</xdr:col>
      <xdr:colOff>493105</xdr:colOff>
      <xdr:row>42</xdr:row>
      <xdr:rowOff>49160</xdr:rowOff>
    </xdr:to>
    <xdr:sp macro="" textlink="">
      <xdr:nvSpPr>
        <xdr:cNvPr id="51" name="Arco 50">
          <a:extLst>
            <a:ext uri="{FF2B5EF4-FFF2-40B4-BE49-F238E27FC236}">
              <a16:creationId xmlns:a16="http://schemas.microsoft.com/office/drawing/2014/main" id="{6812673D-682A-4794-A8BF-A7D74E71B68D}"/>
            </a:ext>
          </a:extLst>
        </xdr:cNvPr>
        <xdr:cNvSpPr/>
      </xdr:nvSpPr>
      <xdr:spPr>
        <a:xfrm flipH="1">
          <a:off x="1037827" y="9724541"/>
          <a:ext cx="353349" cy="470105"/>
        </a:xfrm>
        <a:prstGeom prst="arc">
          <a:avLst/>
        </a:prstGeom>
        <a:ln w="76200" cmpd="dbl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143820</xdr:colOff>
      <xdr:row>39</xdr:row>
      <xdr:rowOff>184354</xdr:rowOff>
    </xdr:from>
    <xdr:to>
      <xdr:col>4</xdr:col>
      <xdr:colOff>494867</xdr:colOff>
      <xdr:row>42</xdr:row>
      <xdr:rowOff>82959</xdr:rowOff>
    </xdr:to>
    <xdr:sp macro="" textlink="">
      <xdr:nvSpPr>
        <xdr:cNvPr id="54" name="Arco 53">
          <a:extLst>
            <a:ext uri="{FF2B5EF4-FFF2-40B4-BE49-F238E27FC236}">
              <a16:creationId xmlns:a16="http://schemas.microsoft.com/office/drawing/2014/main" id="{763BEADB-2425-4ED8-B68D-24EDA2FDB934}"/>
            </a:ext>
          </a:extLst>
        </xdr:cNvPr>
        <xdr:cNvSpPr/>
      </xdr:nvSpPr>
      <xdr:spPr>
        <a:xfrm>
          <a:off x="2280733" y="9568550"/>
          <a:ext cx="351047" cy="470105"/>
        </a:xfrm>
        <a:prstGeom prst="arc">
          <a:avLst/>
        </a:prstGeom>
        <a:ln w="76200" cmpd="dbl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495303</xdr:colOff>
      <xdr:row>41</xdr:row>
      <xdr:rowOff>27014</xdr:rowOff>
    </xdr:from>
    <xdr:to>
      <xdr:col>4</xdr:col>
      <xdr:colOff>495303</xdr:colOff>
      <xdr:row>46</xdr:row>
      <xdr:rowOff>118514</xdr:rowOff>
    </xdr:to>
    <xdr:cxnSp macro="">
      <xdr:nvCxnSpPr>
        <xdr:cNvPr id="55" name="Conector recto 54">
          <a:extLst>
            <a:ext uri="{FF2B5EF4-FFF2-40B4-BE49-F238E27FC236}">
              <a16:creationId xmlns:a16="http://schemas.microsoft.com/office/drawing/2014/main" id="{3AB56AC7-8841-46E7-966C-2B917EEC0733}"/>
            </a:ext>
          </a:extLst>
        </xdr:cNvPr>
        <xdr:cNvCxnSpPr/>
      </xdr:nvCxnSpPr>
      <xdr:spPr>
        <a:xfrm rot="16200000">
          <a:off x="2116428" y="10410983"/>
          <a:ext cx="1035014" cy="0"/>
        </a:xfrm>
        <a:prstGeom prst="line">
          <a:avLst/>
        </a:prstGeom>
        <a:ln w="76200" cmpd="dbl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310420</xdr:colOff>
      <xdr:row>47</xdr:row>
      <xdr:rowOff>148634</xdr:rowOff>
    </xdr:from>
    <xdr:to>
      <xdr:col>4</xdr:col>
      <xdr:colOff>324844</xdr:colOff>
      <xdr:row>47</xdr:row>
      <xdr:rowOff>148634</xdr:rowOff>
    </xdr:to>
    <xdr:cxnSp macro="">
      <xdr:nvCxnSpPr>
        <xdr:cNvPr id="56" name="Conector recto 55">
          <a:extLst>
            <a:ext uri="{FF2B5EF4-FFF2-40B4-BE49-F238E27FC236}">
              <a16:creationId xmlns:a16="http://schemas.microsoft.com/office/drawing/2014/main" id="{628DB4DD-3966-48CE-A0E6-E1980B1F4D49}"/>
            </a:ext>
          </a:extLst>
        </xdr:cNvPr>
        <xdr:cNvCxnSpPr/>
      </xdr:nvCxnSpPr>
      <xdr:spPr>
        <a:xfrm>
          <a:off x="1204942" y="11056830"/>
          <a:ext cx="1256815" cy="0"/>
        </a:xfrm>
        <a:prstGeom prst="line">
          <a:avLst/>
        </a:prstGeom>
        <a:ln w="76200" cap="flat" cmpd="dbl"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139757</xdr:colOff>
      <xdr:row>45</xdr:row>
      <xdr:rowOff>59932</xdr:rowOff>
    </xdr:from>
    <xdr:to>
      <xdr:col>2</xdr:col>
      <xdr:colOff>493106</xdr:colOff>
      <xdr:row>47</xdr:row>
      <xdr:rowOff>149037</xdr:rowOff>
    </xdr:to>
    <xdr:sp macro="" textlink="">
      <xdr:nvSpPr>
        <xdr:cNvPr id="57" name="Arco 56">
          <a:extLst>
            <a:ext uri="{FF2B5EF4-FFF2-40B4-BE49-F238E27FC236}">
              <a16:creationId xmlns:a16="http://schemas.microsoft.com/office/drawing/2014/main" id="{9928035B-AA60-4943-B2AB-2C54AF16211B}"/>
            </a:ext>
          </a:extLst>
        </xdr:cNvPr>
        <xdr:cNvSpPr/>
      </xdr:nvSpPr>
      <xdr:spPr>
        <a:xfrm flipH="1" flipV="1">
          <a:off x="1038342" y="10681206"/>
          <a:ext cx="353349" cy="466510"/>
        </a:xfrm>
        <a:prstGeom prst="arc">
          <a:avLst/>
        </a:prstGeom>
        <a:ln w="76200" cmpd="dbl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143819</xdr:colOff>
      <xdr:row>45</xdr:row>
      <xdr:rowOff>58546</xdr:rowOff>
    </xdr:from>
    <xdr:to>
      <xdr:col>4</xdr:col>
      <xdr:colOff>494866</xdr:colOff>
      <xdr:row>47</xdr:row>
      <xdr:rowOff>147651</xdr:rowOff>
    </xdr:to>
    <xdr:sp macro="" textlink="">
      <xdr:nvSpPr>
        <xdr:cNvPr id="58" name="Arco 57">
          <a:extLst>
            <a:ext uri="{FF2B5EF4-FFF2-40B4-BE49-F238E27FC236}">
              <a16:creationId xmlns:a16="http://schemas.microsoft.com/office/drawing/2014/main" id="{4E516D4E-4F22-4058-8892-3D13CD86A6CB}"/>
            </a:ext>
          </a:extLst>
        </xdr:cNvPr>
        <xdr:cNvSpPr/>
      </xdr:nvSpPr>
      <xdr:spPr>
        <a:xfrm flipV="1">
          <a:off x="2281294" y="9373673"/>
          <a:ext cx="351047" cy="470105"/>
        </a:xfrm>
        <a:prstGeom prst="arc">
          <a:avLst/>
        </a:prstGeom>
        <a:ln w="76200" cmpd="dbl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311967</xdr:colOff>
      <xdr:row>39</xdr:row>
      <xdr:rowOff>146819</xdr:rowOff>
    </xdr:from>
    <xdr:to>
      <xdr:col>3</xdr:col>
      <xdr:colOff>161741</xdr:colOff>
      <xdr:row>39</xdr:row>
      <xdr:rowOff>146819</xdr:rowOff>
    </xdr:to>
    <xdr:cxnSp macro="">
      <xdr:nvCxnSpPr>
        <xdr:cNvPr id="59" name="Conector recto 58">
          <a:extLst>
            <a:ext uri="{FF2B5EF4-FFF2-40B4-BE49-F238E27FC236}">
              <a16:creationId xmlns:a16="http://schemas.microsoft.com/office/drawing/2014/main" id="{B23B3EC6-2447-40E3-90AC-FE20EBA17864}"/>
            </a:ext>
          </a:extLst>
        </xdr:cNvPr>
        <xdr:cNvCxnSpPr/>
      </xdr:nvCxnSpPr>
      <xdr:spPr>
        <a:xfrm>
          <a:off x="1204065" y="8319734"/>
          <a:ext cx="467737" cy="0"/>
        </a:xfrm>
        <a:prstGeom prst="line">
          <a:avLst/>
        </a:prstGeom>
        <a:ln w="76200" cap="flat" cmpd="dbl"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237357</xdr:colOff>
      <xdr:row>40</xdr:row>
      <xdr:rowOff>17971</xdr:rowOff>
    </xdr:from>
    <xdr:to>
      <xdr:col>3</xdr:col>
      <xdr:colOff>159131</xdr:colOff>
      <xdr:row>40</xdr:row>
      <xdr:rowOff>21158</xdr:rowOff>
    </xdr:to>
    <xdr:cxnSp macro="">
      <xdr:nvCxnSpPr>
        <xdr:cNvPr id="61" name="Conector recto 60">
          <a:extLst>
            <a:ext uri="{FF2B5EF4-FFF2-40B4-BE49-F238E27FC236}">
              <a16:creationId xmlns:a16="http://schemas.microsoft.com/office/drawing/2014/main" id="{8586ACCD-CDC8-4A59-8B75-0764D44E1B2E}"/>
            </a:ext>
          </a:extLst>
        </xdr:cNvPr>
        <xdr:cNvCxnSpPr/>
      </xdr:nvCxnSpPr>
      <xdr:spPr>
        <a:xfrm flipV="1">
          <a:off x="1132348" y="9780197"/>
          <a:ext cx="540000" cy="3187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71790</xdr:colOff>
      <xdr:row>40</xdr:row>
      <xdr:rowOff>154997</xdr:rowOff>
    </xdr:from>
    <xdr:to>
      <xdr:col>2</xdr:col>
      <xdr:colOff>71790</xdr:colOff>
      <xdr:row>43</xdr:row>
      <xdr:rowOff>33497</xdr:rowOff>
    </xdr:to>
    <xdr:cxnSp macro="">
      <xdr:nvCxnSpPr>
        <xdr:cNvPr id="62" name="Conector recto 61">
          <a:extLst>
            <a:ext uri="{FF2B5EF4-FFF2-40B4-BE49-F238E27FC236}">
              <a16:creationId xmlns:a16="http://schemas.microsoft.com/office/drawing/2014/main" id="{E917D6B7-B399-48F4-A34B-27BF8E4CB790}"/>
            </a:ext>
          </a:extLst>
        </xdr:cNvPr>
        <xdr:cNvCxnSpPr/>
      </xdr:nvCxnSpPr>
      <xdr:spPr>
        <a:xfrm rot="16200000">
          <a:off x="741781" y="10142223"/>
          <a:ext cx="450000" cy="0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69387</xdr:colOff>
      <xdr:row>43</xdr:row>
      <xdr:rowOff>25158</xdr:rowOff>
    </xdr:from>
    <xdr:to>
      <xdr:col>2</xdr:col>
      <xdr:colOff>123387</xdr:colOff>
      <xdr:row>43</xdr:row>
      <xdr:rowOff>25158</xdr:rowOff>
    </xdr:to>
    <xdr:cxnSp macro="">
      <xdr:nvCxnSpPr>
        <xdr:cNvPr id="63" name="Conector recto 62">
          <a:extLst>
            <a:ext uri="{FF2B5EF4-FFF2-40B4-BE49-F238E27FC236}">
              <a16:creationId xmlns:a16="http://schemas.microsoft.com/office/drawing/2014/main" id="{D372B3AA-B252-4698-8D84-B431F81F5BAC}"/>
            </a:ext>
          </a:extLst>
        </xdr:cNvPr>
        <xdr:cNvCxnSpPr/>
      </xdr:nvCxnSpPr>
      <xdr:spPr>
        <a:xfrm rot="16200000" flipV="1">
          <a:off x="990909" y="8935093"/>
          <a:ext cx="0" cy="54000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71321</xdr:colOff>
      <xdr:row>39</xdr:row>
      <xdr:rowOff>167587</xdr:rowOff>
    </xdr:from>
    <xdr:to>
      <xdr:col>2</xdr:col>
      <xdr:colOff>341462</xdr:colOff>
      <xdr:row>41</xdr:row>
      <xdr:rowOff>140749</xdr:rowOff>
    </xdr:to>
    <xdr:sp macro="" textlink="">
      <xdr:nvSpPr>
        <xdr:cNvPr id="64" name="Arco 63">
          <a:extLst>
            <a:ext uri="{FF2B5EF4-FFF2-40B4-BE49-F238E27FC236}">
              <a16:creationId xmlns:a16="http://schemas.microsoft.com/office/drawing/2014/main" id="{3C301B04-257D-4AB6-BB77-36F8468214F8}"/>
            </a:ext>
          </a:extLst>
        </xdr:cNvPr>
        <xdr:cNvSpPr/>
      </xdr:nvSpPr>
      <xdr:spPr>
        <a:xfrm rot="16200000">
          <a:off x="924302" y="9781323"/>
          <a:ext cx="354162" cy="270141"/>
        </a:xfrm>
        <a:prstGeom prst="arc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160147</xdr:colOff>
      <xdr:row>39</xdr:row>
      <xdr:rowOff>116208</xdr:rowOff>
    </xdr:from>
    <xdr:to>
      <xdr:col>3</xdr:col>
      <xdr:colOff>160147</xdr:colOff>
      <xdr:row>39</xdr:row>
      <xdr:rowOff>178121</xdr:rowOff>
    </xdr:to>
    <xdr:cxnSp macro="">
      <xdr:nvCxnSpPr>
        <xdr:cNvPr id="48" name="Conector recto 47">
          <a:extLst>
            <a:ext uri="{FF2B5EF4-FFF2-40B4-BE49-F238E27FC236}">
              <a16:creationId xmlns:a16="http://schemas.microsoft.com/office/drawing/2014/main" id="{94F6B5B1-E621-4702-8659-FB7153E4D330}"/>
            </a:ext>
          </a:extLst>
        </xdr:cNvPr>
        <xdr:cNvCxnSpPr/>
      </xdr:nvCxnSpPr>
      <xdr:spPr>
        <a:xfrm flipV="1">
          <a:off x="1675864" y="8291143"/>
          <a:ext cx="0" cy="61913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</xdr:colOff>
      <xdr:row>40</xdr:row>
      <xdr:rowOff>143633</xdr:rowOff>
    </xdr:from>
    <xdr:to>
      <xdr:col>2</xdr:col>
      <xdr:colOff>266</xdr:colOff>
      <xdr:row>43</xdr:row>
      <xdr:rowOff>22133</xdr:rowOff>
    </xdr:to>
    <xdr:cxnSp macro="">
      <xdr:nvCxnSpPr>
        <xdr:cNvPr id="68" name="Conector recto 67">
          <a:extLst>
            <a:ext uri="{FF2B5EF4-FFF2-40B4-BE49-F238E27FC236}">
              <a16:creationId xmlns:a16="http://schemas.microsoft.com/office/drawing/2014/main" id="{A71085B7-4B17-4C4A-A7E2-9194790AA456}"/>
            </a:ext>
          </a:extLst>
        </xdr:cNvPr>
        <xdr:cNvCxnSpPr/>
      </xdr:nvCxnSpPr>
      <xdr:spPr>
        <a:xfrm rot="5400000">
          <a:off x="670257" y="10130859"/>
          <a:ext cx="450000" cy="0"/>
        </a:xfrm>
        <a:prstGeom prst="line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223629</xdr:colOff>
      <xdr:row>40</xdr:row>
      <xdr:rowOff>82826</xdr:rowOff>
    </xdr:from>
    <xdr:to>
      <xdr:col>4</xdr:col>
      <xdr:colOff>405846</xdr:colOff>
      <xdr:row>41</xdr:row>
      <xdr:rowOff>82826</xdr:rowOff>
    </xdr:to>
    <xdr:sp macro="" textlink="">
      <xdr:nvSpPr>
        <xdr:cNvPr id="86" name="Elipse 85">
          <a:extLst>
            <a:ext uri="{FF2B5EF4-FFF2-40B4-BE49-F238E27FC236}">
              <a16:creationId xmlns:a16="http://schemas.microsoft.com/office/drawing/2014/main" id="{E1B5CE9D-6393-46EC-BCD3-17AFA74EEA77}"/>
            </a:ext>
          </a:extLst>
        </xdr:cNvPr>
        <xdr:cNvSpPr/>
      </xdr:nvSpPr>
      <xdr:spPr>
        <a:xfrm>
          <a:off x="2360542" y="9657522"/>
          <a:ext cx="182217" cy="19050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235221</xdr:colOff>
      <xdr:row>40</xdr:row>
      <xdr:rowOff>86140</xdr:rowOff>
    </xdr:from>
    <xdr:to>
      <xdr:col>2</xdr:col>
      <xdr:colOff>417438</xdr:colOff>
      <xdr:row>41</xdr:row>
      <xdr:rowOff>86140</xdr:rowOff>
    </xdr:to>
    <xdr:sp macro="" textlink="">
      <xdr:nvSpPr>
        <xdr:cNvPr id="87" name="Elipse 86">
          <a:extLst>
            <a:ext uri="{FF2B5EF4-FFF2-40B4-BE49-F238E27FC236}">
              <a16:creationId xmlns:a16="http://schemas.microsoft.com/office/drawing/2014/main" id="{585E2EEC-4F06-45F5-9C5C-4E49ED5A7478}"/>
            </a:ext>
          </a:extLst>
        </xdr:cNvPr>
        <xdr:cNvSpPr/>
      </xdr:nvSpPr>
      <xdr:spPr>
        <a:xfrm>
          <a:off x="1129743" y="9660836"/>
          <a:ext cx="182217" cy="19050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221965</xdr:colOff>
      <xdr:row>46</xdr:row>
      <xdr:rowOff>48044</xdr:rowOff>
    </xdr:from>
    <xdr:to>
      <xdr:col>2</xdr:col>
      <xdr:colOff>404182</xdr:colOff>
      <xdr:row>47</xdr:row>
      <xdr:rowOff>48044</xdr:rowOff>
    </xdr:to>
    <xdr:sp macro="" textlink="">
      <xdr:nvSpPr>
        <xdr:cNvPr id="88" name="Elipse 87">
          <a:extLst>
            <a:ext uri="{FF2B5EF4-FFF2-40B4-BE49-F238E27FC236}">
              <a16:creationId xmlns:a16="http://schemas.microsoft.com/office/drawing/2014/main" id="{96D113BF-0AA4-40B1-9427-7A6D4FC04243}"/>
            </a:ext>
          </a:extLst>
        </xdr:cNvPr>
        <xdr:cNvSpPr/>
      </xdr:nvSpPr>
      <xdr:spPr>
        <a:xfrm>
          <a:off x="1116487" y="10765740"/>
          <a:ext cx="182217" cy="19050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225285</xdr:colOff>
      <xdr:row>46</xdr:row>
      <xdr:rowOff>59636</xdr:rowOff>
    </xdr:from>
    <xdr:to>
      <xdr:col>4</xdr:col>
      <xdr:colOff>407502</xdr:colOff>
      <xdr:row>47</xdr:row>
      <xdr:rowOff>59636</xdr:rowOff>
    </xdr:to>
    <xdr:sp macro="" textlink="">
      <xdr:nvSpPr>
        <xdr:cNvPr id="89" name="Elipse 88">
          <a:extLst>
            <a:ext uri="{FF2B5EF4-FFF2-40B4-BE49-F238E27FC236}">
              <a16:creationId xmlns:a16="http://schemas.microsoft.com/office/drawing/2014/main" id="{58D3204C-7985-4952-8CF6-FE0EC092C562}"/>
            </a:ext>
          </a:extLst>
        </xdr:cNvPr>
        <xdr:cNvSpPr/>
      </xdr:nvSpPr>
      <xdr:spPr>
        <a:xfrm>
          <a:off x="2362198" y="10777332"/>
          <a:ext cx="182217" cy="19050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155853</xdr:colOff>
      <xdr:row>57</xdr:row>
      <xdr:rowOff>184121</xdr:rowOff>
    </xdr:from>
    <xdr:to>
      <xdr:col>4</xdr:col>
      <xdr:colOff>329627</xdr:colOff>
      <xdr:row>57</xdr:row>
      <xdr:rowOff>184121</xdr:rowOff>
    </xdr:to>
    <xdr:cxnSp macro="">
      <xdr:nvCxnSpPr>
        <xdr:cNvPr id="90" name="Conector recto 89">
          <a:extLst>
            <a:ext uri="{FF2B5EF4-FFF2-40B4-BE49-F238E27FC236}">
              <a16:creationId xmlns:a16="http://schemas.microsoft.com/office/drawing/2014/main" id="{904FC00A-C9DF-4969-B547-942592BF6E3F}"/>
            </a:ext>
          </a:extLst>
        </xdr:cNvPr>
        <xdr:cNvCxnSpPr/>
      </xdr:nvCxnSpPr>
      <xdr:spPr>
        <a:xfrm>
          <a:off x="1671570" y="9568317"/>
          <a:ext cx="794970" cy="0"/>
        </a:xfrm>
        <a:prstGeom prst="line">
          <a:avLst/>
        </a:prstGeom>
        <a:ln w="76200" cap="flat" cmpd="dbl"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140318</xdr:colOff>
      <xdr:row>58</xdr:row>
      <xdr:rowOff>187451</xdr:rowOff>
    </xdr:from>
    <xdr:to>
      <xdr:col>2</xdr:col>
      <xdr:colOff>140318</xdr:colOff>
      <xdr:row>64</xdr:row>
      <xdr:rowOff>124451</xdr:rowOff>
    </xdr:to>
    <xdr:cxnSp macro="">
      <xdr:nvCxnSpPr>
        <xdr:cNvPr id="91" name="Conector recto 90">
          <a:extLst>
            <a:ext uri="{FF2B5EF4-FFF2-40B4-BE49-F238E27FC236}">
              <a16:creationId xmlns:a16="http://schemas.microsoft.com/office/drawing/2014/main" id="{1BA05D7D-0073-418F-B49B-BEA9DC66199E}"/>
            </a:ext>
          </a:extLst>
        </xdr:cNvPr>
        <xdr:cNvCxnSpPr/>
      </xdr:nvCxnSpPr>
      <xdr:spPr>
        <a:xfrm rot="16200000">
          <a:off x="494840" y="10302147"/>
          <a:ext cx="1080000" cy="0"/>
        </a:xfrm>
        <a:prstGeom prst="line">
          <a:avLst/>
        </a:prstGeom>
        <a:ln w="76200" cmpd="dbl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496020</xdr:colOff>
      <xdr:row>61</xdr:row>
      <xdr:rowOff>3594</xdr:rowOff>
    </xdr:from>
    <xdr:to>
      <xdr:col>5</xdr:col>
      <xdr:colOff>179718</xdr:colOff>
      <xdr:row>61</xdr:row>
      <xdr:rowOff>154559</xdr:rowOff>
    </xdr:to>
    <xdr:cxnSp macro="">
      <xdr:nvCxnSpPr>
        <xdr:cNvPr id="92" name="Conector: curvado 91">
          <a:extLst>
            <a:ext uri="{FF2B5EF4-FFF2-40B4-BE49-F238E27FC236}">
              <a16:creationId xmlns:a16="http://schemas.microsoft.com/office/drawing/2014/main" id="{2753D10C-EC5F-4970-86E4-A044FDE6F810}"/>
            </a:ext>
          </a:extLst>
        </xdr:cNvPr>
        <xdr:cNvCxnSpPr/>
      </xdr:nvCxnSpPr>
      <xdr:spPr>
        <a:xfrm rot="10800000" flipV="1">
          <a:off x="2632933" y="10149790"/>
          <a:ext cx="304894" cy="150965"/>
        </a:xfrm>
        <a:prstGeom prst="curved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296787</xdr:colOff>
      <xdr:row>57</xdr:row>
      <xdr:rowOff>41923</xdr:rowOff>
    </xdr:from>
    <xdr:to>
      <xdr:col>3</xdr:col>
      <xdr:colOff>146561</xdr:colOff>
      <xdr:row>57</xdr:row>
      <xdr:rowOff>41923</xdr:rowOff>
    </xdr:to>
    <xdr:cxnSp macro="">
      <xdr:nvCxnSpPr>
        <xdr:cNvPr id="93" name="Conector recto 92">
          <a:extLst>
            <a:ext uri="{FF2B5EF4-FFF2-40B4-BE49-F238E27FC236}">
              <a16:creationId xmlns:a16="http://schemas.microsoft.com/office/drawing/2014/main" id="{DB16B06B-5339-4258-B604-34EC5A45BC50}"/>
            </a:ext>
          </a:extLst>
        </xdr:cNvPr>
        <xdr:cNvCxnSpPr/>
      </xdr:nvCxnSpPr>
      <xdr:spPr>
        <a:xfrm rot="10800000">
          <a:off x="1191309" y="9426119"/>
          <a:ext cx="470969" cy="0"/>
        </a:xfrm>
        <a:prstGeom prst="line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139756</xdr:colOff>
      <xdr:row>57</xdr:row>
      <xdr:rowOff>150555</xdr:rowOff>
    </xdr:from>
    <xdr:to>
      <xdr:col>2</xdr:col>
      <xdr:colOff>493105</xdr:colOff>
      <xdr:row>60</xdr:row>
      <xdr:rowOff>49160</xdr:rowOff>
    </xdr:to>
    <xdr:sp macro="" textlink="">
      <xdr:nvSpPr>
        <xdr:cNvPr id="94" name="Arco 93">
          <a:extLst>
            <a:ext uri="{FF2B5EF4-FFF2-40B4-BE49-F238E27FC236}">
              <a16:creationId xmlns:a16="http://schemas.microsoft.com/office/drawing/2014/main" id="{C489D74B-B1BF-4630-99F7-D79C9F11B894}"/>
            </a:ext>
          </a:extLst>
        </xdr:cNvPr>
        <xdr:cNvSpPr/>
      </xdr:nvSpPr>
      <xdr:spPr>
        <a:xfrm flipH="1">
          <a:off x="1034278" y="9534751"/>
          <a:ext cx="353349" cy="470105"/>
        </a:xfrm>
        <a:prstGeom prst="arc">
          <a:avLst/>
        </a:prstGeom>
        <a:ln w="76200" cmpd="dbl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143820</xdr:colOff>
      <xdr:row>57</xdr:row>
      <xdr:rowOff>184354</xdr:rowOff>
    </xdr:from>
    <xdr:to>
      <xdr:col>4</xdr:col>
      <xdr:colOff>494867</xdr:colOff>
      <xdr:row>60</xdr:row>
      <xdr:rowOff>82959</xdr:rowOff>
    </xdr:to>
    <xdr:sp macro="" textlink="">
      <xdr:nvSpPr>
        <xdr:cNvPr id="95" name="Arco 94">
          <a:extLst>
            <a:ext uri="{FF2B5EF4-FFF2-40B4-BE49-F238E27FC236}">
              <a16:creationId xmlns:a16="http://schemas.microsoft.com/office/drawing/2014/main" id="{8664BCDC-81F4-4BB3-BFEB-F4BF899B9F8C}"/>
            </a:ext>
          </a:extLst>
        </xdr:cNvPr>
        <xdr:cNvSpPr/>
      </xdr:nvSpPr>
      <xdr:spPr>
        <a:xfrm>
          <a:off x="2280733" y="9568550"/>
          <a:ext cx="351047" cy="470105"/>
        </a:xfrm>
        <a:prstGeom prst="arc">
          <a:avLst/>
        </a:prstGeom>
        <a:ln w="76200" cmpd="dbl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495303</xdr:colOff>
      <xdr:row>59</xdr:row>
      <xdr:rowOff>27014</xdr:rowOff>
    </xdr:from>
    <xdr:to>
      <xdr:col>4</xdr:col>
      <xdr:colOff>495303</xdr:colOff>
      <xdr:row>64</xdr:row>
      <xdr:rowOff>118514</xdr:rowOff>
    </xdr:to>
    <xdr:cxnSp macro="">
      <xdr:nvCxnSpPr>
        <xdr:cNvPr id="96" name="Conector recto 95">
          <a:extLst>
            <a:ext uri="{FF2B5EF4-FFF2-40B4-BE49-F238E27FC236}">
              <a16:creationId xmlns:a16="http://schemas.microsoft.com/office/drawing/2014/main" id="{ABF1C14E-C3F8-4B85-91CC-64C54226E36C}"/>
            </a:ext>
          </a:extLst>
        </xdr:cNvPr>
        <xdr:cNvCxnSpPr/>
      </xdr:nvCxnSpPr>
      <xdr:spPr>
        <a:xfrm rot="16200000">
          <a:off x="2110216" y="10314210"/>
          <a:ext cx="1044000" cy="0"/>
        </a:xfrm>
        <a:prstGeom prst="line">
          <a:avLst/>
        </a:prstGeom>
        <a:ln w="76200" cmpd="dbl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310420</xdr:colOff>
      <xdr:row>65</xdr:row>
      <xdr:rowOff>148634</xdr:rowOff>
    </xdr:from>
    <xdr:to>
      <xdr:col>4</xdr:col>
      <xdr:colOff>324844</xdr:colOff>
      <xdr:row>65</xdr:row>
      <xdr:rowOff>148634</xdr:rowOff>
    </xdr:to>
    <xdr:cxnSp macro="">
      <xdr:nvCxnSpPr>
        <xdr:cNvPr id="97" name="Conector recto 96">
          <a:extLst>
            <a:ext uri="{FF2B5EF4-FFF2-40B4-BE49-F238E27FC236}">
              <a16:creationId xmlns:a16="http://schemas.microsoft.com/office/drawing/2014/main" id="{CE539C84-C916-4B9A-83E7-3780E0F3E495}"/>
            </a:ext>
          </a:extLst>
        </xdr:cNvPr>
        <xdr:cNvCxnSpPr/>
      </xdr:nvCxnSpPr>
      <xdr:spPr>
        <a:xfrm>
          <a:off x="1204942" y="11056830"/>
          <a:ext cx="1256815" cy="0"/>
        </a:xfrm>
        <a:prstGeom prst="line">
          <a:avLst/>
        </a:prstGeom>
        <a:ln w="76200" cap="flat" cmpd="dbl"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139757</xdr:colOff>
      <xdr:row>63</xdr:row>
      <xdr:rowOff>59932</xdr:rowOff>
    </xdr:from>
    <xdr:to>
      <xdr:col>2</xdr:col>
      <xdr:colOff>493106</xdr:colOff>
      <xdr:row>65</xdr:row>
      <xdr:rowOff>149037</xdr:rowOff>
    </xdr:to>
    <xdr:sp macro="" textlink="">
      <xdr:nvSpPr>
        <xdr:cNvPr id="98" name="Arco 97">
          <a:extLst>
            <a:ext uri="{FF2B5EF4-FFF2-40B4-BE49-F238E27FC236}">
              <a16:creationId xmlns:a16="http://schemas.microsoft.com/office/drawing/2014/main" id="{AD55602F-C2FE-4E7F-B8CA-68DAE0861413}"/>
            </a:ext>
          </a:extLst>
        </xdr:cNvPr>
        <xdr:cNvSpPr/>
      </xdr:nvSpPr>
      <xdr:spPr>
        <a:xfrm flipH="1" flipV="1">
          <a:off x="1034279" y="10587128"/>
          <a:ext cx="353349" cy="470105"/>
        </a:xfrm>
        <a:prstGeom prst="arc">
          <a:avLst/>
        </a:prstGeom>
        <a:ln w="76200" cmpd="dbl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143819</xdr:colOff>
      <xdr:row>63</xdr:row>
      <xdr:rowOff>58546</xdr:rowOff>
    </xdr:from>
    <xdr:to>
      <xdr:col>4</xdr:col>
      <xdr:colOff>494866</xdr:colOff>
      <xdr:row>65</xdr:row>
      <xdr:rowOff>147651</xdr:rowOff>
    </xdr:to>
    <xdr:sp macro="" textlink="">
      <xdr:nvSpPr>
        <xdr:cNvPr id="99" name="Arco 98">
          <a:extLst>
            <a:ext uri="{FF2B5EF4-FFF2-40B4-BE49-F238E27FC236}">
              <a16:creationId xmlns:a16="http://schemas.microsoft.com/office/drawing/2014/main" id="{F7875D7C-93EF-4E4B-993A-3C78BB361A87}"/>
            </a:ext>
          </a:extLst>
        </xdr:cNvPr>
        <xdr:cNvSpPr/>
      </xdr:nvSpPr>
      <xdr:spPr>
        <a:xfrm flipV="1">
          <a:off x="2281294" y="12993173"/>
          <a:ext cx="351047" cy="470105"/>
        </a:xfrm>
        <a:prstGeom prst="arc">
          <a:avLst/>
        </a:prstGeom>
        <a:ln w="76200" cmpd="dbl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311967</xdr:colOff>
      <xdr:row>57</xdr:row>
      <xdr:rowOff>151465</xdr:rowOff>
    </xdr:from>
    <xdr:to>
      <xdr:col>3</xdr:col>
      <xdr:colOff>161741</xdr:colOff>
      <xdr:row>57</xdr:row>
      <xdr:rowOff>151465</xdr:rowOff>
    </xdr:to>
    <xdr:cxnSp macro="">
      <xdr:nvCxnSpPr>
        <xdr:cNvPr id="100" name="Conector recto 99">
          <a:extLst>
            <a:ext uri="{FF2B5EF4-FFF2-40B4-BE49-F238E27FC236}">
              <a16:creationId xmlns:a16="http://schemas.microsoft.com/office/drawing/2014/main" id="{03AD5745-8829-4F8F-8EE7-8A2FC7CB1906}"/>
            </a:ext>
          </a:extLst>
        </xdr:cNvPr>
        <xdr:cNvCxnSpPr/>
      </xdr:nvCxnSpPr>
      <xdr:spPr>
        <a:xfrm>
          <a:off x="1206489" y="9535661"/>
          <a:ext cx="470969" cy="0"/>
        </a:xfrm>
        <a:prstGeom prst="line">
          <a:avLst/>
        </a:prstGeom>
        <a:ln w="76200" cap="flat" cmpd="dbl"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237357</xdr:colOff>
      <xdr:row>58</xdr:row>
      <xdr:rowOff>17971</xdr:rowOff>
    </xdr:from>
    <xdr:to>
      <xdr:col>3</xdr:col>
      <xdr:colOff>159131</xdr:colOff>
      <xdr:row>58</xdr:row>
      <xdr:rowOff>21158</xdr:rowOff>
    </xdr:to>
    <xdr:cxnSp macro="">
      <xdr:nvCxnSpPr>
        <xdr:cNvPr id="101" name="Conector recto 100">
          <a:extLst>
            <a:ext uri="{FF2B5EF4-FFF2-40B4-BE49-F238E27FC236}">
              <a16:creationId xmlns:a16="http://schemas.microsoft.com/office/drawing/2014/main" id="{9D138750-806A-4BF1-9D90-8432B314702F}"/>
            </a:ext>
          </a:extLst>
        </xdr:cNvPr>
        <xdr:cNvCxnSpPr/>
      </xdr:nvCxnSpPr>
      <xdr:spPr>
        <a:xfrm flipV="1">
          <a:off x="1131879" y="9592667"/>
          <a:ext cx="542969" cy="3187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71790</xdr:colOff>
      <xdr:row>58</xdr:row>
      <xdr:rowOff>154997</xdr:rowOff>
    </xdr:from>
    <xdr:to>
      <xdr:col>2</xdr:col>
      <xdr:colOff>71790</xdr:colOff>
      <xdr:row>61</xdr:row>
      <xdr:rowOff>33497</xdr:rowOff>
    </xdr:to>
    <xdr:cxnSp macro="">
      <xdr:nvCxnSpPr>
        <xdr:cNvPr id="102" name="Conector recto 101">
          <a:extLst>
            <a:ext uri="{FF2B5EF4-FFF2-40B4-BE49-F238E27FC236}">
              <a16:creationId xmlns:a16="http://schemas.microsoft.com/office/drawing/2014/main" id="{1ACB2EF1-7560-4F48-87F3-001D7E5C01D7}"/>
            </a:ext>
          </a:extLst>
        </xdr:cNvPr>
        <xdr:cNvCxnSpPr/>
      </xdr:nvCxnSpPr>
      <xdr:spPr>
        <a:xfrm rot="16200000">
          <a:off x="741312" y="9954693"/>
          <a:ext cx="450000" cy="0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69387</xdr:colOff>
      <xdr:row>61</xdr:row>
      <xdr:rowOff>25158</xdr:rowOff>
    </xdr:from>
    <xdr:to>
      <xdr:col>2</xdr:col>
      <xdr:colOff>123387</xdr:colOff>
      <xdr:row>61</xdr:row>
      <xdr:rowOff>25158</xdr:rowOff>
    </xdr:to>
    <xdr:cxnSp macro="">
      <xdr:nvCxnSpPr>
        <xdr:cNvPr id="103" name="Conector recto 102">
          <a:extLst>
            <a:ext uri="{FF2B5EF4-FFF2-40B4-BE49-F238E27FC236}">
              <a16:creationId xmlns:a16="http://schemas.microsoft.com/office/drawing/2014/main" id="{B87AA709-96A5-4DD6-BF37-20A188015C9E}"/>
            </a:ext>
          </a:extLst>
        </xdr:cNvPr>
        <xdr:cNvCxnSpPr/>
      </xdr:nvCxnSpPr>
      <xdr:spPr>
        <a:xfrm rot="16200000" flipV="1">
          <a:off x="990909" y="12554593"/>
          <a:ext cx="0" cy="54000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71321</xdr:colOff>
      <xdr:row>57</xdr:row>
      <xdr:rowOff>167587</xdr:rowOff>
    </xdr:from>
    <xdr:to>
      <xdr:col>2</xdr:col>
      <xdr:colOff>341462</xdr:colOff>
      <xdr:row>59</xdr:row>
      <xdr:rowOff>140749</xdr:rowOff>
    </xdr:to>
    <xdr:sp macro="" textlink="">
      <xdr:nvSpPr>
        <xdr:cNvPr id="104" name="Arco 103">
          <a:extLst>
            <a:ext uri="{FF2B5EF4-FFF2-40B4-BE49-F238E27FC236}">
              <a16:creationId xmlns:a16="http://schemas.microsoft.com/office/drawing/2014/main" id="{AD2543BE-6C64-4792-A381-DC3920D6EB9D}"/>
            </a:ext>
          </a:extLst>
        </xdr:cNvPr>
        <xdr:cNvSpPr/>
      </xdr:nvSpPr>
      <xdr:spPr>
        <a:xfrm rot="16200000">
          <a:off x="923833" y="9593793"/>
          <a:ext cx="354162" cy="270141"/>
        </a:xfrm>
        <a:prstGeom prst="arc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160147</xdr:colOff>
      <xdr:row>57</xdr:row>
      <xdr:rowOff>116208</xdr:rowOff>
    </xdr:from>
    <xdr:to>
      <xdr:col>3</xdr:col>
      <xdr:colOff>160147</xdr:colOff>
      <xdr:row>57</xdr:row>
      <xdr:rowOff>178121</xdr:rowOff>
    </xdr:to>
    <xdr:cxnSp macro="">
      <xdr:nvCxnSpPr>
        <xdr:cNvPr id="105" name="Conector recto 104">
          <a:extLst>
            <a:ext uri="{FF2B5EF4-FFF2-40B4-BE49-F238E27FC236}">
              <a16:creationId xmlns:a16="http://schemas.microsoft.com/office/drawing/2014/main" id="{0758FC61-641C-4BCC-B7DA-A18E5594C365}"/>
            </a:ext>
          </a:extLst>
        </xdr:cNvPr>
        <xdr:cNvCxnSpPr/>
      </xdr:nvCxnSpPr>
      <xdr:spPr>
        <a:xfrm flipV="1">
          <a:off x="1675864" y="11910643"/>
          <a:ext cx="0" cy="61913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</xdr:colOff>
      <xdr:row>58</xdr:row>
      <xdr:rowOff>143633</xdr:rowOff>
    </xdr:from>
    <xdr:to>
      <xdr:col>2</xdr:col>
      <xdr:colOff>266</xdr:colOff>
      <xdr:row>61</xdr:row>
      <xdr:rowOff>22133</xdr:rowOff>
    </xdr:to>
    <xdr:cxnSp macro="">
      <xdr:nvCxnSpPr>
        <xdr:cNvPr id="106" name="Conector recto 105">
          <a:extLst>
            <a:ext uri="{FF2B5EF4-FFF2-40B4-BE49-F238E27FC236}">
              <a16:creationId xmlns:a16="http://schemas.microsoft.com/office/drawing/2014/main" id="{E6B3BC03-51FE-442F-A561-10ECB491DAF3}"/>
            </a:ext>
          </a:extLst>
        </xdr:cNvPr>
        <xdr:cNvCxnSpPr/>
      </xdr:nvCxnSpPr>
      <xdr:spPr>
        <a:xfrm rot="5400000">
          <a:off x="669788" y="9943329"/>
          <a:ext cx="450000" cy="0"/>
        </a:xfrm>
        <a:prstGeom prst="line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223629</xdr:colOff>
      <xdr:row>58</xdr:row>
      <xdr:rowOff>82826</xdr:rowOff>
    </xdr:from>
    <xdr:to>
      <xdr:col>4</xdr:col>
      <xdr:colOff>405846</xdr:colOff>
      <xdr:row>59</xdr:row>
      <xdr:rowOff>82826</xdr:rowOff>
    </xdr:to>
    <xdr:sp macro="" textlink="">
      <xdr:nvSpPr>
        <xdr:cNvPr id="107" name="Elipse 106">
          <a:extLst>
            <a:ext uri="{FF2B5EF4-FFF2-40B4-BE49-F238E27FC236}">
              <a16:creationId xmlns:a16="http://schemas.microsoft.com/office/drawing/2014/main" id="{D4ED3892-5EA0-452A-9C55-5576C07EB814}"/>
            </a:ext>
          </a:extLst>
        </xdr:cNvPr>
        <xdr:cNvSpPr/>
      </xdr:nvSpPr>
      <xdr:spPr>
        <a:xfrm>
          <a:off x="2360542" y="9657522"/>
          <a:ext cx="182217" cy="19050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235221</xdr:colOff>
      <xdr:row>58</xdr:row>
      <xdr:rowOff>86140</xdr:rowOff>
    </xdr:from>
    <xdr:to>
      <xdr:col>2</xdr:col>
      <xdr:colOff>417438</xdr:colOff>
      <xdr:row>59</xdr:row>
      <xdr:rowOff>86140</xdr:rowOff>
    </xdr:to>
    <xdr:sp macro="" textlink="">
      <xdr:nvSpPr>
        <xdr:cNvPr id="108" name="Elipse 107">
          <a:extLst>
            <a:ext uri="{FF2B5EF4-FFF2-40B4-BE49-F238E27FC236}">
              <a16:creationId xmlns:a16="http://schemas.microsoft.com/office/drawing/2014/main" id="{640CDEAE-4590-4822-98D2-8D56B0848548}"/>
            </a:ext>
          </a:extLst>
        </xdr:cNvPr>
        <xdr:cNvSpPr/>
      </xdr:nvSpPr>
      <xdr:spPr>
        <a:xfrm>
          <a:off x="1129743" y="9660836"/>
          <a:ext cx="182217" cy="19050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221965</xdr:colOff>
      <xdr:row>64</xdr:row>
      <xdr:rowOff>48044</xdr:rowOff>
    </xdr:from>
    <xdr:to>
      <xdr:col>2</xdr:col>
      <xdr:colOff>404182</xdr:colOff>
      <xdr:row>65</xdr:row>
      <xdr:rowOff>48044</xdr:rowOff>
    </xdr:to>
    <xdr:sp macro="" textlink="">
      <xdr:nvSpPr>
        <xdr:cNvPr id="109" name="Elipse 108">
          <a:extLst>
            <a:ext uri="{FF2B5EF4-FFF2-40B4-BE49-F238E27FC236}">
              <a16:creationId xmlns:a16="http://schemas.microsoft.com/office/drawing/2014/main" id="{D761EB94-8D38-44AA-96E7-7B76053EAA26}"/>
            </a:ext>
          </a:extLst>
        </xdr:cNvPr>
        <xdr:cNvSpPr/>
      </xdr:nvSpPr>
      <xdr:spPr>
        <a:xfrm>
          <a:off x="1116487" y="10765740"/>
          <a:ext cx="182217" cy="19050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225285</xdr:colOff>
      <xdr:row>64</xdr:row>
      <xdr:rowOff>59636</xdr:rowOff>
    </xdr:from>
    <xdr:to>
      <xdr:col>4</xdr:col>
      <xdr:colOff>407502</xdr:colOff>
      <xdr:row>65</xdr:row>
      <xdr:rowOff>59636</xdr:rowOff>
    </xdr:to>
    <xdr:sp macro="" textlink="">
      <xdr:nvSpPr>
        <xdr:cNvPr id="110" name="Elipse 109">
          <a:extLst>
            <a:ext uri="{FF2B5EF4-FFF2-40B4-BE49-F238E27FC236}">
              <a16:creationId xmlns:a16="http://schemas.microsoft.com/office/drawing/2014/main" id="{AC0DAF26-5C7D-4B3C-98E0-2DD3918E98EB}"/>
            </a:ext>
          </a:extLst>
        </xdr:cNvPr>
        <xdr:cNvSpPr/>
      </xdr:nvSpPr>
      <xdr:spPr>
        <a:xfrm>
          <a:off x="2362198" y="10777332"/>
          <a:ext cx="182217" cy="19050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449621</xdr:colOff>
      <xdr:row>75</xdr:row>
      <xdr:rowOff>184121</xdr:rowOff>
    </xdr:from>
    <xdr:to>
      <xdr:col>4</xdr:col>
      <xdr:colOff>327371</xdr:colOff>
      <xdr:row>75</xdr:row>
      <xdr:rowOff>184121</xdr:rowOff>
    </xdr:to>
    <xdr:cxnSp macro="">
      <xdr:nvCxnSpPr>
        <xdr:cNvPr id="60" name="Conector recto 59">
          <a:extLst>
            <a:ext uri="{FF2B5EF4-FFF2-40B4-BE49-F238E27FC236}">
              <a16:creationId xmlns:a16="http://schemas.microsoft.com/office/drawing/2014/main" id="{99DB1A45-6155-41E6-B364-804AC484BD9D}"/>
            </a:ext>
          </a:extLst>
        </xdr:cNvPr>
        <xdr:cNvCxnSpPr/>
      </xdr:nvCxnSpPr>
      <xdr:spPr>
        <a:xfrm>
          <a:off x="1344971" y="15595571"/>
          <a:ext cx="1116000" cy="0"/>
        </a:xfrm>
        <a:prstGeom prst="line">
          <a:avLst/>
        </a:prstGeom>
        <a:ln w="76200" cap="flat" cmpd="dbl"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131136</xdr:colOff>
      <xdr:row>76</xdr:row>
      <xdr:rowOff>187451</xdr:rowOff>
    </xdr:from>
    <xdr:to>
      <xdr:col>2</xdr:col>
      <xdr:colOff>131136</xdr:colOff>
      <xdr:row>82</xdr:row>
      <xdr:rowOff>124451</xdr:rowOff>
    </xdr:to>
    <xdr:cxnSp macro="">
      <xdr:nvCxnSpPr>
        <xdr:cNvPr id="65" name="Conector recto 64">
          <a:extLst>
            <a:ext uri="{FF2B5EF4-FFF2-40B4-BE49-F238E27FC236}">
              <a16:creationId xmlns:a16="http://schemas.microsoft.com/office/drawing/2014/main" id="{23B7B126-71CC-4368-B41E-E817844BF3CA}"/>
            </a:ext>
          </a:extLst>
        </xdr:cNvPr>
        <xdr:cNvCxnSpPr/>
      </xdr:nvCxnSpPr>
      <xdr:spPr>
        <a:xfrm rot="16200000">
          <a:off x="488746" y="16329078"/>
          <a:ext cx="1080000" cy="0"/>
        </a:xfrm>
        <a:prstGeom prst="line">
          <a:avLst/>
        </a:prstGeom>
        <a:ln w="76200" cmpd="dbl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496020</xdr:colOff>
      <xdr:row>79</xdr:row>
      <xdr:rowOff>3594</xdr:rowOff>
    </xdr:from>
    <xdr:to>
      <xdr:col>5</xdr:col>
      <xdr:colOff>179718</xdr:colOff>
      <xdr:row>79</xdr:row>
      <xdr:rowOff>154559</xdr:rowOff>
    </xdr:to>
    <xdr:cxnSp macro="">
      <xdr:nvCxnSpPr>
        <xdr:cNvPr id="66" name="Conector: curvado 65">
          <a:extLst>
            <a:ext uri="{FF2B5EF4-FFF2-40B4-BE49-F238E27FC236}">
              <a16:creationId xmlns:a16="http://schemas.microsoft.com/office/drawing/2014/main" id="{458D7981-B5A2-430E-B349-16439D4BB5CD}"/>
            </a:ext>
          </a:extLst>
        </xdr:cNvPr>
        <xdr:cNvCxnSpPr/>
      </xdr:nvCxnSpPr>
      <xdr:spPr>
        <a:xfrm rot="10800000" flipV="1">
          <a:off x="2632933" y="13769290"/>
          <a:ext cx="304894" cy="150965"/>
        </a:xfrm>
        <a:prstGeom prst="curved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448082</xdr:colOff>
      <xdr:row>76</xdr:row>
      <xdr:rowOff>70453</xdr:rowOff>
    </xdr:from>
    <xdr:to>
      <xdr:col>3</xdr:col>
      <xdr:colOff>350150</xdr:colOff>
      <xdr:row>76</xdr:row>
      <xdr:rowOff>70453</xdr:rowOff>
    </xdr:to>
    <xdr:cxnSp macro="">
      <xdr:nvCxnSpPr>
        <xdr:cNvPr id="67" name="Conector recto 66">
          <a:extLst>
            <a:ext uri="{FF2B5EF4-FFF2-40B4-BE49-F238E27FC236}">
              <a16:creationId xmlns:a16="http://schemas.microsoft.com/office/drawing/2014/main" id="{E1D24206-05B1-4608-AEA0-A86282EE8BFD}"/>
            </a:ext>
          </a:extLst>
        </xdr:cNvPr>
        <xdr:cNvCxnSpPr/>
      </xdr:nvCxnSpPr>
      <xdr:spPr>
        <a:xfrm rot="2640000">
          <a:off x="1345692" y="15672080"/>
          <a:ext cx="522000" cy="0"/>
        </a:xfrm>
        <a:prstGeom prst="line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143820</xdr:colOff>
      <xdr:row>75</xdr:row>
      <xdr:rowOff>184354</xdr:rowOff>
    </xdr:from>
    <xdr:to>
      <xdr:col>4</xdr:col>
      <xdr:colOff>494867</xdr:colOff>
      <xdr:row>78</xdr:row>
      <xdr:rowOff>82959</xdr:rowOff>
    </xdr:to>
    <xdr:sp macro="" textlink="">
      <xdr:nvSpPr>
        <xdr:cNvPr id="70" name="Arco 69">
          <a:extLst>
            <a:ext uri="{FF2B5EF4-FFF2-40B4-BE49-F238E27FC236}">
              <a16:creationId xmlns:a16="http://schemas.microsoft.com/office/drawing/2014/main" id="{F409B11B-7312-4D83-B01C-C1B177C36FD4}"/>
            </a:ext>
          </a:extLst>
        </xdr:cNvPr>
        <xdr:cNvSpPr/>
      </xdr:nvSpPr>
      <xdr:spPr>
        <a:xfrm>
          <a:off x="2280733" y="13188050"/>
          <a:ext cx="351047" cy="470105"/>
        </a:xfrm>
        <a:prstGeom prst="arc">
          <a:avLst/>
        </a:prstGeom>
        <a:ln w="76200" cmpd="dbl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495303</xdr:colOff>
      <xdr:row>77</xdr:row>
      <xdr:rowOff>27014</xdr:rowOff>
    </xdr:from>
    <xdr:to>
      <xdr:col>4</xdr:col>
      <xdr:colOff>495303</xdr:colOff>
      <xdr:row>82</xdr:row>
      <xdr:rowOff>118514</xdr:rowOff>
    </xdr:to>
    <xdr:cxnSp macro="">
      <xdr:nvCxnSpPr>
        <xdr:cNvPr id="71" name="Conector recto 70">
          <a:extLst>
            <a:ext uri="{FF2B5EF4-FFF2-40B4-BE49-F238E27FC236}">
              <a16:creationId xmlns:a16="http://schemas.microsoft.com/office/drawing/2014/main" id="{6B9BDD31-F4A2-40F7-8AC1-13B822F1DC27}"/>
            </a:ext>
          </a:extLst>
        </xdr:cNvPr>
        <xdr:cNvCxnSpPr/>
      </xdr:nvCxnSpPr>
      <xdr:spPr>
        <a:xfrm rot="16200000">
          <a:off x="2110216" y="13933710"/>
          <a:ext cx="1044000" cy="0"/>
        </a:xfrm>
        <a:prstGeom prst="line">
          <a:avLst/>
        </a:prstGeom>
        <a:ln w="76200" cmpd="dbl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307191</xdr:colOff>
      <xdr:row>83</xdr:row>
      <xdr:rowOff>148634</xdr:rowOff>
    </xdr:from>
    <xdr:to>
      <xdr:col>4</xdr:col>
      <xdr:colOff>321615</xdr:colOff>
      <xdr:row>83</xdr:row>
      <xdr:rowOff>148634</xdr:rowOff>
    </xdr:to>
    <xdr:cxnSp macro="">
      <xdr:nvCxnSpPr>
        <xdr:cNvPr id="72" name="Conector recto 71">
          <a:extLst>
            <a:ext uri="{FF2B5EF4-FFF2-40B4-BE49-F238E27FC236}">
              <a16:creationId xmlns:a16="http://schemas.microsoft.com/office/drawing/2014/main" id="{13593A14-98EC-4316-B519-E8A41AB2DDBC}"/>
            </a:ext>
          </a:extLst>
        </xdr:cNvPr>
        <xdr:cNvCxnSpPr/>
      </xdr:nvCxnSpPr>
      <xdr:spPr>
        <a:xfrm>
          <a:off x="1204801" y="17083761"/>
          <a:ext cx="1254289" cy="0"/>
        </a:xfrm>
        <a:prstGeom prst="line">
          <a:avLst/>
        </a:prstGeom>
        <a:ln w="76200" cap="flat" cmpd="dbl"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131474</xdr:colOff>
      <xdr:row>81</xdr:row>
      <xdr:rowOff>59932</xdr:rowOff>
    </xdr:from>
    <xdr:to>
      <xdr:col>2</xdr:col>
      <xdr:colOff>484823</xdr:colOff>
      <xdr:row>83</xdr:row>
      <xdr:rowOff>149037</xdr:rowOff>
    </xdr:to>
    <xdr:sp macro="" textlink="">
      <xdr:nvSpPr>
        <xdr:cNvPr id="73" name="Arco 72">
          <a:extLst>
            <a:ext uri="{FF2B5EF4-FFF2-40B4-BE49-F238E27FC236}">
              <a16:creationId xmlns:a16="http://schemas.microsoft.com/office/drawing/2014/main" id="{8BEA9121-3F77-4158-B908-BD9A7E25DA1C}"/>
            </a:ext>
          </a:extLst>
        </xdr:cNvPr>
        <xdr:cNvSpPr/>
      </xdr:nvSpPr>
      <xdr:spPr>
        <a:xfrm flipH="1" flipV="1">
          <a:off x="1025996" y="16616867"/>
          <a:ext cx="353349" cy="470105"/>
        </a:xfrm>
        <a:prstGeom prst="arc">
          <a:avLst/>
        </a:prstGeom>
        <a:ln w="76200" cmpd="dbl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143819</xdr:colOff>
      <xdr:row>81</xdr:row>
      <xdr:rowOff>58546</xdr:rowOff>
    </xdr:from>
    <xdr:to>
      <xdr:col>4</xdr:col>
      <xdr:colOff>494866</xdr:colOff>
      <xdr:row>83</xdr:row>
      <xdr:rowOff>147651</xdr:rowOff>
    </xdr:to>
    <xdr:sp macro="" textlink="">
      <xdr:nvSpPr>
        <xdr:cNvPr id="74" name="Arco 73">
          <a:extLst>
            <a:ext uri="{FF2B5EF4-FFF2-40B4-BE49-F238E27FC236}">
              <a16:creationId xmlns:a16="http://schemas.microsoft.com/office/drawing/2014/main" id="{370B17BD-4D24-42EF-AA7F-0BFEDA2843C7}"/>
            </a:ext>
          </a:extLst>
        </xdr:cNvPr>
        <xdr:cNvSpPr/>
      </xdr:nvSpPr>
      <xdr:spPr>
        <a:xfrm flipV="1">
          <a:off x="2281294" y="16612673"/>
          <a:ext cx="351047" cy="470105"/>
        </a:xfrm>
        <a:prstGeom prst="arc">
          <a:avLst/>
        </a:prstGeom>
        <a:ln w="76200" cmpd="dbl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314147</xdr:colOff>
      <xdr:row>77</xdr:row>
      <xdr:rowOff>2175</xdr:rowOff>
    </xdr:from>
    <xdr:to>
      <xdr:col>3</xdr:col>
      <xdr:colOff>235022</xdr:colOff>
      <xdr:row>77</xdr:row>
      <xdr:rowOff>2175</xdr:rowOff>
    </xdr:to>
    <xdr:cxnSp macro="">
      <xdr:nvCxnSpPr>
        <xdr:cNvPr id="75" name="Conector recto 74">
          <a:extLst>
            <a:ext uri="{FF2B5EF4-FFF2-40B4-BE49-F238E27FC236}">
              <a16:creationId xmlns:a16="http://schemas.microsoft.com/office/drawing/2014/main" id="{1482B8C8-3F55-4A3F-8856-D21CD4460865}"/>
            </a:ext>
          </a:extLst>
        </xdr:cNvPr>
        <xdr:cNvCxnSpPr/>
      </xdr:nvCxnSpPr>
      <xdr:spPr>
        <a:xfrm rot="2640000">
          <a:off x="1211757" y="15794302"/>
          <a:ext cx="540807" cy="0"/>
        </a:xfrm>
        <a:prstGeom prst="line">
          <a:avLst/>
        </a:prstGeom>
        <a:ln w="76200" cap="flat" cmpd="dbl"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132139</xdr:colOff>
      <xdr:row>77</xdr:row>
      <xdr:rowOff>23216</xdr:rowOff>
    </xdr:from>
    <xdr:to>
      <xdr:col>2</xdr:col>
      <xdr:colOff>135739</xdr:colOff>
      <xdr:row>79</xdr:row>
      <xdr:rowOff>110216</xdr:rowOff>
    </xdr:to>
    <xdr:cxnSp macro="">
      <xdr:nvCxnSpPr>
        <xdr:cNvPr id="76" name="Conector recto 75">
          <a:extLst>
            <a:ext uri="{FF2B5EF4-FFF2-40B4-BE49-F238E27FC236}">
              <a16:creationId xmlns:a16="http://schemas.microsoft.com/office/drawing/2014/main" id="{94D7CC7C-60B0-438E-916F-25E86191CB07}"/>
            </a:ext>
          </a:extLst>
        </xdr:cNvPr>
        <xdr:cNvCxnSpPr/>
      </xdr:nvCxnSpPr>
      <xdr:spPr>
        <a:xfrm rot="5400000" flipV="1">
          <a:off x="797549" y="16047543"/>
          <a:ext cx="468000" cy="3600"/>
        </a:xfrm>
        <a:prstGeom prst="line">
          <a:avLst/>
        </a:prstGeom>
        <a:ln w="25400">
          <a:solidFill>
            <a:schemeClr val="bg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147962</xdr:colOff>
      <xdr:row>77</xdr:row>
      <xdr:rowOff>153069</xdr:rowOff>
    </xdr:from>
    <xdr:to>
      <xdr:col>3</xdr:col>
      <xdr:colOff>147962</xdr:colOff>
      <xdr:row>78</xdr:row>
      <xdr:rowOff>24482</xdr:rowOff>
    </xdr:to>
    <xdr:cxnSp macro="">
      <xdr:nvCxnSpPr>
        <xdr:cNvPr id="80" name="Conector recto 79">
          <a:extLst>
            <a:ext uri="{FF2B5EF4-FFF2-40B4-BE49-F238E27FC236}">
              <a16:creationId xmlns:a16="http://schemas.microsoft.com/office/drawing/2014/main" id="{CCE5BC94-55F0-43FF-BD0C-A11E7367D0FE}"/>
            </a:ext>
          </a:extLst>
        </xdr:cNvPr>
        <xdr:cNvCxnSpPr/>
      </xdr:nvCxnSpPr>
      <xdr:spPr>
        <a:xfrm rot="2640000" flipV="1">
          <a:off x="1665504" y="15945196"/>
          <a:ext cx="0" cy="61913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223629</xdr:colOff>
      <xdr:row>76</xdr:row>
      <xdr:rowOff>82826</xdr:rowOff>
    </xdr:from>
    <xdr:to>
      <xdr:col>4</xdr:col>
      <xdr:colOff>405846</xdr:colOff>
      <xdr:row>77</xdr:row>
      <xdr:rowOff>82826</xdr:rowOff>
    </xdr:to>
    <xdr:sp macro="" textlink="">
      <xdr:nvSpPr>
        <xdr:cNvPr id="82" name="Elipse 81">
          <a:extLst>
            <a:ext uri="{FF2B5EF4-FFF2-40B4-BE49-F238E27FC236}">
              <a16:creationId xmlns:a16="http://schemas.microsoft.com/office/drawing/2014/main" id="{921DCF5F-D5B1-47AD-99C9-407113894440}"/>
            </a:ext>
          </a:extLst>
        </xdr:cNvPr>
        <xdr:cNvSpPr/>
      </xdr:nvSpPr>
      <xdr:spPr>
        <a:xfrm>
          <a:off x="2360542" y="13277022"/>
          <a:ext cx="182217" cy="19050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235221</xdr:colOff>
      <xdr:row>76</xdr:row>
      <xdr:rowOff>86140</xdr:rowOff>
    </xdr:from>
    <xdr:to>
      <xdr:col>2</xdr:col>
      <xdr:colOff>417438</xdr:colOff>
      <xdr:row>77</xdr:row>
      <xdr:rowOff>86140</xdr:rowOff>
    </xdr:to>
    <xdr:sp macro="" textlink="">
      <xdr:nvSpPr>
        <xdr:cNvPr id="83" name="Elipse 82">
          <a:extLst>
            <a:ext uri="{FF2B5EF4-FFF2-40B4-BE49-F238E27FC236}">
              <a16:creationId xmlns:a16="http://schemas.microsoft.com/office/drawing/2014/main" id="{2821B3C2-7F8E-4AE7-BA9A-9B4DBDA076D8}"/>
            </a:ext>
          </a:extLst>
        </xdr:cNvPr>
        <xdr:cNvSpPr/>
      </xdr:nvSpPr>
      <xdr:spPr>
        <a:xfrm>
          <a:off x="1129743" y="13280336"/>
          <a:ext cx="182217" cy="19050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221965</xdr:colOff>
      <xdr:row>82</xdr:row>
      <xdr:rowOff>48044</xdr:rowOff>
    </xdr:from>
    <xdr:to>
      <xdr:col>2</xdr:col>
      <xdr:colOff>404182</xdr:colOff>
      <xdr:row>83</xdr:row>
      <xdr:rowOff>48044</xdr:rowOff>
    </xdr:to>
    <xdr:sp macro="" textlink="">
      <xdr:nvSpPr>
        <xdr:cNvPr id="84" name="Elipse 83">
          <a:extLst>
            <a:ext uri="{FF2B5EF4-FFF2-40B4-BE49-F238E27FC236}">
              <a16:creationId xmlns:a16="http://schemas.microsoft.com/office/drawing/2014/main" id="{FB7821E9-E6D0-416B-8B3F-42460C3F881E}"/>
            </a:ext>
          </a:extLst>
        </xdr:cNvPr>
        <xdr:cNvSpPr/>
      </xdr:nvSpPr>
      <xdr:spPr>
        <a:xfrm>
          <a:off x="1116487" y="14385240"/>
          <a:ext cx="182217" cy="19050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225285</xdr:colOff>
      <xdr:row>82</xdr:row>
      <xdr:rowOff>59636</xdr:rowOff>
    </xdr:from>
    <xdr:to>
      <xdr:col>4</xdr:col>
      <xdr:colOff>407502</xdr:colOff>
      <xdr:row>83</xdr:row>
      <xdr:rowOff>59636</xdr:rowOff>
    </xdr:to>
    <xdr:sp macro="" textlink="">
      <xdr:nvSpPr>
        <xdr:cNvPr id="85" name="Elipse 84">
          <a:extLst>
            <a:ext uri="{FF2B5EF4-FFF2-40B4-BE49-F238E27FC236}">
              <a16:creationId xmlns:a16="http://schemas.microsoft.com/office/drawing/2014/main" id="{5A8F7744-E9B2-4CE6-BE13-EB65338F8935}"/>
            </a:ext>
          </a:extLst>
        </xdr:cNvPr>
        <xdr:cNvSpPr/>
      </xdr:nvSpPr>
      <xdr:spPr>
        <a:xfrm>
          <a:off x="2362198" y="14396832"/>
          <a:ext cx="182217" cy="19050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522664</xdr:colOff>
      <xdr:row>79</xdr:row>
      <xdr:rowOff>13920</xdr:rowOff>
    </xdr:from>
    <xdr:to>
      <xdr:col>2</xdr:col>
      <xdr:colOff>522664</xdr:colOff>
      <xdr:row>79</xdr:row>
      <xdr:rowOff>75833</xdr:rowOff>
    </xdr:to>
    <xdr:cxnSp macro="">
      <xdr:nvCxnSpPr>
        <xdr:cNvPr id="113" name="Conector recto 112">
          <a:extLst>
            <a:ext uri="{FF2B5EF4-FFF2-40B4-BE49-F238E27FC236}">
              <a16:creationId xmlns:a16="http://schemas.microsoft.com/office/drawing/2014/main" id="{997AA14E-9961-4036-823F-2BF8A9328B2D}"/>
            </a:ext>
          </a:extLst>
        </xdr:cNvPr>
        <xdr:cNvCxnSpPr/>
      </xdr:nvCxnSpPr>
      <xdr:spPr>
        <a:xfrm rot="2640000" flipV="1">
          <a:off x="1420274" y="16187047"/>
          <a:ext cx="0" cy="61913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144875</xdr:colOff>
      <xdr:row>75</xdr:row>
      <xdr:rowOff>159561</xdr:rowOff>
    </xdr:from>
    <xdr:to>
      <xdr:col>2</xdr:col>
      <xdr:colOff>389119</xdr:colOff>
      <xdr:row>77</xdr:row>
      <xdr:rowOff>35043</xdr:rowOff>
    </xdr:to>
    <xdr:sp macro="" textlink="">
      <xdr:nvSpPr>
        <xdr:cNvPr id="116" name="Arco 115">
          <a:extLst>
            <a:ext uri="{FF2B5EF4-FFF2-40B4-BE49-F238E27FC236}">
              <a16:creationId xmlns:a16="http://schemas.microsoft.com/office/drawing/2014/main" id="{36ECE5A6-EE03-49F5-9A44-EF3FAC72B5C3}"/>
            </a:ext>
          </a:extLst>
        </xdr:cNvPr>
        <xdr:cNvSpPr/>
      </xdr:nvSpPr>
      <xdr:spPr>
        <a:xfrm rot="16752910">
          <a:off x="1036366" y="15576807"/>
          <a:ext cx="256482" cy="244244"/>
        </a:xfrm>
        <a:custGeom>
          <a:avLst/>
          <a:gdLst>
            <a:gd name="connsiteX0" fmla="*/ 216000 w 432000"/>
            <a:gd name="connsiteY0" fmla="*/ 0 h 470105"/>
            <a:gd name="connsiteX1" fmla="*/ 432000 w 432000"/>
            <a:gd name="connsiteY1" fmla="*/ 235053 h 470105"/>
            <a:gd name="connsiteX2" fmla="*/ 216000 w 432000"/>
            <a:gd name="connsiteY2" fmla="*/ 235053 h 470105"/>
            <a:gd name="connsiteX3" fmla="*/ 216000 w 432000"/>
            <a:gd name="connsiteY3" fmla="*/ 0 h 470105"/>
            <a:gd name="connsiteX0" fmla="*/ 216000 w 432000"/>
            <a:gd name="connsiteY0" fmla="*/ 0 h 470105"/>
            <a:gd name="connsiteX1" fmla="*/ 432000 w 432000"/>
            <a:gd name="connsiteY1" fmla="*/ 235053 h 470105"/>
            <a:gd name="connsiteX0" fmla="*/ 0 w 216000"/>
            <a:gd name="connsiteY0" fmla="*/ 0 h 235053"/>
            <a:gd name="connsiteX1" fmla="*/ 216000 w 216000"/>
            <a:gd name="connsiteY1" fmla="*/ 235053 h 235053"/>
            <a:gd name="connsiteX2" fmla="*/ 0 w 216000"/>
            <a:gd name="connsiteY2" fmla="*/ 235053 h 235053"/>
            <a:gd name="connsiteX3" fmla="*/ 0 w 216000"/>
            <a:gd name="connsiteY3" fmla="*/ 0 h 235053"/>
            <a:gd name="connsiteX0" fmla="*/ 0 w 216000"/>
            <a:gd name="connsiteY0" fmla="*/ 0 h 235053"/>
            <a:gd name="connsiteX1" fmla="*/ 194568 w 216000"/>
            <a:gd name="connsiteY1" fmla="*/ 223150 h 235053"/>
            <a:gd name="connsiteX0" fmla="*/ 0 w 216000"/>
            <a:gd name="connsiteY0" fmla="*/ 0 h 235053"/>
            <a:gd name="connsiteX1" fmla="*/ 216000 w 216000"/>
            <a:gd name="connsiteY1" fmla="*/ 235053 h 235053"/>
            <a:gd name="connsiteX2" fmla="*/ 0 w 216000"/>
            <a:gd name="connsiteY2" fmla="*/ 235053 h 235053"/>
            <a:gd name="connsiteX3" fmla="*/ 0 w 216000"/>
            <a:gd name="connsiteY3" fmla="*/ 0 h 235053"/>
            <a:gd name="connsiteX0" fmla="*/ 0 w 216000"/>
            <a:gd name="connsiteY0" fmla="*/ 0 h 235053"/>
            <a:gd name="connsiteX1" fmla="*/ 194568 w 216000"/>
            <a:gd name="connsiteY1" fmla="*/ 223150 h 235053"/>
            <a:gd name="connsiteX0" fmla="*/ 0 w 216000"/>
            <a:gd name="connsiteY0" fmla="*/ 0 h 235053"/>
            <a:gd name="connsiteX1" fmla="*/ 216000 w 216000"/>
            <a:gd name="connsiteY1" fmla="*/ 235053 h 235053"/>
            <a:gd name="connsiteX2" fmla="*/ 0 w 216000"/>
            <a:gd name="connsiteY2" fmla="*/ 235053 h 235053"/>
            <a:gd name="connsiteX3" fmla="*/ 0 w 216000"/>
            <a:gd name="connsiteY3" fmla="*/ 0 h 235053"/>
            <a:gd name="connsiteX0" fmla="*/ 0 w 216000"/>
            <a:gd name="connsiteY0" fmla="*/ 0 h 235053"/>
            <a:gd name="connsiteX1" fmla="*/ 194568 w 216000"/>
            <a:gd name="connsiteY1" fmla="*/ 223150 h 235053"/>
            <a:gd name="connsiteX0" fmla="*/ 40482 w 256482"/>
            <a:gd name="connsiteY0" fmla="*/ 2379 h 237432"/>
            <a:gd name="connsiteX1" fmla="*/ 256482 w 256482"/>
            <a:gd name="connsiteY1" fmla="*/ 237432 h 237432"/>
            <a:gd name="connsiteX2" fmla="*/ 40482 w 256482"/>
            <a:gd name="connsiteY2" fmla="*/ 237432 h 237432"/>
            <a:gd name="connsiteX3" fmla="*/ 40482 w 256482"/>
            <a:gd name="connsiteY3" fmla="*/ 2379 h 237432"/>
            <a:gd name="connsiteX0" fmla="*/ 0 w 256482"/>
            <a:gd name="connsiteY0" fmla="*/ 0 h 237432"/>
            <a:gd name="connsiteX1" fmla="*/ 235050 w 256482"/>
            <a:gd name="connsiteY1" fmla="*/ 225529 h 237432"/>
            <a:gd name="connsiteX0" fmla="*/ 40482 w 256482"/>
            <a:gd name="connsiteY0" fmla="*/ 24786 h 259839"/>
            <a:gd name="connsiteX1" fmla="*/ 256482 w 256482"/>
            <a:gd name="connsiteY1" fmla="*/ 259839 h 259839"/>
            <a:gd name="connsiteX2" fmla="*/ 40482 w 256482"/>
            <a:gd name="connsiteY2" fmla="*/ 259839 h 259839"/>
            <a:gd name="connsiteX3" fmla="*/ 40482 w 256482"/>
            <a:gd name="connsiteY3" fmla="*/ 24786 h 259839"/>
            <a:gd name="connsiteX0" fmla="*/ 0 w 256482"/>
            <a:gd name="connsiteY0" fmla="*/ 22407 h 259839"/>
            <a:gd name="connsiteX1" fmla="*/ 235050 w 256482"/>
            <a:gd name="connsiteY1" fmla="*/ 247936 h 259839"/>
            <a:gd name="connsiteX0" fmla="*/ 40482 w 256482"/>
            <a:gd name="connsiteY0" fmla="*/ 11785 h 246838"/>
            <a:gd name="connsiteX1" fmla="*/ 256482 w 256482"/>
            <a:gd name="connsiteY1" fmla="*/ 246838 h 246838"/>
            <a:gd name="connsiteX2" fmla="*/ 40482 w 256482"/>
            <a:gd name="connsiteY2" fmla="*/ 246838 h 246838"/>
            <a:gd name="connsiteX3" fmla="*/ 40482 w 256482"/>
            <a:gd name="connsiteY3" fmla="*/ 11785 h 246838"/>
            <a:gd name="connsiteX0" fmla="*/ 0 w 256482"/>
            <a:gd name="connsiteY0" fmla="*/ 9406 h 246838"/>
            <a:gd name="connsiteX1" fmla="*/ 235050 w 256482"/>
            <a:gd name="connsiteY1" fmla="*/ 234935 h 246838"/>
            <a:gd name="connsiteX0" fmla="*/ 40482 w 256482"/>
            <a:gd name="connsiteY0" fmla="*/ 9191 h 244244"/>
            <a:gd name="connsiteX1" fmla="*/ 256482 w 256482"/>
            <a:gd name="connsiteY1" fmla="*/ 244244 h 244244"/>
            <a:gd name="connsiteX2" fmla="*/ 40482 w 256482"/>
            <a:gd name="connsiteY2" fmla="*/ 244244 h 244244"/>
            <a:gd name="connsiteX3" fmla="*/ 40482 w 256482"/>
            <a:gd name="connsiteY3" fmla="*/ 9191 h 244244"/>
            <a:gd name="connsiteX0" fmla="*/ 0 w 256482"/>
            <a:gd name="connsiteY0" fmla="*/ 6812 h 244244"/>
            <a:gd name="connsiteX1" fmla="*/ 235050 w 256482"/>
            <a:gd name="connsiteY1" fmla="*/ 232341 h 24424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256482" h="244244" stroke="0" extrusionOk="0">
              <a:moveTo>
                <a:pt x="40482" y="9191"/>
              </a:moveTo>
              <a:cubicBezTo>
                <a:pt x="159776" y="9191"/>
                <a:pt x="256482" y="114428"/>
                <a:pt x="256482" y="244244"/>
              </a:cubicBezTo>
              <a:lnTo>
                <a:pt x="40482" y="244244"/>
              </a:lnTo>
              <a:lnTo>
                <a:pt x="40482" y="9191"/>
              </a:lnTo>
              <a:close/>
            </a:path>
            <a:path w="256482" h="244244" fill="none">
              <a:moveTo>
                <a:pt x="0" y="6812"/>
              </a:moveTo>
              <a:cubicBezTo>
                <a:pt x="205018" y="-36048"/>
                <a:pt x="289818" y="133487"/>
                <a:pt x="235050" y="232341"/>
              </a:cubicBezTo>
            </a:path>
          </a:pathLst>
        </a:custGeom>
        <a:ln w="76200" cmpd="dbl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381612</xdr:colOff>
      <xdr:row>75</xdr:row>
      <xdr:rowOff>157478</xdr:rowOff>
    </xdr:from>
    <xdr:to>
      <xdr:col>2</xdr:col>
      <xdr:colOff>453612</xdr:colOff>
      <xdr:row>75</xdr:row>
      <xdr:rowOff>157478</xdr:rowOff>
    </xdr:to>
    <xdr:cxnSp macro="">
      <xdr:nvCxnSpPr>
        <xdr:cNvPr id="118" name="Conector recto 117">
          <a:extLst>
            <a:ext uri="{FF2B5EF4-FFF2-40B4-BE49-F238E27FC236}">
              <a16:creationId xmlns:a16="http://schemas.microsoft.com/office/drawing/2014/main" id="{69FFD619-A4F8-4BBF-A95D-83DEC93C9985}"/>
            </a:ext>
          </a:extLst>
        </xdr:cNvPr>
        <xdr:cNvCxnSpPr/>
      </xdr:nvCxnSpPr>
      <xdr:spPr>
        <a:xfrm rot="5400000" flipV="1">
          <a:off x="1315222" y="15532605"/>
          <a:ext cx="0" cy="72000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606939</xdr:colOff>
      <xdr:row>78</xdr:row>
      <xdr:rowOff>151820</xdr:rowOff>
    </xdr:from>
    <xdr:to>
      <xdr:col>2</xdr:col>
      <xdr:colOff>509007</xdr:colOff>
      <xdr:row>78</xdr:row>
      <xdr:rowOff>151820</xdr:rowOff>
    </xdr:to>
    <xdr:cxnSp macro="">
      <xdr:nvCxnSpPr>
        <xdr:cNvPr id="111" name="Conector recto 110">
          <a:extLst>
            <a:ext uri="{FF2B5EF4-FFF2-40B4-BE49-F238E27FC236}">
              <a16:creationId xmlns:a16="http://schemas.microsoft.com/office/drawing/2014/main" id="{DC34BDA3-D61C-4099-8267-AB24703EFB26}"/>
            </a:ext>
          </a:extLst>
        </xdr:cNvPr>
        <xdr:cNvCxnSpPr/>
      </xdr:nvCxnSpPr>
      <xdr:spPr>
        <a:xfrm rot="2640000">
          <a:off x="884617" y="16134447"/>
          <a:ext cx="522000" cy="0"/>
        </a:xfrm>
        <a:prstGeom prst="line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148830</xdr:colOff>
      <xdr:row>75</xdr:row>
      <xdr:rowOff>41675</xdr:rowOff>
    </xdr:from>
    <xdr:to>
      <xdr:col>3</xdr:col>
      <xdr:colOff>238125</xdr:colOff>
      <xdr:row>76</xdr:row>
      <xdr:rowOff>126229</xdr:rowOff>
    </xdr:to>
    <xdr:cxnSp macro="">
      <xdr:nvCxnSpPr>
        <xdr:cNvPr id="6" name="Conector: curvado 5">
          <a:extLst>
            <a:ext uri="{FF2B5EF4-FFF2-40B4-BE49-F238E27FC236}">
              <a16:creationId xmlns:a16="http://schemas.microsoft.com/office/drawing/2014/main" id="{0DE81BF8-B4FC-462E-A425-2E90A7D83942}"/>
            </a:ext>
          </a:extLst>
        </xdr:cNvPr>
        <xdr:cNvCxnSpPr/>
      </xdr:nvCxnSpPr>
      <xdr:spPr>
        <a:xfrm rot="5400000">
          <a:off x="1568045" y="15547195"/>
          <a:ext cx="275054" cy="89295"/>
        </a:xfrm>
        <a:prstGeom prst="curvedConnector3">
          <a:avLst>
            <a:gd name="adj1" fmla="val 8463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434578</xdr:colOff>
      <xdr:row>79</xdr:row>
      <xdr:rowOff>17859</xdr:rowOff>
    </xdr:from>
    <xdr:to>
      <xdr:col>2</xdr:col>
      <xdr:colOff>297656</xdr:colOff>
      <xdr:row>80</xdr:row>
      <xdr:rowOff>29765</xdr:rowOff>
    </xdr:to>
    <xdr:cxnSp macro="">
      <xdr:nvCxnSpPr>
        <xdr:cNvPr id="28" name="Conector: curvado 27">
          <a:extLst>
            <a:ext uri="{FF2B5EF4-FFF2-40B4-BE49-F238E27FC236}">
              <a16:creationId xmlns:a16="http://schemas.microsoft.com/office/drawing/2014/main" id="{F7A31298-B97E-4FD0-8586-0202B5419D25}"/>
            </a:ext>
          </a:extLst>
        </xdr:cNvPr>
        <xdr:cNvCxnSpPr/>
      </xdr:nvCxnSpPr>
      <xdr:spPr>
        <a:xfrm flipV="1">
          <a:off x="708422" y="16192500"/>
          <a:ext cx="482203" cy="202406"/>
        </a:xfrm>
        <a:prstGeom prst="curvedConnector3">
          <a:avLst>
            <a:gd name="adj1" fmla="val 84568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140318</xdr:colOff>
      <xdr:row>40</xdr:row>
      <xdr:rowOff>187451</xdr:rowOff>
    </xdr:from>
    <xdr:to>
      <xdr:col>8</xdr:col>
      <xdr:colOff>140318</xdr:colOff>
      <xdr:row>46</xdr:row>
      <xdr:rowOff>124451</xdr:rowOff>
    </xdr:to>
    <xdr:cxnSp macro="">
      <xdr:nvCxnSpPr>
        <xdr:cNvPr id="112" name="Conector recto 111">
          <a:extLst>
            <a:ext uri="{FF2B5EF4-FFF2-40B4-BE49-F238E27FC236}">
              <a16:creationId xmlns:a16="http://schemas.microsoft.com/office/drawing/2014/main" id="{EF6B52AC-D435-43F6-A5B4-242FE35D11AA}"/>
            </a:ext>
          </a:extLst>
        </xdr:cNvPr>
        <xdr:cNvCxnSpPr/>
      </xdr:nvCxnSpPr>
      <xdr:spPr>
        <a:xfrm rot="16200000">
          <a:off x="501530" y="9087470"/>
          <a:ext cx="1080000" cy="0"/>
        </a:xfrm>
        <a:prstGeom prst="line">
          <a:avLst/>
        </a:prstGeom>
        <a:ln w="76200" cmpd="dbl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145102</xdr:colOff>
      <xdr:row>43</xdr:row>
      <xdr:rowOff>100267</xdr:rowOff>
    </xdr:from>
    <xdr:to>
      <xdr:col>8</xdr:col>
      <xdr:colOff>581526</xdr:colOff>
      <xdr:row>44</xdr:row>
      <xdr:rowOff>39257</xdr:rowOff>
    </xdr:to>
    <xdr:cxnSp macro="">
      <xdr:nvCxnSpPr>
        <xdr:cNvPr id="114" name="Conector: curvado 113">
          <a:extLst>
            <a:ext uri="{FF2B5EF4-FFF2-40B4-BE49-F238E27FC236}">
              <a16:creationId xmlns:a16="http://schemas.microsoft.com/office/drawing/2014/main" id="{EC4C436C-86CD-4B6A-9C41-4E3A48123ACD}"/>
            </a:ext>
          </a:extLst>
        </xdr:cNvPr>
        <xdr:cNvCxnSpPr/>
      </xdr:nvCxnSpPr>
      <xdr:spPr>
        <a:xfrm rot="10800000" flipV="1">
          <a:off x="4772247" y="9033714"/>
          <a:ext cx="436424" cy="129490"/>
        </a:xfrm>
        <a:prstGeom prst="curved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296787</xdr:colOff>
      <xdr:row>39</xdr:row>
      <xdr:rowOff>41923</xdr:rowOff>
    </xdr:from>
    <xdr:to>
      <xdr:col>9</xdr:col>
      <xdr:colOff>146561</xdr:colOff>
      <xdr:row>39</xdr:row>
      <xdr:rowOff>41923</xdr:rowOff>
    </xdr:to>
    <xdr:cxnSp macro="">
      <xdr:nvCxnSpPr>
        <xdr:cNvPr id="115" name="Conector recto 114">
          <a:extLst>
            <a:ext uri="{FF2B5EF4-FFF2-40B4-BE49-F238E27FC236}">
              <a16:creationId xmlns:a16="http://schemas.microsoft.com/office/drawing/2014/main" id="{ADF0465B-6B88-4462-9BA3-01BC8BBE0136}"/>
            </a:ext>
          </a:extLst>
        </xdr:cNvPr>
        <xdr:cNvCxnSpPr/>
      </xdr:nvCxnSpPr>
      <xdr:spPr>
        <a:xfrm rot="10800000">
          <a:off x="1197999" y="8211442"/>
          <a:ext cx="472562" cy="0"/>
        </a:xfrm>
        <a:prstGeom prst="line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139756</xdr:colOff>
      <xdr:row>39</xdr:row>
      <xdr:rowOff>150555</xdr:rowOff>
    </xdr:from>
    <xdr:to>
      <xdr:col>8</xdr:col>
      <xdr:colOff>493105</xdr:colOff>
      <xdr:row>42</xdr:row>
      <xdr:rowOff>49160</xdr:rowOff>
    </xdr:to>
    <xdr:sp macro="" textlink="">
      <xdr:nvSpPr>
        <xdr:cNvPr id="117" name="Arco 116">
          <a:extLst>
            <a:ext uri="{FF2B5EF4-FFF2-40B4-BE49-F238E27FC236}">
              <a16:creationId xmlns:a16="http://schemas.microsoft.com/office/drawing/2014/main" id="{0AE73D88-89F2-427B-927F-DC89D8C285BA}"/>
            </a:ext>
          </a:extLst>
        </xdr:cNvPr>
        <xdr:cNvSpPr/>
      </xdr:nvSpPr>
      <xdr:spPr>
        <a:xfrm flipH="1">
          <a:off x="1040968" y="8320074"/>
          <a:ext cx="353349" cy="470105"/>
        </a:xfrm>
        <a:prstGeom prst="arc">
          <a:avLst/>
        </a:prstGeom>
        <a:ln w="76200" cmpd="dbl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139757</xdr:colOff>
      <xdr:row>45</xdr:row>
      <xdr:rowOff>59932</xdr:rowOff>
    </xdr:from>
    <xdr:to>
      <xdr:col>8</xdr:col>
      <xdr:colOff>493106</xdr:colOff>
      <xdr:row>47</xdr:row>
      <xdr:rowOff>149037</xdr:rowOff>
    </xdr:to>
    <xdr:sp macro="" textlink="">
      <xdr:nvSpPr>
        <xdr:cNvPr id="123" name="Arco 122">
          <a:extLst>
            <a:ext uri="{FF2B5EF4-FFF2-40B4-BE49-F238E27FC236}">
              <a16:creationId xmlns:a16="http://schemas.microsoft.com/office/drawing/2014/main" id="{813A038F-C82B-4751-928B-E5EEF01FB731}"/>
            </a:ext>
          </a:extLst>
        </xdr:cNvPr>
        <xdr:cNvSpPr/>
      </xdr:nvSpPr>
      <xdr:spPr>
        <a:xfrm flipH="1" flipV="1">
          <a:off x="1040969" y="9372451"/>
          <a:ext cx="353349" cy="470105"/>
        </a:xfrm>
        <a:prstGeom prst="arc">
          <a:avLst/>
        </a:prstGeom>
        <a:ln w="76200" cmpd="dbl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311967</xdr:colOff>
      <xdr:row>39</xdr:row>
      <xdr:rowOff>151832</xdr:rowOff>
    </xdr:from>
    <xdr:to>
      <xdr:col>9</xdr:col>
      <xdr:colOff>161741</xdr:colOff>
      <xdr:row>39</xdr:row>
      <xdr:rowOff>151832</xdr:rowOff>
    </xdr:to>
    <xdr:cxnSp macro="">
      <xdr:nvCxnSpPr>
        <xdr:cNvPr id="125" name="Conector recto 124">
          <a:extLst>
            <a:ext uri="{FF2B5EF4-FFF2-40B4-BE49-F238E27FC236}">
              <a16:creationId xmlns:a16="http://schemas.microsoft.com/office/drawing/2014/main" id="{766CE633-25F7-4379-B9AB-117FBA4BDC8E}"/>
            </a:ext>
          </a:extLst>
        </xdr:cNvPr>
        <xdr:cNvCxnSpPr/>
      </xdr:nvCxnSpPr>
      <xdr:spPr>
        <a:xfrm>
          <a:off x="4939112" y="8323279"/>
          <a:ext cx="471405" cy="0"/>
        </a:xfrm>
        <a:prstGeom prst="line">
          <a:avLst/>
        </a:prstGeom>
        <a:ln w="76200" cap="flat" cmpd="dbl"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155134</xdr:colOff>
      <xdr:row>39</xdr:row>
      <xdr:rowOff>116208</xdr:rowOff>
    </xdr:from>
    <xdr:to>
      <xdr:col>9</xdr:col>
      <xdr:colOff>155134</xdr:colOff>
      <xdr:row>39</xdr:row>
      <xdr:rowOff>178121</xdr:rowOff>
    </xdr:to>
    <xdr:cxnSp macro="">
      <xdr:nvCxnSpPr>
        <xdr:cNvPr id="130" name="Conector recto 129">
          <a:extLst>
            <a:ext uri="{FF2B5EF4-FFF2-40B4-BE49-F238E27FC236}">
              <a16:creationId xmlns:a16="http://schemas.microsoft.com/office/drawing/2014/main" id="{F6AEC1A9-7EFF-4FAD-86D0-EC028A1CB37C}"/>
            </a:ext>
          </a:extLst>
        </xdr:cNvPr>
        <xdr:cNvCxnSpPr/>
      </xdr:nvCxnSpPr>
      <xdr:spPr>
        <a:xfrm flipV="1">
          <a:off x="5403910" y="8287655"/>
          <a:ext cx="0" cy="61913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235221</xdr:colOff>
      <xdr:row>40</xdr:row>
      <xdr:rowOff>86140</xdr:rowOff>
    </xdr:from>
    <xdr:to>
      <xdr:col>8</xdr:col>
      <xdr:colOff>417438</xdr:colOff>
      <xdr:row>41</xdr:row>
      <xdr:rowOff>86140</xdr:rowOff>
    </xdr:to>
    <xdr:sp macro="" textlink="">
      <xdr:nvSpPr>
        <xdr:cNvPr id="133" name="Elipse 132">
          <a:extLst>
            <a:ext uri="{FF2B5EF4-FFF2-40B4-BE49-F238E27FC236}">
              <a16:creationId xmlns:a16="http://schemas.microsoft.com/office/drawing/2014/main" id="{62A32287-FA1C-44B1-B9D0-6B5B40851745}"/>
            </a:ext>
          </a:extLst>
        </xdr:cNvPr>
        <xdr:cNvSpPr/>
      </xdr:nvSpPr>
      <xdr:spPr>
        <a:xfrm>
          <a:off x="1136433" y="8446159"/>
          <a:ext cx="182217" cy="19050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221965</xdr:colOff>
      <xdr:row>46</xdr:row>
      <xdr:rowOff>48044</xdr:rowOff>
    </xdr:from>
    <xdr:to>
      <xdr:col>8</xdr:col>
      <xdr:colOff>404182</xdr:colOff>
      <xdr:row>47</xdr:row>
      <xdr:rowOff>48044</xdr:rowOff>
    </xdr:to>
    <xdr:sp macro="" textlink="">
      <xdr:nvSpPr>
        <xdr:cNvPr id="134" name="Elipse 133">
          <a:extLst>
            <a:ext uri="{FF2B5EF4-FFF2-40B4-BE49-F238E27FC236}">
              <a16:creationId xmlns:a16="http://schemas.microsoft.com/office/drawing/2014/main" id="{FE18226A-43E6-4FE0-A9F1-1FB540510E79}"/>
            </a:ext>
          </a:extLst>
        </xdr:cNvPr>
        <xdr:cNvSpPr/>
      </xdr:nvSpPr>
      <xdr:spPr>
        <a:xfrm>
          <a:off x="1123177" y="9551063"/>
          <a:ext cx="182217" cy="19050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309767</xdr:colOff>
      <xdr:row>47</xdr:row>
      <xdr:rowOff>152864</xdr:rowOff>
    </xdr:from>
    <xdr:to>
      <xdr:col>9</xdr:col>
      <xdr:colOff>159541</xdr:colOff>
      <xdr:row>47</xdr:row>
      <xdr:rowOff>152864</xdr:rowOff>
    </xdr:to>
    <xdr:cxnSp macro="">
      <xdr:nvCxnSpPr>
        <xdr:cNvPr id="136" name="Conector recto 135">
          <a:extLst>
            <a:ext uri="{FF2B5EF4-FFF2-40B4-BE49-F238E27FC236}">
              <a16:creationId xmlns:a16="http://schemas.microsoft.com/office/drawing/2014/main" id="{A763972E-885F-42CB-A826-396E17C45631}"/>
            </a:ext>
          </a:extLst>
        </xdr:cNvPr>
        <xdr:cNvCxnSpPr/>
      </xdr:nvCxnSpPr>
      <xdr:spPr>
        <a:xfrm>
          <a:off x="4947709" y="9846383"/>
          <a:ext cx="472563" cy="0"/>
        </a:xfrm>
        <a:prstGeom prst="line">
          <a:avLst/>
        </a:prstGeom>
        <a:ln w="76200" cap="flat" cmpd="dbl"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150391</xdr:colOff>
      <xdr:row>47</xdr:row>
      <xdr:rowOff>120316</xdr:rowOff>
    </xdr:from>
    <xdr:to>
      <xdr:col>9</xdr:col>
      <xdr:colOff>150391</xdr:colOff>
      <xdr:row>47</xdr:row>
      <xdr:rowOff>182229</xdr:rowOff>
    </xdr:to>
    <xdr:cxnSp macro="">
      <xdr:nvCxnSpPr>
        <xdr:cNvPr id="137" name="Conector recto 136">
          <a:extLst>
            <a:ext uri="{FF2B5EF4-FFF2-40B4-BE49-F238E27FC236}">
              <a16:creationId xmlns:a16="http://schemas.microsoft.com/office/drawing/2014/main" id="{E117AE36-4754-45E5-8E41-DEAF0C42FEEA}"/>
            </a:ext>
          </a:extLst>
        </xdr:cNvPr>
        <xdr:cNvCxnSpPr/>
      </xdr:nvCxnSpPr>
      <xdr:spPr>
        <a:xfrm flipV="1">
          <a:off x="5399167" y="9815763"/>
          <a:ext cx="0" cy="61913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140318</xdr:colOff>
      <xdr:row>58</xdr:row>
      <xdr:rowOff>187451</xdr:rowOff>
    </xdr:from>
    <xdr:to>
      <xdr:col>8</xdr:col>
      <xdr:colOff>140318</xdr:colOff>
      <xdr:row>64</xdr:row>
      <xdr:rowOff>124451</xdr:rowOff>
    </xdr:to>
    <xdr:cxnSp macro="">
      <xdr:nvCxnSpPr>
        <xdr:cNvPr id="138" name="Conector recto 137">
          <a:extLst>
            <a:ext uri="{FF2B5EF4-FFF2-40B4-BE49-F238E27FC236}">
              <a16:creationId xmlns:a16="http://schemas.microsoft.com/office/drawing/2014/main" id="{89BED9E2-6AEC-470F-9A84-39D98110A1DA}"/>
            </a:ext>
          </a:extLst>
        </xdr:cNvPr>
        <xdr:cNvCxnSpPr/>
      </xdr:nvCxnSpPr>
      <xdr:spPr>
        <a:xfrm rot="16200000">
          <a:off x="4222014" y="9092886"/>
          <a:ext cx="1080000" cy="0"/>
        </a:xfrm>
        <a:prstGeom prst="line">
          <a:avLst/>
        </a:prstGeom>
        <a:ln w="76200" cmpd="dbl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145102</xdr:colOff>
      <xdr:row>61</xdr:row>
      <xdr:rowOff>100267</xdr:rowOff>
    </xdr:from>
    <xdr:to>
      <xdr:col>8</xdr:col>
      <xdr:colOff>581526</xdr:colOff>
      <xdr:row>62</xdr:row>
      <xdr:rowOff>39257</xdr:rowOff>
    </xdr:to>
    <xdr:cxnSp macro="">
      <xdr:nvCxnSpPr>
        <xdr:cNvPr id="139" name="Conector: curvado 138">
          <a:extLst>
            <a:ext uri="{FF2B5EF4-FFF2-40B4-BE49-F238E27FC236}">
              <a16:creationId xmlns:a16="http://schemas.microsoft.com/office/drawing/2014/main" id="{C4A7B58D-8FD4-4B92-997E-BF6B7FF7232B}"/>
            </a:ext>
          </a:extLst>
        </xdr:cNvPr>
        <xdr:cNvCxnSpPr/>
      </xdr:nvCxnSpPr>
      <xdr:spPr>
        <a:xfrm rot="10800000" flipV="1">
          <a:off x="4766798" y="9037202"/>
          <a:ext cx="436424" cy="129490"/>
        </a:xfrm>
        <a:prstGeom prst="curved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296787</xdr:colOff>
      <xdr:row>57</xdr:row>
      <xdr:rowOff>41923</xdr:rowOff>
    </xdr:from>
    <xdr:to>
      <xdr:col>9</xdr:col>
      <xdr:colOff>146561</xdr:colOff>
      <xdr:row>57</xdr:row>
      <xdr:rowOff>41923</xdr:rowOff>
    </xdr:to>
    <xdr:cxnSp macro="">
      <xdr:nvCxnSpPr>
        <xdr:cNvPr id="140" name="Conector recto 139">
          <a:extLst>
            <a:ext uri="{FF2B5EF4-FFF2-40B4-BE49-F238E27FC236}">
              <a16:creationId xmlns:a16="http://schemas.microsoft.com/office/drawing/2014/main" id="{7921C141-1906-4F12-96FC-F85C9082E65E}"/>
            </a:ext>
          </a:extLst>
        </xdr:cNvPr>
        <xdr:cNvCxnSpPr/>
      </xdr:nvCxnSpPr>
      <xdr:spPr>
        <a:xfrm rot="10800000">
          <a:off x="4918483" y="8216858"/>
          <a:ext cx="470969" cy="0"/>
        </a:xfrm>
        <a:prstGeom prst="line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139756</xdr:colOff>
      <xdr:row>57</xdr:row>
      <xdr:rowOff>150555</xdr:rowOff>
    </xdr:from>
    <xdr:to>
      <xdr:col>8</xdr:col>
      <xdr:colOff>493105</xdr:colOff>
      <xdr:row>60</xdr:row>
      <xdr:rowOff>49160</xdr:rowOff>
    </xdr:to>
    <xdr:sp macro="" textlink="">
      <xdr:nvSpPr>
        <xdr:cNvPr id="141" name="Arco 140">
          <a:extLst>
            <a:ext uri="{FF2B5EF4-FFF2-40B4-BE49-F238E27FC236}">
              <a16:creationId xmlns:a16="http://schemas.microsoft.com/office/drawing/2014/main" id="{C471B570-7400-418A-8170-5C626EAC8C33}"/>
            </a:ext>
          </a:extLst>
        </xdr:cNvPr>
        <xdr:cNvSpPr/>
      </xdr:nvSpPr>
      <xdr:spPr>
        <a:xfrm flipH="1">
          <a:off x="4761452" y="8325490"/>
          <a:ext cx="353349" cy="470105"/>
        </a:xfrm>
        <a:prstGeom prst="arc">
          <a:avLst/>
        </a:prstGeom>
        <a:ln w="76200" cmpd="dbl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139757</xdr:colOff>
      <xdr:row>63</xdr:row>
      <xdr:rowOff>59932</xdr:rowOff>
    </xdr:from>
    <xdr:to>
      <xdr:col>8</xdr:col>
      <xdr:colOff>493106</xdr:colOff>
      <xdr:row>65</xdr:row>
      <xdr:rowOff>149037</xdr:rowOff>
    </xdr:to>
    <xdr:sp macro="" textlink="">
      <xdr:nvSpPr>
        <xdr:cNvPr id="142" name="Arco 141">
          <a:extLst>
            <a:ext uri="{FF2B5EF4-FFF2-40B4-BE49-F238E27FC236}">
              <a16:creationId xmlns:a16="http://schemas.microsoft.com/office/drawing/2014/main" id="{67AAF1AA-9F2A-4D3C-8619-EE44EA9EED60}"/>
            </a:ext>
          </a:extLst>
        </xdr:cNvPr>
        <xdr:cNvSpPr/>
      </xdr:nvSpPr>
      <xdr:spPr>
        <a:xfrm flipH="1" flipV="1">
          <a:off x="4761453" y="9377867"/>
          <a:ext cx="353349" cy="470105"/>
        </a:xfrm>
        <a:prstGeom prst="arc">
          <a:avLst/>
        </a:prstGeom>
        <a:ln w="76200" cmpd="dbl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311967</xdr:colOff>
      <xdr:row>57</xdr:row>
      <xdr:rowOff>151832</xdr:rowOff>
    </xdr:from>
    <xdr:to>
      <xdr:col>9</xdr:col>
      <xdr:colOff>161741</xdr:colOff>
      <xdr:row>57</xdr:row>
      <xdr:rowOff>151832</xdr:rowOff>
    </xdr:to>
    <xdr:cxnSp macro="">
      <xdr:nvCxnSpPr>
        <xdr:cNvPr id="143" name="Conector recto 142">
          <a:extLst>
            <a:ext uri="{FF2B5EF4-FFF2-40B4-BE49-F238E27FC236}">
              <a16:creationId xmlns:a16="http://schemas.microsoft.com/office/drawing/2014/main" id="{DEB685E7-2903-432C-A12C-7D97B3D7ED5E}"/>
            </a:ext>
          </a:extLst>
        </xdr:cNvPr>
        <xdr:cNvCxnSpPr/>
      </xdr:nvCxnSpPr>
      <xdr:spPr>
        <a:xfrm>
          <a:off x="4933663" y="8326767"/>
          <a:ext cx="470969" cy="0"/>
        </a:xfrm>
        <a:prstGeom prst="line">
          <a:avLst/>
        </a:prstGeom>
        <a:ln w="76200" cap="flat" cmpd="dbl"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155134</xdr:colOff>
      <xdr:row>57</xdr:row>
      <xdr:rowOff>116208</xdr:rowOff>
    </xdr:from>
    <xdr:to>
      <xdr:col>9</xdr:col>
      <xdr:colOff>155134</xdr:colOff>
      <xdr:row>57</xdr:row>
      <xdr:rowOff>178121</xdr:rowOff>
    </xdr:to>
    <xdr:cxnSp macro="">
      <xdr:nvCxnSpPr>
        <xdr:cNvPr id="144" name="Conector recto 143">
          <a:extLst>
            <a:ext uri="{FF2B5EF4-FFF2-40B4-BE49-F238E27FC236}">
              <a16:creationId xmlns:a16="http://schemas.microsoft.com/office/drawing/2014/main" id="{53B15877-1C25-4587-97BD-20F7F38D1B41}"/>
            </a:ext>
          </a:extLst>
        </xdr:cNvPr>
        <xdr:cNvCxnSpPr/>
      </xdr:nvCxnSpPr>
      <xdr:spPr>
        <a:xfrm flipV="1">
          <a:off x="5398025" y="8291143"/>
          <a:ext cx="0" cy="61913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235221</xdr:colOff>
      <xdr:row>58</xdr:row>
      <xdr:rowOff>86140</xdr:rowOff>
    </xdr:from>
    <xdr:to>
      <xdr:col>8</xdr:col>
      <xdr:colOff>417438</xdr:colOff>
      <xdr:row>59</xdr:row>
      <xdr:rowOff>86140</xdr:rowOff>
    </xdr:to>
    <xdr:sp macro="" textlink="">
      <xdr:nvSpPr>
        <xdr:cNvPr id="145" name="Elipse 144">
          <a:extLst>
            <a:ext uri="{FF2B5EF4-FFF2-40B4-BE49-F238E27FC236}">
              <a16:creationId xmlns:a16="http://schemas.microsoft.com/office/drawing/2014/main" id="{E25AAAA5-3F57-472A-B46B-B5422467ADCA}"/>
            </a:ext>
          </a:extLst>
        </xdr:cNvPr>
        <xdr:cNvSpPr/>
      </xdr:nvSpPr>
      <xdr:spPr>
        <a:xfrm>
          <a:off x="4856917" y="8451575"/>
          <a:ext cx="182217" cy="19050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221965</xdr:colOff>
      <xdr:row>64</xdr:row>
      <xdr:rowOff>48044</xdr:rowOff>
    </xdr:from>
    <xdr:to>
      <xdr:col>8</xdr:col>
      <xdr:colOff>404182</xdr:colOff>
      <xdr:row>65</xdr:row>
      <xdr:rowOff>48044</xdr:rowOff>
    </xdr:to>
    <xdr:sp macro="" textlink="">
      <xdr:nvSpPr>
        <xdr:cNvPr id="146" name="Elipse 145">
          <a:extLst>
            <a:ext uri="{FF2B5EF4-FFF2-40B4-BE49-F238E27FC236}">
              <a16:creationId xmlns:a16="http://schemas.microsoft.com/office/drawing/2014/main" id="{A33EE04A-07B0-4DB3-B537-B8C43D25D186}"/>
            </a:ext>
          </a:extLst>
        </xdr:cNvPr>
        <xdr:cNvSpPr/>
      </xdr:nvSpPr>
      <xdr:spPr>
        <a:xfrm>
          <a:off x="4843661" y="9556479"/>
          <a:ext cx="182217" cy="19050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309767</xdr:colOff>
      <xdr:row>65</xdr:row>
      <xdr:rowOff>152864</xdr:rowOff>
    </xdr:from>
    <xdr:to>
      <xdr:col>9</xdr:col>
      <xdr:colOff>159541</xdr:colOff>
      <xdr:row>65</xdr:row>
      <xdr:rowOff>152864</xdr:rowOff>
    </xdr:to>
    <xdr:cxnSp macro="">
      <xdr:nvCxnSpPr>
        <xdr:cNvPr id="147" name="Conector recto 146">
          <a:extLst>
            <a:ext uri="{FF2B5EF4-FFF2-40B4-BE49-F238E27FC236}">
              <a16:creationId xmlns:a16="http://schemas.microsoft.com/office/drawing/2014/main" id="{6A03B64D-5D87-4A58-8ACD-7009EA662062}"/>
            </a:ext>
          </a:extLst>
        </xdr:cNvPr>
        <xdr:cNvCxnSpPr/>
      </xdr:nvCxnSpPr>
      <xdr:spPr>
        <a:xfrm>
          <a:off x="4931463" y="9851799"/>
          <a:ext cx="470969" cy="0"/>
        </a:xfrm>
        <a:prstGeom prst="line">
          <a:avLst/>
        </a:prstGeom>
        <a:ln w="76200" cap="flat" cmpd="dbl"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150391</xdr:colOff>
      <xdr:row>65</xdr:row>
      <xdr:rowOff>120316</xdr:rowOff>
    </xdr:from>
    <xdr:to>
      <xdr:col>9</xdr:col>
      <xdr:colOff>150391</xdr:colOff>
      <xdr:row>65</xdr:row>
      <xdr:rowOff>182229</xdr:rowOff>
    </xdr:to>
    <xdr:cxnSp macro="">
      <xdr:nvCxnSpPr>
        <xdr:cNvPr id="148" name="Conector recto 147">
          <a:extLst>
            <a:ext uri="{FF2B5EF4-FFF2-40B4-BE49-F238E27FC236}">
              <a16:creationId xmlns:a16="http://schemas.microsoft.com/office/drawing/2014/main" id="{5DDCEE2E-421E-42FB-B1F8-453FFDD0ACA1}"/>
            </a:ext>
          </a:extLst>
        </xdr:cNvPr>
        <xdr:cNvCxnSpPr/>
      </xdr:nvCxnSpPr>
      <xdr:spPr>
        <a:xfrm flipV="1">
          <a:off x="5393282" y="9819251"/>
          <a:ext cx="0" cy="61913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128455</xdr:colOff>
      <xdr:row>76</xdr:row>
      <xdr:rowOff>185096</xdr:rowOff>
    </xdr:from>
    <xdr:to>
      <xdr:col>8</xdr:col>
      <xdr:colOff>128455</xdr:colOff>
      <xdr:row>82</xdr:row>
      <xdr:rowOff>158096</xdr:rowOff>
    </xdr:to>
    <xdr:cxnSp macro="">
      <xdr:nvCxnSpPr>
        <xdr:cNvPr id="151" name="Conector recto 150">
          <a:extLst>
            <a:ext uri="{FF2B5EF4-FFF2-40B4-BE49-F238E27FC236}">
              <a16:creationId xmlns:a16="http://schemas.microsoft.com/office/drawing/2014/main" id="{FF6F84CF-4AC6-42BA-9D1B-450236E300F2}"/>
            </a:ext>
          </a:extLst>
        </xdr:cNvPr>
        <xdr:cNvCxnSpPr/>
      </xdr:nvCxnSpPr>
      <xdr:spPr>
        <a:xfrm rot="16200000">
          <a:off x="4208397" y="16701134"/>
          <a:ext cx="1116000" cy="0"/>
        </a:xfrm>
        <a:prstGeom prst="line">
          <a:avLst/>
        </a:prstGeom>
        <a:ln w="76200" cmpd="dbl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89150</xdr:colOff>
      <xdr:row>74</xdr:row>
      <xdr:rowOff>190452</xdr:rowOff>
    </xdr:from>
    <xdr:to>
      <xdr:col>9</xdr:col>
      <xdr:colOff>89150</xdr:colOff>
      <xdr:row>77</xdr:row>
      <xdr:rowOff>140953</xdr:rowOff>
    </xdr:to>
    <xdr:cxnSp macro="">
      <xdr:nvCxnSpPr>
        <xdr:cNvPr id="153" name="Conector recto 152">
          <a:extLst>
            <a:ext uri="{FF2B5EF4-FFF2-40B4-BE49-F238E27FC236}">
              <a16:creationId xmlns:a16="http://schemas.microsoft.com/office/drawing/2014/main" id="{897D0654-8D9F-4150-AE51-673DFDF194F1}"/>
            </a:ext>
          </a:extLst>
        </xdr:cNvPr>
        <xdr:cNvCxnSpPr/>
      </xdr:nvCxnSpPr>
      <xdr:spPr>
        <a:xfrm rot="2880000">
          <a:off x="5065285" y="16024021"/>
          <a:ext cx="522001" cy="0"/>
        </a:xfrm>
        <a:prstGeom prst="line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574865</xdr:colOff>
      <xdr:row>75</xdr:row>
      <xdr:rowOff>138601</xdr:rowOff>
    </xdr:from>
    <xdr:to>
      <xdr:col>8</xdr:col>
      <xdr:colOff>574865</xdr:colOff>
      <xdr:row>78</xdr:row>
      <xdr:rowOff>107909</xdr:rowOff>
    </xdr:to>
    <xdr:cxnSp macro="">
      <xdr:nvCxnSpPr>
        <xdr:cNvPr id="159" name="Conector recto 158">
          <a:extLst>
            <a:ext uri="{FF2B5EF4-FFF2-40B4-BE49-F238E27FC236}">
              <a16:creationId xmlns:a16="http://schemas.microsoft.com/office/drawing/2014/main" id="{C560BC66-16B2-496A-9CF9-A0796CCFC33A}"/>
            </a:ext>
          </a:extLst>
        </xdr:cNvPr>
        <xdr:cNvCxnSpPr/>
      </xdr:nvCxnSpPr>
      <xdr:spPr>
        <a:xfrm rot="2940000">
          <a:off x="4921664" y="16172073"/>
          <a:ext cx="540808" cy="0"/>
        </a:xfrm>
        <a:prstGeom prst="line">
          <a:avLst/>
        </a:prstGeom>
        <a:ln w="76200" cap="flat" cmpd="dbl"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91174</xdr:colOff>
      <xdr:row>78</xdr:row>
      <xdr:rowOff>32272</xdr:rowOff>
    </xdr:from>
    <xdr:to>
      <xdr:col>9</xdr:col>
      <xdr:colOff>153087</xdr:colOff>
      <xdr:row>78</xdr:row>
      <xdr:rowOff>32272</xdr:rowOff>
    </xdr:to>
    <xdr:cxnSp macro="">
      <xdr:nvCxnSpPr>
        <xdr:cNvPr id="161" name="Conector recto 160">
          <a:extLst>
            <a:ext uri="{FF2B5EF4-FFF2-40B4-BE49-F238E27FC236}">
              <a16:creationId xmlns:a16="http://schemas.microsoft.com/office/drawing/2014/main" id="{3F711349-08E3-492B-8DB1-78059FCE9684}"/>
            </a:ext>
          </a:extLst>
        </xdr:cNvPr>
        <xdr:cNvCxnSpPr/>
      </xdr:nvCxnSpPr>
      <xdr:spPr>
        <a:xfrm rot="2880000" flipV="1">
          <a:off x="5359267" y="16335883"/>
          <a:ext cx="0" cy="61913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218892</xdr:colOff>
      <xdr:row>76</xdr:row>
      <xdr:rowOff>58925</xdr:rowOff>
    </xdr:from>
    <xdr:to>
      <xdr:col>8</xdr:col>
      <xdr:colOff>401109</xdr:colOff>
      <xdr:row>77</xdr:row>
      <xdr:rowOff>58925</xdr:rowOff>
    </xdr:to>
    <xdr:sp macro="" textlink="">
      <xdr:nvSpPr>
        <xdr:cNvPr id="163" name="Elipse 162">
          <a:extLst>
            <a:ext uri="{FF2B5EF4-FFF2-40B4-BE49-F238E27FC236}">
              <a16:creationId xmlns:a16="http://schemas.microsoft.com/office/drawing/2014/main" id="{50AA87AC-E488-4353-9636-79C38B968C0C}"/>
            </a:ext>
          </a:extLst>
        </xdr:cNvPr>
        <xdr:cNvSpPr/>
      </xdr:nvSpPr>
      <xdr:spPr>
        <a:xfrm>
          <a:off x="4839878" y="16017382"/>
          <a:ext cx="182217" cy="19050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211079</xdr:colOff>
      <xdr:row>82</xdr:row>
      <xdr:rowOff>86145</xdr:rowOff>
    </xdr:from>
    <xdr:to>
      <xdr:col>8</xdr:col>
      <xdr:colOff>393296</xdr:colOff>
      <xdr:row>83</xdr:row>
      <xdr:rowOff>86145</xdr:rowOff>
    </xdr:to>
    <xdr:sp macro="" textlink="">
      <xdr:nvSpPr>
        <xdr:cNvPr id="164" name="Elipse 163">
          <a:extLst>
            <a:ext uri="{FF2B5EF4-FFF2-40B4-BE49-F238E27FC236}">
              <a16:creationId xmlns:a16="http://schemas.microsoft.com/office/drawing/2014/main" id="{F6DF05BB-0AAB-4B96-8D3B-3ECF6A40E22A}"/>
            </a:ext>
          </a:extLst>
        </xdr:cNvPr>
        <xdr:cNvSpPr/>
      </xdr:nvSpPr>
      <xdr:spPr>
        <a:xfrm>
          <a:off x="4832065" y="17187602"/>
          <a:ext cx="182217" cy="19050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151333</xdr:colOff>
      <xdr:row>75</xdr:row>
      <xdr:rowOff>162790</xdr:rowOff>
    </xdr:from>
    <xdr:to>
      <xdr:col>8</xdr:col>
      <xdr:colOff>395577</xdr:colOff>
      <xdr:row>77</xdr:row>
      <xdr:rowOff>38272</xdr:rowOff>
    </xdr:to>
    <xdr:sp macro="" textlink="">
      <xdr:nvSpPr>
        <xdr:cNvPr id="167" name="Arco 115">
          <a:extLst>
            <a:ext uri="{FF2B5EF4-FFF2-40B4-BE49-F238E27FC236}">
              <a16:creationId xmlns:a16="http://schemas.microsoft.com/office/drawing/2014/main" id="{61604D1C-9860-4781-B12C-C00B1C841F61}"/>
            </a:ext>
          </a:extLst>
        </xdr:cNvPr>
        <xdr:cNvSpPr/>
      </xdr:nvSpPr>
      <xdr:spPr>
        <a:xfrm rot="16917963">
          <a:off x="4762417" y="15931977"/>
          <a:ext cx="256482" cy="244244"/>
        </a:xfrm>
        <a:custGeom>
          <a:avLst/>
          <a:gdLst>
            <a:gd name="connsiteX0" fmla="*/ 216000 w 432000"/>
            <a:gd name="connsiteY0" fmla="*/ 0 h 470105"/>
            <a:gd name="connsiteX1" fmla="*/ 432000 w 432000"/>
            <a:gd name="connsiteY1" fmla="*/ 235053 h 470105"/>
            <a:gd name="connsiteX2" fmla="*/ 216000 w 432000"/>
            <a:gd name="connsiteY2" fmla="*/ 235053 h 470105"/>
            <a:gd name="connsiteX3" fmla="*/ 216000 w 432000"/>
            <a:gd name="connsiteY3" fmla="*/ 0 h 470105"/>
            <a:gd name="connsiteX0" fmla="*/ 216000 w 432000"/>
            <a:gd name="connsiteY0" fmla="*/ 0 h 470105"/>
            <a:gd name="connsiteX1" fmla="*/ 432000 w 432000"/>
            <a:gd name="connsiteY1" fmla="*/ 235053 h 470105"/>
            <a:gd name="connsiteX0" fmla="*/ 0 w 216000"/>
            <a:gd name="connsiteY0" fmla="*/ 0 h 235053"/>
            <a:gd name="connsiteX1" fmla="*/ 216000 w 216000"/>
            <a:gd name="connsiteY1" fmla="*/ 235053 h 235053"/>
            <a:gd name="connsiteX2" fmla="*/ 0 w 216000"/>
            <a:gd name="connsiteY2" fmla="*/ 235053 h 235053"/>
            <a:gd name="connsiteX3" fmla="*/ 0 w 216000"/>
            <a:gd name="connsiteY3" fmla="*/ 0 h 235053"/>
            <a:gd name="connsiteX0" fmla="*/ 0 w 216000"/>
            <a:gd name="connsiteY0" fmla="*/ 0 h 235053"/>
            <a:gd name="connsiteX1" fmla="*/ 194568 w 216000"/>
            <a:gd name="connsiteY1" fmla="*/ 223150 h 235053"/>
            <a:gd name="connsiteX0" fmla="*/ 0 w 216000"/>
            <a:gd name="connsiteY0" fmla="*/ 0 h 235053"/>
            <a:gd name="connsiteX1" fmla="*/ 216000 w 216000"/>
            <a:gd name="connsiteY1" fmla="*/ 235053 h 235053"/>
            <a:gd name="connsiteX2" fmla="*/ 0 w 216000"/>
            <a:gd name="connsiteY2" fmla="*/ 235053 h 235053"/>
            <a:gd name="connsiteX3" fmla="*/ 0 w 216000"/>
            <a:gd name="connsiteY3" fmla="*/ 0 h 235053"/>
            <a:gd name="connsiteX0" fmla="*/ 0 w 216000"/>
            <a:gd name="connsiteY0" fmla="*/ 0 h 235053"/>
            <a:gd name="connsiteX1" fmla="*/ 194568 w 216000"/>
            <a:gd name="connsiteY1" fmla="*/ 223150 h 235053"/>
            <a:gd name="connsiteX0" fmla="*/ 0 w 216000"/>
            <a:gd name="connsiteY0" fmla="*/ 0 h 235053"/>
            <a:gd name="connsiteX1" fmla="*/ 216000 w 216000"/>
            <a:gd name="connsiteY1" fmla="*/ 235053 h 235053"/>
            <a:gd name="connsiteX2" fmla="*/ 0 w 216000"/>
            <a:gd name="connsiteY2" fmla="*/ 235053 h 235053"/>
            <a:gd name="connsiteX3" fmla="*/ 0 w 216000"/>
            <a:gd name="connsiteY3" fmla="*/ 0 h 235053"/>
            <a:gd name="connsiteX0" fmla="*/ 0 w 216000"/>
            <a:gd name="connsiteY0" fmla="*/ 0 h 235053"/>
            <a:gd name="connsiteX1" fmla="*/ 194568 w 216000"/>
            <a:gd name="connsiteY1" fmla="*/ 223150 h 235053"/>
            <a:gd name="connsiteX0" fmla="*/ 40482 w 256482"/>
            <a:gd name="connsiteY0" fmla="*/ 2379 h 237432"/>
            <a:gd name="connsiteX1" fmla="*/ 256482 w 256482"/>
            <a:gd name="connsiteY1" fmla="*/ 237432 h 237432"/>
            <a:gd name="connsiteX2" fmla="*/ 40482 w 256482"/>
            <a:gd name="connsiteY2" fmla="*/ 237432 h 237432"/>
            <a:gd name="connsiteX3" fmla="*/ 40482 w 256482"/>
            <a:gd name="connsiteY3" fmla="*/ 2379 h 237432"/>
            <a:gd name="connsiteX0" fmla="*/ 0 w 256482"/>
            <a:gd name="connsiteY0" fmla="*/ 0 h 237432"/>
            <a:gd name="connsiteX1" fmla="*/ 235050 w 256482"/>
            <a:gd name="connsiteY1" fmla="*/ 225529 h 237432"/>
            <a:gd name="connsiteX0" fmla="*/ 40482 w 256482"/>
            <a:gd name="connsiteY0" fmla="*/ 24786 h 259839"/>
            <a:gd name="connsiteX1" fmla="*/ 256482 w 256482"/>
            <a:gd name="connsiteY1" fmla="*/ 259839 h 259839"/>
            <a:gd name="connsiteX2" fmla="*/ 40482 w 256482"/>
            <a:gd name="connsiteY2" fmla="*/ 259839 h 259839"/>
            <a:gd name="connsiteX3" fmla="*/ 40482 w 256482"/>
            <a:gd name="connsiteY3" fmla="*/ 24786 h 259839"/>
            <a:gd name="connsiteX0" fmla="*/ 0 w 256482"/>
            <a:gd name="connsiteY0" fmla="*/ 22407 h 259839"/>
            <a:gd name="connsiteX1" fmla="*/ 235050 w 256482"/>
            <a:gd name="connsiteY1" fmla="*/ 247936 h 259839"/>
            <a:gd name="connsiteX0" fmla="*/ 40482 w 256482"/>
            <a:gd name="connsiteY0" fmla="*/ 11785 h 246838"/>
            <a:gd name="connsiteX1" fmla="*/ 256482 w 256482"/>
            <a:gd name="connsiteY1" fmla="*/ 246838 h 246838"/>
            <a:gd name="connsiteX2" fmla="*/ 40482 w 256482"/>
            <a:gd name="connsiteY2" fmla="*/ 246838 h 246838"/>
            <a:gd name="connsiteX3" fmla="*/ 40482 w 256482"/>
            <a:gd name="connsiteY3" fmla="*/ 11785 h 246838"/>
            <a:gd name="connsiteX0" fmla="*/ 0 w 256482"/>
            <a:gd name="connsiteY0" fmla="*/ 9406 h 246838"/>
            <a:gd name="connsiteX1" fmla="*/ 235050 w 256482"/>
            <a:gd name="connsiteY1" fmla="*/ 234935 h 246838"/>
            <a:gd name="connsiteX0" fmla="*/ 40482 w 256482"/>
            <a:gd name="connsiteY0" fmla="*/ 9191 h 244244"/>
            <a:gd name="connsiteX1" fmla="*/ 256482 w 256482"/>
            <a:gd name="connsiteY1" fmla="*/ 244244 h 244244"/>
            <a:gd name="connsiteX2" fmla="*/ 40482 w 256482"/>
            <a:gd name="connsiteY2" fmla="*/ 244244 h 244244"/>
            <a:gd name="connsiteX3" fmla="*/ 40482 w 256482"/>
            <a:gd name="connsiteY3" fmla="*/ 9191 h 244244"/>
            <a:gd name="connsiteX0" fmla="*/ 0 w 256482"/>
            <a:gd name="connsiteY0" fmla="*/ 6812 h 244244"/>
            <a:gd name="connsiteX1" fmla="*/ 235050 w 256482"/>
            <a:gd name="connsiteY1" fmla="*/ 232341 h 24424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256482" h="244244" stroke="0" extrusionOk="0">
              <a:moveTo>
                <a:pt x="40482" y="9191"/>
              </a:moveTo>
              <a:cubicBezTo>
                <a:pt x="159776" y="9191"/>
                <a:pt x="256482" y="114428"/>
                <a:pt x="256482" y="244244"/>
              </a:cubicBezTo>
              <a:lnTo>
                <a:pt x="40482" y="244244"/>
              </a:lnTo>
              <a:lnTo>
                <a:pt x="40482" y="9191"/>
              </a:lnTo>
              <a:close/>
            </a:path>
            <a:path w="256482" h="244244" fill="none">
              <a:moveTo>
                <a:pt x="0" y="6812"/>
              </a:moveTo>
              <a:cubicBezTo>
                <a:pt x="205018" y="-36048"/>
                <a:pt x="289818" y="133487"/>
                <a:pt x="235050" y="232341"/>
              </a:cubicBezTo>
            </a:path>
          </a:pathLst>
        </a:custGeom>
        <a:ln w="76200" cmpd="dbl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148830</xdr:colOff>
      <xdr:row>75</xdr:row>
      <xdr:rowOff>41675</xdr:rowOff>
    </xdr:from>
    <xdr:to>
      <xdr:col>9</xdr:col>
      <xdr:colOff>238125</xdr:colOff>
      <xdr:row>76</xdr:row>
      <xdr:rowOff>126229</xdr:rowOff>
    </xdr:to>
    <xdr:cxnSp macro="">
      <xdr:nvCxnSpPr>
        <xdr:cNvPr id="170" name="Conector: curvado 169">
          <a:extLst>
            <a:ext uri="{FF2B5EF4-FFF2-40B4-BE49-F238E27FC236}">
              <a16:creationId xmlns:a16="http://schemas.microsoft.com/office/drawing/2014/main" id="{C2E88091-4B33-4876-9EFD-60FD39014AB2}"/>
            </a:ext>
          </a:extLst>
        </xdr:cNvPr>
        <xdr:cNvCxnSpPr/>
      </xdr:nvCxnSpPr>
      <xdr:spPr>
        <a:xfrm rot="5400000">
          <a:off x="1571668" y="15896358"/>
          <a:ext cx="275054" cy="89295"/>
        </a:xfrm>
        <a:prstGeom prst="curvedConnector3">
          <a:avLst>
            <a:gd name="adj1" fmla="val 8463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151911</xdr:colOff>
      <xdr:row>82</xdr:row>
      <xdr:rowOff>108284</xdr:rowOff>
    </xdr:from>
    <xdr:to>
      <xdr:col>8</xdr:col>
      <xdr:colOff>396155</xdr:colOff>
      <xdr:row>83</xdr:row>
      <xdr:rowOff>174266</xdr:rowOff>
    </xdr:to>
    <xdr:sp macro="" textlink="">
      <xdr:nvSpPr>
        <xdr:cNvPr id="173" name="Arco 115">
          <a:extLst>
            <a:ext uri="{FF2B5EF4-FFF2-40B4-BE49-F238E27FC236}">
              <a16:creationId xmlns:a16="http://schemas.microsoft.com/office/drawing/2014/main" id="{559D7EDE-CF49-42BE-B82E-D7F0462F172A}"/>
            </a:ext>
          </a:extLst>
        </xdr:cNvPr>
        <xdr:cNvSpPr/>
      </xdr:nvSpPr>
      <xdr:spPr>
        <a:xfrm rot="4683292" flipV="1">
          <a:off x="4762995" y="17210971"/>
          <a:ext cx="256482" cy="244244"/>
        </a:xfrm>
        <a:custGeom>
          <a:avLst/>
          <a:gdLst>
            <a:gd name="connsiteX0" fmla="*/ 216000 w 432000"/>
            <a:gd name="connsiteY0" fmla="*/ 0 h 470105"/>
            <a:gd name="connsiteX1" fmla="*/ 432000 w 432000"/>
            <a:gd name="connsiteY1" fmla="*/ 235053 h 470105"/>
            <a:gd name="connsiteX2" fmla="*/ 216000 w 432000"/>
            <a:gd name="connsiteY2" fmla="*/ 235053 h 470105"/>
            <a:gd name="connsiteX3" fmla="*/ 216000 w 432000"/>
            <a:gd name="connsiteY3" fmla="*/ 0 h 470105"/>
            <a:gd name="connsiteX0" fmla="*/ 216000 w 432000"/>
            <a:gd name="connsiteY0" fmla="*/ 0 h 470105"/>
            <a:gd name="connsiteX1" fmla="*/ 432000 w 432000"/>
            <a:gd name="connsiteY1" fmla="*/ 235053 h 470105"/>
            <a:gd name="connsiteX0" fmla="*/ 0 w 216000"/>
            <a:gd name="connsiteY0" fmla="*/ 0 h 235053"/>
            <a:gd name="connsiteX1" fmla="*/ 216000 w 216000"/>
            <a:gd name="connsiteY1" fmla="*/ 235053 h 235053"/>
            <a:gd name="connsiteX2" fmla="*/ 0 w 216000"/>
            <a:gd name="connsiteY2" fmla="*/ 235053 h 235053"/>
            <a:gd name="connsiteX3" fmla="*/ 0 w 216000"/>
            <a:gd name="connsiteY3" fmla="*/ 0 h 235053"/>
            <a:gd name="connsiteX0" fmla="*/ 0 w 216000"/>
            <a:gd name="connsiteY0" fmla="*/ 0 h 235053"/>
            <a:gd name="connsiteX1" fmla="*/ 194568 w 216000"/>
            <a:gd name="connsiteY1" fmla="*/ 223150 h 235053"/>
            <a:gd name="connsiteX0" fmla="*/ 0 w 216000"/>
            <a:gd name="connsiteY0" fmla="*/ 0 h 235053"/>
            <a:gd name="connsiteX1" fmla="*/ 216000 w 216000"/>
            <a:gd name="connsiteY1" fmla="*/ 235053 h 235053"/>
            <a:gd name="connsiteX2" fmla="*/ 0 w 216000"/>
            <a:gd name="connsiteY2" fmla="*/ 235053 h 235053"/>
            <a:gd name="connsiteX3" fmla="*/ 0 w 216000"/>
            <a:gd name="connsiteY3" fmla="*/ 0 h 235053"/>
            <a:gd name="connsiteX0" fmla="*/ 0 w 216000"/>
            <a:gd name="connsiteY0" fmla="*/ 0 h 235053"/>
            <a:gd name="connsiteX1" fmla="*/ 194568 w 216000"/>
            <a:gd name="connsiteY1" fmla="*/ 223150 h 235053"/>
            <a:gd name="connsiteX0" fmla="*/ 0 w 216000"/>
            <a:gd name="connsiteY0" fmla="*/ 0 h 235053"/>
            <a:gd name="connsiteX1" fmla="*/ 216000 w 216000"/>
            <a:gd name="connsiteY1" fmla="*/ 235053 h 235053"/>
            <a:gd name="connsiteX2" fmla="*/ 0 w 216000"/>
            <a:gd name="connsiteY2" fmla="*/ 235053 h 235053"/>
            <a:gd name="connsiteX3" fmla="*/ 0 w 216000"/>
            <a:gd name="connsiteY3" fmla="*/ 0 h 235053"/>
            <a:gd name="connsiteX0" fmla="*/ 0 w 216000"/>
            <a:gd name="connsiteY0" fmla="*/ 0 h 235053"/>
            <a:gd name="connsiteX1" fmla="*/ 194568 w 216000"/>
            <a:gd name="connsiteY1" fmla="*/ 223150 h 235053"/>
            <a:gd name="connsiteX0" fmla="*/ 40482 w 256482"/>
            <a:gd name="connsiteY0" fmla="*/ 2379 h 237432"/>
            <a:gd name="connsiteX1" fmla="*/ 256482 w 256482"/>
            <a:gd name="connsiteY1" fmla="*/ 237432 h 237432"/>
            <a:gd name="connsiteX2" fmla="*/ 40482 w 256482"/>
            <a:gd name="connsiteY2" fmla="*/ 237432 h 237432"/>
            <a:gd name="connsiteX3" fmla="*/ 40482 w 256482"/>
            <a:gd name="connsiteY3" fmla="*/ 2379 h 237432"/>
            <a:gd name="connsiteX0" fmla="*/ 0 w 256482"/>
            <a:gd name="connsiteY0" fmla="*/ 0 h 237432"/>
            <a:gd name="connsiteX1" fmla="*/ 235050 w 256482"/>
            <a:gd name="connsiteY1" fmla="*/ 225529 h 237432"/>
            <a:gd name="connsiteX0" fmla="*/ 40482 w 256482"/>
            <a:gd name="connsiteY0" fmla="*/ 24786 h 259839"/>
            <a:gd name="connsiteX1" fmla="*/ 256482 w 256482"/>
            <a:gd name="connsiteY1" fmla="*/ 259839 h 259839"/>
            <a:gd name="connsiteX2" fmla="*/ 40482 w 256482"/>
            <a:gd name="connsiteY2" fmla="*/ 259839 h 259839"/>
            <a:gd name="connsiteX3" fmla="*/ 40482 w 256482"/>
            <a:gd name="connsiteY3" fmla="*/ 24786 h 259839"/>
            <a:gd name="connsiteX0" fmla="*/ 0 w 256482"/>
            <a:gd name="connsiteY0" fmla="*/ 22407 h 259839"/>
            <a:gd name="connsiteX1" fmla="*/ 235050 w 256482"/>
            <a:gd name="connsiteY1" fmla="*/ 247936 h 259839"/>
            <a:gd name="connsiteX0" fmla="*/ 40482 w 256482"/>
            <a:gd name="connsiteY0" fmla="*/ 11785 h 246838"/>
            <a:gd name="connsiteX1" fmla="*/ 256482 w 256482"/>
            <a:gd name="connsiteY1" fmla="*/ 246838 h 246838"/>
            <a:gd name="connsiteX2" fmla="*/ 40482 w 256482"/>
            <a:gd name="connsiteY2" fmla="*/ 246838 h 246838"/>
            <a:gd name="connsiteX3" fmla="*/ 40482 w 256482"/>
            <a:gd name="connsiteY3" fmla="*/ 11785 h 246838"/>
            <a:gd name="connsiteX0" fmla="*/ 0 w 256482"/>
            <a:gd name="connsiteY0" fmla="*/ 9406 h 246838"/>
            <a:gd name="connsiteX1" fmla="*/ 235050 w 256482"/>
            <a:gd name="connsiteY1" fmla="*/ 234935 h 246838"/>
            <a:gd name="connsiteX0" fmla="*/ 40482 w 256482"/>
            <a:gd name="connsiteY0" fmla="*/ 9191 h 244244"/>
            <a:gd name="connsiteX1" fmla="*/ 256482 w 256482"/>
            <a:gd name="connsiteY1" fmla="*/ 244244 h 244244"/>
            <a:gd name="connsiteX2" fmla="*/ 40482 w 256482"/>
            <a:gd name="connsiteY2" fmla="*/ 244244 h 244244"/>
            <a:gd name="connsiteX3" fmla="*/ 40482 w 256482"/>
            <a:gd name="connsiteY3" fmla="*/ 9191 h 244244"/>
            <a:gd name="connsiteX0" fmla="*/ 0 w 256482"/>
            <a:gd name="connsiteY0" fmla="*/ 6812 h 244244"/>
            <a:gd name="connsiteX1" fmla="*/ 235050 w 256482"/>
            <a:gd name="connsiteY1" fmla="*/ 232341 h 24424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256482" h="244244" stroke="0" extrusionOk="0">
              <a:moveTo>
                <a:pt x="40482" y="9191"/>
              </a:moveTo>
              <a:cubicBezTo>
                <a:pt x="159776" y="9191"/>
                <a:pt x="256482" y="114428"/>
                <a:pt x="256482" y="244244"/>
              </a:cubicBezTo>
              <a:lnTo>
                <a:pt x="40482" y="244244"/>
              </a:lnTo>
              <a:lnTo>
                <a:pt x="40482" y="9191"/>
              </a:lnTo>
              <a:close/>
            </a:path>
            <a:path w="256482" h="244244" fill="none">
              <a:moveTo>
                <a:pt x="0" y="6812"/>
              </a:moveTo>
              <a:cubicBezTo>
                <a:pt x="205018" y="-36048"/>
                <a:pt x="289818" y="133487"/>
                <a:pt x="235050" y="232341"/>
              </a:cubicBezTo>
            </a:path>
          </a:pathLst>
        </a:custGeom>
        <a:ln w="76200" cmpd="dbl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575510</xdr:colOff>
      <xdr:row>81</xdr:row>
      <xdr:rowOff>39154</xdr:rowOff>
    </xdr:from>
    <xdr:to>
      <xdr:col>8</xdr:col>
      <xdr:colOff>575510</xdr:colOff>
      <xdr:row>84</xdr:row>
      <xdr:rowOff>8462</xdr:rowOff>
    </xdr:to>
    <xdr:cxnSp macro="">
      <xdr:nvCxnSpPr>
        <xdr:cNvPr id="174" name="Conector recto 173">
          <a:extLst>
            <a:ext uri="{FF2B5EF4-FFF2-40B4-BE49-F238E27FC236}">
              <a16:creationId xmlns:a16="http://schemas.microsoft.com/office/drawing/2014/main" id="{84BEF328-A6FA-473E-9960-F69C27AF12D0}"/>
            </a:ext>
          </a:extLst>
        </xdr:cNvPr>
        <xdr:cNvCxnSpPr/>
      </xdr:nvCxnSpPr>
      <xdr:spPr>
        <a:xfrm rot="18660000" flipH="1">
          <a:off x="4903382" y="17218075"/>
          <a:ext cx="540808" cy="0"/>
        </a:xfrm>
        <a:prstGeom prst="line">
          <a:avLst/>
        </a:prstGeom>
        <a:ln w="76200" cap="flat" cmpd="dbl"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95045</xdr:colOff>
      <xdr:row>81</xdr:row>
      <xdr:rowOff>113640</xdr:rowOff>
    </xdr:from>
    <xdr:to>
      <xdr:col>9</xdr:col>
      <xdr:colOff>156958</xdr:colOff>
      <xdr:row>81</xdr:row>
      <xdr:rowOff>113640</xdr:rowOff>
    </xdr:to>
    <xdr:cxnSp macro="">
      <xdr:nvCxnSpPr>
        <xdr:cNvPr id="175" name="Conector recto 174">
          <a:extLst>
            <a:ext uri="{FF2B5EF4-FFF2-40B4-BE49-F238E27FC236}">
              <a16:creationId xmlns:a16="http://schemas.microsoft.com/office/drawing/2014/main" id="{4D2AE05B-2FC6-4216-AE95-795B95E1B7AD}"/>
            </a:ext>
          </a:extLst>
        </xdr:cNvPr>
        <xdr:cNvCxnSpPr/>
      </xdr:nvCxnSpPr>
      <xdr:spPr>
        <a:xfrm rot="18720000" flipH="1" flipV="1">
          <a:off x="5363138" y="16988751"/>
          <a:ext cx="0" cy="61913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402983</xdr:colOff>
      <xdr:row>129</xdr:row>
      <xdr:rowOff>131890</xdr:rowOff>
    </xdr:from>
    <xdr:to>
      <xdr:col>3</xdr:col>
      <xdr:colOff>586154</xdr:colOff>
      <xdr:row>130</xdr:row>
      <xdr:rowOff>139214</xdr:rowOff>
    </xdr:to>
    <xdr:cxnSp macro="">
      <xdr:nvCxnSpPr>
        <xdr:cNvPr id="222" name="Conector: curvado 221">
          <a:extLst>
            <a:ext uri="{FF2B5EF4-FFF2-40B4-BE49-F238E27FC236}">
              <a16:creationId xmlns:a16="http://schemas.microsoft.com/office/drawing/2014/main" id="{59E05D3A-AC92-4AC7-A8DE-6E64B99FB9F5}"/>
            </a:ext>
          </a:extLst>
        </xdr:cNvPr>
        <xdr:cNvCxnSpPr/>
      </xdr:nvCxnSpPr>
      <xdr:spPr>
        <a:xfrm rot="5400000">
          <a:off x="1911374" y="2599151"/>
          <a:ext cx="197824" cy="183171"/>
        </a:xfrm>
        <a:prstGeom prst="curved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250547</xdr:colOff>
      <xdr:row>130</xdr:row>
      <xdr:rowOff>151464</xdr:rowOff>
    </xdr:from>
    <xdr:to>
      <xdr:col>5</xdr:col>
      <xdr:colOff>362182</xdr:colOff>
      <xdr:row>130</xdr:row>
      <xdr:rowOff>151464</xdr:rowOff>
    </xdr:to>
    <xdr:cxnSp macro="">
      <xdr:nvCxnSpPr>
        <xdr:cNvPr id="252" name="Conector recto 251">
          <a:extLst>
            <a:ext uri="{FF2B5EF4-FFF2-40B4-BE49-F238E27FC236}">
              <a16:creationId xmlns:a16="http://schemas.microsoft.com/office/drawing/2014/main" id="{5A0CDF18-5BF1-4DF6-9060-9D7BA63622A3}"/>
            </a:ext>
          </a:extLst>
        </xdr:cNvPr>
        <xdr:cNvCxnSpPr/>
      </xdr:nvCxnSpPr>
      <xdr:spPr>
        <a:xfrm>
          <a:off x="4251047" y="20303051"/>
          <a:ext cx="1975222" cy="0"/>
        </a:xfrm>
        <a:prstGeom prst="line">
          <a:avLst/>
        </a:prstGeom>
        <a:ln w="76200" cap="flat" cmpd="dbl"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84039</xdr:colOff>
      <xdr:row>131</xdr:row>
      <xdr:rowOff>167706</xdr:rowOff>
    </xdr:from>
    <xdr:to>
      <xdr:col>2</xdr:col>
      <xdr:colOff>84039</xdr:colOff>
      <xdr:row>137</xdr:row>
      <xdr:rowOff>104706</xdr:rowOff>
    </xdr:to>
    <xdr:cxnSp macro="">
      <xdr:nvCxnSpPr>
        <xdr:cNvPr id="253" name="Conector recto 252">
          <a:extLst>
            <a:ext uri="{FF2B5EF4-FFF2-40B4-BE49-F238E27FC236}">
              <a16:creationId xmlns:a16="http://schemas.microsoft.com/office/drawing/2014/main" id="{4AA34116-1509-4C7A-9E96-7C5C5C641128}"/>
            </a:ext>
          </a:extLst>
        </xdr:cNvPr>
        <xdr:cNvCxnSpPr/>
      </xdr:nvCxnSpPr>
      <xdr:spPr>
        <a:xfrm rot="16200000">
          <a:off x="438561" y="21049793"/>
          <a:ext cx="1080000" cy="0"/>
        </a:xfrm>
        <a:prstGeom prst="line">
          <a:avLst/>
        </a:prstGeom>
        <a:ln w="76200" cmpd="dbl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50352</xdr:colOff>
      <xdr:row>137</xdr:row>
      <xdr:rowOff>91821</xdr:rowOff>
    </xdr:from>
    <xdr:to>
      <xdr:col>2</xdr:col>
      <xdr:colOff>112265</xdr:colOff>
      <xdr:row>137</xdr:row>
      <xdr:rowOff>91821</xdr:rowOff>
    </xdr:to>
    <xdr:cxnSp macro="">
      <xdr:nvCxnSpPr>
        <xdr:cNvPr id="254" name="Conector recto 253">
          <a:extLst>
            <a:ext uri="{FF2B5EF4-FFF2-40B4-BE49-F238E27FC236}">
              <a16:creationId xmlns:a16="http://schemas.microsoft.com/office/drawing/2014/main" id="{CD6CBA22-4436-4552-820A-E9FAC5E724C7}"/>
            </a:ext>
          </a:extLst>
        </xdr:cNvPr>
        <xdr:cNvCxnSpPr/>
      </xdr:nvCxnSpPr>
      <xdr:spPr>
        <a:xfrm rot="16200000" flipV="1">
          <a:off x="975831" y="21545951"/>
          <a:ext cx="0" cy="61913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353712</xdr:colOff>
      <xdr:row>130</xdr:row>
      <xdr:rowOff>121443</xdr:rowOff>
    </xdr:from>
    <xdr:to>
      <xdr:col>5</xdr:col>
      <xdr:colOff>353712</xdr:colOff>
      <xdr:row>130</xdr:row>
      <xdr:rowOff>183356</xdr:rowOff>
    </xdr:to>
    <xdr:cxnSp macro="">
      <xdr:nvCxnSpPr>
        <xdr:cNvPr id="255" name="Conector recto 254">
          <a:extLst>
            <a:ext uri="{FF2B5EF4-FFF2-40B4-BE49-F238E27FC236}">
              <a16:creationId xmlns:a16="http://schemas.microsoft.com/office/drawing/2014/main" id="{C251CE72-6FF9-469F-9880-D633E3CB2C72}"/>
            </a:ext>
          </a:extLst>
        </xdr:cNvPr>
        <xdr:cNvCxnSpPr/>
      </xdr:nvCxnSpPr>
      <xdr:spPr>
        <a:xfrm flipV="1">
          <a:off x="6217799" y="20273030"/>
          <a:ext cx="0" cy="61913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402983</xdr:colOff>
      <xdr:row>129</xdr:row>
      <xdr:rowOff>131890</xdr:rowOff>
    </xdr:from>
    <xdr:to>
      <xdr:col>3</xdr:col>
      <xdr:colOff>586154</xdr:colOff>
      <xdr:row>130</xdr:row>
      <xdr:rowOff>139214</xdr:rowOff>
    </xdr:to>
    <xdr:cxnSp macro="">
      <xdr:nvCxnSpPr>
        <xdr:cNvPr id="256" name="Conector: curvado 255">
          <a:extLst>
            <a:ext uri="{FF2B5EF4-FFF2-40B4-BE49-F238E27FC236}">
              <a16:creationId xmlns:a16="http://schemas.microsoft.com/office/drawing/2014/main" id="{A51C5591-4B68-4D31-84B9-F8D31A86D3FD}"/>
            </a:ext>
          </a:extLst>
        </xdr:cNvPr>
        <xdr:cNvCxnSpPr/>
      </xdr:nvCxnSpPr>
      <xdr:spPr>
        <a:xfrm rot="5400000">
          <a:off x="5017353" y="20100303"/>
          <a:ext cx="197824" cy="183171"/>
        </a:xfrm>
        <a:prstGeom prst="curved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554132</xdr:colOff>
      <xdr:row>131</xdr:row>
      <xdr:rowOff>22825</xdr:rowOff>
    </xdr:from>
    <xdr:to>
      <xdr:col>2</xdr:col>
      <xdr:colOff>554132</xdr:colOff>
      <xdr:row>132</xdr:row>
      <xdr:rowOff>138325</xdr:rowOff>
    </xdr:to>
    <xdr:cxnSp macro="">
      <xdr:nvCxnSpPr>
        <xdr:cNvPr id="257" name="Conector recto 256">
          <a:extLst>
            <a:ext uri="{FF2B5EF4-FFF2-40B4-BE49-F238E27FC236}">
              <a16:creationId xmlns:a16="http://schemas.microsoft.com/office/drawing/2014/main" id="{CC03831F-5E1F-4F3B-91C9-5A9A1CF7D421}"/>
            </a:ext>
          </a:extLst>
        </xdr:cNvPr>
        <xdr:cNvCxnSpPr/>
      </xdr:nvCxnSpPr>
      <xdr:spPr>
        <a:xfrm rot="16200000">
          <a:off x="1294101" y="20523606"/>
          <a:ext cx="306000" cy="0"/>
        </a:xfrm>
        <a:prstGeom prst="line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79883</xdr:colOff>
      <xdr:row>130</xdr:row>
      <xdr:rowOff>150555</xdr:rowOff>
    </xdr:from>
    <xdr:to>
      <xdr:col>2</xdr:col>
      <xdr:colOff>433232</xdr:colOff>
      <xdr:row>133</xdr:row>
      <xdr:rowOff>49160</xdr:rowOff>
    </xdr:to>
    <xdr:sp macro="" textlink="">
      <xdr:nvSpPr>
        <xdr:cNvPr id="258" name="Arco 257">
          <a:extLst>
            <a:ext uri="{FF2B5EF4-FFF2-40B4-BE49-F238E27FC236}">
              <a16:creationId xmlns:a16="http://schemas.microsoft.com/office/drawing/2014/main" id="{1C35EA9D-8951-4D66-AF56-7762BB2D6200}"/>
            </a:ext>
          </a:extLst>
        </xdr:cNvPr>
        <xdr:cNvSpPr/>
      </xdr:nvSpPr>
      <xdr:spPr>
        <a:xfrm flipH="1">
          <a:off x="4080383" y="20302142"/>
          <a:ext cx="353349" cy="470105"/>
        </a:xfrm>
        <a:prstGeom prst="arc">
          <a:avLst/>
        </a:prstGeom>
        <a:ln w="76200" cmpd="dbl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153485</xdr:colOff>
      <xdr:row>131</xdr:row>
      <xdr:rowOff>24331</xdr:rowOff>
    </xdr:from>
    <xdr:to>
      <xdr:col>2</xdr:col>
      <xdr:colOff>459485</xdr:colOff>
      <xdr:row>132</xdr:row>
      <xdr:rowOff>139831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C2C46123-9E7E-4FF3-B34D-5CEA50837350}"/>
            </a:ext>
          </a:extLst>
        </xdr:cNvPr>
        <xdr:cNvSpPr/>
      </xdr:nvSpPr>
      <xdr:spPr>
        <a:xfrm>
          <a:off x="1046454" y="20372112"/>
          <a:ext cx="306000" cy="306000"/>
        </a:xfrm>
        <a:prstGeom prst="ellipse">
          <a:avLst/>
        </a:prstGeom>
        <a:solidFill>
          <a:schemeClr val="bg1"/>
        </a:solidFill>
        <a:ln>
          <a:prstDash val="sysDash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191048</xdr:colOff>
      <xdr:row>130</xdr:row>
      <xdr:rowOff>151464</xdr:rowOff>
    </xdr:from>
    <xdr:to>
      <xdr:col>10</xdr:col>
      <xdr:colOff>302683</xdr:colOff>
      <xdr:row>130</xdr:row>
      <xdr:rowOff>151464</xdr:rowOff>
    </xdr:to>
    <xdr:cxnSp macro="">
      <xdr:nvCxnSpPr>
        <xdr:cNvPr id="259" name="Conector recto 258">
          <a:extLst>
            <a:ext uri="{FF2B5EF4-FFF2-40B4-BE49-F238E27FC236}">
              <a16:creationId xmlns:a16="http://schemas.microsoft.com/office/drawing/2014/main" id="{2163053D-1D1B-4FCA-B236-85E1C9C58E4B}"/>
            </a:ext>
          </a:extLst>
        </xdr:cNvPr>
        <xdr:cNvCxnSpPr/>
      </xdr:nvCxnSpPr>
      <xdr:spPr>
        <a:xfrm>
          <a:off x="1085570" y="23351051"/>
          <a:ext cx="1975222" cy="0"/>
        </a:xfrm>
        <a:prstGeom prst="line">
          <a:avLst/>
        </a:prstGeom>
        <a:ln w="76200" cap="flat" cmpd="dbl"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190538</xdr:colOff>
      <xdr:row>132</xdr:row>
      <xdr:rowOff>190239</xdr:rowOff>
    </xdr:from>
    <xdr:to>
      <xdr:col>8</xdr:col>
      <xdr:colOff>288906</xdr:colOff>
      <xdr:row>132</xdr:row>
      <xdr:rowOff>190239</xdr:rowOff>
    </xdr:to>
    <xdr:cxnSp macro="">
      <xdr:nvCxnSpPr>
        <xdr:cNvPr id="260" name="Conector recto 259">
          <a:extLst>
            <a:ext uri="{FF2B5EF4-FFF2-40B4-BE49-F238E27FC236}">
              <a16:creationId xmlns:a16="http://schemas.microsoft.com/office/drawing/2014/main" id="{D6708BE3-D833-4383-A69A-EEE2E014C3E7}"/>
            </a:ext>
          </a:extLst>
        </xdr:cNvPr>
        <xdr:cNvCxnSpPr/>
      </xdr:nvCxnSpPr>
      <xdr:spPr>
        <a:xfrm>
          <a:off x="4205692" y="20727604"/>
          <a:ext cx="721156" cy="0"/>
        </a:xfrm>
        <a:prstGeom prst="line">
          <a:avLst/>
        </a:prstGeom>
        <a:ln w="76200" cmpd="dbl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370973</xdr:colOff>
      <xdr:row>130</xdr:row>
      <xdr:rowOff>152136</xdr:rowOff>
    </xdr:from>
    <xdr:to>
      <xdr:col>7</xdr:col>
      <xdr:colOff>204954</xdr:colOff>
      <xdr:row>133</xdr:row>
      <xdr:rowOff>10025</xdr:rowOff>
    </xdr:to>
    <xdr:sp macro="" textlink="">
      <xdr:nvSpPr>
        <xdr:cNvPr id="261" name="Arco 20">
          <a:extLst>
            <a:ext uri="{FF2B5EF4-FFF2-40B4-BE49-F238E27FC236}">
              <a16:creationId xmlns:a16="http://schemas.microsoft.com/office/drawing/2014/main" id="{53C6245E-C6EE-4384-9DB4-2C2A646D5B56}"/>
            </a:ext>
          </a:extLst>
        </xdr:cNvPr>
        <xdr:cNvSpPr/>
      </xdr:nvSpPr>
      <xdr:spPr>
        <a:xfrm flipH="1">
          <a:off x="3754855" y="20310044"/>
          <a:ext cx="455612" cy="429389"/>
        </a:xfrm>
        <a:custGeom>
          <a:avLst/>
          <a:gdLst>
            <a:gd name="connsiteX0" fmla="*/ 104775 w 209550"/>
            <a:gd name="connsiteY0" fmla="*/ 0 h 461963"/>
            <a:gd name="connsiteX1" fmla="*/ 209550 w 209550"/>
            <a:gd name="connsiteY1" fmla="*/ 230982 h 461963"/>
            <a:gd name="connsiteX2" fmla="*/ 104775 w 209550"/>
            <a:gd name="connsiteY2" fmla="*/ 230982 h 461963"/>
            <a:gd name="connsiteX3" fmla="*/ 104775 w 209550"/>
            <a:gd name="connsiteY3" fmla="*/ 0 h 461963"/>
            <a:gd name="connsiteX0" fmla="*/ 104775 w 209550"/>
            <a:gd name="connsiteY0" fmla="*/ 0 h 461963"/>
            <a:gd name="connsiteX1" fmla="*/ 209550 w 209550"/>
            <a:gd name="connsiteY1" fmla="*/ 230982 h 461963"/>
            <a:gd name="connsiteX0" fmla="*/ 123825 w 228600"/>
            <a:gd name="connsiteY0" fmla="*/ 0 h 230982"/>
            <a:gd name="connsiteX1" fmla="*/ 228600 w 228600"/>
            <a:gd name="connsiteY1" fmla="*/ 230982 h 230982"/>
            <a:gd name="connsiteX2" fmla="*/ 123825 w 228600"/>
            <a:gd name="connsiteY2" fmla="*/ 230982 h 230982"/>
            <a:gd name="connsiteX3" fmla="*/ 123825 w 228600"/>
            <a:gd name="connsiteY3" fmla="*/ 0 h 230982"/>
            <a:gd name="connsiteX0" fmla="*/ 0 w 228600"/>
            <a:gd name="connsiteY0" fmla="*/ 7144 h 230982"/>
            <a:gd name="connsiteX1" fmla="*/ 228600 w 228600"/>
            <a:gd name="connsiteY1" fmla="*/ 230982 h 230982"/>
            <a:gd name="connsiteX0" fmla="*/ 123825 w 228600"/>
            <a:gd name="connsiteY0" fmla="*/ 0 h 261938"/>
            <a:gd name="connsiteX1" fmla="*/ 228600 w 228600"/>
            <a:gd name="connsiteY1" fmla="*/ 230982 h 261938"/>
            <a:gd name="connsiteX2" fmla="*/ 123825 w 228600"/>
            <a:gd name="connsiteY2" fmla="*/ 230982 h 261938"/>
            <a:gd name="connsiteX3" fmla="*/ 123825 w 228600"/>
            <a:gd name="connsiteY3" fmla="*/ 0 h 261938"/>
            <a:gd name="connsiteX0" fmla="*/ 0 w 228600"/>
            <a:gd name="connsiteY0" fmla="*/ 7144 h 261938"/>
            <a:gd name="connsiteX1" fmla="*/ 2381 w 228600"/>
            <a:gd name="connsiteY1" fmla="*/ 261938 h 261938"/>
            <a:gd name="connsiteX0" fmla="*/ 123825 w 228600"/>
            <a:gd name="connsiteY0" fmla="*/ 0 h 261938"/>
            <a:gd name="connsiteX1" fmla="*/ 228600 w 228600"/>
            <a:gd name="connsiteY1" fmla="*/ 230982 h 261938"/>
            <a:gd name="connsiteX2" fmla="*/ 123825 w 228600"/>
            <a:gd name="connsiteY2" fmla="*/ 230982 h 261938"/>
            <a:gd name="connsiteX3" fmla="*/ 123825 w 228600"/>
            <a:gd name="connsiteY3" fmla="*/ 0 h 261938"/>
            <a:gd name="connsiteX0" fmla="*/ 0 w 228600"/>
            <a:gd name="connsiteY0" fmla="*/ 7144 h 261938"/>
            <a:gd name="connsiteX1" fmla="*/ 2381 w 228600"/>
            <a:gd name="connsiteY1" fmla="*/ 261938 h 261938"/>
            <a:gd name="connsiteX0" fmla="*/ 123825 w 228600"/>
            <a:gd name="connsiteY0" fmla="*/ 0 h 264320"/>
            <a:gd name="connsiteX1" fmla="*/ 228600 w 228600"/>
            <a:gd name="connsiteY1" fmla="*/ 230982 h 264320"/>
            <a:gd name="connsiteX2" fmla="*/ 121444 w 228600"/>
            <a:gd name="connsiteY2" fmla="*/ 264320 h 264320"/>
            <a:gd name="connsiteX3" fmla="*/ 123825 w 228600"/>
            <a:gd name="connsiteY3" fmla="*/ 0 h 264320"/>
            <a:gd name="connsiteX0" fmla="*/ 0 w 228600"/>
            <a:gd name="connsiteY0" fmla="*/ 7144 h 264320"/>
            <a:gd name="connsiteX1" fmla="*/ 2381 w 228600"/>
            <a:gd name="connsiteY1" fmla="*/ 261938 h 264320"/>
            <a:gd name="connsiteX0" fmla="*/ 123825 w 221456"/>
            <a:gd name="connsiteY0" fmla="*/ 0 h 273845"/>
            <a:gd name="connsiteX1" fmla="*/ 221456 w 221456"/>
            <a:gd name="connsiteY1" fmla="*/ 273845 h 273845"/>
            <a:gd name="connsiteX2" fmla="*/ 121444 w 221456"/>
            <a:gd name="connsiteY2" fmla="*/ 264320 h 273845"/>
            <a:gd name="connsiteX3" fmla="*/ 123825 w 221456"/>
            <a:gd name="connsiteY3" fmla="*/ 0 h 273845"/>
            <a:gd name="connsiteX0" fmla="*/ 0 w 221456"/>
            <a:gd name="connsiteY0" fmla="*/ 7144 h 273845"/>
            <a:gd name="connsiteX1" fmla="*/ 2381 w 221456"/>
            <a:gd name="connsiteY1" fmla="*/ 261938 h 273845"/>
            <a:gd name="connsiteX0" fmla="*/ 123825 w 265645"/>
            <a:gd name="connsiteY0" fmla="*/ 0 h 273845"/>
            <a:gd name="connsiteX1" fmla="*/ 221456 w 265645"/>
            <a:gd name="connsiteY1" fmla="*/ 273845 h 273845"/>
            <a:gd name="connsiteX2" fmla="*/ 121444 w 265645"/>
            <a:gd name="connsiteY2" fmla="*/ 264320 h 273845"/>
            <a:gd name="connsiteX3" fmla="*/ 123825 w 265645"/>
            <a:gd name="connsiteY3" fmla="*/ 0 h 273845"/>
            <a:gd name="connsiteX0" fmla="*/ 0 w 265645"/>
            <a:gd name="connsiteY0" fmla="*/ 7144 h 273845"/>
            <a:gd name="connsiteX1" fmla="*/ 2381 w 265645"/>
            <a:gd name="connsiteY1" fmla="*/ 261938 h 273845"/>
            <a:gd name="connsiteX0" fmla="*/ 123825 w 265645"/>
            <a:gd name="connsiteY0" fmla="*/ 0 h 273845"/>
            <a:gd name="connsiteX1" fmla="*/ 221456 w 265645"/>
            <a:gd name="connsiteY1" fmla="*/ 273845 h 273845"/>
            <a:gd name="connsiteX2" fmla="*/ 121444 w 265645"/>
            <a:gd name="connsiteY2" fmla="*/ 264320 h 273845"/>
            <a:gd name="connsiteX3" fmla="*/ 123825 w 265645"/>
            <a:gd name="connsiteY3" fmla="*/ 0 h 273845"/>
            <a:gd name="connsiteX0" fmla="*/ 0 w 265645"/>
            <a:gd name="connsiteY0" fmla="*/ 7144 h 273845"/>
            <a:gd name="connsiteX1" fmla="*/ 2381 w 265645"/>
            <a:gd name="connsiteY1" fmla="*/ 261938 h 273845"/>
            <a:gd name="connsiteX0" fmla="*/ 123825 w 265645"/>
            <a:gd name="connsiteY0" fmla="*/ 0 h 323649"/>
            <a:gd name="connsiteX1" fmla="*/ 221456 w 265645"/>
            <a:gd name="connsiteY1" fmla="*/ 273845 h 323649"/>
            <a:gd name="connsiteX2" fmla="*/ 121444 w 265645"/>
            <a:gd name="connsiteY2" fmla="*/ 264320 h 323649"/>
            <a:gd name="connsiteX3" fmla="*/ 123825 w 265645"/>
            <a:gd name="connsiteY3" fmla="*/ 0 h 323649"/>
            <a:gd name="connsiteX0" fmla="*/ 0 w 265645"/>
            <a:gd name="connsiteY0" fmla="*/ 7144 h 323649"/>
            <a:gd name="connsiteX1" fmla="*/ 2381 w 265645"/>
            <a:gd name="connsiteY1" fmla="*/ 261938 h 323649"/>
            <a:gd name="connsiteX0" fmla="*/ 123825 w 265645"/>
            <a:gd name="connsiteY0" fmla="*/ 0 h 323649"/>
            <a:gd name="connsiteX1" fmla="*/ 221456 w 265645"/>
            <a:gd name="connsiteY1" fmla="*/ 273845 h 323649"/>
            <a:gd name="connsiteX2" fmla="*/ 121444 w 265645"/>
            <a:gd name="connsiteY2" fmla="*/ 264320 h 323649"/>
            <a:gd name="connsiteX3" fmla="*/ 123825 w 265645"/>
            <a:gd name="connsiteY3" fmla="*/ 0 h 323649"/>
            <a:gd name="connsiteX0" fmla="*/ 0 w 265645"/>
            <a:gd name="connsiteY0" fmla="*/ 7144 h 323649"/>
            <a:gd name="connsiteX1" fmla="*/ 2381 w 265645"/>
            <a:gd name="connsiteY1" fmla="*/ 261938 h 323649"/>
            <a:gd name="connsiteX0" fmla="*/ 123825 w 265645"/>
            <a:gd name="connsiteY0" fmla="*/ 0 h 323649"/>
            <a:gd name="connsiteX1" fmla="*/ 221456 w 265645"/>
            <a:gd name="connsiteY1" fmla="*/ 273845 h 323649"/>
            <a:gd name="connsiteX2" fmla="*/ 121444 w 265645"/>
            <a:gd name="connsiteY2" fmla="*/ 264320 h 323649"/>
            <a:gd name="connsiteX3" fmla="*/ 123825 w 265645"/>
            <a:gd name="connsiteY3" fmla="*/ 0 h 323649"/>
            <a:gd name="connsiteX0" fmla="*/ 0 w 265645"/>
            <a:gd name="connsiteY0" fmla="*/ 7144 h 323649"/>
            <a:gd name="connsiteX1" fmla="*/ 2381 w 265645"/>
            <a:gd name="connsiteY1" fmla="*/ 261938 h 323649"/>
            <a:gd name="connsiteX0" fmla="*/ 123825 w 265645"/>
            <a:gd name="connsiteY0" fmla="*/ 0 h 323649"/>
            <a:gd name="connsiteX1" fmla="*/ 221456 w 265645"/>
            <a:gd name="connsiteY1" fmla="*/ 273845 h 323649"/>
            <a:gd name="connsiteX2" fmla="*/ 121444 w 265645"/>
            <a:gd name="connsiteY2" fmla="*/ 264320 h 323649"/>
            <a:gd name="connsiteX3" fmla="*/ 123825 w 265645"/>
            <a:gd name="connsiteY3" fmla="*/ 0 h 323649"/>
            <a:gd name="connsiteX0" fmla="*/ 0 w 265645"/>
            <a:gd name="connsiteY0" fmla="*/ 7144 h 323649"/>
            <a:gd name="connsiteX1" fmla="*/ 2381 w 265645"/>
            <a:gd name="connsiteY1" fmla="*/ 261938 h 323649"/>
            <a:gd name="connsiteX0" fmla="*/ 123825 w 300155"/>
            <a:gd name="connsiteY0" fmla="*/ 0 h 280395"/>
            <a:gd name="connsiteX1" fmla="*/ 261937 w 300155"/>
            <a:gd name="connsiteY1" fmla="*/ 207170 h 280395"/>
            <a:gd name="connsiteX2" fmla="*/ 121444 w 300155"/>
            <a:gd name="connsiteY2" fmla="*/ 264320 h 280395"/>
            <a:gd name="connsiteX3" fmla="*/ 123825 w 300155"/>
            <a:gd name="connsiteY3" fmla="*/ 0 h 280395"/>
            <a:gd name="connsiteX0" fmla="*/ 0 w 300155"/>
            <a:gd name="connsiteY0" fmla="*/ 7144 h 280395"/>
            <a:gd name="connsiteX1" fmla="*/ 2381 w 300155"/>
            <a:gd name="connsiteY1" fmla="*/ 261938 h 280395"/>
            <a:gd name="connsiteX0" fmla="*/ 123825 w 286048"/>
            <a:gd name="connsiteY0" fmla="*/ 0 h 280395"/>
            <a:gd name="connsiteX1" fmla="*/ 261937 w 286048"/>
            <a:gd name="connsiteY1" fmla="*/ 207170 h 280395"/>
            <a:gd name="connsiteX2" fmla="*/ 121444 w 286048"/>
            <a:gd name="connsiteY2" fmla="*/ 264320 h 280395"/>
            <a:gd name="connsiteX3" fmla="*/ 123825 w 286048"/>
            <a:gd name="connsiteY3" fmla="*/ 0 h 280395"/>
            <a:gd name="connsiteX0" fmla="*/ 0 w 286048"/>
            <a:gd name="connsiteY0" fmla="*/ 7144 h 280395"/>
            <a:gd name="connsiteX1" fmla="*/ 2381 w 286048"/>
            <a:gd name="connsiteY1" fmla="*/ 261938 h 280395"/>
            <a:gd name="connsiteX0" fmla="*/ 123825 w 307638"/>
            <a:gd name="connsiteY0" fmla="*/ 8 h 264828"/>
            <a:gd name="connsiteX1" fmla="*/ 285750 w 307638"/>
            <a:gd name="connsiteY1" fmla="*/ 142884 h 264828"/>
            <a:gd name="connsiteX2" fmla="*/ 121444 w 307638"/>
            <a:gd name="connsiteY2" fmla="*/ 264328 h 264828"/>
            <a:gd name="connsiteX3" fmla="*/ 123825 w 307638"/>
            <a:gd name="connsiteY3" fmla="*/ 8 h 264828"/>
            <a:gd name="connsiteX0" fmla="*/ 0 w 307638"/>
            <a:gd name="connsiteY0" fmla="*/ 7152 h 264828"/>
            <a:gd name="connsiteX1" fmla="*/ 2381 w 307638"/>
            <a:gd name="connsiteY1" fmla="*/ 261946 h 264828"/>
            <a:gd name="connsiteX0" fmla="*/ 123825 w 285750"/>
            <a:gd name="connsiteY0" fmla="*/ 0 h 264820"/>
            <a:gd name="connsiteX1" fmla="*/ 285750 w 285750"/>
            <a:gd name="connsiteY1" fmla="*/ 142876 h 264820"/>
            <a:gd name="connsiteX2" fmla="*/ 121444 w 285750"/>
            <a:gd name="connsiteY2" fmla="*/ 264320 h 264820"/>
            <a:gd name="connsiteX3" fmla="*/ 123825 w 285750"/>
            <a:gd name="connsiteY3" fmla="*/ 0 h 264820"/>
            <a:gd name="connsiteX0" fmla="*/ 0 w 285750"/>
            <a:gd name="connsiteY0" fmla="*/ 7144 h 264820"/>
            <a:gd name="connsiteX1" fmla="*/ 2381 w 285750"/>
            <a:gd name="connsiteY1" fmla="*/ 261938 h 264820"/>
            <a:gd name="connsiteX0" fmla="*/ 123825 w 286212"/>
            <a:gd name="connsiteY0" fmla="*/ 0 h 265651"/>
            <a:gd name="connsiteX1" fmla="*/ 285750 w 286212"/>
            <a:gd name="connsiteY1" fmla="*/ 142876 h 265651"/>
            <a:gd name="connsiteX2" fmla="*/ 121444 w 286212"/>
            <a:gd name="connsiteY2" fmla="*/ 264320 h 265651"/>
            <a:gd name="connsiteX3" fmla="*/ 123825 w 286212"/>
            <a:gd name="connsiteY3" fmla="*/ 0 h 265651"/>
            <a:gd name="connsiteX0" fmla="*/ 0 w 286212"/>
            <a:gd name="connsiteY0" fmla="*/ 7144 h 265651"/>
            <a:gd name="connsiteX1" fmla="*/ 2381 w 286212"/>
            <a:gd name="connsiteY1" fmla="*/ 261938 h 265651"/>
            <a:gd name="connsiteX0" fmla="*/ 123825 w 285872"/>
            <a:gd name="connsiteY0" fmla="*/ 0 h 265173"/>
            <a:gd name="connsiteX1" fmla="*/ 285750 w 285872"/>
            <a:gd name="connsiteY1" fmla="*/ 142876 h 265173"/>
            <a:gd name="connsiteX2" fmla="*/ 121444 w 285872"/>
            <a:gd name="connsiteY2" fmla="*/ 264320 h 265173"/>
            <a:gd name="connsiteX3" fmla="*/ 123825 w 285872"/>
            <a:gd name="connsiteY3" fmla="*/ 0 h 265173"/>
            <a:gd name="connsiteX0" fmla="*/ 0 w 285872"/>
            <a:gd name="connsiteY0" fmla="*/ 7144 h 265173"/>
            <a:gd name="connsiteX1" fmla="*/ 2381 w 285872"/>
            <a:gd name="connsiteY1" fmla="*/ 261938 h 265173"/>
            <a:gd name="connsiteX0" fmla="*/ 123825 w 285872"/>
            <a:gd name="connsiteY0" fmla="*/ 0 h 265173"/>
            <a:gd name="connsiteX1" fmla="*/ 285750 w 285872"/>
            <a:gd name="connsiteY1" fmla="*/ 142876 h 265173"/>
            <a:gd name="connsiteX2" fmla="*/ 121444 w 285872"/>
            <a:gd name="connsiteY2" fmla="*/ 264320 h 265173"/>
            <a:gd name="connsiteX3" fmla="*/ 123825 w 285872"/>
            <a:gd name="connsiteY3" fmla="*/ 0 h 265173"/>
            <a:gd name="connsiteX0" fmla="*/ 0 w 285872"/>
            <a:gd name="connsiteY0" fmla="*/ 7144 h 265173"/>
            <a:gd name="connsiteX1" fmla="*/ 2381 w 285872"/>
            <a:gd name="connsiteY1" fmla="*/ 261938 h 265173"/>
            <a:gd name="connsiteX0" fmla="*/ 123825 w 285872"/>
            <a:gd name="connsiteY0" fmla="*/ 1603 h 266776"/>
            <a:gd name="connsiteX1" fmla="*/ 285750 w 285872"/>
            <a:gd name="connsiteY1" fmla="*/ 144479 h 266776"/>
            <a:gd name="connsiteX2" fmla="*/ 121444 w 285872"/>
            <a:gd name="connsiteY2" fmla="*/ 265923 h 266776"/>
            <a:gd name="connsiteX3" fmla="*/ 123825 w 285872"/>
            <a:gd name="connsiteY3" fmla="*/ 1603 h 266776"/>
            <a:gd name="connsiteX0" fmla="*/ 0 w 285872"/>
            <a:gd name="connsiteY0" fmla="*/ 1603 h 266776"/>
            <a:gd name="connsiteX1" fmla="*/ 2381 w 285872"/>
            <a:gd name="connsiteY1" fmla="*/ 263541 h 266776"/>
            <a:gd name="connsiteX0" fmla="*/ 123825 w 285872"/>
            <a:gd name="connsiteY0" fmla="*/ 162 h 265335"/>
            <a:gd name="connsiteX1" fmla="*/ 285750 w 285872"/>
            <a:gd name="connsiteY1" fmla="*/ 143038 h 265335"/>
            <a:gd name="connsiteX2" fmla="*/ 121444 w 285872"/>
            <a:gd name="connsiteY2" fmla="*/ 264482 h 265335"/>
            <a:gd name="connsiteX3" fmla="*/ 123825 w 285872"/>
            <a:gd name="connsiteY3" fmla="*/ 162 h 265335"/>
            <a:gd name="connsiteX0" fmla="*/ 0 w 285872"/>
            <a:gd name="connsiteY0" fmla="*/ 162 h 265335"/>
            <a:gd name="connsiteX1" fmla="*/ 2381 w 285872"/>
            <a:gd name="connsiteY1" fmla="*/ 262100 h 265335"/>
            <a:gd name="connsiteX0" fmla="*/ 123825 w 285872"/>
            <a:gd name="connsiteY0" fmla="*/ 162 h 265335"/>
            <a:gd name="connsiteX1" fmla="*/ 285750 w 285872"/>
            <a:gd name="connsiteY1" fmla="*/ 143038 h 265335"/>
            <a:gd name="connsiteX2" fmla="*/ 121444 w 285872"/>
            <a:gd name="connsiteY2" fmla="*/ 264482 h 265335"/>
            <a:gd name="connsiteX3" fmla="*/ 123825 w 285872"/>
            <a:gd name="connsiteY3" fmla="*/ 162 h 265335"/>
            <a:gd name="connsiteX0" fmla="*/ 0 w 285872"/>
            <a:gd name="connsiteY0" fmla="*/ 162 h 265335"/>
            <a:gd name="connsiteX1" fmla="*/ 2381 w 285872"/>
            <a:gd name="connsiteY1" fmla="*/ 262100 h 265335"/>
            <a:gd name="connsiteX0" fmla="*/ 123825 w 285872"/>
            <a:gd name="connsiteY0" fmla="*/ 154 h 265327"/>
            <a:gd name="connsiteX1" fmla="*/ 285750 w 285872"/>
            <a:gd name="connsiteY1" fmla="*/ 143030 h 265327"/>
            <a:gd name="connsiteX2" fmla="*/ 121444 w 285872"/>
            <a:gd name="connsiteY2" fmla="*/ 264474 h 265327"/>
            <a:gd name="connsiteX3" fmla="*/ 123825 w 285872"/>
            <a:gd name="connsiteY3" fmla="*/ 154 h 265327"/>
            <a:gd name="connsiteX0" fmla="*/ 0 w 285872"/>
            <a:gd name="connsiteY0" fmla="*/ 154 h 265327"/>
            <a:gd name="connsiteX1" fmla="*/ 2381 w 285872"/>
            <a:gd name="connsiteY1" fmla="*/ 262092 h 265327"/>
            <a:gd name="connsiteX0" fmla="*/ 128587 w 285872"/>
            <a:gd name="connsiteY0" fmla="*/ 9679 h 265327"/>
            <a:gd name="connsiteX1" fmla="*/ 285750 w 285872"/>
            <a:gd name="connsiteY1" fmla="*/ 143030 h 265327"/>
            <a:gd name="connsiteX2" fmla="*/ 121444 w 285872"/>
            <a:gd name="connsiteY2" fmla="*/ 264474 h 265327"/>
            <a:gd name="connsiteX3" fmla="*/ 128587 w 285872"/>
            <a:gd name="connsiteY3" fmla="*/ 9679 h 265327"/>
            <a:gd name="connsiteX0" fmla="*/ 0 w 285872"/>
            <a:gd name="connsiteY0" fmla="*/ 154 h 265327"/>
            <a:gd name="connsiteX1" fmla="*/ 2381 w 285872"/>
            <a:gd name="connsiteY1" fmla="*/ 262092 h 265327"/>
            <a:gd name="connsiteX0" fmla="*/ 128587 w 285872"/>
            <a:gd name="connsiteY0" fmla="*/ 9543 h 265191"/>
            <a:gd name="connsiteX1" fmla="*/ 285750 w 285872"/>
            <a:gd name="connsiteY1" fmla="*/ 142894 h 265191"/>
            <a:gd name="connsiteX2" fmla="*/ 121444 w 285872"/>
            <a:gd name="connsiteY2" fmla="*/ 264338 h 265191"/>
            <a:gd name="connsiteX3" fmla="*/ 128587 w 285872"/>
            <a:gd name="connsiteY3" fmla="*/ 9543 h 265191"/>
            <a:gd name="connsiteX0" fmla="*/ 0 w 285872"/>
            <a:gd name="connsiteY0" fmla="*/ 18 h 265191"/>
            <a:gd name="connsiteX1" fmla="*/ 2381 w 285872"/>
            <a:gd name="connsiteY1" fmla="*/ 261956 h 265191"/>
            <a:gd name="connsiteX0" fmla="*/ 128587 w 285872"/>
            <a:gd name="connsiteY0" fmla="*/ 9545 h 265193"/>
            <a:gd name="connsiteX1" fmla="*/ 285750 w 285872"/>
            <a:gd name="connsiteY1" fmla="*/ 142896 h 265193"/>
            <a:gd name="connsiteX2" fmla="*/ 121444 w 285872"/>
            <a:gd name="connsiteY2" fmla="*/ 264340 h 265193"/>
            <a:gd name="connsiteX3" fmla="*/ 128587 w 285872"/>
            <a:gd name="connsiteY3" fmla="*/ 9545 h 265193"/>
            <a:gd name="connsiteX0" fmla="*/ 0 w 285872"/>
            <a:gd name="connsiteY0" fmla="*/ 20 h 265193"/>
            <a:gd name="connsiteX1" fmla="*/ 2381 w 285872"/>
            <a:gd name="connsiteY1" fmla="*/ 261958 h 265193"/>
            <a:gd name="connsiteX0" fmla="*/ 128587 w 285872"/>
            <a:gd name="connsiteY0" fmla="*/ 9545 h 265193"/>
            <a:gd name="connsiteX1" fmla="*/ 285750 w 285872"/>
            <a:gd name="connsiteY1" fmla="*/ 142896 h 265193"/>
            <a:gd name="connsiteX2" fmla="*/ 121444 w 285872"/>
            <a:gd name="connsiteY2" fmla="*/ 264340 h 265193"/>
            <a:gd name="connsiteX3" fmla="*/ 128587 w 285872"/>
            <a:gd name="connsiteY3" fmla="*/ 9545 h 265193"/>
            <a:gd name="connsiteX0" fmla="*/ 0 w 285872"/>
            <a:gd name="connsiteY0" fmla="*/ 20 h 265193"/>
            <a:gd name="connsiteX1" fmla="*/ 2381 w 285872"/>
            <a:gd name="connsiteY1" fmla="*/ 261958 h 265193"/>
            <a:gd name="connsiteX0" fmla="*/ 128587 w 285872"/>
            <a:gd name="connsiteY0" fmla="*/ 9545 h 265193"/>
            <a:gd name="connsiteX1" fmla="*/ 285750 w 285872"/>
            <a:gd name="connsiteY1" fmla="*/ 142896 h 265193"/>
            <a:gd name="connsiteX2" fmla="*/ 121444 w 285872"/>
            <a:gd name="connsiteY2" fmla="*/ 264340 h 265193"/>
            <a:gd name="connsiteX3" fmla="*/ 128587 w 285872"/>
            <a:gd name="connsiteY3" fmla="*/ 9545 h 265193"/>
            <a:gd name="connsiteX0" fmla="*/ 0 w 285872"/>
            <a:gd name="connsiteY0" fmla="*/ 20 h 265193"/>
            <a:gd name="connsiteX1" fmla="*/ 2381 w 285872"/>
            <a:gd name="connsiteY1" fmla="*/ 261958 h 265193"/>
            <a:gd name="connsiteX0" fmla="*/ 128587 w 285872"/>
            <a:gd name="connsiteY0" fmla="*/ 9544 h 265192"/>
            <a:gd name="connsiteX1" fmla="*/ 285750 w 285872"/>
            <a:gd name="connsiteY1" fmla="*/ 142895 h 265192"/>
            <a:gd name="connsiteX2" fmla="*/ 121444 w 285872"/>
            <a:gd name="connsiteY2" fmla="*/ 264339 h 265192"/>
            <a:gd name="connsiteX3" fmla="*/ 128587 w 285872"/>
            <a:gd name="connsiteY3" fmla="*/ 9544 h 265192"/>
            <a:gd name="connsiteX0" fmla="*/ 0 w 285872"/>
            <a:gd name="connsiteY0" fmla="*/ 19 h 265192"/>
            <a:gd name="connsiteX1" fmla="*/ 2381 w 285872"/>
            <a:gd name="connsiteY1" fmla="*/ 261957 h 265192"/>
            <a:gd name="connsiteX0" fmla="*/ 137282 w 294567"/>
            <a:gd name="connsiteY0" fmla="*/ 9544 h 265192"/>
            <a:gd name="connsiteX1" fmla="*/ 294445 w 294567"/>
            <a:gd name="connsiteY1" fmla="*/ 142895 h 265192"/>
            <a:gd name="connsiteX2" fmla="*/ 130139 w 294567"/>
            <a:gd name="connsiteY2" fmla="*/ 264339 h 265192"/>
            <a:gd name="connsiteX3" fmla="*/ 137282 w 294567"/>
            <a:gd name="connsiteY3" fmla="*/ 9544 h 265192"/>
            <a:gd name="connsiteX0" fmla="*/ 8695 w 294567"/>
            <a:gd name="connsiteY0" fmla="*/ 19 h 265192"/>
            <a:gd name="connsiteX1" fmla="*/ 0 w 294567"/>
            <a:gd name="connsiteY1" fmla="*/ 261957 h 265192"/>
            <a:gd name="connsiteX0" fmla="*/ 137282 w 294567"/>
            <a:gd name="connsiteY0" fmla="*/ 9543 h 265191"/>
            <a:gd name="connsiteX1" fmla="*/ 294445 w 294567"/>
            <a:gd name="connsiteY1" fmla="*/ 142894 h 265191"/>
            <a:gd name="connsiteX2" fmla="*/ 130139 w 294567"/>
            <a:gd name="connsiteY2" fmla="*/ 264338 h 265191"/>
            <a:gd name="connsiteX3" fmla="*/ 137282 w 294567"/>
            <a:gd name="connsiteY3" fmla="*/ 9543 h 265191"/>
            <a:gd name="connsiteX0" fmla="*/ 8695 w 294567"/>
            <a:gd name="connsiteY0" fmla="*/ 18 h 265191"/>
            <a:gd name="connsiteX1" fmla="*/ 0 w 294567"/>
            <a:gd name="connsiteY1" fmla="*/ 261956 h 265191"/>
            <a:gd name="connsiteX0" fmla="*/ 130636 w 287921"/>
            <a:gd name="connsiteY0" fmla="*/ 9543 h 265191"/>
            <a:gd name="connsiteX1" fmla="*/ 287799 w 287921"/>
            <a:gd name="connsiteY1" fmla="*/ 142894 h 265191"/>
            <a:gd name="connsiteX2" fmla="*/ 123493 w 287921"/>
            <a:gd name="connsiteY2" fmla="*/ 264338 h 265191"/>
            <a:gd name="connsiteX3" fmla="*/ 130636 w 287921"/>
            <a:gd name="connsiteY3" fmla="*/ 9543 h 265191"/>
            <a:gd name="connsiteX0" fmla="*/ 2049 w 287921"/>
            <a:gd name="connsiteY0" fmla="*/ 18 h 265191"/>
            <a:gd name="connsiteX1" fmla="*/ 0 w 287921"/>
            <a:gd name="connsiteY1" fmla="*/ 252225 h 265191"/>
            <a:gd name="connsiteX0" fmla="*/ 135066 w 292351"/>
            <a:gd name="connsiteY0" fmla="*/ 9543 h 265191"/>
            <a:gd name="connsiteX1" fmla="*/ 292229 w 292351"/>
            <a:gd name="connsiteY1" fmla="*/ 142894 h 265191"/>
            <a:gd name="connsiteX2" fmla="*/ 127923 w 292351"/>
            <a:gd name="connsiteY2" fmla="*/ 264338 h 265191"/>
            <a:gd name="connsiteX3" fmla="*/ 135066 w 292351"/>
            <a:gd name="connsiteY3" fmla="*/ 9543 h 265191"/>
            <a:gd name="connsiteX0" fmla="*/ 6479 w 292351"/>
            <a:gd name="connsiteY0" fmla="*/ 18 h 265191"/>
            <a:gd name="connsiteX1" fmla="*/ 0 w 292351"/>
            <a:gd name="connsiteY1" fmla="*/ 259523 h 265191"/>
            <a:gd name="connsiteX0" fmla="*/ 135066 w 292351"/>
            <a:gd name="connsiteY0" fmla="*/ 9544 h 265192"/>
            <a:gd name="connsiteX1" fmla="*/ 292229 w 292351"/>
            <a:gd name="connsiteY1" fmla="*/ 142895 h 265192"/>
            <a:gd name="connsiteX2" fmla="*/ 127923 w 292351"/>
            <a:gd name="connsiteY2" fmla="*/ 264339 h 265192"/>
            <a:gd name="connsiteX3" fmla="*/ 135066 w 292351"/>
            <a:gd name="connsiteY3" fmla="*/ 9544 h 265192"/>
            <a:gd name="connsiteX0" fmla="*/ 6479 w 292351"/>
            <a:gd name="connsiteY0" fmla="*/ 19 h 265192"/>
            <a:gd name="connsiteX1" fmla="*/ 0 w 292351"/>
            <a:gd name="connsiteY1" fmla="*/ 259524 h 265192"/>
            <a:gd name="connsiteX0" fmla="*/ 135066 w 292351"/>
            <a:gd name="connsiteY0" fmla="*/ 9544 h 265192"/>
            <a:gd name="connsiteX1" fmla="*/ 292229 w 292351"/>
            <a:gd name="connsiteY1" fmla="*/ 142895 h 265192"/>
            <a:gd name="connsiteX2" fmla="*/ 127923 w 292351"/>
            <a:gd name="connsiteY2" fmla="*/ 264339 h 265192"/>
            <a:gd name="connsiteX3" fmla="*/ 135066 w 292351"/>
            <a:gd name="connsiteY3" fmla="*/ 9544 h 265192"/>
            <a:gd name="connsiteX0" fmla="*/ 6479 w 292351"/>
            <a:gd name="connsiteY0" fmla="*/ 19 h 265192"/>
            <a:gd name="connsiteX1" fmla="*/ 0 w 292351"/>
            <a:gd name="connsiteY1" fmla="*/ 259524 h 265192"/>
            <a:gd name="connsiteX0" fmla="*/ 135066 w 292351"/>
            <a:gd name="connsiteY0" fmla="*/ 9543 h 265191"/>
            <a:gd name="connsiteX1" fmla="*/ 292229 w 292351"/>
            <a:gd name="connsiteY1" fmla="*/ 142894 h 265191"/>
            <a:gd name="connsiteX2" fmla="*/ 127923 w 292351"/>
            <a:gd name="connsiteY2" fmla="*/ 264338 h 265191"/>
            <a:gd name="connsiteX3" fmla="*/ 135066 w 292351"/>
            <a:gd name="connsiteY3" fmla="*/ 9543 h 265191"/>
            <a:gd name="connsiteX0" fmla="*/ 6479 w 292351"/>
            <a:gd name="connsiteY0" fmla="*/ 18 h 265191"/>
            <a:gd name="connsiteX1" fmla="*/ 0 w 292351"/>
            <a:gd name="connsiteY1" fmla="*/ 259523 h 265191"/>
            <a:gd name="connsiteX0" fmla="*/ 135066 w 292351"/>
            <a:gd name="connsiteY0" fmla="*/ 9794 h 265442"/>
            <a:gd name="connsiteX1" fmla="*/ 292229 w 292351"/>
            <a:gd name="connsiteY1" fmla="*/ 143145 h 265442"/>
            <a:gd name="connsiteX2" fmla="*/ 127923 w 292351"/>
            <a:gd name="connsiteY2" fmla="*/ 264589 h 265442"/>
            <a:gd name="connsiteX3" fmla="*/ 135066 w 292351"/>
            <a:gd name="connsiteY3" fmla="*/ 9794 h 265442"/>
            <a:gd name="connsiteX0" fmla="*/ 6479 w 292351"/>
            <a:gd name="connsiteY0" fmla="*/ 269 h 265442"/>
            <a:gd name="connsiteX1" fmla="*/ 0 w 292351"/>
            <a:gd name="connsiteY1" fmla="*/ 259774 h 26544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292351" h="265442" stroke="0" extrusionOk="0">
              <a:moveTo>
                <a:pt x="135066" y="9794"/>
              </a:moveTo>
              <a:cubicBezTo>
                <a:pt x="192932" y="9794"/>
                <a:pt x="292230" y="10814"/>
                <a:pt x="292229" y="143145"/>
              </a:cubicBezTo>
              <a:cubicBezTo>
                <a:pt x="296993" y="268558"/>
                <a:pt x="161260" y="267764"/>
                <a:pt x="127923" y="264589"/>
              </a:cubicBezTo>
              <a:cubicBezTo>
                <a:pt x="131098" y="164576"/>
                <a:pt x="134272" y="97901"/>
                <a:pt x="135066" y="9794"/>
              </a:cubicBezTo>
              <a:close/>
            </a:path>
            <a:path w="292351" h="265442" fill="none">
              <a:moveTo>
                <a:pt x="6479" y="269"/>
              </a:moveTo>
              <a:cubicBezTo>
                <a:pt x="135449" y="-9411"/>
                <a:pt x="188283" y="244434"/>
                <a:pt x="0" y="259774"/>
              </a:cubicBezTo>
            </a:path>
          </a:pathLst>
        </a:custGeom>
        <a:ln w="76200" cmpd="dbl">
          <a:solidFill>
            <a:schemeClr val="tx1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274985</xdr:colOff>
      <xdr:row>132</xdr:row>
      <xdr:rowOff>159503</xdr:rowOff>
    </xdr:from>
    <xdr:to>
      <xdr:col>8</xdr:col>
      <xdr:colOff>274985</xdr:colOff>
      <xdr:row>133</xdr:row>
      <xdr:rowOff>30916</xdr:rowOff>
    </xdr:to>
    <xdr:cxnSp macro="">
      <xdr:nvCxnSpPr>
        <xdr:cNvPr id="262" name="Conector recto 261">
          <a:extLst>
            <a:ext uri="{FF2B5EF4-FFF2-40B4-BE49-F238E27FC236}">
              <a16:creationId xmlns:a16="http://schemas.microsoft.com/office/drawing/2014/main" id="{028DB6CD-B2FD-4849-9214-D5ACA8E8A8F1}"/>
            </a:ext>
          </a:extLst>
        </xdr:cNvPr>
        <xdr:cNvCxnSpPr/>
      </xdr:nvCxnSpPr>
      <xdr:spPr>
        <a:xfrm flipV="1">
          <a:off x="4902130" y="20698411"/>
          <a:ext cx="0" cy="61913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289887</xdr:colOff>
      <xdr:row>130</xdr:row>
      <xdr:rowOff>121443</xdr:rowOff>
    </xdr:from>
    <xdr:to>
      <xdr:col>10</xdr:col>
      <xdr:colOff>289887</xdr:colOff>
      <xdr:row>130</xdr:row>
      <xdr:rowOff>183356</xdr:rowOff>
    </xdr:to>
    <xdr:cxnSp macro="">
      <xdr:nvCxnSpPr>
        <xdr:cNvPr id="263" name="Conector recto 262">
          <a:extLst>
            <a:ext uri="{FF2B5EF4-FFF2-40B4-BE49-F238E27FC236}">
              <a16:creationId xmlns:a16="http://schemas.microsoft.com/office/drawing/2014/main" id="{6C0C8E78-D3DA-4167-9B98-0666F32BD8B8}"/>
            </a:ext>
          </a:extLst>
        </xdr:cNvPr>
        <xdr:cNvCxnSpPr/>
      </xdr:nvCxnSpPr>
      <xdr:spPr>
        <a:xfrm flipV="1">
          <a:off x="3047996" y="23321030"/>
          <a:ext cx="0" cy="61913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402983</xdr:colOff>
      <xdr:row>129</xdr:row>
      <xdr:rowOff>131890</xdr:rowOff>
    </xdr:from>
    <xdr:to>
      <xdr:col>8</xdr:col>
      <xdr:colOff>586154</xdr:colOff>
      <xdr:row>130</xdr:row>
      <xdr:rowOff>139214</xdr:rowOff>
    </xdr:to>
    <xdr:cxnSp macro="">
      <xdr:nvCxnSpPr>
        <xdr:cNvPr id="264" name="Conector: curvado 263">
          <a:extLst>
            <a:ext uri="{FF2B5EF4-FFF2-40B4-BE49-F238E27FC236}">
              <a16:creationId xmlns:a16="http://schemas.microsoft.com/office/drawing/2014/main" id="{3C8BF9E3-4674-4AD7-936A-6C8B476F1A2C}"/>
            </a:ext>
          </a:extLst>
        </xdr:cNvPr>
        <xdr:cNvCxnSpPr/>
      </xdr:nvCxnSpPr>
      <xdr:spPr>
        <a:xfrm rot="5400000">
          <a:off x="1911374" y="23148303"/>
          <a:ext cx="197824" cy="183171"/>
        </a:xfrm>
        <a:prstGeom prst="curved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509156</xdr:colOff>
      <xdr:row>131</xdr:row>
      <xdr:rowOff>13994</xdr:rowOff>
    </xdr:from>
    <xdr:to>
      <xdr:col>7</xdr:col>
      <xdr:colOff>509156</xdr:colOff>
      <xdr:row>132</xdr:row>
      <xdr:rowOff>129494</xdr:rowOff>
    </xdr:to>
    <xdr:cxnSp macro="">
      <xdr:nvCxnSpPr>
        <xdr:cNvPr id="265" name="Conector recto 264">
          <a:extLst>
            <a:ext uri="{FF2B5EF4-FFF2-40B4-BE49-F238E27FC236}">
              <a16:creationId xmlns:a16="http://schemas.microsoft.com/office/drawing/2014/main" id="{85278950-70E0-4A68-BFCC-E17AD7115AA9}"/>
            </a:ext>
          </a:extLst>
        </xdr:cNvPr>
        <xdr:cNvCxnSpPr/>
      </xdr:nvCxnSpPr>
      <xdr:spPr>
        <a:xfrm rot="16200000">
          <a:off x="4361669" y="20515402"/>
          <a:ext cx="306000" cy="0"/>
        </a:xfrm>
        <a:prstGeom prst="line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80007</xdr:colOff>
      <xdr:row>131</xdr:row>
      <xdr:rowOff>14416</xdr:rowOff>
    </xdr:from>
    <xdr:to>
      <xdr:col>7</xdr:col>
      <xdr:colOff>386007</xdr:colOff>
      <xdr:row>132</xdr:row>
      <xdr:rowOff>129916</xdr:rowOff>
    </xdr:to>
    <xdr:sp macro="" textlink="">
      <xdr:nvSpPr>
        <xdr:cNvPr id="266" name="Elipse 265">
          <a:extLst>
            <a:ext uri="{FF2B5EF4-FFF2-40B4-BE49-F238E27FC236}">
              <a16:creationId xmlns:a16="http://schemas.microsoft.com/office/drawing/2014/main" id="{F91986F0-24E7-43BC-80D6-1EB2AE977586}"/>
            </a:ext>
          </a:extLst>
        </xdr:cNvPr>
        <xdr:cNvSpPr/>
      </xdr:nvSpPr>
      <xdr:spPr>
        <a:xfrm>
          <a:off x="4095161" y="20361281"/>
          <a:ext cx="306000" cy="306000"/>
        </a:xfrm>
        <a:prstGeom prst="ellipse">
          <a:avLst/>
        </a:prstGeom>
        <a:solidFill>
          <a:schemeClr val="bg1"/>
        </a:solidFill>
        <a:ln>
          <a:prstDash val="sysDash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338011</xdr:colOff>
      <xdr:row>143</xdr:row>
      <xdr:rowOff>146102</xdr:rowOff>
    </xdr:from>
    <xdr:to>
      <xdr:col>5</xdr:col>
      <xdr:colOff>284121</xdr:colOff>
      <xdr:row>143</xdr:row>
      <xdr:rowOff>146102</xdr:rowOff>
    </xdr:to>
    <xdr:cxnSp macro="">
      <xdr:nvCxnSpPr>
        <xdr:cNvPr id="278" name="Conector recto 277">
          <a:extLst>
            <a:ext uri="{FF2B5EF4-FFF2-40B4-BE49-F238E27FC236}">
              <a16:creationId xmlns:a16="http://schemas.microsoft.com/office/drawing/2014/main" id="{DB2FEA2C-965E-4FEF-A121-EEB5BBFCC46C}"/>
            </a:ext>
          </a:extLst>
        </xdr:cNvPr>
        <xdr:cNvCxnSpPr/>
      </xdr:nvCxnSpPr>
      <xdr:spPr>
        <a:xfrm rot="10800000">
          <a:off x="1232533" y="22964689"/>
          <a:ext cx="1809697" cy="0"/>
        </a:xfrm>
        <a:prstGeom prst="line">
          <a:avLst/>
        </a:prstGeom>
        <a:ln w="76200" cmpd="dbl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411633</xdr:colOff>
      <xdr:row>145</xdr:row>
      <xdr:rowOff>7636</xdr:rowOff>
    </xdr:from>
    <xdr:to>
      <xdr:col>2</xdr:col>
      <xdr:colOff>411633</xdr:colOff>
      <xdr:row>148</xdr:row>
      <xdr:rowOff>156136</xdr:rowOff>
    </xdr:to>
    <xdr:cxnSp macro="">
      <xdr:nvCxnSpPr>
        <xdr:cNvPr id="280" name="Conector recto 279">
          <a:extLst>
            <a:ext uri="{FF2B5EF4-FFF2-40B4-BE49-F238E27FC236}">
              <a16:creationId xmlns:a16="http://schemas.microsoft.com/office/drawing/2014/main" id="{063FEDE3-5821-4F9F-8E5A-CE74647D3500}"/>
            </a:ext>
          </a:extLst>
        </xdr:cNvPr>
        <xdr:cNvCxnSpPr/>
      </xdr:nvCxnSpPr>
      <xdr:spPr>
        <a:xfrm rot="2940000">
          <a:off x="943731" y="25095465"/>
          <a:ext cx="720000" cy="0"/>
        </a:xfrm>
        <a:prstGeom prst="line">
          <a:avLst/>
        </a:prstGeom>
        <a:ln w="76200" cap="flat" cmpd="dbl"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611123</xdr:colOff>
      <xdr:row>148</xdr:row>
      <xdr:rowOff>57640</xdr:rowOff>
    </xdr:from>
    <xdr:to>
      <xdr:col>3</xdr:col>
      <xdr:colOff>53911</xdr:colOff>
      <xdr:row>148</xdr:row>
      <xdr:rowOff>57640</xdr:rowOff>
    </xdr:to>
    <xdr:cxnSp macro="">
      <xdr:nvCxnSpPr>
        <xdr:cNvPr id="281" name="Conector recto 280">
          <a:extLst>
            <a:ext uri="{FF2B5EF4-FFF2-40B4-BE49-F238E27FC236}">
              <a16:creationId xmlns:a16="http://schemas.microsoft.com/office/drawing/2014/main" id="{81C2EDE2-6AEB-4C40-817A-FF5728444431}"/>
            </a:ext>
          </a:extLst>
        </xdr:cNvPr>
        <xdr:cNvCxnSpPr/>
      </xdr:nvCxnSpPr>
      <xdr:spPr>
        <a:xfrm rot="2880000" flipV="1">
          <a:off x="1533597" y="25326593"/>
          <a:ext cx="0" cy="60751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128488</xdr:colOff>
      <xdr:row>143</xdr:row>
      <xdr:rowOff>168166</xdr:rowOff>
    </xdr:from>
    <xdr:to>
      <xdr:col>2</xdr:col>
      <xdr:colOff>384970</xdr:colOff>
      <xdr:row>145</xdr:row>
      <xdr:rowOff>99759</xdr:rowOff>
    </xdr:to>
    <xdr:sp macro="" textlink="">
      <xdr:nvSpPr>
        <xdr:cNvPr id="284" name="Arco 115">
          <a:extLst>
            <a:ext uri="{FF2B5EF4-FFF2-40B4-BE49-F238E27FC236}">
              <a16:creationId xmlns:a16="http://schemas.microsoft.com/office/drawing/2014/main" id="{0DC5F59E-875D-4D69-902A-746F9532FB7A}"/>
            </a:ext>
          </a:extLst>
        </xdr:cNvPr>
        <xdr:cNvSpPr/>
      </xdr:nvSpPr>
      <xdr:spPr>
        <a:xfrm rot="20882037" flipH="1">
          <a:off x="1020586" y="24514995"/>
          <a:ext cx="256482" cy="312593"/>
        </a:xfrm>
        <a:custGeom>
          <a:avLst/>
          <a:gdLst>
            <a:gd name="connsiteX0" fmla="*/ 216000 w 432000"/>
            <a:gd name="connsiteY0" fmla="*/ 0 h 470105"/>
            <a:gd name="connsiteX1" fmla="*/ 432000 w 432000"/>
            <a:gd name="connsiteY1" fmla="*/ 235053 h 470105"/>
            <a:gd name="connsiteX2" fmla="*/ 216000 w 432000"/>
            <a:gd name="connsiteY2" fmla="*/ 235053 h 470105"/>
            <a:gd name="connsiteX3" fmla="*/ 216000 w 432000"/>
            <a:gd name="connsiteY3" fmla="*/ 0 h 470105"/>
            <a:gd name="connsiteX0" fmla="*/ 216000 w 432000"/>
            <a:gd name="connsiteY0" fmla="*/ 0 h 470105"/>
            <a:gd name="connsiteX1" fmla="*/ 432000 w 432000"/>
            <a:gd name="connsiteY1" fmla="*/ 235053 h 470105"/>
            <a:gd name="connsiteX0" fmla="*/ 0 w 216000"/>
            <a:gd name="connsiteY0" fmla="*/ 0 h 235053"/>
            <a:gd name="connsiteX1" fmla="*/ 216000 w 216000"/>
            <a:gd name="connsiteY1" fmla="*/ 235053 h 235053"/>
            <a:gd name="connsiteX2" fmla="*/ 0 w 216000"/>
            <a:gd name="connsiteY2" fmla="*/ 235053 h 235053"/>
            <a:gd name="connsiteX3" fmla="*/ 0 w 216000"/>
            <a:gd name="connsiteY3" fmla="*/ 0 h 235053"/>
            <a:gd name="connsiteX0" fmla="*/ 0 w 216000"/>
            <a:gd name="connsiteY0" fmla="*/ 0 h 235053"/>
            <a:gd name="connsiteX1" fmla="*/ 194568 w 216000"/>
            <a:gd name="connsiteY1" fmla="*/ 223150 h 235053"/>
            <a:gd name="connsiteX0" fmla="*/ 0 w 216000"/>
            <a:gd name="connsiteY0" fmla="*/ 0 h 235053"/>
            <a:gd name="connsiteX1" fmla="*/ 216000 w 216000"/>
            <a:gd name="connsiteY1" fmla="*/ 235053 h 235053"/>
            <a:gd name="connsiteX2" fmla="*/ 0 w 216000"/>
            <a:gd name="connsiteY2" fmla="*/ 235053 h 235053"/>
            <a:gd name="connsiteX3" fmla="*/ 0 w 216000"/>
            <a:gd name="connsiteY3" fmla="*/ 0 h 235053"/>
            <a:gd name="connsiteX0" fmla="*/ 0 w 216000"/>
            <a:gd name="connsiteY0" fmla="*/ 0 h 235053"/>
            <a:gd name="connsiteX1" fmla="*/ 194568 w 216000"/>
            <a:gd name="connsiteY1" fmla="*/ 223150 h 235053"/>
            <a:gd name="connsiteX0" fmla="*/ 0 w 216000"/>
            <a:gd name="connsiteY0" fmla="*/ 0 h 235053"/>
            <a:gd name="connsiteX1" fmla="*/ 216000 w 216000"/>
            <a:gd name="connsiteY1" fmla="*/ 235053 h 235053"/>
            <a:gd name="connsiteX2" fmla="*/ 0 w 216000"/>
            <a:gd name="connsiteY2" fmla="*/ 235053 h 235053"/>
            <a:gd name="connsiteX3" fmla="*/ 0 w 216000"/>
            <a:gd name="connsiteY3" fmla="*/ 0 h 235053"/>
            <a:gd name="connsiteX0" fmla="*/ 0 w 216000"/>
            <a:gd name="connsiteY0" fmla="*/ 0 h 235053"/>
            <a:gd name="connsiteX1" fmla="*/ 194568 w 216000"/>
            <a:gd name="connsiteY1" fmla="*/ 223150 h 235053"/>
            <a:gd name="connsiteX0" fmla="*/ 40482 w 256482"/>
            <a:gd name="connsiteY0" fmla="*/ 2379 h 237432"/>
            <a:gd name="connsiteX1" fmla="*/ 256482 w 256482"/>
            <a:gd name="connsiteY1" fmla="*/ 237432 h 237432"/>
            <a:gd name="connsiteX2" fmla="*/ 40482 w 256482"/>
            <a:gd name="connsiteY2" fmla="*/ 237432 h 237432"/>
            <a:gd name="connsiteX3" fmla="*/ 40482 w 256482"/>
            <a:gd name="connsiteY3" fmla="*/ 2379 h 237432"/>
            <a:gd name="connsiteX0" fmla="*/ 0 w 256482"/>
            <a:gd name="connsiteY0" fmla="*/ 0 h 237432"/>
            <a:gd name="connsiteX1" fmla="*/ 235050 w 256482"/>
            <a:gd name="connsiteY1" fmla="*/ 225529 h 237432"/>
            <a:gd name="connsiteX0" fmla="*/ 40482 w 256482"/>
            <a:gd name="connsiteY0" fmla="*/ 24786 h 259839"/>
            <a:gd name="connsiteX1" fmla="*/ 256482 w 256482"/>
            <a:gd name="connsiteY1" fmla="*/ 259839 h 259839"/>
            <a:gd name="connsiteX2" fmla="*/ 40482 w 256482"/>
            <a:gd name="connsiteY2" fmla="*/ 259839 h 259839"/>
            <a:gd name="connsiteX3" fmla="*/ 40482 w 256482"/>
            <a:gd name="connsiteY3" fmla="*/ 24786 h 259839"/>
            <a:gd name="connsiteX0" fmla="*/ 0 w 256482"/>
            <a:gd name="connsiteY0" fmla="*/ 22407 h 259839"/>
            <a:gd name="connsiteX1" fmla="*/ 235050 w 256482"/>
            <a:gd name="connsiteY1" fmla="*/ 247936 h 259839"/>
            <a:gd name="connsiteX0" fmla="*/ 40482 w 256482"/>
            <a:gd name="connsiteY0" fmla="*/ 11785 h 246838"/>
            <a:gd name="connsiteX1" fmla="*/ 256482 w 256482"/>
            <a:gd name="connsiteY1" fmla="*/ 246838 h 246838"/>
            <a:gd name="connsiteX2" fmla="*/ 40482 w 256482"/>
            <a:gd name="connsiteY2" fmla="*/ 246838 h 246838"/>
            <a:gd name="connsiteX3" fmla="*/ 40482 w 256482"/>
            <a:gd name="connsiteY3" fmla="*/ 11785 h 246838"/>
            <a:gd name="connsiteX0" fmla="*/ 0 w 256482"/>
            <a:gd name="connsiteY0" fmla="*/ 9406 h 246838"/>
            <a:gd name="connsiteX1" fmla="*/ 235050 w 256482"/>
            <a:gd name="connsiteY1" fmla="*/ 234935 h 246838"/>
            <a:gd name="connsiteX0" fmla="*/ 40482 w 256482"/>
            <a:gd name="connsiteY0" fmla="*/ 9191 h 244244"/>
            <a:gd name="connsiteX1" fmla="*/ 256482 w 256482"/>
            <a:gd name="connsiteY1" fmla="*/ 244244 h 244244"/>
            <a:gd name="connsiteX2" fmla="*/ 40482 w 256482"/>
            <a:gd name="connsiteY2" fmla="*/ 244244 h 244244"/>
            <a:gd name="connsiteX3" fmla="*/ 40482 w 256482"/>
            <a:gd name="connsiteY3" fmla="*/ 9191 h 244244"/>
            <a:gd name="connsiteX0" fmla="*/ 0 w 256482"/>
            <a:gd name="connsiteY0" fmla="*/ 6812 h 244244"/>
            <a:gd name="connsiteX1" fmla="*/ 235050 w 256482"/>
            <a:gd name="connsiteY1" fmla="*/ 232341 h 24424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256482" h="244244" stroke="0" extrusionOk="0">
              <a:moveTo>
                <a:pt x="40482" y="9191"/>
              </a:moveTo>
              <a:cubicBezTo>
                <a:pt x="159776" y="9191"/>
                <a:pt x="256482" y="114428"/>
                <a:pt x="256482" y="244244"/>
              </a:cubicBezTo>
              <a:lnTo>
                <a:pt x="40482" y="244244"/>
              </a:lnTo>
              <a:lnTo>
                <a:pt x="40482" y="9191"/>
              </a:lnTo>
              <a:close/>
            </a:path>
            <a:path w="256482" h="244244" fill="none">
              <a:moveTo>
                <a:pt x="0" y="6812"/>
              </a:moveTo>
              <a:cubicBezTo>
                <a:pt x="205018" y="-36048"/>
                <a:pt x="289818" y="133487"/>
                <a:pt x="235050" y="232341"/>
              </a:cubicBezTo>
            </a:path>
          </a:pathLst>
        </a:custGeom>
        <a:ln w="76200" cmpd="dbl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205705</xdr:colOff>
      <xdr:row>144</xdr:row>
      <xdr:rowOff>18155</xdr:rowOff>
    </xdr:from>
    <xdr:to>
      <xdr:col>2</xdr:col>
      <xdr:colOff>511705</xdr:colOff>
      <xdr:row>145</xdr:row>
      <xdr:rowOff>133655</xdr:rowOff>
    </xdr:to>
    <xdr:sp macro="" textlink="">
      <xdr:nvSpPr>
        <xdr:cNvPr id="289" name="Elipse 288">
          <a:extLst>
            <a:ext uri="{FF2B5EF4-FFF2-40B4-BE49-F238E27FC236}">
              <a16:creationId xmlns:a16="http://schemas.microsoft.com/office/drawing/2014/main" id="{EFDE0CF4-5E18-4988-AEC2-5A439C6D2764}"/>
            </a:ext>
          </a:extLst>
        </xdr:cNvPr>
        <xdr:cNvSpPr/>
      </xdr:nvSpPr>
      <xdr:spPr>
        <a:xfrm>
          <a:off x="1100227" y="24551242"/>
          <a:ext cx="306000" cy="306000"/>
        </a:xfrm>
        <a:prstGeom prst="ellipse">
          <a:avLst/>
        </a:prstGeom>
        <a:solidFill>
          <a:schemeClr val="bg1"/>
        </a:solidFill>
        <a:ln>
          <a:prstDash val="sysDash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277178</xdr:colOff>
      <xdr:row>143</xdr:row>
      <xdr:rowOff>120253</xdr:rowOff>
    </xdr:from>
    <xdr:to>
      <xdr:col>5</xdr:col>
      <xdr:colOff>277178</xdr:colOff>
      <xdr:row>143</xdr:row>
      <xdr:rowOff>182166</xdr:rowOff>
    </xdr:to>
    <xdr:cxnSp macro="">
      <xdr:nvCxnSpPr>
        <xdr:cNvPr id="290" name="Conector recto 289">
          <a:extLst>
            <a:ext uri="{FF2B5EF4-FFF2-40B4-BE49-F238E27FC236}">
              <a16:creationId xmlns:a16="http://schemas.microsoft.com/office/drawing/2014/main" id="{E453DEF4-741D-49DB-9B73-7ECA1ABAE665}"/>
            </a:ext>
          </a:extLst>
        </xdr:cNvPr>
        <xdr:cNvCxnSpPr/>
      </xdr:nvCxnSpPr>
      <xdr:spPr>
        <a:xfrm flipV="1">
          <a:off x="3027522" y="24468534"/>
          <a:ext cx="0" cy="61913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577692</xdr:colOff>
      <xdr:row>144</xdr:row>
      <xdr:rowOff>19050</xdr:rowOff>
    </xdr:from>
    <xdr:to>
      <xdr:col>2</xdr:col>
      <xdr:colOff>577692</xdr:colOff>
      <xdr:row>145</xdr:row>
      <xdr:rowOff>134550</xdr:rowOff>
    </xdr:to>
    <xdr:cxnSp macro="">
      <xdr:nvCxnSpPr>
        <xdr:cNvPr id="291" name="Conector recto 290">
          <a:extLst>
            <a:ext uri="{FF2B5EF4-FFF2-40B4-BE49-F238E27FC236}">
              <a16:creationId xmlns:a16="http://schemas.microsoft.com/office/drawing/2014/main" id="{531D8AA6-FE57-4E8C-8D22-39F5035F3BF3}"/>
            </a:ext>
          </a:extLst>
        </xdr:cNvPr>
        <xdr:cNvCxnSpPr/>
      </xdr:nvCxnSpPr>
      <xdr:spPr>
        <a:xfrm rot="16200000">
          <a:off x="1317661" y="24710831"/>
          <a:ext cx="306000" cy="0"/>
        </a:xfrm>
        <a:prstGeom prst="line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402983</xdr:colOff>
      <xdr:row>142</xdr:row>
      <xdr:rowOff>131890</xdr:rowOff>
    </xdr:from>
    <xdr:to>
      <xdr:col>3</xdr:col>
      <xdr:colOff>586154</xdr:colOff>
      <xdr:row>143</xdr:row>
      <xdr:rowOff>139214</xdr:rowOff>
    </xdr:to>
    <xdr:cxnSp macro="">
      <xdr:nvCxnSpPr>
        <xdr:cNvPr id="292" name="Conector: curvado 291">
          <a:extLst>
            <a:ext uri="{FF2B5EF4-FFF2-40B4-BE49-F238E27FC236}">
              <a16:creationId xmlns:a16="http://schemas.microsoft.com/office/drawing/2014/main" id="{5C2C22CB-604C-4DFE-9300-44684D792344}"/>
            </a:ext>
          </a:extLst>
        </xdr:cNvPr>
        <xdr:cNvCxnSpPr/>
      </xdr:nvCxnSpPr>
      <xdr:spPr>
        <a:xfrm rot="5400000">
          <a:off x="1919657" y="20105081"/>
          <a:ext cx="197824" cy="183171"/>
        </a:xfrm>
        <a:prstGeom prst="curved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402983</xdr:colOff>
      <xdr:row>142</xdr:row>
      <xdr:rowOff>131890</xdr:rowOff>
    </xdr:from>
    <xdr:to>
      <xdr:col>3</xdr:col>
      <xdr:colOff>586154</xdr:colOff>
      <xdr:row>143</xdr:row>
      <xdr:rowOff>139214</xdr:rowOff>
    </xdr:to>
    <xdr:cxnSp macro="">
      <xdr:nvCxnSpPr>
        <xdr:cNvPr id="294" name="Conector: curvado 293">
          <a:extLst>
            <a:ext uri="{FF2B5EF4-FFF2-40B4-BE49-F238E27FC236}">
              <a16:creationId xmlns:a16="http://schemas.microsoft.com/office/drawing/2014/main" id="{304CF09F-9000-413D-A6F6-2FB53DA09061}"/>
            </a:ext>
          </a:extLst>
        </xdr:cNvPr>
        <xdr:cNvCxnSpPr/>
      </xdr:nvCxnSpPr>
      <xdr:spPr>
        <a:xfrm rot="5400000">
          <a:off x="1919657" y="20105081"/>
          <a:ext cx="197824" cy="183171"/>
        </a:xfrm>
        <a:prstGeom prst="curved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402983</xdr:colOff>
      <xdr:row>102</xdr:row>
      <xdr:rowOff>131890</xdr:rowOff>
    </xdr:from>
    <xdr:to>
      <xdr:col>3</xdr:col>
      <xdr:colOff>586154</xdr:colOff>
      <xdr:row>103</xdr:row>
      <xdr:rowOff>139214</xdr:rowOff>
    </xdr:to>
    <xdr:cxnSp macro="">
      <xdr:nvCxnSpPr>
        <xdr:cNvPr id="321" name="Conector: curvado 320">
          <a:extLst>
            <a:ext uri="{FF2B5EF4-FFF2-40B4-BE49-F238E27FC236}">
              <a16:creationId xmlns:a16="http://schemas.microsoft.com/office/drawing/2014/main" id="{D6B5BFE8-EF5B-4DB8-9C22-2D456A65779A}"/>
            </a:ext>
          </a:extLst>
        </xdr:cNvPr>
        <xdr:cNvCxnSpPr/>
      </xdr:nvCxnSpPr>
      <xdr:spPr>
        <a:xfrm rot="5400000">
          <a:off x="1911374" y="27529803"/>
          <a:ext cx="197824" cy="183171"/>
        </a:xfrm>
        <a:prstGeom prst="curved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250547</xdr:colOff>
      <xdr:row>103</xdr:row>
      <xdr:rowOff>151464</xdr:rowOff>
    </xdr:from>
    <xdr:to>
      <xdr:col>5</xdr:col>
      <xdr:colOff>362182</xdr:colOff>
      <xdr:row>103</xdr:row>
      <xdr:rowOff>151464</xdr:rowOff>
    </xdr:to>
    <xdr:cxnSp macro="">
      <xdr:nvCxnSpPr>
        <xdr:cNvPr id="322" name="Conector recto 321">
          <a:extLst>
            <a:ext uri="{FF2B5EF4-FFF2-40B4-BE49-F238E27FC236}">
              <a16:creationId xmlns:a16="http://schemas.microsoft.com/office/drawing/2014/main" id="{E79A5B8D-5DBE-4167-8411-40E25AF58EBC}"/>
            </a:ext>
          </a:extLst>
        </xdr:cNvPr>
        <xdr:cNvCxnSpPr/>
      </xdr:nvCxnSpPr>
      <xdr:spPr>
        <a:xfrm>
          <a:off x="1145069" y="27732551"/>
          <a:ext cx="1975222" cy="0"/>
        </a:xfrm>
        <a:prstGeom prst="line">
          <a:avLst/>
        </a:prstGeom>
        <a:ln w="76200" cap="flat" cmpd="dbl"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84039</xdr:colOff>
      <xdr:row>104</xdr:row>
      <xdr:rowOff>167706</xdr:rowOff>
    </xdr:from>
    <xdr:to>
      <xdr:col>2</xdr:col>
      <xdr:colOff>84039</xdr:colOff>
      <xdr:row>110</xdr:row>
      <xdr:rowOff>104706</xdr:rowOff>
    </xdr:to>
    <xdr:cxnSp macro="">
      <xdr:nvCxnSpPr>
        <xdr:cNvPr id="323" name="Conector recto 322">
          <a:extLst>
            <a:ext uri="{FF2B5EF4-FFF2-40B4-BE49-F238E27FC236}">
              <a16:creationId xmlns:a16="http://schemas.microsoft.com/office/drawing/2014/main" id="{0BD64E5E-358A-4A76-AFF3-A7042C55942F}"/>
            </a:ext>
          </a:extLst>
        </xdr:cNvPr>
        <xdr:cNvCxnSpPr/>
      </xdr:nvCxnSpPr>
      <xdr:spPr>
        <a:xfrm rot="16200000">
          <a:off x="438561" y="28479293"/>
          <a:ext cx="1080000" cy="0"/>
        </a:xfrm>
        <a:prstGeom prst="line">
          <a:avLst/>
        </a:prstGeom>
        <a:ln w="76200" cmpd="dbl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50352</xdr:colOff>
      <xdr:row>110</xdr:row>
      <xdr:rowOff>91821</xdr:rowOff>
    </xdr:from>
    <xdr:to>
      <xdr:col>2</xdr:col>
      <xdr:colOff>112265</xdr:colOff>
      <xdr:row>110</xdr:row>
      <xdr:rowOff>91821</xdr:rowOff>
    </xdr:to>
    <xdr:cxnSp macro="">
      <xdr:nvCxnSpPr>
        <xdr:cNvPr id="324" name="Conector recto 323">
          <a:extLst>
            <a:ext uri="{FF2B5EF4-FFF2-40B4-BE49-F238E27FC236}">
              <a16:creationId xmlns:a16="http://schemas.microsoft.com/office/drawing/2014/main" id="{C5CCA240-2A96-4F00-AF54-9EC83C8183EE}"/>
            </a:ext>
          </a:extLst>
        </xdr:cNvPr>
        <xdr:cNvCxnSpPr/>
      </xdr:nvCxnSpPr>
      <xdr:spPr>
        <a:xfrm rot="16200000" flipV="1">
          <a:off x="975831" y="28975451"/>
          <a:ext cx="0" cy="61913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353712</xdr:colOff>
      <xdr:row>103</xdr:row>
      <xdr:rowOff>121443</xdr:rowOff>
    </xdr:from>
    <xdr:to>
      <xdr:col>5</xdr:col>
      <xdr:colOff>353712</xdr:colOff>
      <xdr:row>103</xdr:row>
      <xdr:rowOff>183356</xdr:rowOff>
    </xdr:to>
    <xdr:cxnSp macro="">
      <xdr:nvCxnSpPr>
        <xdr:cNvPr id="325" name="Conector recto 324">
          <a:extLst>
            <a:ext uri="{FF2B5EF4-FFF2-40B4-BE49-F238E27FC236}">
              <a16:creationId xmlns:a16="http://schemas.microsoft.com/office/drawing/2014/main" id="{0154113F-E049-4CAF-92EA-CAE8F8FDAF03}"/>
            </a:ext>
          </a:extLst>
        </xdr:cNvPr>
        <xdr:cNvCxnSpPr/>
      </xdr:nvCxnSpPr>
      <xdr:spPr>
        <a:xfrm flipV="1">
          <a:off x="3111821" y="27702530"/>
          <a:ext cx="0" cy="61913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402983</xdr:colOff>
      <xdr:row>102</xdr:row>
      <xdr:rowOff>131890</xdr:rowOff>
    </xdr:from>
    <xdr:to>
      <xdr:col>3</xdr:col>
      <xdr:colOff>586154</xdr:colOff>
      <xdr:row>103</xdr:row>
      <xdr:rowOff>139214</xdr:rowOff>
    </xdr:to>
    <xdr:cxnSp macro="">
      <xdr:nvCxnSpPr>
        <xdr:cNvPr id="326" name="Conector: curvado 325">
          <a:extLst>
            <a:ext uri="{FF2B5EF4-FFF2-40B4-BE49-F238E27FC236}">
              <a16:creationId xmlns:a16="http://schemas.microsoft.com/office/drawing/2014/main" id="{D3FBD725-42AC-4630-9215-754F6FFBD0D4}"/>
            </a:ext>
          </a:extLst>
        </xdr:cNvPr>
        <xdr:cNvCxnSpPr/>
      </xdr:nvCxnSpPr>
      <xdr:spPr>
        <a:xfrm rot="5400000">
          <a:off x="1911374" y="27529803"/>
          <a:ext cx="197824" cy="183171"/>
        </a:xfrm>
        <a:prstGeom prst="curved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554132</xdr:colOff>
      <xdr:row>104</xdr:row>
      <xdr:rowOff>22825</xdr:rowOff>
    </xdr:from>
    <xdr:to>
      <xdr:col>2</xdr:col>
      <xdr:colOff>554132</xdr:colOff>
      <xdr:row>105</xdr:row>
      <xdr:rowOff>138325</xdr:rowOff>
    </xdr:to>
    <xdr:cxnSp macro="">
      <xdr:nvCxnSpPr>
        <xdr:cNvPr id="327" name="Conector recto 326">
          <a:extLst>
            <a:ext uri="{FF2B5EF4-FFF2-40B4-BE49-F238E27FC236}">
              <a16:creationId xmlns:a16="http://schemas.microsoft.com/office/drawing/2014/main" id="{A7BD9087-3283-4EC5-85AF-DD822E6D06B4}"/>
            </a:ext>
          </a:extLst>
        </xdr:cNvPr>
        <xdr:cNvCxnSpPr/>
      </xdr:nvCxnSpPr>
      <xdr:spPr>
        <a:xfrm rot="16200000">
          <a:off x="1295654" y="27947412"/>
          <a:ext cx="306000" cy="0"/>
        </a:xfrm>
        <a:prstGeom prst="line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79883</xdr:colOff>
      <xdr:row>103</xdr:row>
      <xdr:rowOff>150555</xdr:rowOff>
    </xdr:from>
    <xdr:to>
      <xdr:col>2</xdr:col>
      <xdr:colOff>433232</xdr:colOff>
      <xdr:row>106</xdr:row>
      <xdr:rowOff>49160</xdr:rowOff>
    </xdr:to>
    <xdr:sp macro="" textlink="">
      <xdr:nvSpPr>
        <xdr:cNvPr id="328" name="Arco 327">
          <a:extLst>
            <a:ext uri="{FF2B5EF4-FFF2-40B4-BE49-F238E27FC236}">
              <a16:creationId xmlns:a16="http://schemas.microsoft.com/office/drawing/2014/main" id="{D0406813-94D0-4C5C-BB1E-D2ABAB2A4E6A}"/>
            </a:ext>
          </a:extLst>
        </xdr:cNvPr>
        <xdr:cNvSpPr/>
      </xdr:nvSpPr>
      <xdr:spPr>
        <a:xfrm flipH="1">
          <a:off x="974405" y="27731642"/>
          <a:ext cx="353349" cy="470105"/>
        </a:xfrm>
        <a:prstGeom prst="arc">
          <a:avLst/>
        </a:prstGeom>
        <a:ln w="76200" cmpd="dbl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153485</xdr:colOff>
      <xdr:row>104</xdr:row>
      <xdr:rowOff>24331</xdr:rowOff>
    </xdr:from>
    <xdr:to>
      <xdr:col>2</xdr:col>
      <xdr:colOff>459485</xdr:colOff>
      <xdr:row>105</xdr:row>
      <xdr:rowOff>139831</xdr:rowOff>
    </xdr:to>
    <xdr:sp macro="" textlink="">
      <xdr:nvSpPr>
        <xdr:cNvPr id="329" name="Elipse 328">
          <a:extLst>
            <a:ext uri="{FF2B5EF4-FFF2-40B4-BE49-F238E27FC236}">
              <a16:creationId xmlns:a16="http://schemas.microsoft.com/office/drawing/2014/main" id="{FDD0AB4E-815E-4CD7-A332-57B8D34FEBE2}"/>
            </a:ext>
          </a:extLst>
        </xdr:cNvPr>
        <xdr:cNvSpPr/>
      </xdr:nvSpPr>
      <xdr:spPr>
        <a:xfrm>
          <a:off x="1048007" y="27795918"/>
          <a:ext cx="306000" cy="306000"/>
        </a:xfrm>
        <a:prstGeom prst="ellipse">
          <a:avLst/>
        </a:prstGeom>
        <a:solidFill>
          <a:schemeClr val="bg1"/>
        </a:solidFill>
        <a:ln>
          <a:prstDash val="sysDash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191048</xdr:colOff>
      <xdr:row>103</xdr:row>
      <xdr:rowOff>151464</xdr:rowOff>
    </xdr:from>
    <xdr:to>
      <xdr:col>10</xdr:col>
      <xdr:colOff>302683</xdr:colOff>
      <xdr:row>103</xdr:row>
      <xdr:rowOff>151464</xdr:rowOff>
    </xdr:to>
    <xdr:cxnSp macro="">
      <xdr:nvCxnSpPr>
        <xdr:cNvPr id="330" name="Conector recto 329">
          <a:extLst>
            <a:ext uri="{FF2B5EF4-FFF2-40B4-BE49-F238E27FC236}">
              <a16:creationId xmlns:a16="http://schemas.microsoft.com/office/drawing/2014/main" id="{9925F10F-9C7F-4F4F-9604-B4B17668D5E5}"/>
            </a:ext>
          </a:extLst>
        </xdr:cNvPr>
        <xdr:cNvCxnSpPr/>
      </xdr:nvCxnSpPr>
      <xdr:spPr>
        <a:xfrm>
          <a:off x="4191548" y="27732551"/>
          <a:ext cx="1975222" cy="0"/>
        </a:xfrm>
        <a:prstGeom prst="line">
          <a:avLst/>
        </a:prstGeom>
        <a:ln w="76200" cap="flat" cmpd="dbl"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190538</xdr:colOff>
      <xdr:row>105</xdr:row>
      <xdr:rowOff>190239</xdr:rowOff>
    </xdr:from>
    <xdr:to>
      <xdr:col>8</xdr:col>
      <xdr:colOff>288906</xdr:colOff>
      <xdr:row>105</xdr:row>
      <xdr:rowOff>190239</xdr:rowOff>
    </xdr:to>
    <xdr:cxnSp macro="">
      <xdr:nvCxnSpPr>
        <xdr:cNvPr id="331" name="Conector recto 330">
          <a:extLst>
            <a:ext uri="{FF2B5EF4-FFF2-40B4-BE49-F238E27FC236}">
              <a16:creationId xmlns:a16="http://schemas.microsoft.com/office/drawing/2014/main" id="{CC2E5ACC-3154-4875-8D31-C36688A86A7E}"/>
            </a:ext>
          </a:extLst>
        </xdr:cNvPr>
        <xdr:cNvCxnSpPr/>
      </xdr:nvCxnSpPr>
      <xdr:spPr>
        <a:xfrm>
          <a:off x="4191038" y="28152326"/>
          <a:ext cx="719564" cy="0"/>
        </a:xfrm>
        <a:prstGeom prst="line">
          <a:avLst/>
        </a:prstGeom>
        <a:ln w="76200" cmpd="dbl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370973</xdr:colOff>
      <xdr:row>103</xdr:row>
      <xdr:rowOff>152136</xdr:rowOff>
    </xdr:from>
    <xdr:to>
      <xdr:col>7</xdr:col>
      <xdr:colOff>204954</xdr:colOff>
      <xdr:row>106</xdr:row>
      <xdr:rowOff>10025</xdr:rowOff>
    </xdr:to>
    <xdr:sp macro="" textlink="">
      <xdr:nvSpPr>
        <xdr:cNvPr id="332" name="Arco 20">
          <a:extLst>
            <a:ext uri="{FF2B5EF4-FFF2-40B4-BE49-F238E27FC236}">
              <a16:creationId xmlns:a16="http://schemas.microsoft.com/office/drawing/2014/main" id="{A018F8DD-8BFC-4B8B-84F0-46FEB1F69E1C}"/>
            </a:ext>
          </a:extLst>
        </xdr:cNvPr>
        <xdr:cNvSpPr/>
      </xdr:nvSpPr>
      <xdr:spPr>
        <a:xfrm flipH="1">
          <a:off x="3750277" y="27733223"/>
          <a:ext cx="455177" cy="429389"/>
        </a:xfrm>
        <a:custGeom>
          <a:avLst/>
          <a:gdLst>
            <a:gd name="connsiteX0" fmla="*/ 104775 w 209550"/>
            <a:gd name="connsiteY0" fmla="*/ 0 h 461963"/>
            <a:gd name="connsiteX1" fmla="*/ 209550 w 209550"/>
            <a:gd name="connsiteY1" fmla="*/ 230982 h 461963"/>
            <a:gd name="connsiteX2" fmla="*/ 104775 w 209550"/>
            <a:gd name="connsiteY2" fmla="*/ 230982 h 461963"/>
            <a:gd name="connsiteX3" fmla="*/ 104775 w 209550"/>
            <a:gd name="connsiteY3" fmla="*/ 0 h 461963"/>
            <a:gd name="connsiteX0" fmla="*/ 104775 w 209550"/>
            <a:gd name="connsiteY0" fmla="*/ 0 h 461963"/>
            <a:gd name="connsiteX1" fmla="*/ 209550 w 209550"/>
            <a:gd name="connsiteY1" fmla="*/ 230982 h 461963"/>
            <a:gd name="connsiteX0" fmla="*/ 123825 w 228600"/>
            <a:gd name="connsiteY0" fmla="*/ 0 h 230982"/>
            <a:gd name="connsiteX1" fmla="*/ 228600 w 228600"/>
            <a:gd name="connsiteY1" fmla="*/ 230982 h 230982"/>
            <a:gd name="connsiteX2" fmla="*/ 123825 w 228600"/>
            <a:gd name="connsiteY2" fmla="*/ 230982 h 230982"/>
            <a:gd name="connsiteX3" fmla="*/ 123825 w 228600"/>
            <a:gd name="connsiteY3" fmla="*/ 0 h 230982"/>
            <a:gd name="connsiteX0" fmla="*/ 0 w 228600"/>
            <a:gd name="connsiteY0" fmla="*/ 7144 h 230982"/>
            <a:gd name="connsiteX1" fmla="*/ 228600 w 228600"/>
            <a:gd name="connsiteY1" fmla="*/ 230982 h 230982"/>
            <a:gd name="connsiteX0" fmla="*/ 123825 w 228600"/>
            <a:gd name="connsiteY0" fmla="*/ 0 h 261938"/>
            <a:gd name="connsiteX1" fmla="*/ 228600 w 228600"/>
            <a:gd name="connsiteY1" fmla="*/ 230982 h 261938"/>
            <a:gd name="connsiteX2" fmla="*/ 123825 w 228600"/>
            <a:gd name="connsiteY2" fmla="*/ 230982 h 261938"/>
            <a:gd name="connsiteX3" fmla="*/ 123825 w 228600"/>
            <a:gd name="connsiteY3" fmla="*/ 0 h 261938"/>
            <a:gd name="connsiteX0" fmla="*/ 0 w 228600"/>
            <a:gd name="connsiteY0" fmla="*/ 7144 h 261938"/>
            <a:gd name="connsiteX1" fmla="*/ 2381 w 228600"/>
            <a:gd name="connsiteY1" fmla="*/ 261938 h 261938"/>
            <a:gd name="connsiteX0" fmla="*/ 123825 w 228600"/>
            <a:gd name="connsiteY0" fmla="*/ 0 h 261938"/>
            <a:gd name="connsiteX1" fmla="*/ 228600 w 228600"/>
            <a:gd name="connsiteY1" fmla="*/ 230982 h 261938"/>
            <a:gd name="connsiteX2" fmla="*/ 123825 w 228600"/>
            <a:gd name="connsiteY2" fmla="*/ 230982 h 261938"/>
            <a:gd name="connsiteX3" fmla="*/ 123825 w 228600"/>
            <a:gd name="connsiteY3" fmla="*/ 0 h 261938"/>
            <a:gd name="connsiteX0" fmla="*/ 0 w 228600"/>
            <a:gd name="connsiteY0" fmla="*/ 7144 h 261938"/>
            <a:gd name="connsiteX1" fmla="*/ 2381 w 228600"/>
            <a:gd name="connsiteY1" fmla="*/ 261938 h 261938"/>
            <a:gd name="connsiteX0" fmla="*/ 123825 w 228600"/>
            <a:gd name="connsiteY0" fmla="*/ 0 h 264320"/>
            <a:gd name="connsiteX1" fmla="*/ 228600 w 228600"/>
            <a:gd name="connsiteY1" fmla="*/ 230982 h 264320"/>
            <a:gd name="connsiteX2" fmla="*/ 121444 w 228600"/>
            <a:gd name="connsiteY2" fmla="*/ 264320 h 264320"/>
            <a:gd name="connsiteX3" fmla="*/ 123825 w 228600"/>
            <a:gd name="connsiteY3" fmla="*/ 0 h 264320"/>
            <a:gd name="connsiteX0" fmla="*/ 0 w 228600"/>
            <a:gd name="connsiteY0" fmla="*/ 7144 h 264320"/>
            <a:gd name="connsiteX1" fmla="*/ 2381 w 228600"/>
            <a:gd name="connsiteY1" fmla="*/ 261938 h 264320"/>
            <a:gd name="connsiteX0" fmla="*/ 123825 w 221456"/>
            <a:gd name="connsiteY0" fmla="*/ 0 h 273845"/>
            <a:gd name="connsiteX1" fmla="*/ 221456 w 221456"/>
            <a:gd name="connsiteY1" fmla="*/ 273845 h 273845"/>
            <a:gd name="connsiteX2" fmla="*/ 121444 w 221456"/>
            <a:gd name="connsiteY2" fmla="*/ 264320 h 273845"/>
            <a:gd name="connsiteX3" fmla="*/ 123825 w 221456"/>
            <a:gd name="connsiteY3" fmla="*/ 0 h 273845"/>
            <a:gd name="connsiteX0" fmla="*/ 0 w 221456"/>
            <a:gd name="connsiteY0" fmla="*/ 7144 h 273845"/>
            <a:gd name="connsiteX1" fmla="*/ 2381 w 221456"/>
            <a:gd name="connsiteY1" fmla="*/ 261938 h 273845"/>
            <a:gd name="connsiteX0" fmla="*/ 123825 w 265645"/>
            <a:gd name="connsiteY0" fmla="*/ 0 h 273845"/>
            <a:gd name="connsiteX1" fmla="*/ 221456 w 265645"/>
            <a:gd name="connsiteY1" fmla="*/ 273845 h 273845"/>
            <a:gd name="connsiteX2" fmla="*/ 121444 w 265645"/>
            <a:gd name="connsiteY2" fmla="*/ 264320 h 273845"/>
            <a:gd name="connsiteX3" fmla="*/ 123825 w 265645"/>
            <a:gd name="connsiteY3" fmla="*/ 0 h 273845"/>
            <a:gd name="connsiteX0" fmla="*/ 0 w 265645"/>
            <a:gd name="connsiteY0" fmla="*/ 7144 h 273845"/>
            <a:gd name="connsiteX1" fmla="*/ 2381 w 265645"/>
            <a:gd name="connsiteY1" fmla="*/ 261938 h 273845"/>
            <a:gd name="connsiteX0" fmla="*/ 123825 w 265645"/>
            <a:gd name="connsiteY0" fmla="*/ 0 h 273845"/>
            <a:gd name="connsiteX1" fmla="*/ 221456 w 265645"/>
            <a:gd name="connsiteY1" fmla="*/ 273845 h 273845"/>
            <a:gd name="connsiteX2" fmla="*/ 121444 w 265645"/>
            <a:gd name="connsiteY2" fmla="*/ 264320 h 273845"/>
            <a:gd name="connsiteX3" fmla="*/ 123825 w 265645"/>
            <a:gd name="connsiteY3" fmla="*/ 0 h 273845"/>
            <a:gd name="connsiteX0" fmla="*/ 0 w 265645"/>
            <a:gd name="connsiteY0" fmla="*/ 7144 h 273845"/>
            <a:gd name="connsiteX1" fmla="*/ 2381 w 265645"/>
            <a:gd name="connsiteY1" fmla="*/ 261938 h 273845"/>
            <a:gd name="connsiteX0" fmla="*/ 123825 w 265645"/>
            <a:gd name="connsiteY0" fmla="*/ 0 h 323649"/>
            <a:gd name="connsiteX1" fmla="*/ 221456 w 265645"/>
            <a:gd name="connsiteY1" fmla="*/ 273845 h 323649"/>
            <a:gd name="connsiteX2" fmla="*/ 121444 w 265645"/>
            <a:gd name="connsiteY2" fmla="*/ 264320 h 323649"/>
            <a:gd name="connsiteX3" fmla="*/ 123825 w 265645"/>
            <a:gd name="connsiteY3" fmla="*/ 0 h 323649"/>
            <a:gd name="connsiteX0" fmla="*/ 0 w 265645"/>
            <a:gd name="connsiteY0" fmla="*/ 7144 h 323649"/>
            <a:gd name="connsiteX1" fmla="*/ 2381 w 265645"/>
            <a:gd name="connsiteY1" fmla="*/ 261938 h 323649"/>
            <a:gd name="connsiteX0" fmla="*/ 123825 w 265645"/>
            <a:gd name="connsiteY0" fmla="*/ 0 h 323649"/>
            <a:gd name="connsiteX1" fmla="*/ 221456 w 265645"/>
            <a:gd name="connsiteY1" fmla="*/ 273845 h 323649"/>
            <a:gd name="connsiteX2" fmla="*/ 121444 w 265645"/>
            <a:gd name="connsiteY2" fmla="*/ 264320 h 323649"/>
            <a:gd name="connsiteX3" fmla="*/ 123825 w 265645"/>
            <a:gd name="connsiteY3" fmla="*/ 0 h 323649"/>
            <a:gd name="connsiteX0" fmla="*/ 0 w 265645"/>
            <a:gd name="connsiteY0" fmla="*/ 7144 h 323649"/>
            <a:gd name="connsiteX1" fmla="*/ 2381 w 265645"/>
            <a:gd name="connsiteY1" fmla="*/ 261938 h 323649"/>
            <a:gd name="connsiteX0" fmla="*/ 123825 w 265645"/>
            <a:gd name="connsiteY0" fmla="*/ 0 h 323649"/>
            <a:gd name="connsiteX1" fmla="*/ 221456 w 265645"/>
            <a:gd name="connsiteY1" fmla="*/ 273845 h 323649"/>
            <a:gd name="connsiteX2" fmla="*/ 121444 w 265645"/>
            <a:gd name="connsiteY2" fmla="*/ 264320 h 323649"/>
            <a:gd name="connsiteX3" fmla="*/ 123825 w 265645"/>
            <a:gd name="connsiteY3" fmla="*/ 0 h 323649"/>
            <a:gd name="connsiteX0" fmla="*/ 0 w 265645"/>
            <a:gd name="connsiteY0" fmla="*/ 7144 h 323649"/>
            <a:gd name="connsiteX1" fmla="*/ 2381 w 265645"/>
            <a:gd name="connsiteY1" fmla="*/ 261938 h 323649"/>
            <a:gd name="connsiteX0" fmla="*/ 123825 w 265645"/>
            <a:gd name="connsiteY0" fmla="*/ 0 h 323649"/>
            <a:gd name="connsiteX1" fmla="*/ 221456 w 265645"/>
            <a:gd name="connsiteY1" fmla="*/ 273845 h 323649"/>
            <a:gd name="connsiteX2" fmla="*/ 121444 w 265645"/>
            <a:gd name="connsiteY2" fmla="*/ 264320 h 323649"/>
            <a:gd name="connsiteX3" fmla="*/ 123825 w 265645"/>
            <a:gd name="connsiteY3" fmla="*/ 0 h 323649"/>
            <a:gd name="connsiteX0" fmla="*/ 0 w 265645"/>
            <a:gd name="connsiteY0" fmla="*/ 7144 h 323649"/>
            <a:gd name="connsiteX1" fmla="*/ 2381 w 265645"/>
            <a:gd name="connsiteY1" fmla="*/ 261938 h 323649"/>
            <a:gd name="connsiteX0" fmla="*/ 123825 w 300155"/>
            <a:gd name="connsiteY0" fmla="*/ 0 h 280395"/>
            <a:gd name="connsiteX1" fmla="*/ 261937 w 300155"/>
            <a:gd name="connsiteY1" fmla="*/ 207170 h 280395"/>
            <a:gd name="connsiteX2" fmla="*/ 121444 w 300155"/>
            <a:gd name="connsiteY2" fmla="*/ 264320 h 280395"/>
            <a:gd name="connsiteX3" fmla="*/ 123825 w 300155"/>
            <a:gd name="connsiteY3" fmla="*/ 0 h 280395"/>
            <a:gd name="connsiteX0" fmla="*/ 0 w 300155"/>
            <a:gd name="connsiteY0" fmla="*/ 7144 h 280395"/>
            <a:gd name="connsiteX1" fmla="*/ 2381 w 300155"/>
            <a:gd name="connsiteY1" fmla="*/ 261938 h 280395"/>
            <a:gd name="connsiteX0" fmla="*/ 123825 w 286048"/>
            <a:gd name="connsiteY0" fmla="*/ 0 h 280395"/>
            <a:gd name="connsiteX1" fmla="*/ 261937 w 286048"/>
            <a:gd name="connsiteY1" fmla="*/ 207170 h 280395"/>
            <a:gd name="connsiteX2" fmla="*/ 121444 w 286048"/>
            <a:gd name="connsiteY2" fmla="*/ 264320 h 280395"/>
            <a:gd name="connsiteX3" fmla="*/ 123825 w 286048"/>
            <a:gd name="connsiteY3" fmla="*/ 0 h 280395"/>
            <a:gd name="connsiteX0" fmla="*/ 0 w 286048"/>
            <a:gd name="connsiteY0" fmla="*/ 7144 h 280395"/>
            <a:gd name="connsiteX1" fmla="*/ 2381 w 286048"/>
            <a:gd name="connsiteY1" fmla="*/ 261938 h 280395"/>
            <a:gd name="connsiteX0" fmla="*/ 123825 w 307638"/>
            <a:gd name="connsiteY0" fmla="*/ 8 h 264828"/>
            <a:gd name="connsiteX1" fmla="*/ 285750 w 307638"/>
            <a:gd name="connsiteY1" fmla="*/ 142884 h 264828"/>
            <a:gd name="connsiteX2" fmla="*/ 121444 w 307638"/>
            <a:gd name="connsiteY2" fmla="*/ 264328 h 264828"/>
            <a:gd name="connsiteX3" fmla="*/ 123825 w 307638"/>
            <a:gd name="connsiteY3" fmla="*/ 8 h 264828"/>
            <a:gd name="connsiteX0" fmla="*/ 0 w 307638"/>
            <a:gd name="connsiteY0" fmla="*/ 7152 h 264828"/>
            <a:gd name="connsiteX1" fmla="*/ 2381 w 307638"/>
            <a:gd name="connsiteY1" fmla="*/ 261946 h 264828"/>
            <a:gd name="connsiteX0" fmla="*/ 123825 w 285750"/>
            <a:gd name="connsiteY0" fmla="*/ 0 h 264820"/>
            <a:gd name="connsiteX1" fmla="*/ 285750 w 285750"/>
            <a:gd name="connsiteY1" fmla="*/ 142876 h 264820"/>
            <a:gd name="connsiteX2" fmla="*/ 121444 w 285750"/>
            <a:gd name="connsiteY2" fmla="*/ 264320 h 264820"/>
            <a:gd name="connsiteX3" fmla="*/ 123825 w 285750"/>
            <a:gd name="connsiteY3" fmla="*/ 0 h 264820"/>
            <a:gd name="connsiteX0" fmla="*/ 0 w 285750"/>
            <a:gd name="connsiteY0" fmla="*/ 7144 h 264820"/>
            <a:gd name="connsiteX1" fmla="*/ 2381 w 285750"/>
            <a:gd name="connsiteY1" fmla="*/ 261938 h 264820"/>
            <a:gd name="connsiteX0" fmla="*/ 123825 w 286212"/>
            <a:gd name="connsiteY0" fmla="*/ 0 h 265651"/>
            <a:gd name="connsiteX1" fmla="*/ 285750 w 286212"/>
            <a:gd name="connsiteY1" fmla="*/ 142876 h 265651"/>
            <a:gd name="connsiteX2" fmla="*/ 121444 w 286212"/>
            <a:gd name="connsiteY2" fmla="*/ 264320 h 265651"/>
            <a:gd name="connsiteX3" fmla="*/ 123825 w 286212"/>
            <a:gd name="connsiteY3" fmla="*/ 0 h 265651"/>
            <a:gd name="connsiteX0" fmla="*/ 0 w 286212"/>
            <a:gd name="connsiteY0" fmla="*/ 7144 h 265651"/>
            <a:gd name="connsiteX1" fmla="*/ 2381 w 286212"/>
            <a:gd name="connsiteY1" fmla="*/ 261938 h 265651"/>
            <a:gd name="connsiteX0" fmla="*/ 123825 w 285872"/>
            <a:gd name="connsiteY0" fmla="*/ 0 h 265173"/>
            <a:gd name="connsiteX1" fmla="*/ 285750 w 285872"/>
            <a:gd name="connsiteY1" fmla="*/ 142876 h 265173"/>
            <a:gd name="connsiteX2" fmla="*/ 121444 w 285872"/>
            <a:gd name="connsiteY2" fmla="*/ 264320 h 265173"/>
            <a:gd name="connsiteX3" fmla="*/ 123825 w 285872"/>
            <a:gd name="connsiteY3" fmla="*/ 0 h 265173"/>
            <a:gd name="connsiteX0" fmla="*/ 0 w 285872"/>
            <a:gd name="connsiteY0" fmla="*/ 7144 h 265173"/>
            <a:gd name="connsiteX1" fmla="*/ 2381 w 285872"/>
            <a:gd name="connsiteY1" fmla="*/ 261938 h 265173"/>
            <a:gd name="connsiteX0" fmla="*/ 123825 w 285872"/>
            <a:gd name="connsiteY0" fmla="*/ 0 h 265173"/>
            <a:gd name="connsiteX1" fmla="*/ 285750 w 285872"/>
            <a:gd name="connsiteY1" fmla="*/ 142876 h 265173"/>
            <a:gd name="connsiteX2" fmla="*/ 121444 w 285872"/>
            <a:gd name="connsiteY2" fmla="*/ 264320 h 265173"/>
            <a:gd name="connsiteX3" fmla="*/ 123825 w 285872"/>
            <a:gd name="connsiteY3" fmla="*/ 0 h 265173"/>
            <a:gd name="connsiteX0" fmla="*/ 0 w 285872"/>
            <a:gd name="connsiteY0" fmla="*/ 7144 h 265173"/>
            <a:gd name="connsiteX1" fmla="*/ 2381 w 285872"/>
            <a:gd name="connsiteY1" fmla="*/ 261938 h 265173"/>
            <a:gd name="connsiteX0" fmla="*/ 123825 w 285872"/>
            <a:gd name="connsiteY0" fmla="*/ 1603 h 266776"/>
            <a:gd name="connsiteX1" fmla="*/ 285750 w 285872"/>
            <a:gd name="connsiteY1" fmla="*/ 144479 h 266776"/>
            <a:gd name="connsiteX2" fmla="*/ 121444 w 285872"/>
            <a:gd name="connsiteY2" fmla="*/ 265923 h 266776"/>
            <a:gd name="connsiteX3" fmla="*/ 123825 w 285872"/>
            <a:gd name="connsiteY3" fmla="*/ 1603 h 266776"/>
            <a:gd name="connsiteX0" fmla="*/ 0 w 285872"/>
            <a:gd name="connsiteY0" fmla="*/ 1603 h 266776"/>
            <a:gd name="connsiteX1" fmla="*/ 2381 w 285872"/>
            <a:gd name="connsiteY1" fmla="*/ 263541 h 266776"/>
            <a:gd name="connsiteX0" fmla="*/ 123825 w 285872"/>
            <a:gd name="connsiteY0" fmla="*/ 162 h 265335"/>
            <a:gd name="connsiteX1" fmla="*/ 285750 w 285872"/>
            <a:gd name="connsiteY1" fmla="*/ 143038 h 265335"/>
            <a:gd name="connsiteX2" fmla="*/ 121444 w 285872"/>
            <a:gd name="connsiteY2" fmla="*/ 264482 h 265335"/>
            <a:gd name="connsiteX3" fmla="*/ 123825 w 285872"/>
            <a:gd name="connsiteY3" fmla="*/ 162 h 265335"/>
            <a:gd name="connsiteX0" fmla="*/ 0 w 285872"/>
            <a:gd name="connsiteY0" fmla="*/ 162 h 265335"/>
            <a:gd name="connsiteX1" fmla="*/ 2381 w 285872"/>
            <a:gd name="connsiteY1" fmla="*/ 262100 h 265335"/>
            <a:gd name="connsiteX0" fmla="*/ 123825 w 285872"/>
            <a:gd name="connsiteY0" fmla="*/ 162 h 265335"/>
            <a:gd name="connsiteX1" fmla="*/ 285750 w 285872"/>
            <a:gd name="connsiteY1" fmla="*/ 143038 h 265335"/>
            <a:gd name="connsiteX2" fmla="*/ 121444 w 285872"/>
            <a:gd name="connsiteY2" fmla="*/ 264482 h 265335"/>
            <a:gd name="connsiteX3" fmla="*/ 123825 w 285872"/>
            <a:gd name="connsiteY3" fmla="*/ 162 h 265335"/>
            <a:gd name="connsiteX0" fmla="*/ 0 w 285872"/>
            <a:gd name="connsiteY0" fmla="*/ 162 h 265335"/>
            <a:gd name="connsiteX1" fmla="*/ 2381 w 285872"/>
            <a:gd name="connsiteY1" fmla="*/ 262100 h 265335"/>
            <a:gd name="connsiteX0" fmla="*/ 123825 w 285872"/>
            <a:gd name="connsiteY0" fmla="*/ 154 h 265327"/>
            <a:gd name="connsiteX1" fmla="*/ 285750 w 285872"/>
            <a:gd name="connsiteY1" fmla="*/ 143030 h 265327"/>
            <a:gd name="connsiteX2" fmla="*/ 121444 w 285872"/>
            <a:gd name="connsiteY2" fmla="*/ 264474 h 265327"/>
            <a:gd name="connsiteX3" fmla="*/ 123825 w 285872"/>
            <a:gd name="connsiteY3" fmla="*/ 154 h 265327"/>
            <a:gd name="connsiteX0" fmla="*/ 0 w 285872"/>
            <a:gd name="connsiteY0" fmla="*/ 154 h 265327"/>
            <a:gd name="connsiteX1" fmla="*/ 2381 w 285872"/>
            <a:gd name="connsiteY1" fmla="*/ 262092 h 265327"/>
            <a:gd name="connsiteX0" fmla="*/ 128587 w 285872"/>
            <a:gd name="connsiteY0" fmla="*/ 9679 h 265327"/>
            <a:gd name="connsiteX1" fmla="*/ 285750 w 285872"/>
            <a:gd name="connsiteY1" fmla="*/ 143030 h 265327"/>
            <a:gd name="connsiteX2" fmla="*/ 121444 w 285872"/>
            <a:gd name="connsiteY2" fmla="*/ 264474 h 265327"/>
            <a:gd name="connsiteX3" fmla="*/ 128587 w 285872"/>
            <a:gd name="connsiteY3" fmla="*/ 9679 h 265327"/>
            <a:gd name="connsiteX0" fmla="*/ 0 w 285872"/>
            <a:gd name="connsiteY0" fmla="*/ 154 h 265327"/>
            <a:gd name="connsiteX1" fmla="*/ 2381 w 285872"/>
            <a:gd name="connsiteY1" fmla="*/ 262092 h 265327"/>
            <a:gd name="connsiteX0" fmla="*/ 128587 w 285872"/>
            <a:gd name="connsiteY0" fmla="*/ 9543 h 265191"/>
            <a:gd name="connsiteX1" fmla="*/ 285750 w 285872"/>
            <a:gd name="connsiteY1" fmla="*/ 142894 h 265191"/>
            <a:gd name="connsiteX2" fmla="*/ 121444 w 285872"/>
            <a:gd name="connsiteY2" fmla="*/ 264338 h 265191"/>
            <a:gd name="connsiteX3" fmla="*/ 128587 w 285872"/>
            <a:gd name="connsiteY3" fmla="*/ 9543 h 265191"/>
            <a:gd name="connsiteX0" fmla="*/ 0 w 285872"/>
            <a:gd name="connsiteY0" fmla="*/ 18 h 265191"/>
            <a:gd name="connsiteX1" fmla="*/ 2381 w 285872"/>
            <a:gd name="connsiteY1" fmla="*/ 261956 h 265191"/>
            <a:gd name="connsiteX0" fmla="*/ 128587 w 285872"/>
            <a:gd name="connsiteY0" fmla="*/ 9545 h 265193"/>
            <a:gd name="connsiteX1" fmla="*/ 285750 w 285872"/>
            <a:gd name="connsiteY1" fmla="*/ 142896 h 265193"/>
            <a:gd name="connsiteX2" fmla="*/ 121444 w 285872"/>
            <a:gd name="connsiteY2" fmla="*/ 264340 h 265193"/>
            <a:gd name="connsiteX3" fmla="*/ 128587 w 285872"/>
            <a:gd name="connsiteY3" fmla="*/ 9545 h 265193"/>
            <a:gd name="connsiteX0" fmla="*/ 0 w 285872"/>
            <a:gd name="connsiteY0" fmla="*/ 20 h 265193"/>
            <a:gd name="connsiteX1" fmla="*/ 2381 w 285872"/>
            <a:gd name="connsiteY1" fmla="*/ 261958 h 265193"/>
            <a:gd name="connsiteX0" fmla="*/ 128587 w 285872"/>
            <a:gd name="connsiteY0" fmla="*/ 9545 h 265193"/>
            <a:gd name="connsiteX1" fmla="*/ 285750 w 285872"/>
            <a:gd name="connsiteY1" fmla="*/ 142896 h 265193"/>
            <a:gd name="connsiteX2" fmla="*/ 121444 w 285872"/>
            <a:gd name="connsiteY2" fmla="*/ 264340 h 265193"/>
            <a:gd name="connsiteX3" fmla="*/ 128587 w 285872"/>
            <a:gd name="connsiteY3" fmla="*/ 9545 h 265193"/>
            <a:gd name="connsiteX0" fmla="*/ 0 w 285872"/>
            <a:gd name="connsiteY0" fmla="*/ 20 h 265193"/>
            <a:gd name="connsiteX1" fmla="*/ 2381 w 285872"/>
            <a:gd name="connsiteY1" fmla="*/ 261958 h 265193"/>
            <a:gd name="connsiteX0" fmla="*/ 128587 w 285872"/>
            <a:gd name="connsiteY0" fmla="*/ 9545 h 265193"/>
            <a:gd name="connsiteX1" fmla="*/ 285750 w 285872"/>
            <a:gd name="connsiteY1" fmla="*/ 142896 h 265193"/>
            <a:gd name="connsiteX2" fmla="*/ 121444 w 285872"/>
            <a:gd name="connsiteY2" fmla="*/ 264340 h 265193"/>
            <a:gd name="connsiteX3" fmla="*/ 128587 w 285872"/>
            <a:gd name="connsiteY3" fmla="*/ 9545 h 265193"/>
            <a:gd name="connsiteX0" fmla="*/ 0 w 285872"/>
            <a:gd name="connsiteY0" fmla="*/ 20 h 265193"/>
            <a:gd name="connsiteX1" fmla="*/ 2381 w 285872"/>
            <a:gd name="connsiteY1" fmla="*/ 261958 h 265193"/>
            <a:gd name="connsiteX0" fmla="*/ 128587 w 285872"/>
            <a:gd name="connsiteY0" fmla="*/ 9544 h 265192"/>
            <a:gd name="connsiteX1" fmla="*/ 285750 w 285872"/>
            <a:gd name="connsiteY1" fmla="*/ 142895 h 265192"/>
            <a:gd name="connsiteX2" fmla="*/ 121444 w 285872"/>
            <a:gd name="connsiteY2" fmla="*/ 264339 h 265192"/>
            <a:gd name="connsiteX3" fmla="*/ 128587 w 285872"/>
            <a:gd name="connsiteY3" fmla="*/ 9544 h 265192"/>
            <a:gd name="connsiteX0" fmla="*/ 0 w 285872"/>
            <a:gd name="connsiteY0" fmla="*/ 19 h 265192"/>
            <a:gd name="connsiteX1" fmla="*/ 2381 w 285872"/>
            <a:gd name="connsiteY1" fmla="*/ 261957 h 265192"/>
            <a:gd name="connsiteX0" fmla="*/ 137282 w 294567"/>
            <a:gd name="connsiteY0" fmla="*/ 9544 h 265192"/>
            <a:gd name="connsiteX1" fmla="*/ 294445 w 294567"/>
            <a:gd name="connsiteY1" fmla="*/ 142895 h 265192"/>
            <a:gd name="connsiteX2" fmla="*/ 130139 w 294567"/>
            <a:gd name="connsiteY2" fmla="*/ 264339 h 265192"/>
            <a:gd name="connsiteX3" fmla="*/ 137282 w 294567"/>
            <a:gd name="connsiteY3" fmla="*/ 9544 h 265192"/>
            <a:gd name="connsiteX0" fmla="*/ 8695 w 294567"/>
            <a:gd name="connsiteY0" fmla="*/ 19 h 265192"/>
            <a:gd name="connsiteX1" fmla="*/ 0 w 294567"/>
            <a:gd name="connsiteY1" fmla="*/ 261957 h 265192"/>
            <a:gd name="connsiteX0" fmla="*/ 137282 w 294567"/>
            <a:gd name="connsiteY0" fmla="*/ 9543 h 265191"/>
            <a:gd name="connsiteX1" fmla="*/ 294445 w 294567"/>
            <a:gd name="connsiteY1" fmla="*/ 142894 h 265191"/>
            <a:gd name="connsiteX2" fmla="*/ 130139 w 294567"/>
            <a:gd name="connsiteY2" fmla="*/ 264338 h 265191"/>
            <a:gd name="connsiteX3" fmla="*/ 137282 w 294567"/>
            <a:gd name="connsiteY3" fmla="*/ 9543 h 265191"/>
            <a:gd name="connsiteX0" fmla="*/ 8695 w 294567"/>
            <a:gd name="connsiteY0" fmla="*/ 18 h 265191"/>
            <a:gd name="connsiteX1" fmla="*/ 0 w 294567"/>
            <a:gd name="connsiteY1" fmla="*/ 261956 h 265191"/>
            <a:gd name="connsiteX0" fmla="*/ 130636 w 287921"/>
            <a:gd name="connsiteY0" fmla="*/ 9543 h 265191"/>
            <a:gd name="connsiteX1" fmla="*/ 287799 w 287921"/>
            <a:gd name="connsiteY1" fmla="*/ 142894 h 265191"/>
            <a:gd name="connsiteX2" fmla="*/ 123493 w 287921"/>
            <a:gd name="connsiteY2" fmla="*/ 264338 h 265191"/>
            <a:gd name="connsiteX3" fmla="*/ 130636 w 287921"/>
            <a:gd name="connsiteY3" fmla="*/ 9543 h 265191"/>
            <a:gd name="connsiteX0" fmla="*/ 2049 w 287921"/>
            <a:gd name="connsiteY0" fmla="*/ 18 h 265191"/>
            <a:gd name="connsiteX1" fmla="*/ 0 w 287921"/>
            <a:gd name="connsiteY1" fmla="*/ 252225 h 265191"/>
            <a:gd name="connsiteX0" fmla="*/ 135066 w 292351"/>
            <a:gd name="connsiteY0" fmla="*/ 9543 h 265191"/>
            <a:gd name="connsiteX1" fmla="*/ 292229 w 292351"/>
            <a:gd name="connsiteY1" fmla="*/ 142894 h 265191"/>
            <a:gd name="connsiteX2" fmla="*/ 127923 w 292351"/>
            <a:gd name="connsiteY2" fmla="*/ 264338 h 265191"/>
            <a:gd name="connsiteX3" fmla="*/ 135066 w 292351"/>
            <a:gd name="connsiteY3" fmla="*/ 9543 h 265191"/>
            <a:gd name="connsiteX0" fmla="*/ 6479 w 292351"/>
            <a:gd name="connsiteY0" fmla="*/ 18 h 265191"/>
            <a:gd name="connsiteX1" fmla="*/ 0 w 292351"/>
            <a:gd name="connsiteY1" fmla="*/ 259523 h 265191"/>
            <a:gd name="connsiteX0" fmla="*/ 135066 w 292351"/>
            <a:gd name="connsiteY0" fmla="*/ 9544 h 265192"/>
            <a:gd name="connsiteX1" fmla="*/ 292229 w 292351"/>
            <a:gd name="connsiteY1" fmla="*/ 142895 h 265192"/>
            <a:gd name="connsiteX2" fmla="*/ 127923 w 292351"/>
            <a:gd name="connsiteY2" fmla="*/ 264339 h 265192"/>
            <a:gd name="connsiteX3" fmla="*/ 135066 w 292351"/>
            <a:gd name="connsiteY3" fmla="*/ 9544 h 265192"/>
            <a:gd name="connsiteX0" fmla="*/ 6479 w 292351"/>
            <a:gd name="connsiteY0" fmla="*/ 19 h 265192"/>
            <a:gd name="connsiteX1" fmla="*/ 0 w 292351"/>
            <a:gd name="connsiteY1" fmla="*/ 259524 h 265192"/>
            <a:gd name="connsiteX0" fmla="*/ 135066 w 292351"/>
            <a:gd name="connsiteY0" fmla="*/ 9544 h 265192"/>
            <a:gd name="connsiteX1" fmla="*/ 292229 w 292351"/>
            <a:gd name="connsiteY1" fmla="*/ 142895 h 265192"/>
            <a:gd name="connsiteX2" fmla="*/ 127923 w 292351"/>
            <a:gd name="connsiteY2" fmla="*/ 264339 h 265192"/>
            <a:gd name="connsiteX3" fmla="*/ 135066 w 292351"/>
            <a:gd name="connsiteY3" fmla="*/ 9544 h 265192"/>
            <a:gd name="connsiteX0" fmla="*/ 6479 w 292351"/>
            <a:gd name="connsiteY0" fmla="*/ 19 h 265192"/>
            <a:gd name="connsiteX1" fmla="*/ 0 w 292351"/>
            <a:gd name="connsiteY1" fmla="*/ 259524 h 265192"/>
            <a:gd name="connsiteX0" fmla="*/ 135066 w 292351"/>
            <a:gd name="connsiteY0" fmla="*/ 9543 h 265191"/>
            <a:gd name="connsiteX1" fmla="*/ 292229 w 292351"/>
            <a:gd name="connsiteY1" fmla="*/ 142894 h 265191"/>
            <a:gd name="connsiteX2" fmla="*/ 127923 w 292351"/>
            <a:gd name="connsiteY2" fmla="*/ 264338 h 265191"/>
            <a:gd name="connsiteX3" fmla="*/ 135066 w 292351"/>
            <a:gd name="connsiteY3" fmla="*/ 9543 h 265191"/>
            <a:gd name="connsiteX0" fmla="*/ 6479 w 292351"/>
            <a:gd name="connsiteY0" fmla="*/ 18 h 265191"/>
            <a:gd name="connsiteX1" fmla="*/ 0 w 292351"/>
            <a:gd name="connsiteY1" fmla="*/ 259523 h 265191"/>
            <a:gd name="connsiteX0" fmla="*/ 135066 w 292351"/>
            <a:gd name="connsiteY0" fmla="*/ 9794 h 265442"/>
            <a:gd name="connsiteX1" fmla="*/ 292229 w 292351"/>
            <a:gd name="connsiteY1" fmla="*/ 143145 h 265442"/>
            <a:gd name="connsiteX2" fmla="*/ 127923 w 292351"/>
            <a:gd name="connsiteY2" fmla="*/ 264589 h 265442"/>
            <a:gd name="connsiteX3" fmla="*/ 135066 w 292351"/>
            <a:gd name="connsiteY3" fmla="*/ 9794 h 265442"/>
            <a:gd name="connsiteX0" fmla="*/ 6479 w 292351"/>
            <a:gd name="connsiteY0" fmla="*/ 269 h 265442"/>
            <a:gd name="connsiteX1" fmla="*/ 0 w 292351"/>
            <a:gd name="connsiteY1" fmla="*/ 259774 h 26544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292351" h="265442" stroke="0" extrusionOk="0">
              <a:moveTo>
                <a:pt x="135066" y="9794"/>
              </a:moveTo>
              <a:cubicBezTo>
                <a:pt x="192932" y="9794"/>
                <a:pt x="292230" y="10814"/>
                <a:pt x="292229" y="143145"/>
              </a:cubicBezTo>
              <a:cubicBezTo>
                <a:pt x="296993" y="268558"/>
                <a:pt x="161260" y="267764"/>
                <a:pt x="127923" y="264589"/>
              </a:cubicBezTo>
              <a:cubicBezTo>
                <a:pt x="131098" y="164576"/>
                <a:pt x="134272" y="97901"/>
                <a:pt x="135066" y="9794"/>
              </a:cubicBezTo>
              <a:close/>
            </a:path>
            <a:path w="292351" h="265442" fill="none">
              <a:moveTo>
                <a:pt x="6479" y="269"/>
              </a:moveTo>
              <a:cubicBezTo>
                <a:pt x="135449" y="-9411"/>
                <a:pt x="188283" y="244434"/>
                <a:pt x="0" y="259774"/>
              </a:cubicBezTo>
            </a:path>
          </a:pathLst>
        </a:custGeom>
        <a:ln w="76200" cmpd="dbl">
          <a:solidFill>
            <a:schemeClr val="tx1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274985</xdr:colOff>
      <xdr:row>105</xdr:row>
      <xdr:rowOff>159503</xdr:rowOff>
    </xdr:from>
    <xdr:to>
      <xdr:col>8</xdr:col>
      <xdr:colOff>274985</xdr:colOff>
      <xdr:row>106</xdr:row>
      <xdr:rowOff>30916</xdr:rowOff>
    </xdr:to>
    <xdr:cxnSp macro="">
      <xdr:nvCxnSpPr>
        <xdr:cNvPr id="333" name="Conector recto 332">
          <a:extLst>
            <a:ext uri="{FF2B5EF4-FFF2-40B4-BE49-F238E27FC236}">
              <a16:creationId xmlns:a16="http://schemas.microsoft.com/office/drawing/2014/main" id="{6D3AB933-7860-40F0-8293-7AD66A3EA3DF}"/>
            </a:ext>
          </a:extLst>
        </xdr:cNvPr>
        <xdr:cNvCxnSpPr/>
      </xdr:nvCxnSpPr>
      <xdr:spPr>
        <a:xfrm flipV="1">
          <a:off x="4896681" y="28121590"/>
          <a:ext cx="0" cy="61913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289887</xdr:colOff>
      <xdr:row>103</xdr:row>
      <xdr:rowOff>121443</xdr:rowOff>
    </xdr:from>
    <xdr:to>
      <xdr:col>10</xdr:col>
      <xdr:colOff>289887</xdr:colOff>
      <xdr:row>103</xdr:row>
      <xdr:rowOff>183356</xdr:rowOff>
    </xdr:to>
    <xdr:cxnSp macro="">
      <xdr:nvCxnSpPr>
        <xdr:cNvPr id="334" name="Conector recto 333">
          <a:extLst>
            <a:ext uri="{FF2B5EF4-FFF2-40B4-BE49-F238E27FC236}">
              <a16:creationId xmlns:a16="http://schemas.microsoft.com/office/drawing/2014/main" id="{849A21DD-092B-4059-9278-ED4D3B287E03}"/>
            </a:ext>
          </a:extLst>
        </xdr:cNvPr>
        <xdr:cNvCxnSpPr/>
      </xdr:nvCxnSpPr>
      <xdr:spPr>
        <a:xfrm flipV="1">
          <a:off x="6153974" y="27702530"/>
          <a:ext cx="0" cy="61913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402983</xdr:colOff>
      <xdr:row>102</xdr:row>
      <xdr:rowOff>131890</xdr:rowOff>
    </xdr:from>
    <xdr:to>
      <xdr:col>8</xdr:col>
      <xdr:colOff>586154</xdr:colOff>
      <xdr:row>103</xdr:row>
      <xdr:rowOff>139214</xdr:rowOff>
    </xdr:to>
    <xdr:cxnSp macro="">
      <xdr:nvCxnSpPr>
        <xdr:cNvPr id="335" name="Conector: curvado 334">
          <a:extLst>
            <a:ext uri="{FF2B5EF4-FFF2-40B4-BE49-F238E27FC236}">
              <a16:creationId xmlns:a16="http://schemas.microsoft.com/office/drawing/2014/main" id="{328C31AE-BC91-427D-887D-8546DA616D7E}"/>
            </a:ext>
          </a:extLst>
        </xdr:cNvPr>
        <xdr:cNvCxnSpPr/>
      </xdr:nvCxnSpPr>
      <xdr:spPr>
        <a:xfrm rot="5400000">
          <a:off x="5017353" y="27529803"/>
          <a:ext cx="197824" cy="183171"/>
        </a:xfrm>
        <a:prstGeom prst="curved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509156</xdr:colOff>
      <xdr:row>104</xdr:row>
      <xdr:rowOff>13994</xdr:rowOff>
    </xdr:from>
    <xdr:to>
      <xdr:col>7</xdr:col>
      <xdr:colOff>509156</xdr:colOff>
      <xdr:row>105</xdr:row>
      <xdr:rowOff>129494</xdr:rowOff>
    </xdr:to>
    <xdr:cxnSp macro="">
      <xdr:nvCxnSpPr>
        <xdr:cNvPr id="336" name="Conector recto 335">
          <a:extLst>
            <a:ext uri="{FF2B5EF4-FFF2-40B4-BE49-F238E27FC236}">
              <a16:creationId xmlns:a16="http://schemas.microsoft.com/office/drawing/2014/main" id="{2E84CC10-B25D-48A0-B6D0-02FEEC52A93E}"/>
            </a:ext>
          </a:extLst>
        </xdr:cNvPr>
        <xdr:cNvCxnSpPr/>
      </xdr:nvCxnSpPr>
      <xdr:spPr>
        <a:xfrm rot="16200000">
          <a:off x="4356656" y="27938581"/>
          <a:ext cx="306000" cy="0"/>
        </a:xfrm>
        <a:prstGeom prst="line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80007</xdr:colOff>
      <xdr:row>104</xdr:row>
      <xdr:rowOff>14416</xdr:rowOff>
    </xdr:from>
    <xdr:to>
      <xdr:col>7</xdr:col>
      <xdr:colOff>386007</xdr:colOff>
      <xdr:row>105</xdr:row>
      <xdr:rowOff>129916</xdr:rowOff>
    </xdr:to>
    <xdr:sp macro="" textlink="">
      <xdr:nvSpPr>
        <xdr:cNvPr id="337" name="Elipse 336">
          <a:extLst>
            <a:ext uri="{FF2B5EF4-FFF2-40B4-BE49-F238E27FC236}">
              <a16:creationId xmlns:a16="http://schemas.microsoft.com/office/drawing/2014/main" id="{8D2E8E95-0458-4CF0-943B-6AC572C7C90C}"/>
            </a:ext>
          </a:extLst>
        </xdr:cNvPr>
        <xdr:cNvSpPr/>
      </xdr:nvSpPr>
      <xdr:spPr>
        <a:xfrm>
          <a:off x="4080507" y="27786003"/>
          <a:ext cx="306000" cy="306000"/>
        </a:xfrm>
        <a:prstGeom prst="ellipse">
          <a:avLst/>
        </a:prstGeom>
        <a:solidFill>
          <a:schemeClr val="bg1"/>
        </a:solidFill>
        <a:ln>
          <a:prstDash val="sysDash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338011</xdr:colOff>
      <xdr:row>116</xdr:row>
      <xdr:rowOff>146102</xdr:rowOff>
    </xdr:from>
    <xdr:to>
      <xdr:col>5</xdr:col>
      <xdr:colOff>284121</xdr:colOff>
      <xdr:row>116</xdr:row>
      <xdr:rowOff>146102</xdr:rowOff>
    </xdr:to>
    <xdr:cxnSp macro="">
      <xdr:nvCxnSpPr>
        <xdr:cNvPr id="338" name="Conector recto 337">
          <a:extLst>
            <a:ext uri="{FF2B5EF4-FFF2-40B4-BE49-F238E27FC236}">
              <a16:creationId xmlns:a16="http://schemas.microsoft.com/office/drawing/2014/main" id="{B67865D4-B7AE-4E90-AC0F-890B118E71F8}"/>
            </a:ext>
          </a:extLst>
        </xdr:cNvPr>
        <xdr:cNvCxnSpPr/>
      </xdr:nvCxnSpPr>
      <xdr:spPr>
        <a:xfrm rot="10800000">
          <a:off x="1232533" y="30394189"/>
          <a:ext cx="1809697" cy="0"/>
        </a:xfrm>
        <a:prstGeom prst="line">
          <a:avLst/>
        </a:prstGeom>
        <a:ln w="76200" cmpd="dbl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411633</xdr:colOff>
      <xdr:row>118</xdr:row>
      <xdr:rowOff>7636</xdr:rowOff>
    </xdr:from>
    <xdr:to>
      <xdr:col>2</xdr:col>
      <xdr:colOff>411633</xdr:colOff>
      <xdr:row>121</xdr:row>
      <xdr:rowOff>156136</xdr:rowOff>
    </xdr:to>
    <xdr:cxnSp macro="">
      <xdr:nvCxnSpPr>
        <xdr:cNvPr id="339" name="Conector recto 338">
          <a:extLst>
            <a:ext uri="{FF2B5EF4-FFF2-40B4-BE49-F238E27FC236}">
              <a16:creationId xmlns:a16="http://schemas.microsoft.com/office/drawing/2014/main" id="{656B6B80-4998-40D5-A6B9-768467B148BC}"/>
            </a:ext>
          </a:extLst>
        </xdr:cNvPr>
        <xdr:cNvCxnSpPr/>
      </xdr:nvCxnSpPr>
      <xdr:spPr>
        <a:xfrm rot="2940000">
          <a:off x="946155" y="30996723"/>
          <a:ext cx="720000" cy="0"/>
        </a:xfrm>
        <a:prstGeom prst="line">
          <a:avLst/>
        </a:prstGeom>
        <a:ln w="76200" cap="flat" cmpd="dbl"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611123</xdr:colOff>
      <xdr:row>121</xdr:row>
      <xdr:rowOff>57640</xdr:rowOff>
    </xdr:from>
    <xdr:to>
      <xdr:col>3</xdr:col>
      <xdr:colOff>53911</xdr:colOff>
      <xdr:row>121</xdr:row>
      <xdr:rowOff>57640</xdr:rowOff>
    </xdr:to>
    <xdr:cxnSp macro="">
      <xdr:nvCxnSpPr>
        <xdr:cNvPr id="340" name="Conector recto 339">
          <a:extLst>
            <a:ext uri="{FF2B5EF4-FFF2-40B4-BE49-F238E27FC236}">
              <a16:creationId xmlns:a16="http://schemas.microsoft.com/office/drawing/2014/main" id="{4FDDDF8A-7EBA-42B4-9069-A36CA55E94ED}"/>
            </a:ext>
          </a:extLst>
        </xdr:cNvPr>
        <xdr:cNvCxnSpPr/>
      </xdr:nvCxnSpPr>
      <xdr:spPr>
        <a:xfrm rot="2880000" flipV="1">
          <a:off x="1537637" y="31226235"/>
          <a:ext cx="0" cy="63983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128488</xdr:colOff>
      <xdr:row>116</xdr:row>
      <xdr:rowOff>168166</xdr:rowOff>
    </xdr:from>
    <xdr:to>
      <xdr:col>2</xdr:col>
      <xdr:colOff>384970</xdr:colOff>
      <xdr:row>118</xdr:row>
      <xdr:rowOff>99759</xdr:rowOff>
    </xdr:to>
    <xdr:sp macro="" textlink="">
      <xdr:nvSpPr>
        <xdr:cNvPr id="341" name="Arco 115">
          <a:extLst>
            <a:ext uri="{FF2B5EF4-FFF2-40B4-BE49-F238E27FC236}">
              <a16:creationId xmlns:a16="http://schemas.microsoft.com/office/drawing/2014/main" id="{BFD778C9-7DF3-4927-AE99-8950F5853707}"/>
            </a:ext>
          </a:extLst>
        </xdr:cNvPr>
        <xdr:cNvSpPr/>
      </xdr:nvSpPr>
      <xdr:spPr>
        <a:xfrm rot="20882037" flipH="1">
          <a:off x="1023010" y="30416253"/>
          <a:ext cx="256482" cy="312593"/>
        </a:xfrm>
        <a:custGeom>
          <a:avLst/>
          <a:gdLst>
            <a:gd name="connsiteX0" fmla="*/ 216000 w 432000"/>
            <a:gd name="connsiteY0" fmla="*/ 0 h 470105"/>
            <a:gd name="connsiteX1" fmla="*/ 432000 w 432000"/>
            <a:gd name="connsiteY1" fmla="*/ 235053 h 470105"/>
            <a:gd name="connsiteX2" fmla="*/ 216000 w 432000"/>
            <a:gd name="connsiteY2" fmla="*/ 235053 h 470105"/>
            <a:gd name="connsiteX3" fmla="*/ 216000 w 432000"/>
            <a:gd name="connsiteY3" fmla="*/ 0 h 470105"/>
            <a:gd name="connsiteX0" fmla="*/ 216000 w 432000"/>
            <a:gd name="connsiteY0" fmla="*/ 0 h 470105"/>
            <a:gd name="connsiteX1" fmla="*/ 432000 w 432000"/>
            <a:gd name="connsiteY1" fmla="*/ 235053 h 470105"/>
            <a:gd name="connsiteX0" fmla="*/ 0 w 216000"/>
            <a:gd name="connsiteY0" fmla="*/ 0 h 235053"/>
            <a:gd name="connsiteX1" fmla="*/ 216000 w 216000"/>
            <a:gd name="connsiteY1" fmla="*/ 235053 h 235053"/>
            <a:gd name="connsiteX2" fmla="*/ 0 w 216000"/>
            <a:gd name="connsiteY2" fmla="*/ 235053 h 235053"/>
            <a:gd name="connsiteX3" fmla="*/ 0 w 216000"/>
            <a:gd name="connsiteY3" fmla="*/ 0 h 235053"/>
            <a:gd name="connsiteX0" fmla="*/ 0 w 216000"/>
            <a:gd name="connsiteY0" fmla="*/ 0 h 235053"/>
            <a:gd name="connsiteX1" fmla="*/ 194568 w 216000"/>
            <a:gd name="connsiteY1" fmla="*/ 223150 h 235053"/>
            <a:gd name="connsiteX0" fmla="*/ 0 w 216000"/>
            <a:gd name="connsiteY0" fmla="*/ 0 h 235053"/>
            <a:gd name="connsiteX1" fmla="*/ 216000 w 216000"/>
            <a:gd name="connsiteY1" fmla="*/ 235053 h 235053"/>
            <a:gd name="connsiteX2" fmla="*/ 0 w 216000"/>
            <a:gd name="connsiteY2" fmla="*/ 235053 h 235053"/>
            <a:gd name="connsiteX3" fmla="*/ 0 w 216000"/>
            <a:gd name="connsiteY3" fmla="*/ 0 h 235053"/>
            <a:gd name="connsiteX0" fmla="*/ 0 w 216000"/>
            <a:gd name="connsiteY0" fmla="*/ 0 h 235053"/>
            <a:gd name="connsiteX1" fmla="*/ 194568 w 216000"/>
            <a:gd name="connsiteY1" fmla="*/ 223150 h 235053"/>
            <a:gd name="connsiteX0" fmla="*/ 0 w 216000"/>
            <a:gd name="connsiteY0" fmla="*/ 0 h 235053"/>
            <a:gd name="connsiteX1" fmla="*/ 216000 w 216000"/>
            <a:gd name="connsiteY1" fmla="*/ 235053 h 235053"/>
            <a:gd name="connsiteX2" fmla="*/ 0 w 216000"/>
            <a:gd name="connsiteY2" fmla="*/ 235053 h 235053"/>
            <a:gd name="connsiteX3" fmla="*/ 0 w 216000"/>
            <a:gd name="connsiteY3" fmla="*/ 0 h 235053"/>
            <a:gd name="connsiteX0" fmla="*/ 0 w 216000"/>
            <a:gd name="connsiteY0" fmla="*/ 0 h 235053"/>
            <a:gd name="connsiteX1" fmla="*/ 194568 w 216000"/>
            <a:gd name="connsiteY1" fmla="*/ 223150 h 235053"/>
            <a:gd name="connsiteX0" fmla="*/ 40482 w 256482"/>
            <a:gd name="connsiteY0" fmla="*/ 2379 h 237432"/>
            <a:gd name="connsiteX1" fmla="*/ 256482 w 256482"/>
            <a:gd name="connsiteY1" fmla="*/ 237432 h 237432"/>
            <a:gd name="connsiteX2" fmla="*/ 40482 w 256482"/>
            <a:gd name="connsiteY2" fmla="*/ 237432 h 237432"/>
            <a:gd name="connsiteX3" fmla="*/ 40482 w 256482"/>
            <a:gd name="connsiteY3" fmla="*/ 2379 h 237432"/>
            <a:gd name="connsiteX0" fmla="*/ 0 w 256482"/>
            <a:gd name="connsiteY0" fmla="*/ 0 h 237432"/>
            <a:gd name="connsiteX1" fmla="*/ 235050 w 256482"/>
            <a:gd name="connsiteY1" fmla="*/ 225529 h 237432"/>
            <a:gd name="connsiteX0" fmla="*/ 40482 w 256482"/>
            <a:gd name="connsiteY0" fmla="*/ 24786 h 259839"/>
            <a:gd name="connsiteX1" fmla="*/ 256482 w 256482"/>
            <a:gd name="connsiteY1" fmla="*/ 259839 h 259839"/>
            <a:gd name="connsiteX2" fmla="*/ 40482 w 256482"/>
            <a:gd name="connsiteY2" fmla="*/ 259839 h 259839"/>
            <a:gd name="connsiteX3" fmla="*/ 40482 w 256482"/>
            <a:gd name="connsiteY3" fmla="*/ 24786 h 259839"/>
            <a:gd name="connsiteX0" fmla="*/ 0 w 256482"/>
            <a:gd name="connsiteY0" fmla="*/ 22407 h 259839"/>
            <a:gd name="connsiteX1" fmla="*/ 235050 w 256482"/>
            <a:gd name="connsiteY1" fmla="*/ 247936 h 259839"/>
            <a:gd name="connsiteX0" fmla="*/ 40482 w 256482"/>
            <a:gd name="connsiteY0" fmla="*/ 11785 h 246838"/>
            <a:gd name="connsiteX1" fmla="*/ 256482 w 256482"/>
            <a:gd name="connsiteY1" fmla="*/ 246838 h 246838"/>
            <a:gd name="connsiteX2" fmla="*/ 40482 w 256482"/>
            <a:gd name="connsiteY2" fmla="*/ 246838 h 246838"/>
            <a:gd name="connsiteX3" fmla="*/ 40482 w 256482"/>
            <a:gd name="connsiteY3" fmla="*/ 11785 h 246838"/>
            <a:gd name="connsiteX0" fmla="*/ 0 w 256482"/>
            <a:gd name="connsiteY0" fmla="*/ 9406 h 246838"/>
            <a:gd name="connsiteX1" fmla="*/ 235050 w 256482"/>
            <a:gd name="connsiteY1" fmla="*/ 234935 h 246838"/>
            <a:gd name="connsiteX0" fmla="*/ 40482 w 256482"/>
            <a:gd name="connsiteY0" fmla="*/ 9191 h 244244"/>
            <a:gd name="connsiteX1" fmla="*/ 256482 w 256482"/>
            <a:gd name="connsiteY1" fmla="*/ 244244 h 244244"/>
            <a:gd name="connsiteX2" fmla="*/ 40482 w 256482"/>
            <a:gd name="connsiteY2" fmla="*/ 244244 h 244244"/>
            <a:gd name="connsiteX3" fmla="*/ 40482 w 256482"/>
            <a:gd name="connsiteY3" fmla="*/ 9191 h 244244"/>
            <a:gd name="connsiteX0" fmla="*/ 0 w 256482"/>
            <a:gd name="connsiteY0" fmla="*/ 6812 h 244244"/>
            <a:gd name="connsiteX1" fmla="*/ 235050 w 256482"/>
            <a:gd name="connsiteY1" fmla="*/ 232341 h 24424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256482" h="244244" stroke="0" extrusionOk="0">
              <a:moveTo>
                <a:pt x="40482" y="9191"/>
              </a:moveTo>
              <a:cubicBezTo>
                <a:pt x="159776" y="9191"/>
                <a:pt x="256482" y="114428"/>
                <a:pt x="256482" y="244244"/>
              </a:cubicBezTo>
              <a:lnTo>
                <a:pt x="40482" y="244244"/>
              </a:lnTo>
              <a:lnTo>
                <a:pt x="40482" y="9191"/>
              </a:lnTo>
              <a:close/>
            </a:path>
            <a:path w="256482" h="244244" fill="none">
              <a:moveTo>
                <a:pt x="0" y="6812"/>
              </a:moveTo>
              <a:cubicBezTo>
                <a:pt x="205018" y="-36048"/>
                <a:pt x="289818" y="133487"/>
                <a:pt x="235050" y="232341"/>
              </a:cubicBezTo>
            </a:path>
          </a:pathLst>
        </a:custGeom>
        <a:ln w="76200" cmpd="dbl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205705</xdr:colOff>
      <xdr:row>117</xdr:row>
      <xdr:rowOff>18155</xdr:rowOff>
    </xdr:from>
    <xdr:to>
      <xdr:col>2</xdr:col>
      <xdr:colOff>511705</xdr:colOff>
      <xdr:row>118</xdr:row>
      <xdr:rowOff>133655</xdr:rowOff>
    </xdr:to>
    <xdr:sp macro="" textlink="">
      <xdr:nvSpPr>
        <xdr:cNvPr id="342" name="Elipse 341">
          <a:extLst>
            <a:ext uri="{FF2B5EF4-FFF2-40B4-BE49-F238E27FC236}">
              <a16:creationId xmlns:a16="http://schemas.microsoft.com/office/drawing/2014/main" id="{C1A306DE-805B-4BB7-BD65-714A0BD91BEF}"/>
            </a:ext>
          </a:extLst>
        </xdr:cNvPr>
        <xdr:cNvSpPr/>
      </xdr:nvSpPr>
      <xdr:spPr>
        <a:xfrm>
          <a:off x="1100227" y="30456742"/>
          <a:ext cx="306000" cy="306000"/>
        </a:xfrm>
        <a:prstGeom prst="ellipse">
          <a:avLst/>
        </a:prstGeom>
        <a:solidFill>
          <a:schemeClr val="bg1"/>
        </a:solidFill>
        <a:ln>
          <a:prstDash val="sysDash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277178</xdr:colOff>
      <xdr:row>116</xdr:row>
      <xdr:rowOff>120253</xdr:rowOff>
    </xdr:from>
    <xdr:to>
      <xdr:col>5</xdr:col>
      <xdr:colOff>277178</xdr:colOff>
      <xdr:row>116</xdr:row>
      <xdr:rowOff>182166</xdr:rowOff>
    </xdr:to>
    <xdr:cxnSp macro="">
      <xdr:nvCxnSpPr>
        <xdr:cNvPr id="343" name="Conector recto 342">
          <a:extLst>
            <a:ext uri="{FF2B5EF4-FFF2-40B4-BE49-F238E27FC236}">
              <a16:creationId xmlns:a16="http://schemas.microsoft.com/office/drawing/2014/main" id="{D6305546-7929-43FB-AAFE-14C6051C3E4A}"/>
            </a:ext>
          </a:extLst>
        </xdr:cNvPr>
        <xdr:cNvCxnSpPr/>
      </xdr:nvCxnSpPr>
      <xdr:spPr>
        <a:xfrm flipV="1">
          <a:off x="3035287" y="30368340"/>
          <a:ext cx="0" cy="61913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577692</xdr:colOff>
      <xdr:row>117</xdr:row>
      <xdr:rowOff>19050</xdr:rowOff>
    </xdr:from>
    <xdr:to>
      <xdr:col>2</xdr:col>
      <xdr:colOff>577692</xdr:colOff>
      <xdr:row>118</xdr:row>
      <xdr:rowOff>134550</xdr:rowOff>
    </xdr:to>
    <xdr:cxnSp macro="">
      <xdr:nvCxnSpPr>
        <xdr:cNvPr id="344" name="Conector recto 343">
          <a:extLst>
            <a:ext uri="{FF2B5EF4-FFF2-40B4-BE49-F238E27FC236}">
              <a16:creationId xmlns:a16="http://schemas.microsoft.com/office/drawing/2014/main" id="{54FBD5C7-2B26-479A-8B0B-BDEF9C245A50}"/>
            </a:ext>
          </a:extLst>
        </xdr:cNvPr>
        <xdr:cNvCxnSpPr/>
      </xdr:nvCxnSpPr>
      <xdr:spPr>
        <a:xfrm rot="16200000">
          <a:off x="1319214" y="30610637"/>
          <a:ext cx="306000" cy="0"/>
        </a:xfrm>
        <a:prstGeom prst="line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402983</xdr:colOff>
      <xdr:row>115</xdr:row>
      <xdr:rowOff>131890</xdr:rowOff>
    </xdr:from>
    <xdr:to>
      <xdr:col>3</xdr:col>
      <xdr:colOff>586154</xdr:colOff>
      <xdr:row>116</xdr:row>
      <xdr:rowOff>139214</xdr:rowOff>
    </xdr:to>
    <xdr:cxnSp macro="">
      <xdr:nvCxnSpPr>
        <xdr:cNvPr id="345" name="Conector: curvado 344">
          <a:extLst>
            <a:ext uri="{FF2B5EF4-FFF2-40B4-BE49-F238E27FC236}">
              <a16:creationId xmlns:a16="http://schemas.microsoft.com/office/drawing/2014/main" id="{8BCC3848-D4F8-4BE4-89A8-410BB968F447}"/>
            </a:ext>
          </a:extLst>
        </xdr:cNvPr>
        <xdr:cNvCxnSpPr/>
      </xdr:nvCxnSpPr>
      <xdr:spPr>
        <a:xfrm rot="5400000">
          <a:off x="1911374" y="30196803"/>
          <a:ext cx="197824" cy="183171"/>
        </a:xfrm>
        <a:prstGeom prst="curved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402983</xdr:colOff>
      <xdr:row>115</xdr:row>
      <xdr:rowOff>131890</xdr:rowOff>
    </xdr:from>
    <xdr:to>
      <xdr:col>3</xdr:col>
      <xdr:colOff>586154</xdr:colOff>
      <xdr:row>116</xdr:row>
      <xdr:rowOff>139214</xdr:rowOff>
    </xdr:to>
    <xdr:cxnSp macro="">
      <xdr:nvCxnSpPr>
        <xdr:cNvPr id="346" name="Conector: curvado 345">
          <a:extLst>
            <a:ext uri="{FF2B5EF4-FFF2-40B4-BE49-F238E27FC236}">
              <a16:creationId xmlns:a16="http://schemas.microsoft.com/office/drawing/2014/main" id="{60BDC2E5-C306-4A68-AED6-4C12D23D31B2}"/>
            </a:ext>
          </a:extLst>
        </xdr:cNvPr>
        <xdr:cNvCxnSpPr/>
      </xdr:nvCxnSpPr>
      <xdr:spPr>
        <a:xfrm rot="5400000">
          <a:off x="1911374" y="30196803"/>
          <a:ext cx="197824" cy="183171"/>
        </a:xfrm>
        <a:prstGeom prst="curved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458894</xdr:colOff>
      <xdr:row>156</xdr:row>
      <xdr:rowOff>26503</xdr:rowOff>
    </xdr:from>
    <xdr:to>
      <xdr:col>9</xdr:col>
      <xdr:colOff>319173</xdr:colOff>
      <xdr:row>178</xdr:row>
      <xdr:rowOff>139147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6DA4E1-44CE-4F4E-E35B-7FD452957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6546" y="31328138"/>
          <a:ext cx="4359392" cy="4194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496959</xdr:colOff>
      <xdr:row>0</xdr:row>
      <xdr:rowOff>72888</xdr:rowOff>
    </xdr:from>
    <xdr:to>
      <xdr:col>11</xdr:col>
      <xdr:colOff>620698</xdr:colOff>
      <xdr:row>5</xdr:row>
      <xdr:rowOff>66260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691E5EF-4787-4CD4-AC87-4D0EBB35380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36" r="10019" b="35387"/>
        <a:stretch/>
      </xdr:blipFill>
      <xdr:spPr bwMode="auto">
        <a:xfrm>
          <a:off x="5923724" y="72888"/>
          <a:ext cx="1409200" cy="10999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1"/>
  <sheetViews>
    <sheetView tabSelected="1" zoomScale="115" zoomScaleNormal="115" workbookViewId="0">
      <selection activeCell="R11" sqref="R11"/>
    </sheetView>
  </sheetViews>
  <sheetFormatPr defaultColWidth="9.109375" defaultRowHeight="14.4" x14ac:dyDescent="0.3"/>
  <cols>
    <col min="1" max="1" width="4.109375" style="5" customWidth="1"/>
    <col min="2" max="12" width="9.33203125" style="5" customWidth="1"/>
    <col min="13" max="13" width="1.6640625" style="49" customWidth="1"/>
    <col min="14" max="14" width="9.109375" style="5"/>
    <col min="15" max="17" width="12.5546875" style="5" customWidth="1"/>
    <col min="18" max="16384" width="9.109375" style="5"/>
  </cols>
  <sheetData>
    <row r="1" spans="1:17" ht="28.8" x14ac:dyDescent="0.3">
      <c r="A1" s="48" t="s">
        <v>19</v>
      </c>
      <c r="B1" s="48"/>
      <c r="C1" s="48"/>
      <c r="D1" s="48"/>
      <c r="E1" s="48"/>
      <c r="F1" s="48"/>
      <c r="G1" s="48"/>
      <c r="H1" s="48"/>
      <c r="I1" s="48"/>
      <c r="J1" s="48"/>
      <c r="K1" s="48"/>
    </row>
    <row r="2" spans="1:17" x14ac:dyDescent="0.3">
      <c r="B2" s="7"/>
    </row>
    <row r="3" spans="1:17" x14ac:dyDescent="0.3">
      <c r="B3" s="6" t="s">
        <v>34</v>
      </c>
      <c r="N3" s="35" t="s">
        <v>0</v>
      </c>
      <c r="O3" s="35"/>
      <c r="P3" s="35"/>
      <c r="Q3" s="35"/>
    </row>
    <row r="4" spans="1:17" x14ac:dyDescent="0.3">
      <c r="N4" s="32" t="s">
        <v>1</v>
      </c>
      <c r="O4" s="33"/>
      <c r="P4" s="33"/>
      <c r="Q4" s="34"/>
    </row>
    <row r="5" spans="1:17" x14ac:dyDescent="0.3">
      <c r="B5" s="6" t="s">
        <v>35</v>
      </c>
      <c r="N5" s="1" t="s">
        <v>2</v>
      </c>
      <c r="O5" s="1" t="s">
        <v>3</v>
      </c>
      <c r="P5" s="1" t="s">
        <v>3</v>
      </c>
      <c r="Q5" s="1" t="s">
        <v>4</v>
      </c>
    </row>
    <row r="6" spans="1:17" x14ac:dyDescent="0.3">
      <c r="N6" s="1"/>
      <c r="O6" s="1" t="s">
        <v>16</v>
      </c>
      <c r="P6" s="1" t="s">
        <v>5</v>
      </c>
      <c r="Q6" s="1" t="s">
        <v>6</v>
      </c>
    </row>
    <row r="7" spans="1:17" ht="15" customHeight="1" x14ac:dyDescent="0.3">
      <c r="B7" s="19" t="s">
        <v>18</v>
      </c>
      <c r="N7" s="1">
        <v>2</v>
      </c>
      <c r="O7" s="2" t="s">
        <v>17</v>
      </c>
      <c r="P7" s="3">
        <v>0.64</v>
      </c>
      <c r="Q7" s="4">
        <v>0.31669217443593611</v>
      </c>
    </row>
    <row r="8" spans="1:17" ht="15" customHeight="1" x14ac:dyDescent="0.3">
      <c r="N8" s="1">
        <v>3</v>
      </c>
      <c r="O8" s="2" t="s">
        <v>7</v>
      </c>
      <c r="P8" s="3">
        <v>0.95250000000000001</v>
      </c>
      <c r="Q8" s="4">
        <v>0.71255739248085603</v>
      </c>
    </row>
    <row r="9" spans="1:17" ht="28.8" x14ac:dyDescent="0.3">
      <c r="C9" s="14" t="s">
        <v>20</v>
      </c>
      <c r="D9" s="15" t="s">
        <v>21</v>
      </c>
      <c r="E9" s="16" t="s">
        <v>22</v>
      </c>
      <c r="F9" s="16" t="s">
        <v>23</v>
      </c>
      <c r="N9" s="1">
        <v>4</v>
      </c>
      <c r="O9" s="2" t="s">
        <v>8</v>
      </c>
      <c r="P9" s="3">
        <v>1.27</v>
      </c>
      <c r="Q9" s="4">
        <v>1.2667686977437445</v>
      </c>
    </row>
    <row r="10" spans="1:17" x14ac:dyDescent="0.3">
      <c r="C10" s="12">
        <v>6</v>
      </c>
      <c r="D10" s="11" t="str">
        <f>LOOKUP(C10,$N$7:$N$18,$O$7:$O$18)</f>
        <v>3/4"</v>
      </c>
      <c r="E10" s="13">
        <f>LOOKUP(C10,$N$7:$N$18,$P$7:$P$18)</f>
        <v>1.905</v>
      </c>
      <c r="F10" s="13">
        <f>LOOKUP(C10,$N$7:$N$18,$Q$7:$Q$18)</f>
        <v>2.8502295699234246</v>
      </c>
      <c r="N10" s="1">
        <v>5</v>
      </c>
      <c r="O10" s="2" t="s">
        <v>9</v>
      </c>
      <c r="P10" s="3">
        <v>1.5874999999999999</v>
      </c>
      <c r="Q10" s="4">
        <v>1.9793260902246004</v>
      </c>
    </row>
    <row r="11" spans="1:17" x14ac:dyDescent="0.3">
      <c r="B11" s="10"/>
      <c r="N11" s="1">
        <v>6</v>
      </c>
      <c r="O11" s="2" t="s">
        <v>10</v>
      </c>
      <c r="P11" s="3">
        <v>1.905</v>
      </c>
      <c r="Q11" s="4">
        <v>2.8502295699234246</v>
      </c>
    </row>
    <row r="12" spans="1:17" x14ac:dyDescent="0.3">
      <c r="B12" s="10"/>
      <c r="E12" s="5" t="str">
        <f>CONCATENATE(D9,D10)</f>
        <v>Ø3/4"</v>
      </c>
      <c r="N12" s="1">
        <v>7</v>
      </c>
      <c r="O12" s="2" t="s">
        <v>11</v>
      </c>
      <c r="P12" s="3">
        <v>2.2225000000000001</v>
      </c>
      <c r="Q12" s="4">
        <v>3.8794791368402173</v>
      </c>
    </row>
    <row r="13" spans="1:17" x14ac:dyDescent="0.3">
      <c r="N13" s="1">
        <v>8</v>
      </c>
      <c r="O13" s="2" t="s">
        <v>12</v>
      </c>
      <c r="P13" s="3">
        <v>2.54</v>
      </c>
      <c r="Q13" s="4">
        <v>5.0670747909749778</v>
      </c>
    </row>
    <row r="14" spans="1:17" x14ac:dyDescent="0.3">
      <c r="B14" s="7"/>
      <c r="C14" s="8"/>
      <c r="N14" s="1">
        <v>9</v>
      </c>
      <c r="O14" s="2" t="s">
        <v>13</v>
      </c>
      <c r="P14" s="3">
        <v>2.8574999999999999</v>
      </c>
      <c r="Q14" s="4">
        <v>6.4130165323277053</v>
      </c>
    </row>
    <row r="15" spans="1:17" x14ac:dyDescent="0.3">
      <c r="B15" s="6"/>
      <c r="C15" s="8"/>
      <c r="N15" s="1">
        <v>10</v>
      </c>
      <c r="O15" s="2" t="s">
        <v>14</v>
      </c>
      <c r="P15" s="3">
        <v>3.1749999999999998</v>
      </c>
      <c r="Q15" s="4">
        <v>7.9173043608984015</v>
      </c>
    </row>
    <row r="16" spans="1:17" x14ac:dyDescent="0.3">
      <c r="B16" s="9"/>
      <c r="C16" s="20" t="str">
        <f>CONCATENATE(ROUND(IF(4*E10&gt;=6.5,4*E10,6.5),2),"cm")</f>
        <v>7.62cm</v>
      </c>
      <c r="N16" s="1">
        <v>11</v>
      </c>
      <c r="O16" s="2" t="s">
        <v>15</v>
      </c>
      <c r="P16" s="3">
        <v>3.58</v>
      </c>
      <c r="Q16" s="4">
        <v>10.06</v>
      </c>
    </row>
    <row r="17" spans="2:17" x14ac:dyDescent="0.3">
      <c r="C17" s="41" t="s">
        <v>25</v>
      </c>
      <c r="D17" s="41"/>
      <c r="E17" s="41"/>
      <c r="F17" s="41"/>
      <c r="G17" s="17"/>
      <c r="N17" s="1">
        <v>14</v>
      </c>
      <c r="O17" s="2" t="s">
        <v>55</v>
      </c>
      <c r="P17" s="3">
        <v>4.3</v>
      </c>
      <c r="Q17" s="4">
        <v>14.52</v>
      </c>
    </row>
    <row r="18" spans="2:17" x14ac:dyDescent="0.3">
      <c r="G18" s="17"/>
      <c r="N18" s="1">
        <v>18</v>
      </c>
      <c r="O18" s="2" t="s">
        <v>56</v>
      </c>
      <c r="P18" s="3">
        <v>5.73</v>
      </c>
      <c r="Q18" s="4">
        <v>25.81</v>
      </c>
    </row>
    <row r="19" spans="2:17" x14ac:dyDescent="0.3">
      <c r="B19" s="19" t="s">
        <v>24</v>
      </c>
    </row>
    <row r="21" spans="2:17" ht="28.8" x14ac:dyDescent="0.3">
      <c r="C21" s="14" t="s">
        <v>20</v>
      </c>
      <c r="D21" s="15" t="s">
        <v>21</v>
      </c>
      <c r="E21" s="16" t="s">
        <v>22</v>
      </c>
      <c r="F21" s="16" t="s">
        <v>23</v>
      </c>
    </row>
    <row r="22" spans="2:17" x14ac:dyDescent="0.3">
      <c r="C22" s="12">
        <v>8</v>
      </c>
      <c r="D22" s="11" t="str">
        <f>LOOKUP(C22,$N$7:$N$18,$O$7:$O$18)</f>
        <v>1"</v>
      </c>
      <c r="E22" s="13">
        <f>LOOKUP(C22,$N$7:$N$18,$P$7:$P$18)</f>
        <v>2.54</v>
      </c>
      <c r="F22" s="13">
        <f>LOOKUP(C22,$N$7:$N$18,$Q$7:$Q$18)</f>
        <v>5.0670747909749778</v>
      </c>
    </row>
    <row r="23" spans="2:17" x14ac:dyDescent="0.3">
      <c r="B23" s="10"/>
    </row>
    <row r="24" spans="2:17" x14ac:dyDescent="0.3">
      <c r="B24" s="10"/>
      <c r="E24" s="5" t="str">
        <f>CONCATENATE(D21,D22)</f>
        <v>Ø1"</v>
      </c>
    </row>
    <row r="26" spans="2:17" x14ac:dyDescent="0.3">
      <c r="B26" s="7"/>
      <c r="C26" s="8"/>
    </row>
    <row r="27" spans="2:17" x14ac:dyDescent="0.3">
      <c r="C27" s="38" t="str">
        <f>CONCATENATE(ROUND(12*E22,2),"cm")</f>
        <v>30.48cm</v>
      </c>
      <c r="D27" s="38"/>
    </row>
    <row r="28" spans="2:17" x14ac:dyDescent="0.3">
      <c r="B28" s="21"/>
      <c r="C28" s="38"/>
      <c r="D28" s="38"/>
    </row>
    <row r="30" spans="2:17" x14ac:dyDescent="0.3">
      <c r="C30" s="41" t="s">
        <v>26</v>
      </c>
      <c r="D30" s="41"/>
      <c r="E30" s="41"/>
      <c r="F30" s="41"/>
    </row>
    <row r="32" spans="2:17" x14ac:dyDescent="0.3">
      <c r="B32" s="19" t="s">
        <v>27</v>
      </c>
    </row>
    <row r="33" spans="2:10" x14ac:dyDescent="0.3">
      <c r="B33" s="19"/>
    </row>
    <row r="34" spans="2:10" x14ac:dyDescent="0.3">
      <c r="B34" s="18" t="s">
        <v>28</v>
      </c>
    </row>
    <row r="36" spans="2:10" ht="28.8" x14ac:dyDescent="0.3">
      <c r="C36" s="14" t="s">
        <v>20</v>
      </c>
      <c r="D36" s="15" t="s">
        <v>21</v>
      </c>
      <c r="E36" s="16" t="s">
        <v>22</v>
      </c>
      <c r="F36" s="16" t="s">
        <v>23</v>
      </c>
    </row>
    <row r="37" spans="2:10" x14ac:dyDescent="0.3">
      <c r="C37" s="12">
        <v>4</v>
      </c>
      <c r="D37" s="11" t="str">
        <f>LOOKUP(C37,$N$7:$N$16,$O$7:$O$16)</f>
        <v>1/2"</v>
      </c>
      <c r="E37" s="13">
        <f>LOOKUP(C37,$N$7:$N$16,$P$7:$P$16)</f>
        <v>1.27</v>
      </c>
      <c r="F37" s="13">
        <f>LOOKUP(C37,$N$7:$N$16,$Q$7:$Q$16)</f>
        <v>1.2667686977437445</v>
      </c>
    </row>
    <row r="38" spans="2:10" x14ac:dyDescent="0.3">
      <c r="B38" s="10"/>
    </row>
    <row r="39" spans="2:10" x14ac:dyDescent="0.3">
      <c r="B39" s="10"/>
      <c r="C39" s="38" t="str">
        <f>CONCATENATE(ROUND(6*E37,2),"cm")</f>
        <v>7.62cm</v>
      </c>
      <c r="D39" s="38"/>
      <c r="H39" s="10"/>
      <c r="I39" s="42" t="str">
        <f>CONCATENATE(ROUND(6*E37,2),"cm")</f>
        <v>7.62cm</v>
      </c>
      <c r="J39" s="42"/>
    </row>
    <row r="41" spans="2:10" x14ac:dyDescent="0.3">
      <c r="B41" s="36" t="str">
        <f>CONCATENATE(ROUND(6*E37,2),"cm")</f>
        <v>7.62cm</v>
      </c>
      <c r="C41" s="8"/>
      <c r="H41" s="23"/>
      <c r="I41" s="8"/>
    </row>
    <row r="42" spans="2:10" x14ac:dyDescent="0.3">
      <c r="B42" s="36"/>
      <c r="H42" s="23"/>
    </row>
    <row r="43" spans="2:10" x14ac:dyDescent="0.3">
      <c r="B43" s="36"/>
      <c r="F43" s="5" t="str">
        <f>CONCATENATE(D36,D37)</f>
        <v>Ø1/2"</v>
      </c>
      <c r="H43" s="23"/>
    </row>
    <row r="44" spans="2:10" x14ac:dyDescent="0.3">
      <c r="J44" s="5" t="str">
        <f>CONCATENATE(D36,D37)</f>
        <v>Ø1/2"</v>
      </c>
    </row>
    <row r="50" spans="2:12" ht="26.25" customHeight="1" x14ac:dyDescent="0.3">
      <c r="C50" s="37" t="s">
        <v>29</v>
      </c>
      <c r="D50" s="37"/>
      <c r="E50" s="37"/>
      <c r="F50" s="37"/>
      <c r="H50" s="43" t="s">
        <v>36</v>
      </c>
      <c r="I50" s="43"/>
      <c r="J50" s="43"/>
      <c r="K50" s="43"/>
      <c r="L50" s="26"/>
    </row>
    <row r="52" spans="2:12" x14ac:dyDescent="0.3">
      <c r="B52" s="18" t="s">
        <v>30</v>
      </c>
    </row>
    <row r="54" spans="2:12" ht="28.8" x14ac:dyDescent="0.3">
      <c r="C54" s="14" t="s">
        <v>20</v>
      </c>
      <c r="D54" s="15" t="s">
        <v>21</v>
      </c>
      <c r="E54" s="16" t="s">
        <v>22</v>
      </c>
      <c r="F54" s="16" t="s">
        <v>23</v>
      </c>
    </row>
    <row r="55" spans="2:12" x14ac:dyDescent="0.3">
      <c r="C55" s="12">
        <v>6</v>
      </c>
      <c r="D55" s="11" t="str">
        <f>LOOKUP(C55,$N$7:$N$16,$O$7:$O$16)</f>
        <v>3/4"</v>
      </c>
      <c r="E55" s="13">
        <f>LOOKUP(C55,$N$7:$N$16,$P$7:$P$16)</f>
        <v>1.905</v>
      </c>
      <c r="F55" s="13">
        <f>LOOKUP(C55,$N$7:$N$16,$Q$7:$Q$16)</f>
        <v>2.8502295699234246</v>
      </c>
    </row>
    <row r="56" spans="2:12" x14ac:dyDescent="0.3">
      <c r="B56" s="10"/>
    </row>
    <row r="57" spans="2:12" x14ac:dyDescent="0.3">
      <c r="B57" s="10"/>
      <c r="C57" s="38" t="str">
        <f>CONCATENATE(ROUND(12*E55,2),"cm")</f>
        <v>22.86cm</v>
      </c>
      <c r="D57" s="38"/>
      <c r="H57" s="10"/>
      <c r="I57" s="42" t="str">
        <f>CONCATENATE(ROUND(12*E55,2),"cm")</f>
        <v>22.86cm</v>
      </c>
      <c r="J57" s="42"/>
    </row>
    <row r="59" spans="2:12" x14ac:dyDescent="0.3">
      <c r="B59" s="36" t="str">
        <f>CONCATENATE(ROUND(12*E55,2),"cm")</f>
        <v>22.86cm</v>
      </c>
      <c r="C59" s="8"/>
      <c r="H59" s="23"/>
      <c r="I59" s="8"/>
    </row>
    <row r="60" spans="2:12" x14ac:dyDescent="0.3">
      <c r="B60" s="36"/>
      <c r="H60" s="23"/>
    </row>
    <row r="61" spans="2:12" x14ac:dyDescent="0.3">
      <c r="B61" s="36"/>
      <c r="F61" s="5" t="str">
        <f>CONCATENATE(D54,D55)</f>
        <v>Ø3/4"</v>
      </c>
      <c r="H61" s="23"/>
    </row>
    <row r="62" spans="2:12" x14ac:dyDescent="0.3">
      <c r="J62" s="5" t="str">
        <f>CONCATENATE(D54,D55)</f>
        <v>Ø3/4"</v>
      </c>
    </row>
    <row r="68" spans="2:12" ht="31.5" customHeight="1" x14ac:dyDescent="0.3">
      <c r="C68" s="37" t="s">
        <v>31</v>
      </c>
      <c r="D68" s="37"/>
      <c r="E68" s="37"/>
      <c r="F68" s="37"/>
      <c r="H68" s="43" t="s">
        <v>37</v>
      </c>
      <c r="I68" s="43"/>
      <c r="J68" s="43"/>
      <c r="K68" s="43"/>
    </row>
    <row r="70" spans="2:12" x14ac:dyDescent="0.3">
      <c r="B70" s="18" t="s">
        <v>32</v>
      </c>
    </row>
    <row r="72" spans="2:12" ht="28.8" x14ac:dyDescent="0.3">
      <c r="C72" s="14" t="s">
        <v>20</v>
      </c>
      <c r="D72" s="15" t="s">
        <v>21</v>
      </c>
      <c r="E72" s="16" t="s">
        <v>22</v>
      </c>
      <c r="F72" s="16" t="s">
        <v>23</v>
      </c>
    </row>
    <row r="73" spans="2:12" x14ac:dyDescent="0.3">
      <c r="C73" s="12">
        <v>3</v>
      </c>
      <c r="D73" s="11" t="str">
        <f>LOOKUP(C73,$N$7:$N$16,$O$7:$O$16)</f>
        <v>3/8"</v>
      </c>
      <c r="E73" s="13">
        <f>LOOKUP(C73,$N$7:$N$16,$P$7:$P$16)</f>
        <v>0.95250000000000001</v>
      </c>
      <c r="F73" s="13">
        <f>LOOKUP(C73,$N$7:$N$16,$Q$7:$Q$16)</f>
        <v>0.71255739248085603</v>
      </c>
    </row>
    <row r="74" spans="2:12" x14ac:dyDescent="0.3">
      <c r="B74" s="10"/>
    </row>
    <row r="75" spans="2:12" x14ac:dyDescent="0.3">
      <c r="B75" s="10"/>
      <c r="D75" s="22" t="str">
        <f>CONCATENATE(ROUND(6*E73,2),"cm")</f>
        <v>5.72cm</v>
      </c>
      <c r="H75" s="10"/>
      <c r="J75" s="22" t="str">
        <f>CONCATENATE(ROUND(6*E73,2),"cm")</f>
        <v>5.72cm</v>
      </c>
    </row>
    <row r="77" spans="2:12" x14ac:dyDescent="0.3">
      <c r="B77" s="23"/>
      <c r="C77" s="8"/>
      <c r="H77" s="23"/>
      <c r="I77" s="8"/>
    </row>
    <row r="78" spans="2:12" x14ac:dyDescent="0.3">
      <c r="B78" s="23"/>
      <c r="H78" s="23"/>
    </row>
    <row r="79" spans="2:12" x14ac:dyDescent="0.3">
      <c r="B79" s="23"/>
      <c r="F79" s="5" t="str">
        <f>CONCATENATE(D72,D73)</f>
        <v>Ø3/8"</v>
      </c>
      <c r="H79" s="23"/>
      <c r="L79" s="5" t="str">
        <f>CONCATENATE(J72,J73)</f>
        <v/>
      </c>
    </row>
    <row r="80" spans="2:12" x14ac:dyDescent="0.3">
      <c r="B80" s="24" t="str">
        <f>CONCATENATE(ROUND(6*E73,2),"cm")</f>
        <v>5.72cm</v>
      </c>
      <c r="H80" s="24"/>
    </row>
    <row r="86" spans="2:12" ht="30.75" customHeight="1" x14ac:dyDescent="0.3">
      <c r="C86" s="37" t="s">
        <v>33</v>
      </c>
      <c r="D86" s="37"/>
      <c r="E86" s="37"/>
      <c r="F86" s="37"/>
      <c r="G86" s="27"/>
      <c r="H86" s="44" t="s">
        <v>38</v>
      </c>
      <c r="I86" s="44"/>
      <c r="J86" s="44"/>
      <c r="K86" s="44"/>
      <c r="L86" s="25"/>
    </row>
    <row r="88" spans="2:12" x14ac:dyDescent="0.3">
      <c r="B88" s="6" t="s">
        <v>39</v>
      </c>
    </row>
    <row r="90" spans="2:12" x14ac:dyDescent="0.3">
      <c r="D90" s="46" t="s">
        <v>50</v>
      </c>
      <c r="E90" s="46"/>
      <c r="F90" s="46"/>
      <c r="G90" s="46"/>
    </row>
    <row r="91" spans="2:12" x14ac:dyDescent="0.3">
      <c r="C91" s="45" t="s">
        <v>49</v>
      </c>
      <c r="D91" s="45"/>
      <c r="E91" s="45"/>
      <c r="F91" s="45"/>
      <c r="G91" s="45"/>
      <c r="H91" s="45"/>
    </row>
    <row r="92" spans="2:12" x14ac:dyDescent="0.3">
      <c r="C92" s="47" t="s">
        <v>41</v>
      </c>
      <c r="D92" s="47"/>
      <c r="E92" s="47"/>
      <c r="F92" s="47" t="s">
        <v>42</v>
      </c>
      <c r="G92" s="47"/>
      <c r="H92" s="47"/>
    </row>
    <row r="93" spans="2:12" x14ac:dyDescent="0.3">
      <c r="C93" s="47" t="s">
        <v>43</v>
      </c>
      <c r="D93" s="47"/>
      <c r="E93" s="47"/>
      <c r="F93" s="47" t="s">
        <v>44</v>
      </c>
      <c r="G93" s="47"/>
      <c r="H93" s="47"/>
    </row>
    <row r="94" spans="2:12" x14ac:dyDescent="0.3">
      <c r="C94" s="47" t="s">
        <v>47</v>
      </c>
      <c r="D94" s="47"/>
      <c r="E94" s="47"/>
      <c r="F94" s="47" t="s">
        <v>45</v>
      </c>
      <c r="G94" s="47"/>
      <c r="H94" s="47"/>
    </row>
    <row r="95" spans="2:12" x14ac:dyDescent="0.3">
      <c r="C95" s="47" t="s">
        <v>48</v>
      </c>
      <c r="D95" s="47"/>
      <c r="E95" s="47"/>
      <c r="F95" s="47" t="s">
        <v>46</v>
      </c>
      <c r="G95" s="47"/>
      <c r="H95" s="47"/>
    </row>
    <row r="97" spans="2:11" x14ac:dyDescent="0.3">
      <c r="B97" s="18" t="s">
        <v>40</v>
      </c>
    </row>
    <row r="98" spans="2:11" x14ac:dyDescent="0.3">
      <c r="B98" s="28" t="s">
        <v>51</v>
      </c>
    </row>
    <row r="99" spans="2:11" x14ac:dyDescent="0.3">
      <c r="B99" s="28"/>
    </row>
    <row r="100" spans="2:11" ht="28.8" x14ac:dyDescent="0.3">
      <c r="C100" s="14" t="s">
        <v>20</v>
      </c>
      <c r="D100" s="15" t="s">
        <v>21</v>
      </c>
      <c r="E100" s="16" t="s">
        <v>22</v>
      </c>
      <c r="F100" s="16" t="s">
        <v>23</v>
      </c>
      <c r="H100" s="14" t="s">
        <v>20</v>
      </c>
      <c r="I100" s="15" t="s">
        <v>21</v>
      </c>
      <c r="J100" s="16" t="s">
        <v>22</v>
      </c>
      <c r="K100" s="16" t="s">
        <v>23</v>
      </c>
    </row>
    <row r="101" spans="2:11" x14ac:dyDescent="0.3">
      <c r="C101" s="12">
        <v>8</v>
      </c>
      <c r="D101" s="11" t="str">
        <f>LOOKUP(C101,$N$7:$N$18,$O$7:$O$18)</f>
        <v>1"</v>
      </c>
      <c r="E101" s="13">
        <f>LOOKUP(C101,$N$7:$N$18,$P$7:$P$18)</f>
        <v>2.54</v>
      </c>
      <c r="F101" s="13">
        <f>LOOKUP(C101,$N$7:$N$18,$Q$7:$Q$18)</f>
        <v>5.0670747909749778</v>
      </c>
      <c r="H101" s="12">
        <v>6</v>
      </c>
      <c r="I101" s="11" t="str">
        <f>LOOKUP(H101,$N$7:$N$18,$O$7:$O$18)</f>
        <v>3/4"</v>
      </c>
      <c r="J101" s="13">
        <f>LOOKUP(H101,$N$7:$N$18,$P$7:$P$18)</f>
        <v>1.905</v>
      </c>
      <c r="K101" s="13">
        <f>LOOKUP(H101,$N$7:$N$18,$Q$7:$Q$18)</f>
        <v>2.8502295699234246</v>
      </c>
    </row>
    <row r="102" spans="2:11" x14ac:dyDescent="0.3">
      <c r="B102" s="10"/>
    </row>
    <row r="103" spans="2:11" x14ac:dyDescent="0.3">
      <c r="B103" s="10"/>
      <c r="E103" s="5" t="str">
        <f>CONCATENATE(D100,D101)</f>
        <v>Ø1"</v>
      </c>
      <c r="J103" s="5" t="str">
        <f>CONCATENATE(I100,I101)</f>
        <v>Ø3/4"</v>
      </c>
    </row>
    <row r="105" spans="2:11" x14ac:dyDescent="0.3">
      <c r="B105" s="7"/>
      <c r="C105" s="8"/>
      <c r="D105" s="39" t="str">
        <f>CONCATENATE(ROUND(_xlfn.IFS(C101&lt;9,6*E101,C101=9,8*E101,C101=10,8*E101,C101=11,8*E101,C101=12,8*E101,C101=13,8*E101,C101=14,10*E101,C101=18,10*E101),2),"cm")</f>
        <v>15.24cm</v>
      </c>
      <c r="E105" s="29"/>
      <c r="H105" s="8"/>
      <c r="I105" s="40" t="str">
        <f>CONCATENATE(ROUND(_xlfn.IFS(H101&lt;9,6*J101,H101=9,8*J101,H101=10,8*J101,H101=11,8*J101,H101=12,8*J101,H101=13,8*J101,H101=14,10*J101,H101=18,10*J101),2),"cm")</f>
        <v>11.43cm</v>
      </c>
    </row>
    <row r="106" spans="2:11" x14ac:dyDescent="0.3">
      <c r="B106" s="6"/>
      <c r="D106" s="39"/>
      <c r="E106" s="29"/>
      <c r="H106" s="8"/>
      <c r="I106" s="40"/>
    </row>
    <row r="107" spans="2:11" x14ac:dyDescent="0.3">
      <c r="B107" s="9"/>
    </row>
    <row r="108" spans="2:11" x14ac:dyDescent="0.3">
      <c r="G108" s="17"/>
    </row>
    <row r="109" spans="2:11" x14ac:dyDescent="0.3">
      <c r="G109" s="30"/>
      <c r="I109" s="25"/>
      <c r="J109" s="25"/>
      <c r="K109" s="25"/>
    </row>
    <row r="110" spans="2:11" x14ac:dyDescent="0.3">
      <c r="G110" s="30"/>
    </row>
    <row r="111" spans="2:11" x14ac:dyDescent="0.3">
      <c r="G111" s="30"/>
    </row>
    <row r="112" spans="2:11" x14ac:dyDescent="0.3">
      <c r="G112" s="17"/>
    </row>
    <row r="113" spans="2:11" ht="28.8" x14ac:dyDescent="0.3">
      <c r="C113" s="14" t="s">
        <v>20</v>
      </c>
      <c r="D113" s="15" t="s">
        <v>21</v>
      </c>
      <c r="E113" s="16" t="s">
        <v>22</v>
      </c>
      <c r="F113" s="16" t="s">
        <v>23</v>
      </c>
    </row>
    <row r="114" spans="2:11" x14ac:dyDescent="0.3">
      <c r="C114" s="12">
        <v>9</v>
      </c>
      <c r="D114" s="11" t="str">
        <f>LOOKUP(C114,$N$7:$N$18,$O$7:$O$18)</f>
        <v>1 1/8"</v>
      </c>
      <c r="E114" s="13">
        <f>LOOKUP(C114,$N$7:$N$18,$P$7:$P$18)</f>
        <v>2.8574999999999999</v>
      </c>
      <c r="F114" s="13">
        <f>LOOKUP(C114,$N$7:$N$18,$Q$7:$Q$18)</f>
        <v>6.4130165323277053</v>
      </c>
    </row>
    <row r="115" spans="2:11" x14ac:dyDescent="0.3">
      <c r="B115" s="10"/>
    </row>
    <row r="116" spans="2:11" x14ac:dyDescent="0.3">
      <c r="B116" s="10"/>
      <c r="E116" s="5" t="str">
        <f>CONCATENATE(D113,D114)</f>
        <v>Ø1 1/8"</v>
      </c>
    </row>
    <row r="118" spans="2:11" x14ac:dyDescent="0.3">
      <c r="B118" s="23"/>
      <c r="C118" s="8"/>
      <c r="D118" s="39" t="str">
        <f>CONCATENATE(ROUND(_xlfn.IFS(C114&lt;9,6*E114,C114=9,8*E114,C114=10,8*E114,C114=11,8*E114,C114=12,8*E114,C114=13,8*E114,C114=14,10*E114,C114=18,10*E114),2),"cm")</f>
        <v>22.86cm</v>
      </c>
    </row>
    <row r="119" spans="2:11" x14ac:dyDescent="0.3">
      <c r="B119" s="23"/>
      <c r="D119" s="39"/>
    </row>
    <row r="120" spans="2:11" x14ac:dyDescent="0.3">
      <c r="B120" s="23"/>
    </row>
    <row r="121" spans="2:11" x14ac:dyDescent="0.3">
      <c r="B121" s="24"/>
    </row>
    <row r="124" spans="2:11" x14ac:dyDescent="0.3">
      <c r="B124" s="18" t="s">
        <v>57</v>
      </c>
    </row>
    <row r="125" spans="2:11" x14ac:dyDescent="0.3">
      <c r="B125" s="28" t="s">
        <v>58</v>
      </c>
    </row>
    <row r="126" spans="2:11" x14ac:dyDescent="0.3">
      <c r="B126" s="28"/>
    </row>
    <row r="127" spans="2:11" ht="28.8" x14ac:dyDescent="0.3">
      <c r="C127" s="14" t="s">
        <v>20</v>
      </c>
      <c r="D127" s="15" t="s">
        <v>21</v>
      </c>
      <c r="E127" s="16" t="s">
        <v>22</v>
      </c>
      <c r="F127" s="16" t="s">
        <v>23</v>
      </c>
      <c r="H127" s="14" t="s">
        <v>20</v>
      </c>
      <c r="I127" s="15" t="s">
        <v>21</v>
      </c>
      <c r="J127" s="16" t="s">
        <v>22</v>
      </c>
      <c r="K127" s="16" t="s">
        <v>23</v>
      </c>
    </row>
    <row r="128" spans="2:11" x14ac:dyDescent="0.3">
      <c r="C128" s="12">
        <v>6</v>
      </c>
      <c r="D128" s="11" t="str">
        <f>LOOKUP(C128,$N$7:$N$16,$O$7:$O$16)</f>
        <v>3/4"</v>
      </c>
      <c r="E128" s="13">
        <f>LOOKUP(C128,$N$7:$N$16,$P$7:$P$16)</f>
        <v>1.905</v>
      </c>
      <c r="F128" s="13">
        <f>LOOKUP(C128,$N$7:$N$16,$Q$7:$Q$16)</f>
        <v>2.8502295699234246</v>
      </c>
      <c r="H128" s="12">
        <v>3</v>
      </c>
      <c r="I128" s="11" t="str">
        <f>LOOKUP(H128,$N$7:$N$16,$O$7:$O$16)</f>
        <v>3/8"</v>
      </c>
      <c r="J128" s="13">
        <f>LOOKUP(H128,$N$7:$N$16,$P$7:$P$16)</f>
        <v>0.95250000000000001</v>
      </c>
      <c r="K128" s="13">
        <f>LOOKUP(H128,$N$7:$N$16,$Q$7:$Q$16)</f>
        <v>0.71255739248085603</v>
      </c>
    </row>
    <row r="129" spans="2:11" x14ac:dyDescent="0.3">
      <c r="B129" s="10"/>
    </row>
    <row r="130" spans="2:11" x14ac:dyDescent="0.3">
      <c r="B130" s="10"/>
      <c r="E130" s="5" t="str">
        <f>CONCATENATE(D127,D128)</f>
        <v>Ø3/4"</v>
      </c>
      <c r="J130" s="5" t="str">
        <f>CONCATENATE(I127,I128)</f>
        <v>Ø3/8"</v>
      </c>
    </row>
    <row r="132" spans="2:11" x14ac:dyDescent="0.3">
      <c r="B132" s="7"/>
      <c r="C132" s="8"/>
      <c r="D132" s="39" t="str">
        <f>CONCATENATE(ROUND(_xlfn.IFS(C128&lt;=5,4*E128,C128=6,6*E128,C128=7,6*E128,C128=8,6*E128,C128=9,8*E128,C128=10,8*E128,C128=11,8*E128,C128=12,8*E128,C128=13,8*E128,C128=14,10*E128,C128=18,10*E128),2),"cm")</f>
        <v>11.43cm</v>
      </c>
      <c r="E132" s="21"/>
      <c r="H132" s="8"/>
      <c r="I132" s="39" t="str">
        <f>CONCATENATE(ROUND(_xlfn.IFS(H128&lt;=5,4*J128,H128=6,6*J128,H128=7,6*J128,H128=8,6*J128,H128=9,8*J128,H128=10,8*J128,H128=11,8*J128,H128=12,8*J128,H128=13,8*J128,H128=14,10*J128,H128=18,10*J128),2),"cm")</f>
        <v>3.81cm</v>
      </c>
    </row>
    <row r="133" spans="2:11" x14ac:dyDescent="0.3">
      <c r="B133" s="6"/>
      <c r="D133" s="39"/>
      <c r="E133" s="21"/>
      <c r="H133" s="8"/>
      <c r="I133" s="39"/>
    </row>
    <row r="134" spans="2:11" x14ac:dyDescent="0.3">
      <c r="B134" s="9"/>
    </row>
    <row r="135" spans="2:11" x14ac:dyDescent="0.3">
      <c r="G135" s="17"/>
    </row>
    <row r="136" spans="2:11" x14ac:dyDescent="0.3">
      <c r="E136" s="17"/>
      <c r="G136" s="17"/>
      <c r="I136" s="25"/>
      <c r="J136" s="25"/>
      <c r="K136" s="25"/>
    </row>
    <row r="137" spans="2:11" x14ac:dyDescent="0.3">
      <c r="G137" s="17"/>
    </row>
    <row r="138" spans="2:11" x14ac:dyDescent="0.3">
      <c r="G138" s="17"/>
    </row>
    <row r="139" spans="2:11" x14ac:dyDescent="0.3">
      <c r="G139" s="17"/>
    </row>
    <row r="140" spans="2:11" ht="28.8" x14ac:dyDescent="0.3">
      <c r="C140" s="14" t="s">
        <v>20</v>
      </c>
      <c r="D140" s="15" t="s">
        <v>21</v>
      </c>
      <c r="E140" s="16" t="s">
        <v>22</v>
      </c>
      <c r="F140" s="16" t="s">
        <v>23</v>
      </c>
    </row>
    <row r="141" spans="2:11" x14ac:dyDescent="0.3">
      <c r="C141" s="12">
        <v>8</v>
      </c>
      <c r="D141" s="11" t="str">
        <f>LOOKUP(C141,$N$7:$N$16,$O$7:$O$16)</f>
        <v>1"</v>
      </c>
      <c r="E141" s="13">
        <f>LOOKUP(C141,$N$7:$N$16,$P$7:$P$16)</f>
        <v>2.54</v>
      </c>
      <c r="F141" s="13">
        <f>LOOKUP(C141,$N$7:$N$16,$Q$7:$Q$16)</f>
        <v>5.0670747909749778</v>
      </c>
    </row>
    <row r="142" spans="2:11" x14ac:dyDescent="0.3">
      <c r="B142" s="10"/>
    </row>
    <row r="143" spans="2:11" x14ac:dyDescent="0.3">
      <c r="B143" s="10"/>
      <c r="E143" s="5" t="str">
        <f>CONCATENATE(D140,D141)</f>
        <v>Ø1"</v>
      </c>
    </row>
    <row r="145" spans="2:7" x14ac:dyDescent="0.3">
      <c r="B145" s="23"/>
      <c r="C145" s="8"/>
      <c r="D145" s="39" t="str">
        <f>CONCATENATE(ROUND(_xlfn.IFS(C141&lt;=5,4*E141,C141=6,6*E141,C141=7,6*E141,C141=8,6*E141,C141=9,8*E141,C141=10,8*E141,C141=11,8*E141,C141=12,8*E141,C141=13,8*E141,C141=14,10*E141,C141=18,10*E141),2),"cm")</f>
        <v>15.24cm</v>
      </c>
    </row>
    <row r="146" spans="2:7" x14ac:dyDescent="0.3">
      <c r="B146" s="23"/>
      <c r="D146" s="39"/>
    </row>
    <row r="147" spans="2:7" x14ac:dyDescent="0.3">
      <c r="B147" s="23"/>
    </row>
    <row r="148" spans="2:7" x14ac:dyDescent="0.3">
      <c r="B148" s="24"/>
    </row>
    <row r="151" spans="2:7" x14ac:dyDescent="0.3">
      <c r="B151" s="18" t="s">
        <v>52</v>
      </c>
    </row>
    <row r="152" spans="2:7" x14ac:dyDescent="0.3">
      <c r="B152" s="28" t="s">
        <v>53</v>
      </c>
    </row>
    <row r="153" spans="2:7" x14ac:dyDescent="0.3">
      <c r="B153" s="28" t="s">
        <v>59</v>
      </c>
    </row>
    <row r="154" spans="2:7" x14ac:dyDescent="0.3">
      <c r="B154" s="28" t="s">
        <v>54</v>
      </c>
    </row>
    <row r="158" spans="2:7" x14ac:dyDescent="0.3">
      <c r="G158"/>
    </row>
    <row r="160" spans="2:7" x14ac:dyDescent="0.3">
      <c r="F160" s="31"/>
    </row>
    <row r="161" spans="6:6" x14ac:dyDescent="0.3">
      <c r="F161" s="31"/>
    </row>
  </sheetData>
  <dataConsolidate/>
  <mergeCells count="34">
    <mergeCell ref="A1:K1"/>
    <mergeCell ref="D145:D146"/>
    <mergeCell ref="C92:E92"/>
    <mergeCell ref="F92:H92"/>
    <mergeCell ref="C93:E93"/>
    <mergeCell ref="F93:H93"/>
    <mergeCell ref="C94:E94"/>
    <mergeCell ref="F94:H94"/>
    <mergeCell ref="C95:E95"/>
    <mergeCell ref="F95:H95"/>
    <mergeCell ref="D118:D119"/>
    <mergeCell ref="D132:D133"/>
    <mergeCell ref="D105:D106"/>
    <mergeCell ref="I132:I133"/>
    <mergeCell ref="I105:I106"/>
    <mergeCell ref="C86:F86"/>
    <mergeCell ref="C27:D28"/>
    <mergeCell ref="C17:F17"/>
    <mergeCell ref="C30:F30"/>
    <mergeCell ref="I39:J39"/>
    <mergeCell ref="H50:K50"/>
    <mergeCell ref="I57:J57"/>
    <mergeCell ref="H68:K68"/>
    <mergeCell ref="H86:K86"/>
    <mergeCell ref="C91:H91"/>
    <mergeCell ref="D90:G90"/>
    <mergeCell ref="N4:Q4"/>
    <mergeCell ref="N3:Q3"/>
    <mergeCell ref="B59:B61"/>
    <mergeCell ref="C68:F68"/>
    <mergeCell ref="C50:F50"/>
    <mergeCell ref="C39:D39"/>
    <mergeCell ref="B41:B43"/>
    <mergeCell ref="C57:D57"/>
  </mergeCells>
  <phoneticPr fontId="9" type="noConversion"/>
  <dataValidations count="5">
    <dataValidation type="list" allowBlank="1" showInputMessage="1" showErrorMessage="1" sqref="C22 C10 C128 H128 C141" xr:uid="{AF9B2FB3-8E15-40B2-A565-E7DDCA200A8E}">
      <formula1>$N$7:$N$18</formula1>
    </dataValidation>
    <dataValidation type="list" allowBlank="1" showInputMessage="1" showErrorMessage="1" sqref="C37 H141 H114" xr:uid="{6E97225F-7A5F-4EEF-B4F3-29F11C8641B6}">
      <formula1>$N$7:$N$10</formula1>
    </dataValidation>
    <dataValidation type="list" allowBlank="1" showInputMessage="1" showErrorMessage="1" sqref="C55" xr:uid="{CA5C1A65-329D-4E6B-87B1-8735CA28AD66}">
      <formula1>$N$11:$N$13</formula1>
    </dataValidation>
    <dataValidation type="list" allowBlank="1" showInputMessage="1" showErrorMessage="1" sqref="C73" xr:uid="{4161A5FB-F171-4210-A9D1-7590C80E646E}">
      <formula1>$N$7:$N$13</formula1>
    </dataValidation>
    <dataValidation type="list" allowBlank="1" showInputMessage="1" showErrorMessage="1" sqref="C101 H101 C114" xr:uid="{2E192633-E393-42A6-B53A-41DBB77CEFAC}">
      <formula1>$N$11:$N$18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52181-00C0-4DFC-A529-9CDE1C2C5394}">
  <dimension ref="A1"/>
  <sheetViews>
    <sheetView workbookViewId="0">
      <selection activeCell="F35" sqref="F35"/>
    </sheetView>
  </sheetViews>
  <sheetFormatPr defaultColWidth="11.5546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detalles de refuerzo</vt:lpstr>
      <vt:lpstr>teoria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2015-06-05T18:19:34Z</dcterms:created>
  <dcterms:modified xsi:type="dcterms:W3CDTF">2024-04-22T13:31:34Z</dcterms:modified>
</cp:coreProperties>
</file>