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7A4DE098-FBBC-45B1-9BC5-3CE6A219DD32}" xr6:coauthVersionLast="47" xr6:coauthVersionMax="47" xr10:uidLastSave="{00000000-0000-0000-0000-000000000000}"/>
  <bookViews>
    <workbookView xWindow="-108" yWindow="-108" windowWidth="23256" windowHeight="12456" tabRatio="657" xr2:uid="{00000000-000D-0000-FFFF-FFFF00000000}"/>
  </bookViews>
  <sheets>
    <sheet name="DENSIDAD MUROS" sheetId="1" r:id="rId1"/>
    <sheet name="ESFUERZO AXIAL" sheetId="5" r:id="rId2"/>
    <sheet name="CONTROL DE FISURACION " sheetId="7" r:id="rId3"/>
    <sheet name="HOJA AYUDA" sheetId="10" r:id="rId4"/>
    <sheet name="Hoja 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7" l="1"/>
  <c r="B17" i="7"/>
  <c r="G17" i="7" s="1"/>
  <c r="H17" i="7" s="1"/>
  <c r="F17" i="7"/>
  <c r="A18" i="7"/>
  <c r="B18" i="7"/>
  <c r="G18" i="7" s="1"/>
  <c r="H18" i="7" s="1"/>
  <c r="F18" i="7"/>
  <c r="A19" i="7"/>
  <c r="B19" i="7"/>
  <c r="G19" i="7" s="1"/>
  <c r="H19" i="7" s="1"/>
  <c r="F19" i="7"/>
  <c r="A20" i="7"/>
  <c r="B20" i="7"/>
  <c r="G20" i="7" s="1"/>
  <c r="H20" i="7" s="1"/>
  <c r="F20" i="7"/>
  <c r="A21" i="7"/>
  <c r="B21" i="7"/>
  <c r="G21" i="7" s="1"/>
  <c r="H21" i="7" s="1"/>
  <c r="F21" i="7"/>
  <c r="A22" i="7"/>
  <c r="B22" i="7"/>
  <c r="G22" i="7" s="1"/>
  <c r="H22" i="7" s="1"/>
  <c r="F22" i="7"/>
  <c r="A23" i="7"/>
  <c r="B23" i="7"/>
  <c r="G23" i="7" s="1"/>
  <c r="H23" i="7" s="1"/>
  <c r="F23" i="7"/>
  <c r="A24" i="7"/>
  <c r="B24" i="7"/>
  <c r="G24" i="7" s="1"/>
  <c r="H24" i="7" s="1"/>
  <c r="F24" i="7"/>
  <c r="A25" i="7"/>
  <c r="B25" i="7"/>
  <c r="G25" i="7" s="1"/>
  <c r="H25" i="7" s="1"/>
  <c r="F25" i="7"/>
  <c r="A26" i="7"/>
  <c r="B26" i="7"/>
  <c r="G26" i="7" s="1"/>
  <c r="H26" i="7" s="1"/>
  <c r="F26" i="7"/>
  <c r="A27" i="7"/>
  <c r="B27" i="7"/>
  <c r="G27" i="7" s="1"/>
  <c r="H27" i="7" s="1"/>
  <c r="F27" i="7"/>
  <c r="A28" i="7"/>
  <c r="B28" i="7"/>
  <c r="G28" i="7" s="1"/>
  <c r="H28" i="7" s="1"/>
  <c r="F28" i="7"/>
  <c r="A29" i="7"/>
  <c r="B29" i="7"/>
  <c r="G29" i="7" s="1"/>
  <c r="H29" i="7" s="1"/>
  <c r="F29" i="7"/>
  <c r="A30" i="7"/>
  <c r="B30" i="7"/>
  <c r="G30" i="7" s="1"/>
  <c r="H30" i="7" s="1"/>
  <c r="F30" i="7"/>
  <c r="A31" i="7"/>
  <c r="B31" i="7"/>
  <c r="G31" i="7" s="1"/>
  <c r="H31" i="7" s="1"/>
  <c r="F31" i="7"/>
  <c r="A32" i="7"/>
  <c r="B32" i="7"/>
  <c r="G32" i="7" s="1"/>
  <c r="H32" i="7" s="1"/>
  <c r="F32" i="7"/>
  <c r="A33" i="7"/>
  <c r="B33" i="7"/>
  <c r="G33" i="7" s="1"/>
  <c r="H33" i="7" s="1"/>
  <c r="F33" i="7"/>
  <c r="A34" i="7"/>
  <c r="B34" i="7"/>
  <c r="G34" i="7" s="1"/>
  <c r="H34" i="7" s="1"/>
  <c r="F34" i="7"/>
  <c r="A35" i="7"/>
  <c r="B35" i="7"/>
  <c r="G35" i="7" s="1"/>
  <c r="H35" i="7" s="1"/>
  <c r="F35" i="7"/>
  <c r="A36" i="7"/>
  <c r="B36" i="7"/>
  <c r="G36" i="7" s="1"/>
  <c r="H36" i="7" s="1"/>
  <c r="F36" i="7"/>
  <c r="A37" i="7"/>
  <c r="B37" i="7"/>
  <c r="G37" i="7" s="1"/>
  <c r="H37" i="7" s="1"/>
  <c r="F37" i="7"/>
  <c r="A38" i="7"/>
  <c r="B38" i="7"/>
  <c r="G38" i="7" s="1"/>
  <c r="H38" i="7" s="1"/>
  <c r="F38" i="7"/>
  <c r="A39" i="7"/>
  <c r="B39" i="7"/>
  <c r="G39" i="7" s="1"/>
  <c r="H39" i="7" s="1"/>
  <c r="F39" i="7"/>
  <c r="A40" i="7"/>
  <c r="B40" i="7"/>
  <c r="F40" i="7"/>
  <c r="G40" i="7"/>
  <c r="H40" i="7" s="1"/>
  <c r="A48" i="7"/>
  <c r="B48" i="7"/>
  <c r="G48" i="7" s="1"/>
  <c r="H48" i="7" s="1"/>
  <c r="F48" i="7"/>
  <c r="A49" i="7"/>
  <c r="B49" i="7"/>
  <c r="G49" i="7" s="1"/>
  <c r="H49" i="7" s="1"/>
  <c r="F49" i="7"/>
  <c r="A50" i="7"/>
  <c r="B50" i="7"/>
  <c r="G50" i="7" s="1"/>
  <c r="H50" i="7" s="1"/>
  <c r="F50" i="7"/>
  <c r="A51" i="7"/>
  <c r="B51" i="7"/>
  <c r="G51" i="7" s="1"/>
  <c r="H51" i="7" s="1"/>
  <c r="F51" i="7"/>
  <c r="A52" i="7"/>
  <c r="B52" i="7"/>
  <c r="G52" i="7" s="1"/>
  <c r="H52" i="7" s="1"/>
  <c r="F52" i="7"/>
  <c r="A53" i="7"/>
  <c r="B53" i="7"/>
  <c r="G53" i="7" s="1"/>
  <c r="H53" i="7" s="1"/>
  <c r="F53" i="7"/>
  <c r="A54" i="7"/>
  <c r="B54" i="7"/>
  <c r="G54" i="7" s="1"/>
  <c r="H54" i="7" s="1"/>
  <c r="F54" i="7"/>
  <c r="A55" i="7"/>
  <c r="B55" i="7"/>
  <c r="G55" i="7" s="1"/>
  <c r="H55" i="7" s="1"/>
  <c r="F55" i="7"/>
  <c r="A56" i="7"/>
  <c r="B56" i="7"/>
  <c r="G56" i="7" s="1"/>
  <c r="H56" i="7" s="1"/>
  <c r="F56" i="7"/>
  <c r="A57" i="7"/>
  <c r="B57" i="7"/>
  <c r="G57" i="7" s="1"/>
  <c r="H57" i="7" s="1"/>
  <c r="F57" i="7"/>
  <c r="A58" i="7"/>
  <c r="B58" i="7"/>
  <c r="G58" i="7" s="1"/>
  <c r="H58" i="7" s="1"/>
  <c r="F58" i="7"/>
  <c r="A59" i="7"/>
  <c r="B59" i="7"/>
  <c r="G59" i="7" s="1"/>
  <c r="H59" i="7" s="1"/>
  <c r="F59" i="7"/>
  <c r="A60" i="7"/>
  <c r="B60" i="7"/>
  <c r="G60" i="7" s="1"/>
  <c r="H60" i="7" s="1"/>
  <c r="F60" i="7"/>
  <c r="A61" i="7"/>
  <c r="B61" i="7"/>
  <c r="G61" i="7" s="1"/>
  <c r="H61" i="7" s="1"/>
  <c r="F61" i="7"/>
  <c r="A62" i="7"/>
  <c r="B62" i="7"/>
  <c r="G62" i="7" s="1"/>
  <c r="H62" i="7" s="1"/>
  <c r="F62" i="7"/>
  <c r="A63" i="7"/>
  <c r="B63" i="7"/>
  <c r="G63" i="7" s="1"/>
  <c r="H63" i="7" s="1"/>
  <c r="F63" i="7"/>
  <c r="A64" i="7"/>
  <c r="B64" i="7"/>
  <c r="G64" i="7" s="1"/>
  <c r="H64" i="7" s="1"/>
  <c r="F64" i="7"/>
  <c r="A65" i="7"/>
  <c r="B65" i="7"/>
  <c r="G65" i="7" s="1"/>
  <c r="H65" i="7" s="1"/>
  <c r="F65" i="7"/>
  <c r="A66" i="7"/>
  <c r="B66" i="7"/>
  <c r="G66" i="7" s="1"/>
  <c r="H66" i="7" s="1"/>
  <c r="F66" i="7"/>
  <c r="A67" i="7"/>
  <c r="B67" i="7"/>
  <c r="G67" i="7" s="1"/>
  <c r="H67" i="7" s="1"/>
  <c r="F67" i="7"/>
  <c r="A68" i="7"/>
  <c r="B68" i="7"/>
  <c r="G68" i="7" s="1"/>
  <c r="H68" i="7" s="1"/>
  <c r="F68" i="7"/>
  <c r="A69" i="7"/>
  <c r="B69" i="7"/>
  <c r="G69" i="7" s="1"/>
  <c r="H69" i="7" s="1"/>
  <c r="F69" i="7"/>
  <c r="A70" i="7"/>
  <c r="B70" i="7"/>
  <c r="G70" i="7" s="1"/>
  <c r="H70" i="7" s="1"/>
  <c r="F70" i="7"/>
  <c r="A71" i="7"/>
  <c r="B71" i="7"/>
  <c r="G71" i="7" s="1"/>
  <c r="H71" i="7" s="1"/>
  <c r="F71" i="7"/>
  <c r="A72" i="7"/>
  <c r="B72" i="7"/>
  <c r="G72" i="7" s="1"/>
  <c r="H72" i="7" s="1"/>
  <c r="F72" i="7"/>
  <c r="A73" i="7"/>
  <c r="B73" i="7"/>
  <c r="G73" i="7" s="1"/>
  <c r="H73" i="7" s="1"/>
  <c r="F73" i="7"/>
  <c r="A74" i="7"/>
  <c r="B74" i="7"/>
  <c r="G74" i="7" s="1"/>
  <c r="H74" i="7" s="1"/>
  <c r="F74" i="7"/>
  <c r="A82" i="7"/>
  <c r="B82" i="7"/>
  <c r="G82" i="7" s="1"/>
  <c r="H82" i="7" s="1"/>
  <c r="F82" i="7"/>
  <c r="A83" i="7"/>
  <c r="B83" i="7"/>
  <c r="F83" i="7"/>
  <c r="G83" i="7"/>
  <c r="H83" i="7" s="1"/>
  <c r="A84" i="7"/>
  <c r="B84" i="7"/>
  <c r="G84" i="7" s="1"/>
  <c r="H84" i="7" s="1"/>
  <c r="F84" i="7"/>
  <c r="A85" i="7"/>
  <c r="B85" i="7"/>
  <c r="F85" i="7"/>
  <c r="G85" i="7"/>
  <c r="H85" i="7" s="1"/>
  <c r="A86" i="7"/>
  <c r="B86" i="7"/>
  <c r="G86" i="7" s="1"/>
  <c r="H86" i="7" s="1"/>
  <c r="F86" i="7"/>
  <c r="A87" i="7"/>
  <c r="B87" i="7"/>
  <c r="G87" i="7" s="1"/>
  <c r="H87" i="7" s="1"/>
  <c r="F87" i="7"/>
  <c r="A88" i="7"/>
  <c r="B88" i="7"/>
  <c r="G88" i="7" s="1"/>
  <c r="H88" i="7" s="1"/>
  <c r="F88" i="7"/>
  <c r="A89" i="7"/>
  <c r="B89" i="7"/>
  <c r="G89" i="7" s="1"/>
  <c r="H89" i="7" s="1"/>
  <c r="F89" i="7"/>
  <c r="A90" i="7"/>
  <c r="B90" i="7"/>
  <c r="G90" i="7" s="1"/>
  <c r="H90" i="7" s="1"/>
  <c r="F90" i="7"/>
  <c r="A91" i="7"/>
  <c r="B91" i="7"/>
  <c r="G91" i="7" s="1"/>
  <c r="H91" i="7" s="1"/>
  <c r="F91" i="7"/>
  <c r="A92" i="7"/>
  <c r="B92" i="7"/>
  <c r="G92" i="7" s="1"/>
  <c r="H92" i="7" s="1"/>
  <c r="F92" i="7"/>
  <c r="A93" i="7"/>
  <c r="B93" i="7"/>
  <c r="G93" i="7" s="1"/>
  <c r="H93" i="7" s="1"/>
  <c r="F93" i="7"/>
  <c r="A94" i="7"/>
  <c r="B94" i="7"/>
  <c r="G94" i="7" s="1"/>
  <c r="H94" i="7" s="1"/>
  <c r="F94" i="7"/>
  <c r="A95" i="7"/>
  <c r="B95" i="7"/>
  <c r="G95" i="7" s="1"/>
  <c r="H95" i="7" s="1"/>
  <c r="F95" i="7"/>
  <c r="A96" i="7"/>
  <c r="B96" i="7"/>
  <c r="G96" i="7" s="1"/>
  <c r="H96" i="7" s="1"/>
  <c r="F96" i="7"/>
  <c r="A97" i="7"/>
  <c r="B97" i="7"/>
  <c r="G97" i="7" s="1"/>
  <c r="H97" i="7" s="1"/>
  <c r="F97" i="7"/>
  <c r="A98" i="7"/>
  <c r="B98" i="7"/>
  <c r="G98" i="7" s="1"/>
  <c r="H98" i="7" s="1"/>
  <c r="F98" i="7"/>
  <c r="A99" i="7"/>
  <c r="B99" i="7"/>
  <c r="G99" i="7" s="1"/>
  <c r="H99" i="7" s="1"/>
  <c r="F99" i="7"/>
  <c r="A100" i="7"/>
  <c r="B100" i="7"/>
  <c r="G100" i="7" s="1"/>
  <c r="H100" i="7" s="1"/>
  <c r="F100" i="7"/>
  <c r="A101" i="7"/>
  <c r="B101" i="7"/>
  <c r="G101" i="7" s="1"/>
  <c r="H101" i="7" s="1"/>
  <c r="F101" i="7"/>
  <c r="A102" i="7"/>
  <c r="B102" i="7"/>
  <c r="G102" i="7" s="1"/>
  <c r="H102" i="7" s="1"/>
  <c r="F102" i="7"/>
  <c r="A103" i="7"/>
  <c r="B103" i="7"/>
  <c r="G103" i="7" s="1"/>
  <c r="H103" i="7" s="1"/>
  <c r="F103" i="7"/>
  <c r="A104" i="7"/>
  <c r="B104" i="7"/>
  <c r="G104" i="7" s="1"/>
  <c r="H104" i="7" s="1"/>
  <c r="F104" i="7"/>
  <c r="A105" i="7"/>
  <c r="B105" i="7"/>
  <c r="G105" i="7" s="1"/>
  <c r="H105" i="7" s="1"/>
  <c r="F105" i="7"/>
  <c r="A106" i="7"/>
  <c r="B106" i="7"/>
  <c r="G106" i="7" s="1"/>
  <c r="H106" i="7" s="1"/>
  <c r="F106" i="7"/>
  <c r="A107" i="7"/>
  <c r="B107" i="7"/>
  <c r="G107" i="7" s="1"/>
  <c r="H107" i="7" s="1"/>
  <c r="F107" i="7"/>
  <c r="A108" i="7"/>
  <c r="B108" i="7"/>
  <c r="G108" i="7" s="1"/>
  <c r="H108" i="7" s="1"/>
  <c r="F108" i="7"/>
  <c r="A115" i="7"/>
  <c r="B115" i="7"/>
  <c r="G115" i="7" s="1"/>
  <c r="H115" i="7" s="1"/>
  <c r="F115" i="7"/>
  <c r="A116" i="7"/>
  <c r="B116" i="7"/>
  <c r="G116" i="7" s="1"/>
  <c r="H116" i="7" s="1"/>
  <c r="F116" i="7"/>
  <c r="A117" i="7"/>
  <c r="B117" i="7"/>
  <c r="G117" i="7" s="1"/>
  <c r="H117" i="7" s="1"/>
  <c r="F117" i="7"/>
  <c r="A118" i="7"/>
  <c r="B118" i="7"/>
  <c r="F118" i="7"/>
  <c r="G118" i="7"/>
  <c r="H118" i="7" s="1"/>
  <c r="A119" i="7"/>
  <c r="B119" i="7"/>
  <c r="G119" i="7" s="1"/>
  <c r="H119" i="7" s="1"/>
  <c r="F119" i="7"/>
  <c r="A120" i="7"/>
  <c r="B120" i="7"/>
  <c r="G120" i="7" s="1"/>
  <c r="H120" i="7" s="1"/>
  <c r="F120" i="7"/>
  <c r="A121" i="7"/>
  <c r="B121" i="7"/>
  <c r="G121" i="7" s="1"/>
  <c r="H121" i="7" s="1"/>
  <c r="F121" i="7"/>
  <c r="A122" i="7"/>
  <c r="B122" i="7"/>
  <c r="G122" i="7" s="1"/>
  <c r="H122" i="7" s="1"/>
  <c r="F122" i="7"/>
  <c r="A123" i="7"/>
  <c r="B123" i="7"/>
  <c r="G123" i="7" s="1"/>
  <c r="H123" i="7" s="1"/>
  <c r="F123" i="7"/>
  <c r="A124" i="7"/>
  <c r="B124" i="7"/>
  <c r="G124" i="7" s="1"/>
  <c r="H124" i="7" s="1"/>
  <c r="F124" i="7"/>
  <c r="A125" i="7"/>
  <c r="B125" i="7"/>
  <c r="G125" i="7" s="1"/>
  <c r="H125" i="7" s="1"/>
  <c r="F125" i="7"/>
  <c r="A126" i="7"/>
  <c r="B126" i="7"/>
  <c r="G126" i="7" s="1"/>
  <c r="H126" i="7" s="1"/>
  <c r="F126" i="7"/>
  <c r="A127" i="7"/>
  <c r="B127" i="7"/>
  <c r="G127" i="7" s="1"/>
  <c r="H127" i="7" s="1"/>
  <c r="F127" i="7"/>
  <c r="A128" i="7"/>
  <c r="B128" i="7"/>
  <c r="F128" i="7"/>
  <c r="G128" i="7"/>
  <c r="H128" i="7" s="1"/>
  <c r="A129" i="7"/>
  <c r="B129" i="7"/>
  <c r="G129" i="7" s="1"/>
  <c r="H129" i="7" s="1"/>
  <c r="F129" i="7"/>
  <c r="A130" i="7"/>
  <c r="B130" i="7"/>
  <c r="G130" i="7" s="1"/>
  <c r="H130" i="7" s="1"/>
  <c r="F130" i="7"/>
  <c r="A131" i="7"/>
  <c r="B131" i="7"/>
  <c r="G131" i="7" s="1"/>
  <c r="H131" i="7" s="1"/>
  <c r="F131" i="7"/>
  <c r="A132" i="7"/>
  <c r="B132" i="7"/>
  <c r="G132" i="7" s="1"/>
  <c r="H132" i="7" s="1"/>
  <c r="F132" i="7"/>
  <c r="A133" i="7"/>
  <c r="B133" i="7"/>
  <c r="G133" i="7" s="1"/>
  <c r="H133" i="7" s="1"/>
  <c r="F133" i="7"/>
  <c r="A134" i="7"/>
  <c r="B134" i="7"/>
  <c r="G134" i="7" s="1"/>
  <c r="H134" i="7" s="1"/>
  <c r="F134" i="7"/>
  <c r="A135" i="7"/>
  <c r="B135" i="7"/>
  <c r="G135" i="7" s="1"/>
  <c r="H135" i="7" s="1"/>
  <c r="F135" i="7"/>
  <c r="A136" i="7"/>
  <c r="B136" i="7"/>
  <c r="G136" i="7" s="1"/>
  <c r="H136" i="7" s="1"/>
  <c r="F136" i="7"/>
  <c r="A137" i="7"/>
  <c r="B137" i="7"/>
  <c r="G137" i="7" s="1"/>
  <c r="H137" i="7" s="1"/>
  <c r="F137" i="7"/>
  <c r="A138" i="7"/>
  <c r="B138" i="7"/>
  <c r="G138" i="7" s="1"/>
  <c r="H138" i="7" s="1"/>
  <c r="F138" i="7"/>
  <c r="A139" i="7"/>
  <c r="B139" i="7"/>
  <c r="G139" i="7" s="1"/>
  <c r="H139" i="7" s="1"/>
  <c r="F139" i="7"/>
  <c r="A140" i="7"/>
  <c r="B140" i="7"/>
  <c r="G140" i="7" s="1"/>
  <c r="H140" i="7" s="1"/>
  <c r="F140" i="7"/>
  <c r="A141" i="7"/>
  <c r="B141" i="7"/>
  <c r="G141" i="7" s="1"/>
  <c r="H141" i="7" s="1"/>
  <c r="F141" i="7"/>
  <c r="A142" i="7"/>
  <c r="B142" i="7"/>
  <c r="G142" i="7" s="1"/>
  <c r="H142" i="7" s="1"/>
  <c r="F142" i="7"/>
  <c r="A149" i="7"/>
  <c r="B149" i="7"/>
  <c r="G149" i="7" s="1"/>
  <c r="H149" i="7" s="1"/>
  <c r="F149" i="7"/>
  <c r="A150" i="7"/>
  <c r="B150" i="7"/>
  <c r="G150" i="7" s="1"/>
  <c r="H150" i="7" s="1"/>
  <c r="F150" i="7"/>
  <c r="A151" i="7"/>
  <c r="B151" i="7"/>
  <c r="G151" i="7" s="1"/>
  <c r="H151" i="7" s="1"/>
  <c r="F151" i="7"/>
  <c r="A152" i="7"/>
  <c r="B152" i="7"/>
  <c r="G152" i="7" s="1"/>
  <c r="H152" i="7" s="1"/>
  <c r="F152" i="7"/>
  <c r="A153" i="7"/>
  <c r="B153" i="7"/>
  <c r="F153" i="7"/>
  <c r="G153" i="7"/>
  <c r="H153" i="7" s="1"/>
  <c r="A154" i="7"/>
  <c r="B154" i="7"/>
  <c r="G154" i="7" s="1"/>
  <c r="H154" i="7" s="1"/>
  <c r="F154" i="7"/>
  <c r="A155" i="7"/>
  <c r="B155" i="7"/>
  <c r="G155" i="7" s="1"/>
  <c r="H155" i="7" s="1"/>
  <c r="F155" i="7"/>
  <c r="A156" i="7"/>
  <c r="B156" i="7"/>
  <c r="G156" i="7" s="1"/>
  <c r="H156" i="7" s="1"/>
  <c r="F156" i="7"/>
  <c r="A157" i="7"/>
  <c r="B157" i="7"/>
  <c r="F157" i="7"/>
  <c r="G157" i="7"/>
  <c r="H157" i="7" s="1"/>
  <c r="A158" i="7"/>
  <c r="B158" i="7"/>
  <c r="G158" i="7" s="1"/>
  <c r="H158" i="7" s="1"/>
  <c r="F158" i="7"/>
  <c r="A159" i="7"/>
  <c r="B159" i="7"/>
  <c r="G159" i="7" s="1"/>
  <c r="H159" i="7" s="1"/>
  <c r="F159" i="7"/>
  <c r="A160" i="7"/>
  <c r="B160" i="7"/>
  <c r="G160" i="7" s="1"/>
  <c r="H160" i="7" s="1"/>
  <c r="F160" i="7"/>
  <c r="A161" i="7"/>
  <c r="B161" i="7"/>
  <c r="G161" i="7" s="1"/>
  <c r="H161" i="7" s="1"/>
  <c r="F161" i="7"/>
  <c r="A162" i="7"/>
  <c r="B162" i="7"/>
  <c r="G162" i="7" s="1"/>
  <c r="H162" i="7" s="1"/>
  <c r="F162" i="7"/>
  <c r="A163" i="7"/>
  <c r="B163" i="7"/>
  <c r="G163" i="7" s="1"/>
  <c r="H163" i="7" s="1"/>
  <c r="F163" i="7"/>
  <c r="A164" i="7"/>
  <c r="B164" i="7"/>
  <c r="G164" i="7" s="1"/>
  <c r="H164" i="7" s="1"/>
  <c r="F164" i="7"/>
  <c r="A165" i="7"/>
  <c r="B165" i="7"/>
  <c r="G165" i="7" s="1"/>
  <c r="H165" i="7" s="1"/>
  <c r="F165" i="7"/>
  <c r="A166" i="7"/>
  <c r="B166" i="7"/>
  <c r="G166" i="7" s="1"/>
  <c r="H166" i="7" s="1"/>
  <c r="F166" i="7"/>
  <c r="A167" i="7"/>
  <c r="B167" i="7"/>
  <c r="G167" i="7" s="1"/>
  <c r="H167" i="7" s="1"/>
  <c r="F167" i="7"/>
  <c r="A168" i="7"/>
  <c r="B168" i="7"/>
  <c r="G168" i="7" s="1"/>
  <c r="H168" i="7" s="1"/>
  <c r="F168" i="7"/>
  <c r="A169" i="7"/>
  <c r="B169" i="7"/>
  <c r="G169" i="7" s="1"/>
  <c r="H169" i="7" s="1"/>
  <c r="F169" i="7"/>
  <c r="A170" i="7"/>
  <c r="B170" i="7"/>
  <c r="F170" i="7"/>
  <c r="G170" i="7"/>
  <c r="H170" i="7" s="1"/>
  <c r="A171" i="7"/>
  <c r="B171" i="7"/>
  <c r="G171" i="7" s="1"/>
  <c r="H171" i="7" s="1"/>
  <c r="F171" i="7"/>
  <c r="A172" i="7"/>
  <c r="B172" i="7"/>
  <c r="G172" i="7" s="1"/>
  <c r="H172" i="7" s="1"/>
  <c r="F172" i="7"/>
  <c r="A173" i="7"/>
  <c r="B173" i="7"/>
  <c r="G173" i="7" s="1"/>
  <c r="H173" i="7" s="1"/>
  <c r="F173" i="7"/>
  <c r="A174" i="7"/>
  <c r="B174" i="7"/>
  <c r="G174" i="7" s="1"/>
  <c r="H174" i="7" s="1"/>
  <c r="F174" i="7"/>
  <c r="A175" i="7"/>
  <c r="B175" i="7"/>
  <c r="G175" i="7" s="1"/>
  <c r="H175" i="7" s="1"/>
  <c r="F175" i="7"/>
  <c r="A176" i="7"/>
  <c r="B176" i="7"/>
  <c r="G176" i="7" s="1"/>
  <c r="H176" i="7" s="1"/>
  <c r="F176" i="7"/>
  <c r="N150" i="7"/>
  <c r="O150" i="7"/>
  <c r="T150" i="7" s="1"/>
  <c r="U150" i="7" s="1"/>
  <c r="S150" i="7"/>
  <c r="N151" i="7"/>
  <c r="O151" i="7"/>
  <c r="T151" i="7" s="1"/>
  <c r="U151" i="7" s="1"/>
  <c r="S151" i="7"/>
  <c r="N152" i="7"/>
  <c r="O152" i="7"/>
  <c r="T152" i="7" s="1"/>
  <c r="U152" i="7" s="1"/>
  <c r="S152" i="7"/>
  <c r="N153" i="7"/>
  <c r="O153" i="7"/>
  <c r="T153" i="7" s="1"/>
  <c r="U153" i="7" s="1"/>
  <c r="S153" i="7"/>
  <c r="N154" i="7"/>
  <c r="O154" i="7"/>
  <c r="T154" i="7" s="1"/>
  <c r="U154" i="7" s="1"/>
  <c r="S154" i="7"/>
  <c r="N155" i="7"/>
  <c r="O155" i="7"/>
  <c r="T155" i="7" s="1"/>
  <c r="U155" i="7" s="1"/>
  <c r="S155" i="7"/>
  <c r="N156" i="7"/>
  <c r="O156" i="7"/>
  <c r="T156" i="7" s="1"/>
  <c r="U156" i="7" s="1"/>
  <c r="S156" i="7"/>
  <c r="N157" i="7"/>
  <c r="O157" i="7"/>
  <c r="T157" i="7" s="1"/>
  <c r="U157" i="7" s="1"/>
  <c r="S157" i="7"/>
  <c r="N158" i="7"/>
  <c r="O158" i="7"/>
  <c r="T158" i="7" s="1"/>
  <c r="U158" i="7" s="1"/>
  <c r="S158" i="7"/>
  <c r="N159" i="7"/>
  <c r="O159" i="7"/>
  <c r="T159" i="7" s="1"/>
  <c r="U159" i="7" s="1"/>
  <c r="S159" i="7"/>
  <c r="N160" i="7"/>
  <c r="O160" i="7"/>
  <c r="T160" i="7" s="1"/>
  <c r="U160" i="7" s="1"/>
  <c r="S160" i="7"/>
  <c r="N161" i="7"/>
  <c r="O161" i="7"/>
  <c r="T161" i="7" s="1"/>
  <c r="U161" i="7" s="1"/>
  <c r="S161" i="7"/>
  <c r="N162" i="7"/>
  <c r="O162" i="7"/>
  <c r="T162" i="7" s="1"/>
  <c r="U162" i="7" s="1"/>
  <c r="S162" i="7"/>
  <c r="N163" i="7"/>
  <c r="O163" i="7"/>
  <c r="T163" i="7" s="1"/>
  <c r="U163" i="7" s="1"/>
  <c r="S163" i="7"/>
  <c r="N164" i="7"/>
  <c r="O164" i="7"/>
  <c r="T164" i="7" s="1"/>
  <c r="U164" i="7" s="1"/>
  <c r="S164" i="7"/>
  <c r="N165" i="7"/>
  <c r="O165" i="7"/>
  <c r="T165" i="7" s="1"/>
  <c r="U165" i="7" s="1"/>
  <c r="S165" i="7"/>
  <c r="N166" i="7"/>
  <c r="O166" i="7"/>
  <c r="T166" i="7" s="1"/>
  <c r="U166" i="7" s="1"/>
  <c r="S166" i="7"/>
  <c r="N167" i="7"/>
  <c r="O167" i="7"/>
  <c r="T167" i="7" s="1"/>
  <c r="U167" i="7" s="1"/>
  <c r="S167" i="7"/>
  <c r="N168" i="7"/>
  <c r="O168" i="7"/>
  <c r="T168" i="7" s="1"/>
  <c r="U168" i="7" s="1"/>
  <c r="S168" i="7"/>
  <c r="N169" i="7"/>
  <c r="O169" i="7"/>
  <c r="T169" i="7" s="1"/>
  <c r="U169" i="7" s="1"/>
  <c r="S169" i="7"/>
  <c r="N170" i="7"/>
  <c r="O170" i="7"/>
  <c r="T170" i="7" s="1"/>
  <c r="U170" i="7" s="1"/>
  <c r="S170" i="7"/>
  <c r="N171" i="7"/>
  <c r="O171" i="7"/>
  <c r="T171" i="7" s="1"/>
  <c r="U171" i="7" s="1"/>
  <c r="S171" i="7"/>
  <c r="N172" i="7"/>
  <c r="O172" i="7"/>
  <c r="T172" i="7" s="1"/>
  <c r="U172" i="7" s="1"/>
  <c r="S172" i="7"/>
  <c r="N173" i="7"/>
  <c r="O173" i="7"/>
  <c r="T173" i="7" s="1"/>
  <c r="U173" i="7" s="1"/>
  <c r="S173" i="7"/>
  <c r="N174" i="7"/>
  <c r="O174" i="7"/>
  <c r="T174" i="7" s="1"/>
  <c r="U174" i="7" s="1"/>
  <c r="S174" i="7"/>
  <c r="N175" i="7"/>
  <c r="O175" i="7"/>
  <c r="T175" i="7" s="1"/>
  <c r="U175" i="7" s="1"/>
  <c r="S175" i="7"/>
  <c r="N176" i="7"/>
  <c r="O176" i="7"/>
  <c r="T176" i="7" s="1"/>
  <c r="U176" i="7" s="1"/>
  <c r="S176" i="7"/>
  <c r="N115" i="7"/>
  <c r="O115" i="7"/>
  <c r="T115" i="7" s="1"/>
  <c r="U115" i="7" s="1"/>
  <c r="S115" i="7"/>
  <c r="N116" i="7"/>
  <c r="O116" i="7"/>
  <c r="T116" i="7" s="1"/>
  <c r="U116" i="7" s="1"/>
  <c r="S116" i="7"/>
  <c r="N117" i="7"/>
  <c r="O117" i="7"/>
  <c r="T117" i="7" s="1"/>
  <c r="U117" i="7" s="1"/>
  <c r="S117" i="7"/>
  <c r="N118" i="7"/>
  <c r="O118" i="7"/>
  <c r="T118" i="7" s="1"/>
  <c r="U118" i="7" s="1"/>
  <c r="S118" i="7"/>
  <c r="N119" i="7"/>
  <c r="O119" i="7"/>
  <c r="T119" i="7" s="1"/>
  <c r="U119" i="7" s="1"/>
  <c r="S119" i="7"/>
  <c r="N120" i="7"/>
  <c r="O120" i="7"/>
  <c r="T120" i="7" s="1"/>
  <c r="U120" i="7" s="1"/>
  <c r="S120" i="7"/>
  <c r="N121" i="7"/>
  <c r="O121" i="7"/>
  <c r="T121" i="7" s="1"/>
  <c r="U121" i="7" s="1"/>
  <c r="S121" i="7"/>
  <c r="N122" i="7"/>
  <c r="O122" i="7"/>
  <c r="T122" i="7" s="1"/>
  <c r="U122" i="7" s="1"/>
  <c r="S122" i="7"/>
  <c r="N123" i="7"/>
  <c r="O123" i="7"/>
  <c r="T123" i="7" s="1"/>
  <c r="U123" i="7" s="1"/>
  <c r="S123" i="7"/>
  <c r="N124" i="7"/>
  <c r="O124" i="7"/>
  <c r="T124" i="7" s="1"/>
  <c r="U124" i="7" s="1"/>
  <c r="S124" i="7"/>
  <c r="N125" i="7"/>
  <c r="O125" i="7"/>
  <c r="T125" i="7" s="1"/>
  <c r="U125" i="7" s="1"/>
  <c r="S125" i="7"/>
  <c r="N126" i="7"/>
  <c r="O126" i="7"/>
  <c r="T126" i="7" s="1"/>
  <c r="U126" i="7" s="1"/>
  <c r="S126" i="7"/>
  <c r="N127" i="7"/>
  <c r="O127" i="7"/>
  <c r="T127" i="7" s="1"/>
  <c r="U127" i="7" s="1"/>
  <c r="S127" i="7"/>
  <c r="N128" i="7"/>
  <c r="O128" i="7"/>
  <c r="T128" i="7" s="1"/>
  <c r="U128" i="7" s="1"/>
  <c r="S128" i="7"/>
  <c r="N129" i="7"/>
  <c r="O129" i="7"/>
  <c r="T129" i="7" s="1"/>
  <c r="U129" i="7" s="1"/>
  <c r="S129" i="7"/>
  <c r="N130" i="7"/>
  <c r="O130" i="7"/>
  <c r="T130" i="7" s="1"/>
  <c r="U130" i="7" s="1"/>
  <c r="S130" i="7"/>
  <c r="N131" i="7"/>
  <c r="O131" i="7"/>
  <c r="T131" i="7" s="1"/>
  <c r="U131" i="7" s="1"/>
  <c r="S131" i="7"/>
  <c r="N132" i="7"/>
  <c r="O132" i="7"/>
  <c r="T132" i="7" s="1"/>
  <c r="U132" i="7" s="1"/>
  <c r="S132" i="7"/>
  <c r="N133" i="7"/>
  <c r="O133" i="7"/>
  <c r="T133" i="7" s="1"/>
  <c r="U133" i="7" s="1"/>
  <c r="S133" i="7"/>
  <c r="N134" i="7"/>
  <c r="O134" i="7"/>
  <c r="S134" i="7"/>
  <c r="T134" i="7"/>
  <c r="U134" i="7" s="1"/>
  <c r="N135" i="7"/>
  <c r="O135" i="7"/>
  <c r="T135" i="7" s="1"/>
  <c r="U135" i="7" s="1"/>
  <c r="S135" i="7"/>
  <c r="N136" i="7"/>
  <c r="O136" i="7"/>
  <c r="T136" i="7" s="1"/>
  <c r="U136" i="7" s="1"/>
  <c r="S136" i="7"/>
  <c r="N137" i="7"/>
  <c r="O137" i="7"/>
  <c r="T137" i="7" s="1"/>
  <c r="U137" i="7" s="1"/>
  <c r="S137" i="7"/>
  <c r="N138" i="7"/>
  <c r="O138" i="7"/>
  <c r="T138" i="7" s="1"/>
  <c r="U138" i="7" s="1"/>
  <c r="S138" i="7"/>
  <c r="N139" i="7"/>
  <c r="O139" i="7"/>
  <c r="T139" i="7" s="1"/>
  <c r="U139" i="7" s="1"/>
  <c r="S139" i="7"/>
  <c r="N140" i="7"/>
  <c r="O140" i="7"/>
  <c r="T140" i="7" s="1"/>
  <c r="U140" i="7" s="1"/>
  <c r="S140" i="7"/>
  <c r="N141" i="7"/>
  <c r="O141" i="7"/>
  <c r="T141" i="7" s="1"/>
  <c r="U141" i="7" s="1"/>
  <c r="S141" i="7"/>
  <c r="N142" i="7"/>
  <c r="O142" i="7"/>
  <c r="T142" i="7" s="1"/>
  <c r="U142" i="7" s="1"/>
  <c r="S142" i="7"/>
  <c r="N81" i="7"/>
  <c r="O81" i="7"/>
  <c r="T81" i="7" s="1"/>
  <c r="U81" i="7" s="1"/>
  <c r="S81" i="7"/>
  <c r="N82" i="7"/>
  <c r="O82" i="7"/>
  <c r="T82" i="7" s="1"/>
  <c r="U82" i="7" s="1"/>
  <c r="S82" i="7"/>
  <c r="N83" i="7"/>
  <c r="O83" i="7"/>
  <c r="T83" i="7" s="1"/>
  <c r="U83" i="7" s="1"/>
  <c r="S83" i="7"/>
  <c r="N84" i="7"/>
  <c r="O84" i="7"/>
  <c r="T84" i="7" s="1"/>
  <c r="U84" i="7" s="1"/>
  <c r="S84" i="7"/>
  <c r="N85" i="7"/>
  <c r="O85" i="7"/>
  <c r="S85" i="7"/>
  <c r="T85" i="7"/>
  <c r="U85" i="7" s="1"/>
  <c r="N86" i="7"/>
  <c r="O86" i="7"/>
  <c r="T86" i="7" s="1"/>
  <c r="U86" i="7" s="1"/>
  <c r="S86" i="7"/>
  <c r="N87" i="7"/>
  <c r="O87" i="7"/>
  <c r="T87" i="7" s="1"/>
  <c r="U87" i="7" s="1"/>
  <c r="S87" i="7"/>
  <c r="N88" i="7"/>
  <c r="O88" i="7"/>
  <c r="T88" i="7" s="1"/>
  <c r="U88" i="7" s="1"/>
  <c r="S88" i="7"/>
  <c r="N89" i="7"/>
  <c r="O89" i="7"/>
  <c r="T89" i="7" s="1"/>
  <c r="U89" i="7" s="1"/>
  <c r="S89" i="7"/>
  <c r="N90" i="7"/>
  <c r="O90" i="7"/>
  <c r="T90" i="7" s="1"/>
  <c r="U90" i="7" s="1"/>
  <c r="S90" i="7"/>
  <c r="N91" i="7"/>
  <c r="O91" i="7"/>
  <c r="T91" i="7" s="1"/>
  <c r="U91" i="7" s="1"/>
  <c r="S91" i="7"/>
  <c r="N92" i="7"/>
  <c r="O92" i="7"/>
  <c r="T92" i="7" s="1"/>
  <c r="U92" i="7" s="1"/>
  <c r="S92" i="7"/>
  <c r="N93" i="7"/>
  <c r="O93" i="7"/>
  <c r="T93" i="7" s="1"/>
  <c r="U93" i="7" s="1"/>
  <c r="S93" i="7"/>
  <c r="N94" i="7"/>
  <c r="O94" i="7"/>
  <c r="T94" i="7" s="1"/>
  <c r="U94" i="7" s="1"/>
  <c r="S94" i="7"/>
  <c r="N95" i="7"/>
  <c r="O95" i="7"/>
  <c r="T95" i="7" s="1"/>
  <c r="U95" i="7" s="1"/>
  <c r="S95" i="7"/>
  <c r="N96" i="7"/>
  <c r="O96" i="7"/>
  <c r="T96" i="7" s="1"/>
  <c r="U96" i="7" s="1"/>
  <c r="S96" i="7"/>
  <c r="N97" i="7"/>
  <c r="O97" i="7"/>
  <c r="S97" i="7"/>
  <c r="T97" i="7"/>
  <c r="U97" i="7" s="1"/>
  <c r="N98" i="7"/>
  <c r="O98" i="7"/>
  <c r="T98" i="7" s="1"/>
  <c r="U98" i="7" s="1"/>
  <c r="S98" i="7"/>
  <c r="N99" i="7"/>
  <c r="O99" i="7"/>
  <c r="T99" i="7" s="1"/>
  <c r="U99" i="7" s="1"/>
  <c r="S99" i="7"/>
  <c r="N100" i="7"/>
  <c r="O100" i="7"/>
  <c r="T100" i="7" s="1"/>
  <c r="U100" i="7" s="1"/>
  <c r="S100" i="7"/>
  <c r="N101" i="7"/>
  <c r="O101" i="7"/>
  <c r="T101" i="7" s="1"/>
  <c r="U101" i="7" s="1"/>
  <c r="S101" i="7"/>
  <c r="N102" i="7"/>
  <c r="O102" i="7"/>
  <c r="T102" i="7" s="1"/>
  <c r="U102" i="7" s="1"/>
  <c r="S102" i="7"/>
  <c r="N103" i="7"/>
  <c r="O103" i="7"/>
  <c r="T103" i="7" s="1"/>
  <c r="U103" i="7" s="1"/>
  <c r="S103" i="7"/>
  <c r="N104" i="7"/>
  <c r="O104" i="7"/>
  <c r="T104" i="7" s="1"/>
  <c r="U104" i="7" s="1"/>
  <c r="S104" i="7"/>
  <c r="N105" i="7"/>
  <c r="O105" i="7"/>
  <c r="T105" i="7" s="1"/>
  <c r="U105" i="7" s="1"/>
  <c r="S105" i="7"/>
  <c r="N106" i="7"/>
  <c r="O106" i="7"/>
  <c r="T106" i="7" s="1"/>
  <c r="U106" i="7" s="1"/>
  <c r="S106" i="7"/>
  <c r="N107" i="7"/>
  <c r="O107" i="7"/>
  <c r="T107" i="7" s="1"/>
  <c r="U107" i="7" s="1"/>
  <c r="S107" i="7"/>
  <c r="N108" i="7"/>
  <c r="O108" i="7"/>
  <c r="T108" i="7" s="1"/>
  <c r="U108" i="7" s="1"/>
  <c r="S108" i="7"/>
  <c r="N47" i="7"/>
  <c r="O47" i="7"/>
  <c r="T47" i="7" s="1"/>
  <c r="U47" i="7" s="1"/>
  <c r="S47" i="7"/>
  <c r="N48" i="7"/>
  <c r="O48" i="7"/>
  <c r="T48" i="7" s="1"/>
  <c r="U48" i="7" s="1"/>
  <c r="S48" i="7"/>
  <c r="N49" i="7"/>
  <c r="O49" i="7"/>
  <c r="T49" i="7" s="1"/>
  <c r="U49" i="7" s="1"/>
  <c r="S49" i="7"/>
  <c r="N50" i="7"/>
  <c r="O50" i="7"/>
  <c r="T50" i="7" s="1"/>
  <c r="U50" i="7" s="1"/>
  <c r="S50" i="7"/>
  <c r="N51" i="7"/>
  <c r="O51" i="7"/>
  <c r="T51" i="7" s="1"/>
  <c r="U51" i="7" s="1"/>
  <c r="S51" i="7"/>
  <c r="N52" i="7"/>
  <c r="O52" i="7"/>
  <c r="T52" i="7" s="1"/>
  <c r="U52" i="7" s="1"/>
  <c r="S52" i="7"/>
  <c r="N53" i="7"/>
  <c r="O53" i="7"/>
  <c r="T53" i="7" s="1"/>
  <c r="U53" i="7" s="1"/>
  <c r="S53" i="7"/>
  <c r="N54" i="7"/>
  <c r="O54" i="7"/>
  <c r="T54" i="7" s="1"/>
  <c r="U54" i="7" s="1"/>
  <c r="S54" i="7"/>
  <c r="N55" i="7"/>
  <c r="O55" i="7"/>
  <c r="S55" i="7"/>
  <c r="T55" i="7"/>
  <c r="U55" i="7" s="1"/>
  <c r="N56" i="7"/>
  <c r="O56" i="7"/>
  <c r="T56" i="7" s="1"/>
  <c r="U56" i="7" s="1"/>
  <c r="S56" i="7"/>
  <c r="N57" i="7"/>
  <c r="O57" i="7"/>
  <c r="T57" i="7" s="1"/>
  <c r="U57" i="7" s="1"/>
  <c r="S57" i="7"/>
  <c r="N58" i="7"/>
  <c r="O58" i="7"/>
  <c r="T58" i="7" s="1"/>
  <c r="U58" i="7" s="1"/>
  <c r="S58" i="7"/>
  <c r="N59" i="7"/>
  <c r="O59" i="7"/>
  <c r="S59" i="7"/>
  <c r="T59" i="7"/>
  <c r="U59" i="7" s="1"/>
  <c r="N60" i="7"/>
  <c r="O60" i="7"/>
  <c r="T60" i="7" s="1"/>
  <c r="U60" i="7" s="1"/>
  <c r="S60" i="7"/>
  <c r="N61" i="7"/>
  <c r="O61" i="7"/>
  <c r="T61" i="7" s="1"/>
  <c r="U61" i="7" s="1"/>
  <c r="S61" i="7"/>
  <c r="N62" i="7"/>
  <c r="O62" i="7"/>
  <c r="T62" i="7" s="1"/>
  <c r="U62" i="7" s="1"/>
  <c r="S62" i="7"/>
  <c r="N63" i="7"/>
  <c r="O63" i="7"/>
  <c r="T63" i="7" s="1"/>
  <c r="U63" i="7" s="1"/>
  <c r="S63" i="7"/>
  <c r="N64" i="7"/>
  <c r="O64" i="7"/>
  <c r="T64" i="7" s="1"/>
  <c r="U64" i="7" s="1"/>
  <c r="S64" i="7"/>
  <c r="N65" i="7"/>
  <c r="O65" i="7"/>
  <c r="T65" i="7" s="1"/>
  <c r="U65" i="7" s="1"/>
  <c r="S65" i="7"/>
  <c r="N66" i="7"/>
  <c r="O66" i="7"/>
  <c r="S66" i="7"/>
  <c r="T66" i="7"/>
  <c r="U66" i="7" s="1"/>
  <c r="N67" i="7"/>
  <c r="O67" i="7"/>
  <c r="T67" i="7" s="1"/>
  <c r="U67" i="7" s="1"/>
  <c r="S67" i="7"/>
  <c r="N68" i="7"/>
  <c r="O68" i="7"/>
  <c r="T68" i="7" s="1"/>
  <c r="U68" i="7" s="1"/>
  <c r="S68" i="7"/>
  <c r="N69" i="7"/>
  <c r="O69" i="7"/>
  <c r="T69" i="7" s="1"/>
  <c r="U69" i="7" s="1"/>
  <c r="S69" i="7"/>
  <c r="N70" i="7"/>
  <c r="O70" i="7"/>
  <c r="T70" i="7" s="1"/>
  <c r="U70" i="7" s="1"/>
  <c r="S70" i="7"/>
  <c r="N71" i="7"/>
  <c r="O71" i="7"/>
  <c r="T71" i="7" s="1"/>
  <c r="U71" i="7" s="1"/>
  <c r="S71" i="7"/>
  <c r="N72" i="7"/>
  <c r="O72" i="7"/>
  <c r="T72" i="7" s="1"/>
  <c r="U72" i="7" s="1"/>
  <c r="S72" i="7"/>
  <c r="N73" i="7"/>
  <c r="O73" i="7"/>
  <c r="T73" i="7" s="1"/>
  <c r="U73" i="7" s="1"/>
  <c r="S73" i="7"/>
  <c r="N74" i="7"/>
  <c r="O74" i="7"/>
  <c r="T74" i="7" s="1"/>
  <c r="U74" i="7" s="1"/>
  <c r="S74" i="7"/>
  <c r="N38" i="7"/>
  <c r="O38" i="7"/>
  <c r="T38" i="7" s="1"/>
  <c r="U38" i="7" s="1"/>
  <c r="S38" i="7"/>
  <c r="N39" i="7"/>
  <c r="O39" i="7"/>
  <c r="T39" i="7" s="1"/>
  <c r="U39" i="7" s="1"/>
  <c r="S39" i="7"/>
  <c r="N40" i="7"/>
  <c r="O40" i="7"/>
  <c r="T40" i="7" s="1"/>
  <c r="U40" i="7" s="1"/>
  <c r="S40" i="7"/>
  <c r="D25" i="5"/>
  <c r="D15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95" i="5"/>
  <c r="B95" i="5"/>
  <c r="A96" i="5"/>
  <c r="B96" i="5"/>
  <c r="A97" i="5"/>
  <c r="B97" i="5"/>
  <c r="A98" i="5"/>
  <c r="B98" i="5"/>
  <c r="A99" i="5"/>
  <c r="B99" i="5"/>
  <c r="A100" i="5"/>
  <c r="B100" i="5"/>
  <c r="J95" i="5"/>
  <c r="K95" i="5"/>
  <c r="J96" i="5"/>
  <c r="K96" i="5"/>
  <c r="J97" i="5"/>
  <c r="K97" i="5"/>
  <c r="J98" i="5"/>
  <c r="K98" i="5"/>
  <c r="J99" i="5"/>
  <c r="K99" i="5"/>
  <c r="J100" i="5"/>
  <c r="K100" i="5"/>
  <c r="J61" i="5"/>
  <c r="K61" i="5"/>
  <c r="J62" i="5"/>
  <c r="K62" i="5"/>
  <c r="J63" i="5"/>
  <c r="K63" i="5"/>
  <c r="J64" i="5"/>
  <c r="K64" i="5"/>
  <c r="J65" i="5"/>
  <c r="K65" i="5"/>
  <c r="A60" i="5"/>
  <c r="B60" i="5"/>
  <c r="A61" i="5"/>
  <c r="B61" i="5"/>
  <c r="A62" i="5"/>
  <c r="B62" i="5"/>
  <c r="A63" i="5"/>
  <c r="B63" i="5"/>
  <c r="A64" i="5"/>
  <c r="B64" i="5"/>
  <c r="A65" i="5"/>
  <c r="B65" i="5"/>
  <c r="K126" i="1"/>
  <c r="M126" i="1" s="1"/>
  <c r="N126" i="1" s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9" i="8"/>
  <c r="D8" i="8"/>
  <c r="A35" i="8"/>
  <c r="A36" i="8"/>
  <c r="A37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9" i="8"/>
  <c r="A8" i="8"/>
  <c r="B6" i="7"/>
  <c r="C13" i="5"/>
  <c r="D19" i="5" s="1"/>
  <c r="E28" i="5"/>
  <c r="E27" i="5"/>
  <c r="E26" i="5"/>
  <c r="C22" i="1"/>
  <c r="C19" i="1"/>
  <c r="C17" i="1"/>
  <c r="W160" i="7" l="1"/>
  <c r="X160" i="7" s="1"/>
  <c r="Y160" i="7" s="1"/>
  <c r="C24" i="1"/>
  <c r="D20" i="5"/>
  <c r="F14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A13" i="7"/>
  <c r="A14" i="7"/>
  <c r="A15" i="7"/>
  <c r="A16" i="7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85" i="5"/>
  <c r="A86" i="5"/>
  <c r="A87" i="5"/>
  <c r="A88" i="5"/>
  <c r="A89" i="5"/>
  <c r="A90" i="5"/>
  <c r="A91" i="5"/>
  <c r="A92" i="5"/>
  <c r="A93" i="5"/>
  <c r="A94" i="5"/>
  <c r="J88" i="5"/>
  <c r="J89" i="5"/>
  <c r="J90" i="5"/>
  <c r="J91" i="5"/>
  <c r="J92" i="5"/>
  <c r="J93" i="5"/>
  <c r="J94" i="5"/>
  <c r="D23" i="5"/>
  <c r="D22" i="5"/>
  <c r="D21" i="5"/>
  <c r="D32" i="1"/>
  <c r="K231" i="1"/>
  <c r="P158" i="7" s="1"/>
  <c r="W158" i="7" s="1"/>
  <c r="X158" i="7" s="1"/>
  <c r="Y158" i="7" s="1"/>
  <c r="K249" i="1"/>
  <c r="P176" i="7" s="1"/>
  <c r="W176" i="7" s="1"/>
  <c r="X176" i="7" s="1"/>
  <c r="Y176" i="7" s="1"/>
  <c r="K248" i="1"/>
  <c r="P175" i="7" s="1"/>
  <c r="W175" i="7" s="1"/>
  <c r="X175" i="7" s="1"/>
  <c r="Y175" i="7" s="1"/>
  <c r="K247" i="1"/>
  <c r="P174" i="7" s="1"/>
  <c r="W174" i="7" s="1"/>
  <c r="X174" i="7" s="1"/>
  <c r="Y174" i="7" s="1"/>
  <c r="K246" i="1"/>
  <c r="P173" i="7" s="1"/>
  <c r="W173" i="7" s="1"/>
  <c r="X173" i="7" s="1"/>
  <c r="Y173" i="7" s="1"/>
  <c r="K245" i="1"/>
  <c r="P172" i="7" s="1"/>
  <c r="W172" i="7" s="1"/>
  <c r="X172" i="7" s="1"/>
  <c r="Y172" i="7" s="1"/>
  <c r="K244" i="1"/>
  <c r="P171" i="7" s="1"/>
  <c r="W171" i="7" s="1"/>
  <c r="X171" i="7" s="1"/>
  <c r="Y171" i="7" s="1"/>
  <c r="K243" i="1"/>
  <c r="P170" i="7" s="1"/>
  <c r="W170" i="7" s="1"/>
  <c r="X170" i="7" s="1"/>
  <c r="Y170" i="7" s="1"/>
  <c r="K242" i="1"/>
  <c r="P169" i="7" s="1"/>
  <c r="W169" i="7" s="1"/>
  <c r="X169" i="7" s="1"/>
  <c r="Y169" i="7" s="1"/>
  <c r="K241" i="1"/>
  <c r="P168" i="7" s="1"/>
  <c r="W168" i="7" s="1"/>
  <c r="X168" i="7" s="1"/>
  <c r="Y168" i="7" s="1"/>
  <c r="K240" i="1"/>
  <c r="P167" i="7" s="1"/>
  <c r="W167" i="7" s="1"/>
  <c r="X167" i="7" s="1"/>
  <c r="Y167" i="7" s="1"/>
  <c r="K239" i="1"/>
  <c r="P166" i="7" s="1"/>
  <c r="W166" i="7" s="1"/>
  <c r="X166" i="7" s="1"/>
  <c r="Y166" i="7" s="1"/>
  <c r="K238" i="1"/>
  <c r="P165" i="7" s="1"/>
  <c r="W165" i="7" s="1"/>
  <c r="X165" i="7" s="1"/>
  <c r="Y165" i="7" s="1"/>
  <c r="K237" i="1"/>
  <c r="K236" i="1"/>
  <c r="K235" i="1"/>
  <c r="K234" i="1"/>
  <c r="K233" i="1"/>
  <c r="P160" i="7" s="1"/>
  <c r="K232" i="1"/>
  <c r="P159" i="7" s="1"/>
  <c r="W159" i="7" s="1"/>
  <c r="X159" i="7" s="1"/>
  <c r="Y159" i="7" s="1"/>
  <c r="K230" i="1"/>
  <c r="P157" i="7" s="1"/>
  <c r="W157" i="7" s="1"/>
  <c r="X157" i="7" s="1"/>
  <c r="Y157" i="7" s="1"/>
  <c r="K229" i="1"/>
  <c r="P156" i="7" s="1"/>
  <c r="W156" i="7" s="1"/>
  <c r="X156" i="7" s="1"/>
  <c r="Y156" i="7" s="1"/>
  <c r="K228" i="1"/>
  <c r="P155" i="7" s="1"/>
  <c r="W155" i="7" s="1"/>
  <c r="X155" i="7" s="1"/>
  <c r="Y155" i="7" s="1"/>
  <c r="K227" i="1"/>
  <c r="P154" i="7" s="1"/>
  <c r="W154" i="7" s="1"/>
  <c r="X154" i="7" s="1"/>
  <c r="Y154" i="7" s="1"/>
  <c r="K226" i="1"/>
  <c r="P153" i="7" s="1"/>
  <c r="W153" i="7" s="1"/>
  <c r="X153" i="7" s="1"/>
  <c r="Y153" i="7" s="1"/>
  <c r="K225" i="1"/>
  <c r="P152" i="7" s="1"/>
  <c r="W152" i="7" s="1"/>
  <c r="X152" i="7" s="1"/>
  <c r="Y152" i="7" s="1"/>
  <c r="K224" i="1"/>
  <c r="P151" i="7" s="1"/>
  <c r="W151" i="7" s="1"/>
  <c r="X151" i="7" s="1"/>
  <c r="Y151" i="7" s="1"/>
  <c r="K223" i="1"/>
  <c r="P150" i="7" s="1"/>
  <c r="W150" i="7" s="1"/>
  <c r="X150" i="7" s="1"/>
  <c r="Y150" i="7" s="1"/>
  <c r="K222" i="1"/>
  <c r="K221" i="1"/>
  <c r="K220" i="1"/>
  <c r="K202" i="1"/>
  <c r="P142" i="7" s="1"/>
  <c r="W142" i="7" s="1"/>
  <c r="X142" i="7" s="1"/>
  <c r="Y142" i="7" s="1"/>
  <c r="K201" i="1"/>
  <c r="P141" i="7" s="1"/>
  <c r="W141" i="7" s="1"/>
  <c r="X141" i="7" s="1"/>
  <c r="Y141" i="7" s="1"/>
  <c r="K200" i="1"/>
  <c r="P140" i="7" s="1"/>
  <c r="W140" i="7" s="1"/>
  <c r="X140" i="7" s="1"/>
  <c r="Y140" i="7" s="1"/>
  <c r="K199" i="1"/>
  <c r="P139" i="7" s="1"/>
  <c r="W139" i="7" s="1"/>
  <c r="X139" i="7" s="1"/>
  <c r="Y139" i="7" s="1"/>
  <c r="K198" i="1"/>
  <c r="P138" i="7" s="1"/>
  <c r="W138" i="7" s="1"/>
  <c r="X138" i="7" s="1"/>
  <c r="Y138" i="7" s="1"/>
  <c r="K197" i="1"/>
  <c r="P137" i="7" s="1"/>
  <c r="W137" i="7" s="1"/>
  <c r="X137" i="7" s="1"/>
  <c r="Y137" i="7" s="1"/>
  <c r="K196" i="1"/>
  <c r="P136" i="7" s="1"/>
  <c r="W136" i="7" s="1"/>
  <c r="X136" i="7" s="1"/>
  <c r="Y136" i="7" s="1"/>
  <c r="K195" i="1"/>
  <c r="P135" i="7" s="1"/>
  <c r="W135" i="7" s="1"/>
  <c r="X135" i="7" s="1"/>
  <c r="Y135" i="7" s="1"/>
  <c r="K194" i="1"/>
  <c r="P134" i="7" s="1"/>
  <c r="W134" i="7" s="1"/>
  <c r="X134" i="7" s="1"/>
  <c r="Y134" i="7" s="1"/>
  <c r="K193" i="1"/>
  <c r="P133" i="7" s="1"/>
  <c r="W133" i="7" s="1"/>
  <c r="X133" i="7" s="1"/>
  <c r="Y133" i="7" s="1"/>
  <c r="K192" i="1"/>
  <c r="P132" i="7" s="1"/>
  <c r="W132" i="7" s="1"/>
  <c r="X132" i="7" s="1"/>
  <c r="Y132" i="7" s="1"/>
  <c r="K191" i="1"/>
  <c r="P131" i="7" s="1"/>
  <c r="W131" i="7" s="1"/>
  <c r="X131" i="7" s="1"/>
  <c r="Y131" i="7" s="1"/>
  <c r="K190" i="1"/>
  <c r="K189" i="1"/>
  <c r="K188" i="1"/>
  <c r="K187" i="1"/>
  <c r="K186" i="1"/>
  <c r="P126" i="7" s="1"/>
  <c r="W126" i="7" s="1"/>
  <c r="X126" i="7" s="1"/>
  <c r="Y126" i="7" s="1"/>
  <c r="K185" i="1"/>
  <c r="P125" i="7" s="1"/>
  <c r="W125" i="7" s="1"/>
  <c r="X125" i="7" s="1"/>
  <c r="Y125" i="7" s="1"/>
  <c r="K184" i="1"/>
  <c r="P124" i="7" s="1"/>
  <c r="W124" i="7" s="1"/>
  <c r="X124" i="7" s="1"/>
  <c r="Y124" i="7" s="1"/>
  <c r="K183" i="1"/>
  <c r="P123" i="7" s="1"/>
  <c r="W123" i="7" s="1"/>
  <c r="X123" i="7" s="1"/>
  <c r="Y123" i="7" s="1"/>
  <c r="K182" i="1"/>
  <c r="P122" i="7" s="1"/>
  <c r="W122" i="7" s="1"/>
  <c r="X122" i="7" s="1"/>
  <c r="Y122" i="7" s="1"/>
  <c r="K181" i="1"/>
  <c r="P121" i="7" s="1"/>
  <c r="W121" i="7" s="1"/>
  <c r="X121" i="7" s="1"/>
  <c r="Y121" i="7" s="1"/>
  <c r="K180" i="1"/>
  <c r="P120" i="7" s="1"/>
  <c r="W120" i="7" s="1"/>
  <c r="X120" i="7" s="1"/>
  <c r="Y120" i="7" s="1"/>
  <c r="K179" i="1"/>
  <c r="P119" i="7" s="1"/>
  <c r="W119" i="7" s="1"/>
  <c r="X119" i="7" s="1"/>
  <c r="Y119" i="7" s="1"/>
  <c r="K178" i="1"/>
  <c r="P118" i="7" s="1"/>
  <c r="W118" i="7" s="1"/>
  <c r="X118" i="7" s="1"/>
  <c r="Y118" i="7" s="1"/>
  <c r="K177" i="1"/>
  <c r="P117" i="7" s="1"/>
  <c r="W117" i="7" s="1"/>
  <c r="X117" i="7" s="1"/>
  <c r="Y117" i="7" s="1"/>
  <c r="K176" i="1"/>
  <c r="P116" i="7" s="1"/>
  <c r="W116" i="7" s="1"/>
  <c r="X116" i="7" s="1"/>
  <c r="Y116" i="7" s="1"/>
  <c r="K175" i="1"/>
  <c r="P115" i="7" s="1"/>
  <c r="W115" i="7" s="1"/>
  <c r="X115" i="7" s="1"/>
  <c r="Y115" i="7" s="1"/>
  <c r="K174" i="1"/>
  <c r="K173" i="1"/>
  <c r="K155" i="1"/>
  <c r="P108" i="7" s="1"/>
  <c r="W108" i="7" s="1"/>
  <c r="X108" i="7" s="1"/>
  <c r="Y108" i="7" s="1"/>
  <c r="K154" i="1"/>
  <c r="P107" i="7" s="1"/>
  <c r="W107" i="7" s="1"/>
  <c r="X107" i="7" s="1"/>
  <c r="Y107" i="7" s="1"/>
  <c r="K153" i="1"/>
  <c r="P106" i="7" s="1"/>
  <c r="W106" i="7" s="1"/>
  <c r="X106" i="7" s="1"/>
  <c r="Y106" i="7" s="1"/>
  <c r="K152" i="1"/>
  <c r="P105" i="7" s="1"/>
  <c r="W105" i="7" s="1"/>
  <c r="X105" i="7" s="1"/>
  <c r="Y105" i="7" s="1"/>
  <c r="K151" i="1"/>
  <c r="P104" i="7" s="1"/>
  <c r="W104" i="7" s="1"/>
  <c r="X104" i="7" s="1"/>
  <c r="Y104" i="7" s="1"/>
  <c r="K150" i="1"/>
  <c r="P103" i="7" s="1"/>
  <c r="W103" i="7" s="1"/>
  <c r="X103" i="7" s="1"/>
  <c r="Y103" i="7" s="1"/>
  <c r="K149" i="1"/>
  <c r="P102" i="7" s="1"/>
  <c r="W102" i="7" s="1"/>
  <c r="X102" i="7" s="1"/>
  <c r="Y102" i="7" s="1"/>
  <c r="K148" i="1"/>
  <c r="P101" i="7" s="1"/>
  <c r="W101" i="7" s="1"/>
  <c r="X101" i="7" s="1"/>
  <c r="Y101" i="7" s="1"/>
  <c r="K147" i="1"/>
  <c r="P100" i="7" s="1"/>
  <c r="W100" i="7" s="1"/>
  <c r="X100" i="7" s="1"/>
  <c r="Y100" i="7" s="1"/>
  <c r="K146" i="1"/>
  <c r="P99" i="7" s="1"/>
  <c r="W99" i="7" s="1"/>
  <c r="X99" i="7" s="1"/>
  <c r="Y99" i="7" s="1"/>
  <c r="K145" i="1"/>
  <c r="P98" i="7" s="1"/>
  <c r="W98" i="7" s="1"/>
  <c r="X98" i="7" s="1"/>
  <c r="Y98" i="7" s="1"/>
  <c r="K144" i="1"/>
  <c r="P97" i="7" s="1"/>
  <c r="W97" i="7" s="1"/>
  <c r="X97" i="7" s="1"/>
  <c r="Y97" i="7" s="1"/>
  <c r="K143" i="1"/>
  <c r="P96" i="7" s="1"/>
  <c r="W96" i="7" s="1"/>
  <c r="X96" i="7" s="1"/>
  <c r="Y96" i="7" s="1"/>
  <c r="K142" i="1"/>
  <c r="P95" i="7" s="1"/>
  <c r="W95" i="7" s="1"/>
  <c r="X95" i="7" s="1"/>
  <c r="Y95" i="7" s="1"/>
  <c r="K141" i="1"/>
  <c r="P94" i="7" s="1"/>
  <c r="W94" i="7" s="1"/>
  <c r="X94" i="7" s="1"/>
  <c r="Y94" i="7" s="1"/>
  <c r="K140" i="1"/>
  <c r="K139" i="1"/>
  <c r="P92" i="7" s="1"/>
  <c r="W92" i="7" s="1"/>
  <c r="X92" i="7" s="1"/>
  <c r="Y92" i="7" s="1"/>
  <c r="K138" i="1"/>
  <c r="P91" i="7" s="1"/>
  <c r="W91" i="7" s="1"/>
  <c r="X91" i="7" s="1"/>
  <c r="Y91" i="7" s="1"/>
  <c r="K137" i="1"/>
  <c r="P90" i="7" s="1"/>
  <c r="W90" i="7" s="1"/>
  <c r="X90" i="7" s="1"/>
  <c r="Y90" i="7" s="1"/>
  <c r="K136" i="1"/>
  <c r="P89" i="7" s="1"/>
  <c r="W89" i="7" s="1"/>
  <c r="X89" i="7" s="1"/>
  <c r="Y89" i="7" s="1"/>
  <c r="K135" i="1"/>
  <c r="P88" i="7" s="1"/>
  <c r="W88" i="7" s="1"/>
  <c r="X88" i="7" s="1"/>
  <c r="Y88" i="7" s="1"/>
  <c r="K134" i="1"/>
  <c r="P87" i="7" s="1"/>
  <c r="W87" i="7" s="1"/>
  <c r="X87" i="7" s="1"/>
  <c r="Y87" i="7" s="1"/>
  <c r="K133" i="1"/>
  <c r="P86" i="7" s="1"/>
  <c r="W86" i="7" s="1"/>
  <c r="X86" i="7" s="1"/>
  <c r="Y86" i="7" s="1"/>
  <c r="K132" i="1"/>
  <c r="P85" i="7" s="1"/>
  <c r="W85" i="7" s="1"/>
  <c r="X85" i="7" s="1"/>
  <c r="Y85" i="7" s="1"/>
  <c r="K131" i="1"/>
  <c r="P84" i="7" s="1"/>
  <c r="W84" i="7" s="1"/>
  <c r="X84" i="7" s="1"/>
  <c r="Y84" i="7" s="1"/>
  <c r="K130" i="1"/>
  <c r="P83" i="7" s="1"/>
  <c r="W83" i="7" s="1"/>
  <c r="X83" i="7" s="1"/>
  <c r="Y83" i="7" s="1"/>
  <c r="K129" i="1"/>
  <c r="P82" i="7" s="1"/>
  <c r="W82" i="7" s="1"/>
  <c r="X82" i="7" s="1"/>
  <c r="Y82" i="7" s="1"/>
  <c r="K128" i="1"/>
  <c r="P81" i="7" s="1"/>
  <c r="W81" i="7" s="1"/>
  <c r="X81" i="7" s="1"/>
  <c r="Y81" i="7" s="1"/>
  <c r="K127" i="1"/>
  <c r="K108" i="1"/>
  <c r="P74" i="7" s="1"/>
  <c r="W74" i="7" s="1"/>
  <c r="X74" i="7" s="1"/>
  <c r="Y74" i="7" s="1"/>
  <c r="K107" i="1"/>
  <c r="P73" i="7" s="1"/>
  <c r="W73" i="7" s="1"/>
  <c r="X73" i="7" s="1"/>
  <c r="Y73" i="7" s="1"/>
  <c r="K106" i="1"/>
  <c r="P72" i="7" s="1"/>
  <c r="W72" i="7" s="1"/>
  <c r="X72" i="7" s="1"/>
  <c r="Y72" i="7" s="1"/>
  <c r="K105" i="1"/>
  <c r="P71" i="7" s="1"/>
  <c r="W71" i="7" s="1"/>
  <c r="X71" i="7" s="1"/>
  <c r="Y71" i="7" s="1"/>
  <c r="K104" i="1"/>
  <c r="P70" i="7" s="1"/>
  <c r="W70" i="7" s="1"/>
  <c r="X70" i="7" s="1"/>
  <c r="Y70" i="7" s="1"/>
  <c r="K103" i="1"/>
  <c r="P69" i="7" s="1"/>
  <c r="W69" i="7" s="1"/>
  <c r="X69" i="7" s="1"/>
  <c r="Y69" i="7" s="1"/>
  <c r="K102" i="1"/>
  <c r="K101" i="1"/>
  <c r="K100" i="1"/>
  <c r="P66" i="7" s="1"/>
  <c r="W66" i="7" s="1"/>
  <c r="X66" i="7" s="1"/>
  <c r="Y66" i="7" s="1"/>
  <c r="K99" i="1"/>
  <c r="P65" i="7" s="1"/>
  <c r="W65" i="7" s="1"/>
  <c r="X65" i="7" s="1"/>
  <c r="Y65" i="7" s="1"/>
  <c r="K98" i="1"/>
  <c r="P64" i="7" s="1"/>
  <c r="W64" i="7" s="1"/>
  <c r="X64" i="7" s="1"/>
  <c r="Y64" i="7" s="1"/>
  <c r="K97" i="1"/>
  <c r="P63" i="7" s="1"/>
  <c r="W63" i="7" s="1"/>
  <c r="X63" i="7" s="1"/>
  <c r="Y63" i="7" s="1"/>
  <c r="K96" i="1"/>
  <c r="P62" i="7" s="1"/>
  <c r="W62" i="7" s="1"/>
  <c r="X62" i="7" s="1"/>
  <c r="Y62" i="7" s="1"/>
  <c r="K95" i="1"/>
  <c r="P61" i="7" s="1"/>
  <c r="W61" i="7" s="1"/>
  <c r="X61" i="7" s="1"/>
  <c r="Y61" i="7" s="1"/>
  <c r="K94" i="1"/>
  <c r="P60" i="7" s="1"/>
  <c r="W60" i="7" s="1"/>
  <c r="X60" i="7" s="1"/>
  <c r="Y60" i="7" s="1"/>
  <c r="K93" i="1"/>
  <c r="P59" i="7" s="1"/>
  <c r="W59" i="7" s="1"/>
  <c r="X59" i="7" s="1"/>
  <c r="Y59" i="7" s="1"/>
  <c r="K92" i="1"/>
  <c r="P58" i="7" s="1"/>
  <c r="W58" i="7" s="1"/>
  <c r="X58" i="7" s="1"/>
  <c r="Y58" i="7" s="1"/>
  <c r="K91" i="1"/>
  <c r="P57" i="7" s="1"/>
  <c r="W57" i="7" s="1"/>
  <c r="X57" i="7" s="1"/>
  <c r="Y57" i="7" s="1"/>
  <c r="K90" i="1"/>
  <c r="P56" i="7" s="1"/>
  <c r="W56" i="7" s="1"/>
  <c r="X56" i="7" s="1"/>
  <c r="Y56" i="7" s="1"/>
  <c r="K89" i="1"/>
  <c r="P55" i="7" s="1"/>
  <c r="W55" i="7" s="1"/>
  <c r="X55" i="7" s="1"/>
  <c r="Y55" i="7" s="1"/>
  <c r="K88" i="1"/>
  <c r="P54" i="7" s="1"/>
  <c r="W54" i="7" s="1"/>
  <c r="X54" i="7" s="1"/>
  <c r="Y54" i="7" s="1"/>
  <c r="K87" i="1"/>
  <c r="P53" i="7" s="1"/>
  <c r="W53" i="7" s="1"/>
  <c r="X53" i="7" s="1"/>
  <c r="Y53" i="7" s="1"/>
  <c r="K86" i="1"/>
  <c r="P52" i="7" s="1"/>
  <c r="W52" i="7" s="1"/>
  <c r="X52" i="7" s="1"/>
  <c r="Y52" i="7" s="1"/>
  <c r="K85" i="1"/>
  <c r="P51" i="7" s="1"/>
  <c r="W51" i="7" s="1"/>
  <c r="X51" i="7" s="1"/>
  <c r="Y51" i="7" s="1"/>
  <c r="K84" i="1"/>
  <c r="P50" i="7" s="1"/>
  <c r="W50" i="7" s="1"/>
  <c r="X50" i="7" s="1"/>
  <c r="Y50" i="7" s="1"/>
  <c r="K83" i="1"/>
  <c r="P49" i="7" s="1"/>
  <c r="W49" i="7" s="1"/>
  <c r="X49" i="7" s="1"/>
  <c r="Y49" i="7" s="1"/>
  <c r="K82" i="1"/>
  <c r="P48" i="7" s="1"/>
  <c r="W48" i="7" s="1"/>
  <c r="X48" i="7" s="1"/>
  <c r="Y48" i="7" s="1"/>
  <c r="K81" i="1"/>
  <c r="P47" i="7" s="1"/>
  <c r="W47" i="7" s="1"/>
  <c r="X47" i="7" s="1"/>
  <c r="Y47" i="7" s="1"/>
  <c r="K80" i="1"/>
  <c r="K79" i="1"/>
  <c r="D249" i="1"/>
  <c r="C176" i="7" s="1"/>
  <c r="J176" i="7" s="1"/>
  <c r="K176" i="7" s="1"/>
  <c r="L176" i="7" s="1"/>
  <c r="D248" i="1"/>
  <c r="C175" i="7" s="1"/>
  <c r="J175" i="7" s="1"/>
  <c r="K175" i="7" s="1"/>
  <c r="L175" i="7" s="1"/>
  <c r="D247" i="1"/>
  <c r="C174" i="7" s="1"/>
  <c r="J174" i="7" s="1"/>
  <c r="K174" i="7" s="1"/>
  <c r="L174" i="7" s="1"/>
  <c r="D246" i="1"/>
  <c r="C173" i="7" s="1"/>
  <c r="J173" i="7" s="1"/>
  <c r="K173" i="7" s="1"/>
  <c r="L173" i="7" s="1"/>
  <c r="D245" i="1"/>
  <c r="C172" i="7" s="1"/>
  <c r="J172" i="7" s="1"/>
  <c r="K172" i="7" s="1"/>
  <c r="L172" i="7" s="1"/>
  <c r="D244" i="1"/>
  <c r="C171" i="7" s="1"/>
  <c r="J171" i="7" s="1"/>
  <c r="K171" i="7" s="1"/>
  <c r="L171" i="7" s="1"/>
  <c r="D243" i="1"/>
  <c r="C170" i="7" s="1"/>
  <c r="J170" i="7" s="1"/>
  <c r="K170" i="7" s="1"/>
  <c r="L170" i="7" s="1"/>
  <c r="D242" i="1"/>
  <c r="C169" i="7" s="1"/>
  <c r="J169" i="7" s="1"/>
  <c r="K169" i="7" s="1"/>
  <c r="L169" i="7" s="1"/>
  <c r="D241" i="1"/>
  <c r="C168" i="7" s="1"/>
  <c r="J168" i="7" s="1"/>
  <c r="K168" i="7" s="1"/>
  <c r="L168" i="7" s="1"/>
  <c r="D240" i="1"/>
  <c r="C167" i="7" s="1"/>
  <c r="J167" i="7" s="1"/>
  <c r="K167" i="7" s="1"/>
  <c r="L167" i="7" s="1"/>
  <c r="D239" i="1"/>
  <c r="C166" i="7" s="1"/>
  <c r="J166" i="7" s="1"/>
  <c r="K166" i="7" s="1"/>
  <c r="L166" i="7" s="1"/>
  <c r="D238" i="1"/>
  <c r="C165" i="7" s="1"/>
  <c r="J165" i="7" s="1"/>
  <c r="K165" i="7" s="1"/>
  <c r="L165" i="7" s="1"/>
  <c r="D237" i="1"/>
  <c r="D236" i="1"/>
  <c r="D235" i="1"/>
  <c r="D234" i="1"/>
  <c r="C161" i="7" s="1"/>
  <c r="J161" i="7" s="1"/>
  <c r="K161" i="7" s="1"/>
  <c r="L161" i="7" s="1"/>
  <c r="D233" i="1"/>
  <c r="C160" i="7" s="1"/>
  <c r="J160" i="7" s="1"/>
  <c r="K160" i="7" s="1"/>
  <c r="L160" i="7" s="1"/>
  <c r="D232" i="1"/>
  <c r="C159" i="7" s="1"/>
  <c r="J159" i="7" s="1"/>
  <c r="K159" i="7" s="1"/>
  <c r="L159" i="7" s="1"/>
  <c r="D231" i="1"/>
  <c r="C158" i="7" s="1"/>
  <c r="J158" i="7" s="1"/>
  <c r="K158" i="7" s="1"/>
  <c r="L158" i="7" s="1"/>
  <c r="D230" i="1"/>
  <c r="C157" i="7" s="1"/>
  <c r="J157" i="7" s="1"/>
  <c r="K157" i="7" s="1"/>
  <c r="L157" i="7" s="1"/>
  <c r="D229" i="1"/>
  <c r="C156" i="7" s="1"/>
  <c r="J156" i="7" s="1"/>
  <c r="K156" i="7" s="1"/>
  <c r="L156" i="7" s="1"/>
  <c r="D228" i="1"/>
  <c r="C155" i="7" s="1"/>
  <c r="J155" i="7" s="1"/>
  <c r="K155" i="7" s="1"/>
  <c r="L155" i="7" s="1"/>
  <c r="D227" i="1"/>
  <c r="C154" i="7" s="1"/>
  <c r="J154" i="7" s="1"/>
  <c r="K154" i="7" s="1"/>
  <c r="L154" i="7" s="1"/>
  <c r="D226" i="1"/>
  <c r="C153" i="7" s="1"/>
  <c r="J153" i="7" s="1"/>
  <c r="K153" i="7" s="1"/>
  <c r="L153" i="7" s="1"/>
  <c r="D225" i="1"/>
  <c r="C152" i="7" s="1"/>
  <c r="J152" i="7" s="1"/>
  <c r="K152" i="7" s="1"/>
  <c r="L152" i="7" s="1"/>
  <c r="D224" i="1"/>
  <c r="C151" i="7" s="1"/>
  <c r="J151" i="7" s="1"/>
  <c r="K151" i="7" s="1"/>
  <c r="L151" i="7" s="1"/>
  <c r="D223" i="1"/>
  <c r="C150" i="7" s="1"/>
  <c r="J150" i="7" s="1"/>
  <c r="K150" i="7" s="1"/>
  <c r="L150" i="7" s="1"/>
  <c r="D222" i="1"/>
  <c r="C149" i="7" s="1"/>
  <c r="J149" i="7" s="1"/>
  <c r="K149" i="7" s="1"/>
  <c r="L149" i="7" s="1"/>
  <c r="D221" i="1"/>
  <c r="D220" i="1"/>
  <c r="D202" i="1"/>
  <c r="C142" i="7" s="1"/>
  <c r="J142" i="7" s="1"/>
  <c r="K142" i="7" s="1"/>
  <c r="L142" i="7" s="1"/>
  <c r="D201" i="1"/>
  <c r="C141" i="7" s="1"/>
  <c r="J141" i="7" s="1"/>
  <c r="K141" i="7" s="1"/>
  <c r="L141" i="7" s="1"/>
  <c r="D200" i="1"/>
  <c r="C140" i="7" s="1"/>
  <c r="J140" i="7" s="1"/>
  <c r="K140" i="7" s="1"/>
  <c r="L140" i="7" s="1"/>
  <c r="D199" i="1"/>
  <c r="C139" i="7" s="1"/>
  <c r="J139" i="7" s="1"/>
  <c r="K139" i="7" s="1"/>
  <c r="L139" i="7" s="1"/>
  <c r="D198" i="1"/>
  <c r="C138" i="7" s="1"/>
  <c r="J138" i="7" s="1"/>
  <c r="K138" i="7" s="1"/>
  <c r="L138" i="7" s="1"/>
  <c r="D197" i="1"/>
  <c r="C137" i="7" s="1"/>
  <c r="J137" i="7" s="1"/>
  <c r="K137" i="7" s="1"/>
  <c r="L137" i="7" s="1"/>
  <c r="D196" i="1"/>
  <c r="C136" i="7" s="1"/>
  <c r="J136" i="7" s="1"/>
  <c r="K136" i="7" s="1"/>
  <c r="L136" i="7" s="1"/>
  <c r="D195" i="1"/>
  <c r="C135" i="7" s="1"/>
  <c r="J135" i="7" s="1"/>
  <c r="K135" i="7" s="1"/>
  <c r="L135" i="7" s="1"/>
  <c r="D194" i="1"/>
  <c r="C134" i="7" s="1"/>
  <c r="J134" i="7" s="1"/>
  <c r="K134" i="7" s="1"/>
  <c r="L134" i="7" s="1"/>
  <c r="D193" i="1"/>
  <c r="D192" i="1"/>
  <c r="D191" i="1"/>
  <c r="C131" i="7" s="1"/>
  <c r="J131" i="7" s="1"/>
  <c r="K131" i="7" s="1"/>
  <c r="L131" i="7" s="1"/>
  <c r="D190" i="1"/>
  <c r="C130" i="7" s="1"/>
  <c r="J130" i="7" s="1"/>
  <c r="K130" i="7" s="1"/>
  <c r="L130" i="7" s="1"/>
  <c r="D189" i="1"/>
  <c r="D188" i="1"/>
  <c r="D187" i="1"/>
  <c r="C127" i="7" s="1"/>
  <c r="J127" i="7" s="1"/>
  <c r="K127" i="7" s="1"/>
  <c r="L127" i="7" s="1"/>
  <c r="D186" i="1"/>
  <c r="C126" i="7" s="1"/>
  <c r="J126" i="7" s="1"/>
  <c r="K126" i="7" s="1"/>
  <c r="L126" i="7" s="1"/>
  <c r="D185" i="1"/>
  <c r="C125" i="7" s="1"/>
  <c r="J125" i="7" s="1"/>
  <c r="K125" i="7" s="1"/>
  <c r="L125" i="7" s="1"/>
  <c r="D184" i="1"/>
  <c r="C124" i="7" s="1"/>
  <c r="J124" i="7" s="1"/>
  <c r="K124" i="7" s="1"/>
  <c r="L124" i="7" s="1"/>
  <c r="D183" i="1"/>
  <c r="C123" i="7" s="1"/>
  <c r="J123" i="7" s="1"/>
  <c r="K123" i="7" s="1"/>
  <c r="L123" i="7" s="1"/>
  <c r="D182" i="1"/>
  <c r="C122" i="7" s="1"/>
  <c r="J122" i="7" s="1"/>
  <c r="K122" i="7" s="1"/>
  <c r="L122" i="7" s="1"/>
  <c r="D181" i="1"/>
  <c r="C121" i="7" s="1"/>
  <c r="J121" i="7" s="1"/>
  <c r="K121" i="7" s="1"/>
  <c r="L121" i="7" s="1"/>
  <c r="D180" i="1"/>
  <c r="C120" i="7" s="1"/>
  <c r="J120" i="7" s="1"/>
  <c r="K120" i="7" s="1"/>
  <c r="L120" i="7" s="1"/>
  <c r="D179" i="1"/>
  <c r="C119" i="7" s="1"/>
  <c r="J119" i="7" s="1"/>
  <c r="K119" i="7" s="1"/>
  <c r="L119" i="7" s="1"/>
  <c r="D178" i="1"/>
  <c r="C118" i="7" s="1"/>
  <c r="J118" i="7" s="1"/>
  <c r="K118" i="7" s="1"/>
  <c r="L118" i="7" s="1"/>
  <c r="D177" i="1"/>
  <c r="C117" i="7" s="1"/>
  <c r="J117" i="7" s="1"/>
  <c r="K117" i="7" s="1"/>
  <c r="L117" i="7" s="1"/>
  <c r="D176" i="1"/>
  <c r="C116" i="7" s="1"/>
  <c r="J116" i="7" s="1"/>
  <c r="K116" i="7" s="1"/>
  <c r="L116" i="7" s="1"/>
  <c r="D175" i="1"/>
  <c r="C115" i="7" s="1"/>
  <c r="J115" i="7" s="1"/>
  <c r="K115" i="7" s="1"/>
  <c r="L115" i="7" s="1"/>
  <c r="D174" i="1"/>
  <c r="D173" i="1"/>
  <c r="D155" i="1"/>
  <c r="C108" i="7" s="1"/>
  <c r="J108" i="7" s="1"/>
  <c r="K108" i="7" s="1"/>
  <c r="L108" i="7" s="1"/>
  <c r="D154" i="1"/>
  <c r="C107" i="7" s="1"/>
  <c r="J107" i="7" s="1"/>
  <c r="K107" i="7" s="1"/>
  <c r="L107" i="7" s="1"/>
  <c r="D153" i="1"/>
  <c r="C106" i="7" s="1"/>
  <c r="J106" i="7" s="1"/>
  <c r="K106" i="7" s="1"/>
  <c r="L106" i="7" s="1"/>
  <c r="D152" i="1"/>
  <c r="C105" i="7" s="1"/>
  <c r="J105" i="7" s="1"/>
  <c r="K105" i="7" s="1"/>
  <c r="L105" i="7" s="1"/>
  <c r="D151" i="1"/>
  <c r="C104" i="7" s="1"/>
  <c r="J104" i="7" s="1"/>
  <c r="K104" i="7" s="1"/>
  <c r="L104" i="7" s="1"/>
  <c r="D150" i="1"/>
  <c r="C103" i="7" s="1"/>
  <c r="J103" i="7" s="1"/>
  <c r="K103" i="7" s="1"/>
  <c r="L103" i="7" s="1"/>
  <c r="D149" i="1"/>
  <c r="C102" i="7" s="1"/>
  <c r="J102" i="7" s="1"/>
  <c r="K102" i="7" s="1"/>
  <c r="L102" i="7" s="1"/>
  <c r="D148" i="1"/>
  <c r="C101" i="7" s="1"/>
  <c r="J101" i="7" s="1"/>
  <c r="K101" i="7" s="1"/>
  <c r="L101" i="7" s="1"/>
  <c r="D147" i="1"/>
  <c r="C100" i="7" s="1"/>
  <c r="J100" i="7" s="1"/>
  <c r="K100" i="7" s="1"/>
  <c r="L100" i="7" s="1"/>
  <c r="D146" i="1"/>
  <c r="C99" i="7" s="1"/>
  <c r="J99" i="7" s="1"/>
  <c r="K99" i="7" s="1"/>
  <c r="L99" i="7" s="1"/>
  <c r="D145" i="1"/>
  <c r="C98" i="7" s="1"/>
  <c r="J98" i="7" s="1"/>
  <c r="K98" i="7" s="1"/>
  <c r="L98" i="7" s="1"/>
  <c r="D144" i="1"/>
  <c r="C97" i="7" s="1"/>
  <c r="J97" i="7" s="1"/>
  <c r="K97" i="7" s="1"/>
  <c r="L97" i="7" s="1"/>
  <c r="D143" i="1"/>
  <c r="C96" i="7" s="1"/>
  <c r="J96" i="7" s="1"/>
  <c r="K96" i="7" s="1"/>
  <c r="L96" i="7" s="1"/>
  <c r="D142" i="1"/>
  <c r="C95" i="7" s="1"/>
  <c r="J95" i="7" s="1"/>
  <c r="K95" i="7" s="1"/>
  <c r="L95" i="7" s="1"/>
  <c r="D141" i="1"/>
  <c r="C94" i="7" s="1"/>
  <c r="J94" i="7" s="1"/>
  <c r="K94" i="7" s="1"/>
  <c r="L94" i="7" s="1"/>
  <c r="D140" i="1"/>
  <c r="C93" i="7" s="1"/>
  <c r="J93" i="7" s="1"/>
  <c r="K93" i="7" s="1"/>
  <c r="L93" i="7" s="1"/>
  <c r="D139" i="1"/>
  <c r="C92" i="7" s="1"/>
  <c r="J92" i="7" s="1"/>
  <c r="K92" i="7" s="1"/>
  <c r="L92" i="7" s="1"/>
  <c r="D138" i="1"/>
  <c r="C91" i="7" s="1"/>
  <c r="J91" i="7" s="1"/>
  <c r="K91" i="7" s="1"/>
  <c r="L91" i="7" s="1"/>
  <c r="D137" i="1"/>
  <c r="C90" i="7" s="1"/>
  <c r="J90" i="7" s="1"/>
  <c r="K90" i="7" s="1"/>
  <c r="L90" i="7" s="1"/>
  <c r="D136" i="1"/>
  <c r="C89" i="7" s="1"/>
  <c r="J89" i="7" s="1"/>
  <c r="K89" i="7" s="1"/>
  <c r="L89" i="7" s="1"/>
  <c r="D135" i="1"/>
  <c r="C88" i="7" s="1"/>
  <c r="J88" i="7" s="1"/>
  <c r="K88" i="7" s="1"/>
  <c r="L88" i="7" s="1"/>
  <c r="D134" i="1"/>
  <c r="C87" i="7" s="1"/>
  <c r="J87" i="7" s="1"/>
  <c r="K87" i="7" s="1"/>
  <c r="L87" i="7" s="1"/>
  <c r="D133" i="1"/>
  <c r="C86" i="7" s="1"/>
  <c r="J86" i="7" s="1"/>
  <c r="K86" i="7" s="1"/>
  <c r="L86" i="7" s="1"/>
  <c r="D132" i="1"/>
  <c r="C85" i="7" s="1"/>
  <c r="J85" i="7" s="1"/>
  <c r="K85" i="7" s="1"/>
  <c r="L85" i="7" s="1"/>
  <c r="D131" i="1"/>
  <c r="C84" i="7" s="1"/>
  <c r="J84" i="7" s="1"/>
  <c r="K84" i="7" s="1"/>
  <c r="L84" i="7" s="1"/>
  <c r="D130" i="1"/>
  <c r="C83" i="7" s="1"/>
  <c r="J83" i="7" s="1"/>
  <c r="K83" i="7" s="1"/>
  <c r="L83" i="7" s="1"/>
  <c r="D129" i="1"/>
  <c r="C82" i="7" s="1"/>
  <c r="J82" i="7" s="1"/>
  <c r="K82" i="7" s="1"/>
  <c r="L82" i="7" s="1"/>
  <c r="D128" i="1"/>
  <c r="D127" i="1"/>
  <c r="D126" i="1"/>
  <c r="D108" i="1"/>
  <c r="C74" i="7" s="1"/>
  <c r="J74" i="7" s="1"/>
  <c r="K74" i="7" s="1"/>
  <c r="L74" i="7" s="1"/>
  <c r="D107" i="1"/>
  <c r="C73" i="7" s="1"/>
  <c r="J73" i="7" s="1"/>
  <c r="K73" i="7" s="1"/>
  <c r="L73" i="7" s="1"/>
  <c r="D106" i="1"/>
  <c r="C72" i="7" s="1"/>
  <c r="J72" i="7" s="1"/>
  <c r="K72" i="7" s="1"/>
  <c r="L72" i="7" s="1"/>
  <c r="D105" i="1"/>
  <c r="C71" i="7" s="1"/>
  <c r="J71" i="7" s="1"/>
  <c r="K71" i="7" s="1"/>
  <c r="L71" i="7" s="1"/>
  <c r="D104" i="1"/>
  <c r="C70" i="7" s="1"/>
  <c r="J70" i="7" s="1"/>
  <c r="K70" i="7" s="1"/>
  <c r="L70" i="7" s="1"/>
  <c r="D103" i="1"/>
  <c r="C69" i="7" s="1"/>
  <c r="J69" i="7" s="1"/>
  <c r="K69" i="7" s="1"/>
  <c r="L69" i="7" s="1"/>
  <c r="D102" i="1"/>
  <c r="D101" i="1"/>
  <c r="D100" i="1"/>
  <c r="C66" i="7" s="1"/>
  <c r="J66" i="7" s="1"/>
  <c r="K66" i="7" s="1"/>
  <c r="L66" i="7" s="1"/>
  <c r="D99" i="1"/>
  <c r="C65" i="7" s="1"/>
  <c r="J65" i="7" s="1"/>
  <c r="K65" i="7" s="1"/>
  <c r="L65" i="7" s="1"/>
  <c r="D98" i="1"/>
  <c r="C64" i="7" s="1"/>
  <c r="J64" i="7" s="1"/>
  <c r="K64" i="7" s="1"/>
  <c r="L64" i="7" s="1"/>
  <c r="D97" i="1"/>
  <c r="C63" i="7" s="1"/>
  <c r="J63" i="7" s="1"/>
  <c r="K63" i="7" s="1"/>
  <c r="L63" i="7" s="1"/>
  <c r="D96" i="1"/>
  <c r="C62" i="7" s="1"/>
  <c r="J62" i="7" s="1"/>
  <c r="K62" i="7" s="1"/>
  <c r="L62" i="7" s="1"/>
  <c r="D95" i="1"/>
  <c r="C61" i="7" s="1"/>
  <c r="J61" i="7" s="1"/>
  <c r="K61" i="7" s="1"/>
  <c r="L61" i="7" s="1"/>
  <c r="D94" i="1"/>
  <c r="C60" i="7" s="1"/>
  <c r="J60" i="7" s="1"/>
  <c r="K60" i="7" s="1"/>
  <c r="L60" i="7" s="1"/>
  <c r="D93" i="1"/>
  <c r="C59" i="7" s="1"/>
  <c r="J59" i="7" s="1"/>
  <c r="K59" i="7" s="1"/>
  <c r="L59" i="7" s="1"/>
  <c r="D92" i="1"/>
  <c r="C58" i="7" s="1"/>
  <c r="J58" i="7" s="1"/>
  <c r="K58" i="7" s="1"/>
  <c r="L58" i="7" s="1"/>
  <c r="D91" i="1"/>
  <c r="C57" i="7" s="1"/>
  <c r="J57" i="7" s="1"/>
  <c r="K57" i="7" s="1"/>
  <c r="L57" i="7" s="1"/>
  <c r="D90" i="1"/>
  <c r="C56" i="7" s="1"/>
  <c r="J56" i="7" s="1"/>
  <c r="K56" i="7" s="1"/>
  <c r="L56" i="7" s="1"/>
  <c r="D89" i="1"/>
  <c r="C55" i="7" s="1"/>
  <c r="J55" i="7" s="1"/>
  <c r="K55" i="7" s="1"/>
  <c r="L55" i="7" s="1"/>
  <c r="D88" i="1"/>
  <c r="C54" i="7" s="1"/>
  <c r="J54" i="7" s="1"/>
  <c r="K54" i="7" s="1"/>
  <c r="L54" i="7" s="1"/>
  <c r="D87" i="1"/>
  <c r="C53" i="7" s="1"/>
  <c r="J53" i="7" s="1"/>
  <c r="K53" i="7" s="1"/>
  <c r="L53" i="7" s="1"/>
  <c r="D86" i="1"/>
  <c r="C52" i="7" s="1"/>
  <c r="J52" i="7" s="1"/>
  <c r="K52" i="7" s="1"/>
  <c r="L52" i="7" s="1"/>
  <c r="D85" i="1"/>
  <c r="C51" i="7" s="1"/>
  <c r="J51" i="7" s="1"/>
  <c r="K51" i="7" s="1"/>
  <c r="L51" i="7" s="1"/>
  <c r="D84" i="1"/>
  <c r="C50" i="7" s="1"/>
  <c r="J50" i="7" s="1"/>
  <c r="K50" i="7" s="1"/>
  <c r="L50" i="7" s="1"/>
  <c r="D83" i="1"/>
  <c r="C49" i="7" s="1"/>
  <c r="J49" i="7" s="1"/>
  <c r="K49" i="7" s="1"/>
  <c r="L49" i="7" s="1"/>
  <c r="D82" i="1"/>
  <c r="C48" i="7" s="1"/>
  <c r="J48" i="7" s="1"/>
  <c r="K48" i="7" s="1"/>
  <c r="L48" i="7" s="1"/>
  <c r="D81" i="1"/>
  <c r="D80" i="1"/>
  <c r="D79" i="1"/>
  <c r="K52" i="1"/>
  <c r="M52" i="1" s="1"/>
  <c r="N52" i="1" s="1"/>
  <c r="K53" i="1"/>
  <c r="M53" i="1" s="1"/>
  <c r="N53" i="1" s="1"/>
  <c r="K54" i="1"/>
  <c r="M54" i="1" s="1"/>
  <c r="N54" i="1" s="1"/>
  <c r="K55" i="1"/>
  <c r="M55" i="1" s="1"/>
  <c r="N55" i="1" s="1"/>
  <c r="K56" i="1"/>
  <c r="M56" i="1" s="1"/>
  <c r="N56" i="1" s="1"/>
  <c r="K57" i="1"/>
  <c r="K58" i="1"/>
  <c r="K59" i="1"/>
  <c r="P38" i="7" s="1"/>
  <c r="W38" i="7" s="1"/>
  <c r="X38" i="7" s="1"/>
  <c r="Y38" i="7" s="1"/>
  <c r="K60" i="1"/>
  <c r="P39" i="7" s="1"/>
  <c r="W39" i="7" s="1"/>
  <c r="X39" i="7" s="1"/>
  <c r="Y39" i="7" s="1"/>
  <c r="K34" i="1"/>
  <c r="K35" i="1"/>
  <c r="K37" i="1"/>
  <c r="K39" i="1"/>
  <c r="M39" i="1" s="1"/>
  <c r="N39" i="1" s="1"/>
  <c r="K41" i="1"/>
  <c r="M41" i="1" s="1"/>
  <c r="N41" i="1" s="1"/>
  <c r="K42" i="1"/>
  <c r="M42" i="1" s="1"/>
  <c r="N42" i="1" s="1"/>
  <c r="K43" i="1"/>
  <c r="M43" i="1" s="1"/>
  <c r="N43" i="1" s="1"/>
  <c r="K44" i="1"/>
  <c r="M44" i="1" s="1"/>
  <c r="N44" i="1" s="1"/>
  <c r="K45" i="1"/>
  <c r="M45" i="1" s="1"/>
  <c r="N45" i="1" s="1"/>
  <c r="K46" i="1"/>
  <c r="M46" i="1" s="1"/>
  <c r="N46" i="1" s="1"/>
  <c r="K47" i="1"/>
  <c r="M47" i="1" s="1"/>
  <c r="N47" i="1" s="1"/>
  <c r="K48" i="1"/>
  <c r="M48" i="1" s="1"/>
  <c r="N48" i="1" s="1"/>
  <c r="K49" i="1"/>
  <c r="M49" i="1" s="1"/>
  <c r="N49" i="1" s="1"/>
  <c r="K50" i="1"/>
  <c r="M50" i="1" s="1"/>
  <c r="N50" i="1" s="1"/>
  <c r="K51" i="1"/>
  <c r="M51" i="1" s="1"/>
  <c r="N51" i="1" s="1"/>
  <c r="K33" i="1"/>
  <c r="K32" i="1"/>
  <c r="D46" i="1"/>
  <c r="D47" i="1"/>
  <c r="D48" i="1"/>
  <c r="D49" i="1"/>
  <c r="D35" i="1"/>
  <c r="D38" i="1"/>
  <c r="D39" i="1"/>
  <c r="D40" i="1"/>
  <c r="D41" i="1"/>
  <c r="D42" i="1"/>
  <c r="D43" i="1"/>
  <c r="D44" i="1"/>
  <c r="D45" i="1"/>
  <c r="D33" i="1"/>
  <c r="J55" i="5"/>
  <c r="J56" i="5"/>
  <c r="J57" i="5"/>
  <c r="J58" i="5"/>
  <c r="J59" i="5"/>
  <c r="J60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M187" i="1" l="1"/>
  <c r="N187" i="1" s="1"/>
  <c r="P127" i="7"/>
  <c r="W127" i="7" s="1"/>
  <c r="X127" i="7" s="1"/>
  <c r="Y127" i="7" s="1"/>
  <c r="F43" i="1"/>
  <c r="G43" i="1" s="1"/>
  <c r="C22" i="7"/>
  <c r="J22" i="7" s="1"/>
  <c r="K22" i="7" s="1"/>
  <c r="L22" i="7" s="1"/>
  <c r="F40" i="1"/>
  <c r="G40" i="1" s="1"/>
  <c r="C19" i="7"/>
  <c r="J19" i="7" s="1"/>
  <c r="K19" i="7" s="1"/>
  <c r="L19" i="7" s="1"/>
  <c r="F39" i="1"/>
  <c r="G39" i="1" s="1"/>
  <c r="C18" i="7"/>
  <c r="J18" i="7" s="1"/>
  <c r="K18" i="7" s="1"/>
  <c r="L18" i="7" s="1"/>
  <c r="F38" i="1"/>
  <c r="G38" i="1" s="1"/>
  <c r="C17" i="7"/>
  <c r="J17" i="7" s="1"/>
  <c r="K17" i="7" s="1"/>
  <c r="L17" i="7" s="1"/>
  <c r="M188" i="1"/>
  <c r="N188" i="1" s="1"/>
  <c r="P128" i="7"/>
  <c r="W128" i="7" s="1"/>
  <c r="X128" i="7" s="1"/>
  <c r="Y128" i="7" s="1"/>
  <c r="F188" i="1"/>
  <c r="G188" i="1" s="1"/>
  <c r="C128" i="7"/>
  <c r="J128" i="7" s="1"/>
  <c r="K128" i="7" s="1"/>
  <c r="L128" i="7" s="1"/>
  <c r="M189" i="1"/>
  <c r="N189" i="1" s="1"/>
  <c r="P129" i="7"/>
  <c r="W129" i="7" s="1"/>
  <c r="X129" i="7" s="1"/>
  <c r="Y129" i="7" s="1"/>
  <c r="F189" i="1"/>
  <c r="G189" i="1" s="1"/>
  <c r="C129" i="7"/>
  <c r="J129" i="7" s="1"/>
  <c r="K129" i="7" s="1"/>
  <c r="L129" i="7" s="1"/>
  <c r="M190" i="1"/>
  <c r="N190" i="1" s="1"/>
  <c r="P130" i="7"/>
  <c r="W130" i="7" s="1"/>
  <c r="X130" i="7" s="1"/>
  <c r="Y130" i="7" s="1"/>
  <c r="F44" i="1"/>
  <c r="G44" i="1" s="1"/>
  <c r="C23" i="7"/>
  <c r="J23" i="7" s="1"/>
  <c r="K23" i="7" s="1"/>
  <c r="L23" i="7" s="1"/>
  <c r="M234" i="1"/>
  <c r="N234" i="1" s="1"/>
  <c r="P161" i="7"/>
  <c r="W161" i="7" s="1"/>
  <c r="X161" i="7" s="1"/>
  <c r="Y161" i="7" s="1"/>
  <c r="F49" i="1"/>
  <c r="G49" i="1" s="1"/>
  <c r="C28" i="7"/>
  <c r="J28" i="7" s="1"/>
  <c r="K28" i="7" s="1"/>
  <c r="L28" i="7" s="1"/>
  <c r="F48" i="1"/>
  <c r="G48" i="1" s="1"/>
  <c r="C27" i="7"/>
  <c r="J27" i="7" s="1"/>
  <c r="K27" i="7" s="1"/>
  <c r="L27" i="7" s="1"/>
  <c r="F45" i="1"/>
  <c r="G45" i="1" s="1"/>
  <c r="C24" i="7"/>
  <c r="J24" i="7" s="1"/>
  <c r="K24" i="7" s="1"/>
  <c r="L24" i="7" s="1"/>
  <c r="F47" i="1"/>
  <c r="G47" i="1" s="1"/>
  <c r="C26" i="7"/>
  <c r="J26" i="7" s="1"/>
  <c r="K26" i="7" s="1"/>
  <c r="L26" i="7" s="1"/>
  <c r="F192" i="1"/>
  <c r="G192" i="1" s="1"/>
  <c r="C132" i="7"/>
  <c r="J132" i="7" s="1"/>
  <c r="K132" i="7" s="1"/>
  <c r="L132" i="7" s="1"/>
  <c r="M140" i="1"/>
  <c r="N140" i="1" s="1"/>
  <c r="P93" i="7"/>
  <c r="W93" i="7" s="1"/>
  <c r="X93" i="7" s="1"/>
  <c r="Y93" i="7" s="1"/>
  <c r="M235" i="1"/>
  <c r="N235" i="1" s="1"/>
  <c r="P162" i="7"/>
  <c r="W162" i="7" s="1"/>
  <c r="X162" i="7" s="1"/>
  <c r="Y162" i="7" s="1"/>
  <c r="M236" i="1"/>
  <c r="N236" i="1" s="1"/>
  <c r="P163" i="7"/>
  <c r="W163" i="7" s="1"/>
  <c r="X163" i="7" s="1"/>
  <c r="Y163" i="7" s="1"/>
  <c r="F235" i="1"/>
  <c r="G235" i="1" s="1"/>
  <c r="C162" i="7"/>
  <c r="J162" i="7" s="1"/>
  <c r="K162" i="7" s="1"/>
  <c r="L162" i="7" s="1"/>
  <c r="M237" i="1"/>
  <c r="N237" i="1" s="1"/>
  <c r="P164" i="7"/>
  <c r="W164" i="7" s="1"/>
  <c r="X164" i="7" s="1"/>
  <c r="Y164" i="7" s="1"/>
  <c r="F46" i="1"/>
  <c r="G46" i="1" s="1"/>
  <c r="C25" i="7"/>
  <c r="J25" i="7" s="1"/>
  <c r="K25" i="7" s="1"/>
  <c r="L25" i="7" s="1"/>
  <c r="F193" i="1"/>
  <c r="G193" i="1" s="1"/>
  <c r="C133" i="7"/>
  <c r="J133" i="7" s="1"/>
  <c r="K133" i="7" s="1"/>
  <c r="L133" i="7" s="1"/>
  <c r="F42" i="1"/>
  <c r="G42" i="1" s="1"/>
  <c r="C21" i="7"/>
  <c r="J21" i="7" s="1"/>
  <c r="K21" i="7" s="1"/>
  <c r="L21" i="7" s="1"/>
  <c r="F101" i="1"/>
  <c r="G101" i="1" s="1"/>
  <c r="C67" i="7"/>
  <c r="J67" i="7" s="1"/>
  <c r="K67" i="7" s="1"/>
  <c r="L67" i="7" s="1"/>
  <c r="F236" i="1"/>
  <c r="G236" i="1" s="1"/>
  <c r="C163" i="7"/>
  <c r="J163" i="7" s="1"/>
  <c r="K163" i="7" s="1"/>
  <c r="L163" i="7" s="1"/>
  <c r="M101" i="1"/>
  <c r="N101" i="1" s="1"/>
  <c r="P67" i="7"/>
  <c r="W67" i="7" s="1"/>
  <c r="X67" i="7" s="1"/>
  <c r="Y67" i="7" s="1"/>
  <c r="F41" i="1"/>
  <c r="G41" i="1" s="1"/>
  <c r="C20" i="7"/>
  <c r="J20" i="7" s="1"/>
  <c r="K20" i="7" s="1"/>
  <c r="L20" i="7" s="1"/>
  <c r="F102" i="1"/>
  <c r="G102" i="1" s="1"/>
  <c r="C68" i="7"/>
  <c r="J68" i="7" s="1"/>
  <c r="K68" i="7" s="1"/>
  <c r="L68" i="7" s="1"/>
  <c r="F237" i="1"/>
  <c r="G237" i="1" s="1"/>
  <c r="C164" i="7"/>
  <c r="J164" i="7" s="1"/>
  <c r="K164" i="7" s="1"/>
  <c r="L164" i="7" s="1"/>
  <c r="M102" i="1"/>
  <c r="N102" i="1" s="1"/>
  <c r="P68" i="7"/>
  <c r="W68" i="7" s="1"/>
  <c r="X68" i="7" s="1"/>
  <c r="Y68" i="7" s="1"/>
  <c r="M60" i="1"/>
  <c r="N60" i="1" s="1"/>
  <c r="L64" i="5"/>
  <c r="N64" i="5" s="1"/>
  <c r="F106" i="1"/>
  <c r="G106" i="1" s="1"/>
  <c r="C98" i="5"/>
  <c r="E98" i="5" s="1"/>
  <c r="C168" i="5"/>
  <c r="E168" i="5" s="1"/>
  <c r="L132" i="5"/>
  <c r="N132" i="5" s="1"/>
  <c r="L199" i="5"/>
  <c r="N199" i="5" s="1"/>
  <c r="M59" i="1"/>
  <c r="N59" i="1" s="1"/>
  <c r="L63" i="5"/>
  <c r="N63" i="5" s="1"/>
  <c r="F103" i="1"/>
  <c r="G103" i="1" s="1"/>
  <c r="C95" i="5"/>
  <c r="E95" i="5" s="1"/>
  <c r="F107" i="1"/>
  <c r="G107" i="1" s="1"/>
  <c r="C99" i="5"/>
  <c r="E99" i="5" s="1"/>
  <c r="C132" i="5"/>
  <c r="E132" i="5" s="1"/>
  <c r="C165" i="5"/>
  <c r="E165" i="5" s="1"/>
  <c r="C169" i="5"/>
  <c r="E169" i="5" s="1"/>
  <c r="C202" i="5"/>
  <c r="E202" i="5" s="1"/>
  <c r="M103" i="1"/>
  <c r="N103" i="1" s="1"/>
  <c r="L95" i="5"/>
  <c r="N95" i="5" s="1"/>
  <c r="M107" i="1"/>
  <c r="N107" i="1" s="1"/>
  <c r="L99" i="5"/>
  <c r="N99" i="5" s="1"/>
  <c r="L129" i="5"/>
  <c r="N129" i="5" s="1"/>
  <c r="L133" i="5"/>
  <c r="N133" i="5" s="1"/>
  <c r="L166" i="5"/>
  <c r="N166" i="5" s="1"/>
  <c r="L170" i="5"/>
  <c r="N170" i="5" s="1"/>
  <c r="L200" i="5"/>
  <c r="N200" i="5" s="1"/>
  <c r="L204" i="5"/>
  <c r="N204" i="5" s="1"/>
  <c r="C131" i="5"/>
  <c r="E131" i="5" s="1"/>
  <c r="C205" i="5"/>
  <c r="E205" i="5" s="1"/>
  <c r="L165" i="5"/>
  <c r="N165" i="5" s="1"/>
  <c r="M58" i="1"/>
  <c r="N58" i="1" s="1"/>
  <c r="L62" i="5"/>
  <c r="N62" i="5" s="1"/>
  <c r="F104" i="1"/>
  <c r="G104" i="1" s="1"/>
  <c r="C96" i="5"/>
  <c r="E96" i="5" s="1"/>
  <c r="F108" i="1"/>
  <c r="G108" i="1" s="1"/>
  <c r="C100" i="5"/>
  <c r="E100" i="5" s="1"/>
  <c r="C129" i="5"/>
  <c r="E129" i="5" s="1"/>
  <c r="C133" i="5"/>
  <c r="E133" i="5" s="1"/>
  <c r="C166" i="5"/>
  <c r="E166" i="5" s="1"/>
  <c r="C170" i="5"/>
  <c r="E170" i="5" s="1"/>
  <c r="F243" i="1"/>
  <c r="G243" i="1" s="1"/>
  <c r="C199" i="5"/>
  <c r="E199" i="5" s="1"/>
  <c r="C203" i="5"/>
  <c r="E203" i="5" s="1"/>
  <c r="M104" i="1"/>
  <c r="N104" i="1" s="1"/>
  <c r="L96" i="5"/>
  <c r="N96" i="5" s="1"/>
  <c r="M108" i="1"/>
  <c r="N108" i="1" s="1"/>
  <c r="L100" i="5"/>
  <c r="N100" i="5" s="1"/>
  <c r="L130" i="5"/>
  <c r="N130" i="5" s="1"/>
  <c r="L134" i="5"/>
  <c r="N134" i="5" s="1"/>
  <c r="L167" i="5"/>
  <c r="N167" i="5" s="1"/>
  <c r="L201" i="5"/>
  <c r="N201" i="5" s="1"/>
  <c r="M249" i="1"/>
  <c r="N249" i="1" s="1"/>
  <c r="L205" i="5"/>
  <c r="N205" i="5" s="1"/>
  <c r="C135" i="5"/>
  <c r="E135" i="5" s="1"/>
  <c r="C164" i="5"/>
  <c r="E164" i="5" s="1"/>
  <c r="C201" i="5"/>
  <c r="E201" i="5" s="1"/>
  <c r="M106" i="1"/>
  <c r="N106" i="1" s="1"/>
  <c r="L98" i="5"/>
  <c r="N98" i="5" s="1"/>
  <c r="L169" i="5"/>
  <c r="N169" i="5" s="1"/>
  <c r="L203" i="5"/>
  <c r="N203" i="5" s="1"/>
  <c r="M57" i="1"/>
  <c r="N57" i="1" s="1"/>
  <c r="L61" i="5"/>
  <c r="N61" i="5" s="1"/>
  <c r="F105" i="1"/>
  <c r="G105" i="1" s="1"/>
  <c r="C97" i="5"/>
  <c r="E97" i="5" s="1"/>
  <c r="C130" i="5"/>
  <c r="E130" i="5" s="1"/>
  <c r="C134" i="5"/>
  <c r="E134" i="5" s="1"/>
  <c r="C167" i="5"/>
  <c r="E167" i="5" s="1"/>
  <c r="C200" i="5"/>
  <c r="E200" i="5" s="1"/>
  <c r="C204" i="5"/>
  <c r="E204" i="5" s="1"/>
  <c r="M105" i="1"/>
  <c r="N105" i="1" s="1"/>
  <c r="L97" i="5"/>
  <c r="N97" i="5" s="1"/>
  <c r="L131" i="5"/>
  <c r="N131" i="5" s="1"/>
  <c r="L135" i="5"/>
  <c r="N135" i="5" s="1"/>
  <c r="L164" i="5"/>
  <c r="N164" i="5" s="1"/>
  <c r="L168" i="5"/>
  <c r="N168" i="5" s="1"/>
  <c r="L202" i="5"/>
  <c r="N202" i="5" s="1"/>
  <c r="O65" i="5"/>
  <c r="F60" i="5"/>
  <c r="O61" i="5"/>
  <c r="O60" i="5"/>
  <c r="O56" i="5"/>
  <c r="O52" i="5"/>
  <c r="O48" i="5"/>
  <c r="O44" i="5"/>
  <c r="O40" i="5"/>
  <c r="F55" i="5"/>
  <c r="F59" i="5"/>
  <c r="F41" i="5"/>
  <c r="F45" i="5"/>
  <c r="F49" i="5"/>
  <c r="F53" i="5"/>
  <c r="F62" i="5"/>
  <c r="O59" i="5"/>
  <c r="O55" i="5"/>
  <c r="O47" i="5"/>
  <c r="O43" i="5"/>
  <c r="O39" i="5"/>
  <c r="F56" i="5"/>
  <c r="F38" i="5"/>
  <c r="F42" i="5"/>
  <c r="F50" i="5"/>
  <c r="F37" i="5"/>
  <c r="F64" i="5"/>
  <c r="F65" i="5"/>
  <c r="O37" i="5"/>
  <c r="O58" i="5"/>
  <c r="O54" i="5"/>
  <c r="O50" i="5"/>
  <c r="O46" i="5"/>
  <c r="O42" i="5"/>
  <c r="O38" i="5"/>
  <c r="F57" i="5"/>
  <c r="F61" i="5"/>
  <c r="F63" i="5"/>
  <c r="O51" i="5"/>
  <c r="F46" i="5"/>
  <c r="O64" i="5"/>
  <c r="O36" i="5"/>
  <c r="O45" i="5"/>
  <c r="F39" i="5"/>
  <c r="F47" i="5"/>
  <c r="F36" i="5"/>
  <c r="O63" i="5"/>
  <c r="O57" i="5"/>
  <c r="O41" i="5"/>
  <c r="F48" i="5"/>
  <c r="O62" i="5"/>
  <c r="O53" i="5"/>
  <c r="F54" i="5"/>
  <c r="F43" i="5"/>
  <c r="F51" i="5"/>
  <c r="O49" i="5"/>
  <c r="F58" i="5"/>
  <c r="F44" i="5"/>
  <c r="F52" i="5"/>
  <c r="F40" i="5"/>
  <c r="F32" i="1"/>
  <c r="G32" i="1" s="1"/>
  <c r="C11" i="7"/>
  <c r="M247" i="1"/>
  <c r="N247" i="1" s="1"/>
  <c r="M246" i="1"/>
  <c r="N246" i="1" s="1"/>
  <c r="F240" i="1"/>
  <c r="G240" i="1" s="1"/>
  <c r="F245" i="1"/>
  <c r="G245" i="1" s="1"/>
  <c r="M239" i="1"/>
  <c r="N239" i="1" s="1"/>
  <c r="F248" i="1"/>
  <c r="G248" i="1" s="1"/>
  <c r="M248" i="1"/>
  <c r="N248" i="1" s="1"/>
  <c r="M243" i="1"/>
  <c r="N243" i="1" s="1"/>
  <c r="M240" i="1"/>
  <c r="N240" i="1" s="1"/>
  <c r="F249" i="1"/>
  <c r="G249" i="1" s="1"/>
  <c r="F244" i="1"/>
  <c r="G244" i="1" s="1"/>
  <c r="F241" i="1"/>
  <c r="G241" i="1" s="1"/>
  <c r="M202" i="1"/>
  <c r="N202" i="1" s="1"/>
  <c r="M199" i="1"/>
  <c r="N199" i="1" s="1"/>
  <c r="M194" i="1"/>
  <c r="N194" i="1" s="1"/>
  <c r="M191" i="1"/>
  <c r="N191" i="1" s="1"/>
  <c r="F199" i="1"/>
  <c r="G199" i="1" s="1"/>
  <c r="F196" i="1"/>
  <c r="G196" i="1" s="1"/>
  <c r="F191" i="1"/>
  <c r="G191" i="1" s="1"/>
  <c r="M151" i="1"/>
  <c r="N151" i="1" s="1"/>
  <c r="M148" i="1"/>
  <c r="N148" i="1" s="1"/>
  <c r="M143" i="1"/>
  <c r="N143" i="1" s="1"/>
  <c r="F153" i="1"/>
  <c r="G153" i="1" s="1"/>
  <c r="F148" i="1"/>
  <c r="G148" i="1" s="1"/>
  <c r="F145" i="1"/>
  <c r="G145" i="1" s="1"/>
  <c r="M244" i="1"/>
  <c r="N244" i="1" s="1"/>
  <c r="M245" i="1"/>
  <c r="N245" i="1" s="1"/>
  <c r="M242" i="1"/>
  <c r="N242" i="1" s="1"/>
  <c r="F246" i="1"/>
  <c r="G246" i="1" s="1"/>
  <c r="F238" i="1"/>
  <c r="G238" i="1" s="1"/>
  <c r="M201" i="1"/>
  <c r="N201" i="1" s="1"/>
  <c r="M196" i="1"/>
  <c r="N196" i="1" s="1"/>
  <c r="M193" i="1"/>
  <c r="N193" i="1" s="1"/>
  <c r="F201" i="1"/>
  <c r="G201" i="1" s="1"/>
  <c r="F198" i="1"/>
  <c r="G198" i="1" s="1"/>
  <c r="F190" i="1"/>
  <c r="G190" i="1" s="1"/>
  <c r="M153" i="1"/>
  <c r="N153" i="1" s="1"/>
  <c r="M150" i="1"/>
  <c r="N150" i="1" s="1"/>
  <c r="M145" i="1"/>
  <c r="N145" i="1" s="1"/>
  <c r="M142" i="1"/>
  <c r="N142" i="1" s="1"/>
  <c r="F155" i="1"/>
  <c r="G155" i="1" s="1"/>
  <c r="F150" i="1"/>
  <c r="G150" i="1" s="1"/>
  <c r="F147" i="1"/>
  <c r="G147" i="1" s="1"/>
  <c r="F142" i="1"/>
  <c r="G142" i="1" s="1"/>
  <c r="M198" i="1"/>
  <c r="N198" i="1" s="1"/>
  <c r="M195" i="1"/>
  <c r="N195" i="1" s="1"/>
  <c r="F200" i="1"/>
  <c r="G200" i="1" s="1"/>
  <c r="F195" i="1"/>
  <c r="G195" i="1" s="1"/>
  <c r="M155" i="1"/>
  <c r="N155" i="1" s="1"/>
  <c r="M152" i="1"/>
  <c r="N152" i="1" s="1"/>
  <c r="M147" i="1"/>
  <c r="N147" i="1" s="1"/>
  <c r="M144" i="1"/>
  <c r="N144" i="1" s="1"/>
  <c r="F152" i="1"/>
  <c r="G152" i="1" s="1"/>
  <c r="F149" i="1"/>
  <c r="G149" i="1" s="1"/>
  <c r="F144" i="1"/>
  <c r="G144" i="1" s="1"/>
  <c r="F141" i="1"/>
  <c r="G141" i="1" s="1"/>
  <c r="M241" i="1"/>
  <c r="N241" i="1" s="1"/>
  <c r="M238" i="1"/>
  <c r="N238" i="1" s="1"/>
  <c r="F247" i="1"/>
  <c r="G247" i="1" s="1"/>
  <c r="F242" i="1"/>
  <c r="G242" i="1" s="1"/>
  <c r="F239" i="1"/>
  <c r="G239" i="1" s="1"/>
  <c r="M200" i="1"/>
  <c r="N200" i="1" s="1"/>
  <c r="M197" i="1"/>
  <c r="N197" i="1" s="1"/>
  <c r="M192" i="1"/>
  <c r="N192" i="1" s="1"/>
  <c r="F202" i="1"/>
  <c r="G202" i="1" s="1"/>
  <c r="F197" i="1"/>
  <c r="G197" i="1" s="1"/>
  <c r="F194" i="1"/>
  <c r="G194" i="1" s="1"/>
  <c r="M154" i="1"/>
  <c r="N154" i="1" s="1"/>
  <c r="M149" i="1"/>
  <c r="N149" i="1" s="1"/>
  <c r="M146" i="1"/>
  <c r="N146" i="1" s="1"/>
  <c r="M141" i="1"/>
  <c r="N141" i="1" s="1"/>
  <c r="F154" i="1"/>
  <c r="G154" i="1" s="1"/>
  <c r="F151" i="1"/>
  <c r="G151" i="1" s="1"/>
  <c r="F146" i="1"/>
  <c r="G146" i="1" s="1"/>
  <c r="F143" i="1"/>
  <c r="G143" i="1" s="1"/>
  <c r="N148" i="7"/>
  <c r="O148" i="7"/>
  <c r="T148" i="7" s="1"/>
  <c r="U148" i="7" s="1"/>
  <c r="P148" i="7"/>
  <c r="N149" i="7"/>
  <c r="O149" i="7"/>
  <c r="T149" i="7" s="1"/>
  <c r="U149" i="7" s="1"/>
  <c r="P149" i="7"/>
  <c r="P147" i="7"/>
  <c r="O147" i="7"/>
  <c r="T147" i="7" s="1"/>
  <c r="U147" i="7" s="1"/>
  <c r="N147" i="7"/>
  <c r="A148" i="7"/>
  <c r="B148" i="7"/>
  <c r="G148" i="7" s="1"/>
  <c r="H148" i="7" s="1"/>
  <c r="C148" i="7"/>
  <c r="C147" i="7"/>
  <c r="B147" i="7"/>
  <c r="G147" i="7" s="1"/>
  <c r="H147" i="7" s="1"/>
  <c r="A147" i="7"/>
  <c r="N114" i="7"/>
  <c r="O114" i="7"/>
  <c r="T114" i="7" s="1"/>
  <c r="U114" i="7" s="1"/>
  <c r="P114" i="7"/>
  <c r="P113" i="7"/>
  <c r="O113" i="7"/>
  <c r="T113" i="7" s="1"/>
  <c r="U113" i="7" s="1"/>
  <c r="N113" i="7"/>
  <c r="A114" i="7"/>
  <c r="B114" i="7"/>
  <c r="G114" i="7" s="1"/>
  <c r="H114" i="7" s="1"/>
  <c r="C114" i="7"/>
  <c r="C113" i="7"/>
  <c r="B113" i="7"/>
  <c r="G113" i="7" s="1"/>
  <c r="H113" i="7" s="1"/>
  <c r="A113" i="7"/>
  <c r="S149" i="7"/>
  <c r="S148" i="7"/>
  <c r="F148" i="7"/>
  <c r="S147" i="7"/>
  <c r="F147" i="7"/>
  <c r="S114" i="7"/>
  <c r="F114" i="7"/>
  <c r="S113" i="7"/>
  <c r="F113" i="7"/>
  <c r="K198" i="5"/>
  <c r="L198" i="5"/>
  <c r="J177" i="5"/>
  <c r="K177" i="5"/>
  <c r="L177" i="5"/>
  <c r="J178" i="5"/>
  <c r="K178" i="5"/>
  <c r="L178" i="5"/>
  <c r="J179" i="5"/>
  <c r="K179" i="5"/>
  <c r="L179" i="5"/>
  <c r="J180" i="5"/>
  <c r="K180" i="5"/>
  <c r="L180" i="5"/>
  <c r="J181" i="5"/>
  <c r="K181" i="5"/>
  <c r="L181" i="5"/>
  <c r="J182" i="5"/>
  <c r="K182" i="5"/>
  <c r="L182" i="5"/>
  <c r="J183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L176" i="5"/>
  <c r="K176" i="5"/>
  <c r="J176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C176" i="5"/>
  <c r="B176" i="5"/>
  <c r="A176" i="5"/>
  <c r="K159" i="5"/>
  <c r="L159" i="5"/>
  <c r="K160" i="5"/>
  <c r="L160" i="5"/>
  <c r="K161" i="5"/>
  <c r="L161" i="5"/>
  <c r="K162" i="5"/>
  <c r="L162" i="5"/>
  <c r="K163" i="5"/>
  <c r="L163" i="5"/>
  <c r="J142" i="5"/>
  <c r="K142" i="5"/>
  <c r="L142" i="5"/>
  <c r="J143" i="5"/>
  <c r="K143" i="5"/>
  <c r="L143" i="5"/>
  <c r="J144" i="5"/>
  <c r="K144" i="5"/>
  <c r="L144" i="5"/>
  <c r="J145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L141" i="5"/>
  <c r="K141" i="5"/>
  <c r="J141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C141" i="5"/>
  <c r="B141" i="5"/>
  <c r="A141" i="5"/>
  <c r="J107" i="5"/>
  <c r="K107" i="5"/>
  <c r="L107" i="5"/>
  <c r="J108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06" i="5"/>
  <c r="A107" i="5"/>
  <c r="A106" i="5"/>
  <c r="F234" i="1"/>
  <c r="G234" i="1" s="1"/>
  <c r="M233" i="1"/>
  <c r="N233" i="1" s="1"/>
  <c r="F233" i="1"/>
  <c r="G233" i="1" s="1"/>
  <c r="M232" i="1"/>
  <c r="N232" i="1" s="1"/>
  <c r="F232" i="1"/>
  <c r="G232" i="1" s="1"/>
  <c r="M231" i="1"/>
  <c r="N231" i="1" s="1"/>
  <c r="F231" i="1"/>
  <c r="G231" i="1" s="1"/>
  <c r="M230" i="1"/>
  <c r="N230" i="1" s="1"/>
  <c r="F230" i="1"/>
  <c r="G230" i="1" s="1"/>
  <c r="M229" i="1"/>
  <c r="N229" i="1" s="1"/>
  <c r="F229" i="1"/>
  <c r="G229" i="1" s="1"/>
  <c r="M228" i="1"/>
  <c r="N228" i="1" s="1"/>
  <c r="F228" i="1"/>
  <c r="G228" i="1" s="1"/>
  <c r="M227" i="1"/>
  <c r="N227" i="1" s="1"/>
  <c r="F227" i="1"/>
  <c r="G227" i="1" s="1"/>
  <c r="M226" i="1"/>
  <c r="N226" i="1" s="1"/>
  <c r="F226" i="1"/>
  <c r="G226" i="1" s="1"/>
  <c r="M225" i="1"/>
  <c r="N225" i="1" s="1"/>
  <c r="F225" i="1"/>
  <c r="G225" i="1" s="1"/>
  <c r="M224" i="1"/>
  <c r="N224" i="1" s="1"/>
  <c r="F224" i="1"/>
  <c r="G224" i="1" s="1"/>
  <c r="M223" i="1"/>
  <c r="N223" i="1" s="1"/>
  <c r="F223" i="1"/>
  <c r="G223" i="1" s="1"/>
  <c r="M222" i="1"/>
  <c r="N222" i="1" s="1"/>
  <c r="F222" i="1"/>
  <c r="G222" i="1" s="1"/>
  <c r="M221" i="1"/>
  <c r="N221" i="1" s="1"/>
  <c r="F221" i="1"/>
  <c r="G221" i="1" s="1"/>
  <c r="M220" i="1"/>
  <c r="F220" i="1"/>
  <c r="F187" i="1"/>
  <c r="M186" i="1"/>
  <c r="F186" i="1"/>
  <c r="M185" i="1"/>
  <c r="N185" i="1" s="1"/>
  <c r="F185" i="1"/>
  <c r="G185" i="1" s="1"/>
  <c r="M184" i="1"/>
  <c r="F184" i="1"/>
  <c r="M183" i="1"/>
  <c r="F183" i="1"/>
  <c r="M182" i="1"/>
  <c r="F182" i="1"/>
  <c r="M181" i="1"/>
  <c r="N181" i="1" s="1"/>
  <c r="F181" i="1"/>
  <c r="G181" i="1" s="1"/>
  <c r="M180" i="1"/>
  <c r="F180" i="1"/>
  <c r="M179" i="1"/>
  <c r="F179" i="1"/>
  <c r="M178" i="1"/>
  <c r="F178" i="1"/>
  <c r="M177" i="1"/>
  <c r="N177" i="1" s="1"/>
  <c r="F177" i="1"/>
  <c r="G177" i="1" s="1"/>
  <c r="M176" i="1"/>
  <c r="F176" i="1"/>
  <c r="M175" i="1"/>
  <c r="F175" i="1"/>
  <c r="M174" i="1"/>
  <c r="F174" i="1"/>
  <c r="M173" i="1"/>
  <c r="F173" i="1"/>
  <c r="G173" i="1" s="1"/>
  <c r="F126" i="1"/>
  <c r="G126" i="1" s="1"/>
  <c r="S80" i="7"/>
  <c r="S79" i="7"/>
  <c r="F80" i="7"/>
  <c r="F81" i="7"/>
  <c r="F79" i="7"/>
  <c r="S46" i="7"/>
  <c r="S45" i="7"/>
  <c r="F46" i="7"/>
  <c r="F47" i="7"/>
  <c r="F45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11" i="7"/>
  <c r="F12" i="7"/>
  <c r="F13" i="7"/>
  <c r="F15" i="7"/>
  <c r="F16" i="7"/>
  <c r="F11" i="7"/>
  <c r="N80" i="7"/>
  <c r="O80" i="7"/>
  <c r="T80" i="7" s="1"/>
  <c r="U80" i="7" s="1"/>
  <c r="P80" i="7"/>
  <c r="P79" i="7"/>
  <c r="O79" i="7"/>
  <c r="T79" i="7" s="1"/>
  <c r="U79" i="7" s="1"/>
  <c r="N79" i="7"/>
  <c r="A80" i="7"/>
  <c r="B80" i="7"/>
  <c r="G80" i="7" s="1"/>
  <c r="H80" i="7" s="1"/>
  <c r="C80" i="7"/>
  <c r="A81" i="7"/>
  <c r="B81" i="7"/>
  <c r="G81" i="7" s="1"/>
  <c r="H81" i="7" s="1"/>
  <c r="C81" i="7"/>
  <c r="C79" i="7"/>
  <c r="B79" i="7"/>
  <c r="G79" i="7" s="1"/>
  <c r="H79" i="7" s="1"/>
  <c r="A79" i="7"/>
  <c r="N46" i="7"/>
  <c r="O46" i="7"/>
  <c r="T46" i="7" s="1"/>
  <c r="U46" i="7" s="1"/>
  <c r="P46" i="7"/>
  <c r="P45" i="7"/>
  <c r="O45" i="7"/>
  <c r="T45" i="7" s="1"/>
  <c r="U45" i="7" s="1"/>
  <c r="N45" i="7"/>
  <c r="A46" i="7"/>
  <c r="B46" i="7"/>
  <c r="G46" i="7" s="1"/>
  <c r="H46" i="7" s="1"/>
  <c r="C46" i="7"/>
  <c r="A47" i="7"/>
  <c r="B47" i="7"/>
  <c r="G47" i="7" s="1"/>
  <c r="H47" i="7" s="1"/>
  <c r="C47" i="7"/>
  <c r="C45" i="7"/>
  <c r="B45" i="7"/>
  <c r="G45" i="7" s="1"/>
  <c r="H45" i="7" s="1"/>
  <c r="A45" i="7"/>
  <c r="O12" i="7"/>
  <c r="T12" i="7" s="1"/>
  <c r="U12" i="7" s="1"/>
  <c r="P12" i="7"/>
  <c r="O13" i="7"/>
  <c r="T13" i="7" s="1"/>
  <c r="U13" i="7" s="1"/>
  <c r="P13" i="7"/>
  <c r="O14" i="7"/>
  <c r="T14" i="7" s="1"/>
  <c r="U14" i="7" s="1"/>
  <c r="P14" i="7"/>
  <c r="O15" i="7"/>
  <c r="T15" i="7" s="1"/>
  <c r="U15" i="7" s="1"/>
  <c r="O16" i="7"/>
  <c r="T16" i="7" s="1"/>
  <c r="U16" i="7" s="1"/>
  <c r="P16" i="7"/>
  <c r="O17" i="7"/>
  <c r="T17" i="7" s="1"/>
  <c r="U17" i="7" s="1"/>
  <c r="O18" i="7"/>
  <c r="T18" i="7" s="1"/>
  <c r="U18" i="7" s="1"/>
  <c r="P18" i="7"/>
  <c r="O19" i="7"/>
  <c r="T19" i="7" s="1"/>
  <c r="U19" i="7" s="1"/>
  <c r="O20" i="7"/>
  <c r="T20" i="7" s="1"/>
  <c r="U20" i="7" s="1"/>
  <c r="P20" i="7"/>
  <c r="O21" i="7"/>
  <c r="T21" i="7" s="1"/>
  <c r="U21" i="7" s="1"/>
  <c r="P21" i="7"/>
  <c r="O22" i="7"/>
  <c r="T22" i="7" s="1"/>
  <c r="U22" i="7" s="1"/>
  <c r="P22" i="7"/>
  <c r="O23" i="7"/>
  <c r="T23" i="7" s="1"/>
  <c r="U23" i="7" s="1"/>
  <c r="P23" i="7"/>
  <c r="O24" i="7"/>
  <c r="T24" i="7" s="1"/>
  <c r="U24" i="7" s="1"/>
  <c r="P24" i="7"/>
  <c r="O25" i="7"/>
  <c r="T25" i="7" s="1"/>
  <c r="U25" i="7" s="1"/>
  <c r="P25" i="7"/>
  <c r="O26" i="7"/>
  <c r="T26" i="7" s="1"/>
  <c r="U26" i="7" s="1"/>
  <c r="P26" i="7"/>
  <c r="O27" i="7"/>
  <c r="T27" i="7" s="1"/>
  <c r="U27" i="7" s="1"/>
  <c r="P27" i="7"/>
  <c r="O28" i="7"/>
  <c r="T28" i="7" s="1"/>
  <c r="U28" i="7" s="1"/>
  <c r="P28" i="7"/>
  <c r="O29" i="7"/>
  <c r="T29" i="7" s="1"/>
  <c r="U29" i="7" s="1"/>
  <c r="P29" i="7"/>
  <c r="O30" i="7"/>
  <c r="T30" i="7" s="1"/>
  <c r="U30" i="7" s="1"/>
  <c r="P30" i="7"/>
  <c r="O31" i="7"/>
  <c r="T31" i="7" s="1"/>
  <c r="U31" i="7" s="1"/>
  <c r="P31" i="7"/>
  <c r="O32" i="7"/>
  <c r="T32" i="7" s="1"/>
  <c r="U32" i="7" s="1"/>
  <c r="P32" i="7"/>
  <c r="O33" i="7"/>
  <c r="T33" i="7" s="1"/>
  <c r="U33" i="7" s="1"/>
  <c r="P33" i="7"/>
  <c r="O34" i="7"/>
  <c r="T34" i="7" s="1"/>
  <c r="U34" i="7" s="1"/>
  <c r="P34" i="7"/>
  <c r="O35" i="7"/>
  <c r="T35" i="7" s="1"/>
  <c r="U35" i="7" s="1"/>
  <c r="P35" i="7"/>
  <c r="O36" i="7"/>
  <c r="T36" i="7" s="1"/>
  <c r="U36" i="7" s="1"/>
  <c r="P36" i="7"/>
  <c r="O37" i="7"/>
  <c r="T37" i="7" s="1"/>
  <c r="U37" i="7" s="1"/>
  <c r="P37" i="7"/>
  <c r="E35" i="8"/>
  <c r="E36" i="8"/>
  <c r="P11" i="7"/>
  <c r="O11" i="7"/>
  <c r="T11" i="7" s="1"/>
  <c r="U11" i="7" s="1"/>
  <c r="N12" i="7"/>
  <c r="N11" i="7"/>
  <c r="P61" i="5" l="1"/>
  <c r="P62" i="5"/>
  <c r="P63" i="5"/>
  <c r="E106" i="5"/>
  <c r="J80" i="7"/>
  <c r="K80" i="7" s="1"/>
  <c r="L80" i="7" s="1"/>
  <c r="W114" i="7"/>
  <c r="P64" i="5"/>
  <c r="W11" i="7"/>
  <c r="E8" i="8" s="1"/>
  <c r="W18" i="7"/>
  <c r="E15" i="8" s="1"/>
  <c r="J47" i="7"/>
  <c r="W45" i="7"/>
  <c r="J79" i="7"/>
  <c r="K79" i="7" s="1"/>
  <c r="L79" i="7" s="1"/>
  <c r="W80" i="7"/>
  <c r="X80" i="7" s="1"/>
  <c r="Y80" i="7" s="1"/>
  <c r="J113" i="7"/>
  <c r="J148" i="7"/>
  <c r="K148" i="7" s="1"/>
  <c r="L148" i="7" s="1"/>
  <c r="J114" i="7"/>
  <c r="K114" i="7" s="1"/>
  <c r="L114" i="7" s="1"/>
  <c r="W149" i="7"/>
  <c r="X149" i="7" s="1"/>
  <c r="Y149" i="7" s="1"/>
  <c r="W36" i="7"/>
  <c r="E33" i="8" s="1"/>
  <c r="W34" i="7"/>
  <c r="E31" i="8" s="1"/>
  <c r="W32" i="7"/>
  <c r="E29" i="8" s="1"/>
  <c r="W30" i="7"/>
  <c r="E27" i="8" s="1"/>
  <c r="W28" i="7"/>
  <c r="E25" i="8" s="1"/>
  <c r="W26" i="7"/>
  <c r="E23" i="8" s="1"/>
  <c r="W24" i="7"/>
  <c r="E21" i="8" s="1"/>
  <c r="W22" i="7"/>
  <c r="E19" i="8" s="1"/>
  <c r="W20" i="7"/>
  <c r="E17" i="8" s="1"/>
  <c r="W13" i="7"/>
  <c r="E10" i="8" s="1"/>
  <c r="J45" i="7"/>
  <c r="K45" i="7" s="1"/>
  <c r="L45" i="7" s="1"/>
  <c r="W79" i="7"/>
  <c r="X79" i="7" s="1"/>
  <c r="Y79" i="7" s="1"/>
  <c r="J147" i="7"/>
  <c r="K147" i="7" s="1"/>
  <c r="L147" i="7" s="1"/>
  <c r="W148" i="7"/>
  <c r="X148" i="7" s="1"/>
  <c r="Y148" i="7" s="1"/>
  <c r="W37" i="7"/>
  <c r="E34" i="8" s="1"/>
  <c r="W35" i="7"/>
  <c r="E32" i="8" s="1"/>
  <c r="W33" i="7"/>
  <c r="E30" i="8" s="1"/>
  <c r="W31" i="7"/>
  <c r="E28" i="8" s="1"/>
  <c r="W29" i="7"/>
  <c r="E26" i="8" s="1"/>
  <c r="W27" i="7"/>
  <c r="E24" i="8" s="1"/>
  <c r="W25" i="7"/>
  <c r="E22" i="8" s="1"/>
  <c r="W23" i="7"/>
  <c r="E20" i="8" s="1"/>
  <c r="W21" i="7"/>
  <c r="E18" i="8" s="1"/>
  <c r="W16" i="7"/>
  <c r="E13" i="8" s="1"/>
  <c r="W14" i="7"/>
  <c r="E11" i="8" s="1"/>
  <c r="W12" i="7"/>
  <c r="E9" i="8" s="1"/>
  <c r="J46" i="7"/>
  <c r="K46" i="7" s="1"/>
  <c r="L46" i="7" s="1"/>
  <c r="W46" i="7"/>
  <c r="X46" i="7" s="1"/>
  <c r="Y46" i="7" s="1"/>
  <c r="J81" i="7"/>
  <c r="K81" i="7" s="1"/>
  <c r="L81" i="7" s="1"/>
  <c r="W113" i="7"/>
  <c r="X113" i="7" s="1"/>
  <c r="Y113" i="7" s="1"/>
  <c r="W147" i="7"/>
  <c r="X147" i="7" s="1"/>
  <c r="Y147" i="7" s="1"/>
  <c r="E177" i="5"/>
  <c r="E198" i="5"/>
  <c r="E197" i="5"/>
  <c r="E196" i="5"/>
  <c r="E195" i="5"/>
  <c r="E194" i="5"/>
  <c r="E193" i="5"/>
  <c r="N126" i="5"/>
  <c r="N122" i="5"/>
  <c r="N118" i="5"/>
  <c r="N114" i="5"/>
  <c r="N110" i="5"/>
  <c r="E152" i="5"/>
  <c r="E148" i="5"/>
  <c r="E144" i="5"/>
  <c r="E161" i="5"/>
  <c r="N142" i="5"/>
  <c r="E189" i="5"/>
  <c r="E185" i="5"/>
  <c r="E181" i="5"/>
  <c r="N127" i="5"/>
  <c r="N123" i="5"/>
  <c r="N119" i="5"/>
  <c r="N115" i="5"/>
  <c r="N111" i="5"/>
  <c r="N107" i="5"/>
  <c r="E153" i="5"/>
  <c r="E149" i="5"/>
  <c r="E145" i="5"/>
  <c r="E162" i="5"/>
  <c r="E158" i="5"/>
  <c r="N158" i="5"/>
  <c r="N154" i="5"/>
  <c r="N150" i="5"/>
  <c r="N146" i="5"/>
  <c r="N163" i="5"/>
  <c r="N125" i="5"/>
  <c r="N121" i="5"/>
  <c r="N117" i="5"/>
  <c r="N113" i="5"/>
  <c r="N109" i="5"/>
  <c r="E155" i="5"/>
  <c r="E151" i="5"/>
  <c r="E147" i="5"/>
  <c r="E143" i="5"/>
  <c r="E160" i="5"/>
  <c r="E156" i="5"/>
  <c r="N156" i="5"/>
  <c r="N152" i="5"/>
  <c r="N148" i="5"/>
  <c r="N144" i="5"/>
  <c r="N161" i="5"/>
  <c r="N185" i="5"/>
  <c r="N181" i="5"/>
  <c r="N116" i="5"/>
  <c r="N112" i="5"/>
  <c r="N108" i="5"/>
  <c r="E154" i="5"/>
  <c r="E150" i="5"/>
  <c r="E146" i="5"/>
  <c r="E142" i="5"/>
  <c r="E128" i="5"/>
  <c r="E124" i="5"/>
  <c r="E120" i="5"/>
  <c r="E112" i="5"/>
  <c r="E108" i="5"/>
  <c r="N197" i="5"/>
  <c r="N193" i="5"/>
  <c r="N177" i="5"/>
  <c r="N198" i="5"/>
  <c r="E127" i="5"/>
  <c r="E123" i="5"/>
  <c r="E141" i="5"/>
  <c r="E176" i="5"/>
  <c r="E191" i="5"/>
  <c r="E187" i="5"/>
  <c r="E183" i="5"/>
  <c r="E179" i="5"/>
  <c r="N189" i="5"/>
  <c r="N184" i="5"/>
  <c r="E119" i="5"/>
  <c r="E115" i="5"/>
  <c r="E111" i="5"/>
  <c r="E107" i="5"/>
  <c r="E190" i="5"/>
  <c r="E186" i="5"/>
  <c r="E182" i="5"/>
  <c r="E178" i="5"/>
  <c r="N187" i="5"/>
  <c r="N186" i="5"/>
  <c r="N179" i="5"/>
  <c r="N178" i="5"/>
  <c r="E126" i="5"/>
  <c r="E122" i="5"/>
  <c r="E118" i="5"/>
  <c r="E114" i="5"/>
  <c r="E110" i="5"/>
  <c r="E116" i="5"/>
  <c r="N159" i="5"/>
  <c r="E192" i="5"/>
  <c r="N188" i="5"/>
  <c r="N180" i="5"/>
  <c r="N128" i="5"/>
  <c r="N124" i="5"/>
  <c r="N120" i="5"/>
  <c r="E163" i="5"/>
  <c r="E159" i="5"/>
  <c r="N155" i="5"/>
  <c r="N151" i="5"/>
  <c r="N147" i="5"/>
  <c r="N143" i="5"/>
  <c r="N160" i="5"/>
  <c r="E188" i="5"/>
  <c r="E184" i="5"/>
  <c r="E180" i="5"/>
  <c r="N176" i="5"/>
  <c r="N196" i="5"/>
  <c r="N195" i="5"/>
  <c r="N194" i="5"/>
  <c r="N192" i="5"/>
  <c r="N191" i="5"/>
  <c r="N190" i="5"/>
  <c r="N183" i="5"/>
  <c r="N182" i="5"/>
  <c r="G179" i="1"/>
  <c r="G183" i="1"/>
  <c r="N173" i="1"/>
  <c r="N175" i="1"/>
  <c r="N179" i="1"/>
  <c r="N183" i="1"/>
  <c r="G220" i="1"/>
  <c r="G250" i="1" s="1"/>
  <c r="E125" i="5"/>
  <c r="E121" i="5"/>
  <c r="E117" i="5"/>
  <c r="E113" i="5"/>
  <c r="E109" i="5"/>
  <c r="E157" i="5"/>
  <c r="N157" i="5"/>
  <c r="N153" i="5"/>
  <c r="N149" i="5"/>
  <c r="N145" i="5"/>
  <c r="N162" i="5"/>
  <c r="G174" i="1"/>
  <c r="G176" i="1"/>
  <c r="G178" i="1"/>
  <c r="G180" i="1"/>
  <c r="G182" i="1"/>
  <c r="G184" i="1"/>
  <c r="G186" i="1"/>
  <c r="N220" i="1"/>
  <c r="N250" i="1" s="1"/>
  <c r="G175" i="1"/>
  <c r="G187" i="1"/>
  <c r="N174" i="1"/>
  <c r="N176" i="1"/>
  <c r="N178" i="1"/>
  <c r="N180" i="1"/>
  <c r="N182" i="1"/>
  <c r="N184" i="1"/>
  <c r="N186" i="1"/>
  <c r="N141" i="5"/>
  <c r="K113" i="7"/>
  <c r="L113" i="7" s="1"/>
  <c r="X114" i="7"/>
  <c r="Y114" i="7" s="1"/>
  <c r="X45" i="7"/>
  <c r="Y45" i="7" s="1"/>
  <c r="B13" i="7"/>
  <c r="G13" i="7" s="1"/>
  <c r="H13" i="7" s="1"/>
  <c r="B14" i="7"/>
  <c r="G14" i="7" s="1"/>
  <c r="H14" i="7" s="1"/>
  <c r="C14" i="7"/>
  <c r="B15" i="7"/>
  <c r="G15" i="7" s="1"/>
  <c r="H15" i="7" s="1"/>
  <c r="B16" i="7"/>
  <c r="G16" i="7" s="1"/>
  <c r="H16" i="7" s="1"/>
  <c r="B14" i="8"/>
  <c r="B15" i="8"/>
  <c r="B16" i="8"/>
  <c r="B17" i="8"/>
  <c r="B18" i="8"/>
  <c r="B19" i="8"/>
  <c r="B20" i="8"/>
  <c r="B21" i="8"/>
  <c r="B22" i="8"/>
  <c r="B23" i="8"/>
  <c r="B24" i="8"/>
  <c r="B25" i="8"/>
  <c r="C12" i="7"/>
  <c r="B12" i="7"/>
  <c r="G12" i="7" s="1"/>
  <c r="H12" i="7" s="1"/>
  <c r="B11" i="7"/>
  <c r="G11" i="7" s="1"/>
  <c r="H11" i="7" s="1"/>
  <c r="A12" i="7"/>
  <c r="A11" i="7"/>
  <c r="X11" i="7" l="1"/>
  <c r="Y11" i="7" s="1"/>
  <c r="J14" i="7"/>
  <c r="B11" i="8" s="1"/>
  <c r="G203" i="1"/>
  <c r="N203" i="1"/>
  <c r="N204" i="1" s="1"/>
  <c r="K212" i="1" s="1"/>
  <c r="J12" i="7"/>
  <c r="B9" i="8" s="1"/>
  <c r="X12" i="7"/>
  <c r="Y12" i="7" s="1"/>
  <c r="J11" i="7"/>
  <c r="B8" i="8" s="1"/>
  <c r="G251" i="1"/>
  <c r="D259" i="1" s="1"/>
  <c r="N251" i="1"/>
  <c r="K259" i="1" s="1"/>
  <c r="K47" i="7"/>
  <c r="L47" i="7" s="1"/>
  <c r="X13" i="7"/>
  <c r="Y13" i="7" s="1"/>
  <c r="K11" i="7" l="1"/>
  <c r="L11" i="7" s="1"/>
  <c r="G204" i="1"/>
  <c r="D212" i="1" s="1"/>
  <c r="X14" i="7"/>
  <c r="Y14" i="7" s="1"/>
  <c r="K12" i="7"/>
  <c r="L12" i="7" s="1"/>
  <c r="X16" i="7" l="1"/>
  <c r="Y16" i="7" s="1"/>
  <c r="K14" i="7"/>
  <c r="L14" i="7" s="1"/>
  <c r="X18" i="7" l="1"/>
  <c r="Y18" i="7" s="1"/>
  <c r="L106" i="5"/>
  <c r="K106" i="5"/>
  <c r="J106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K92" i="5"/>
  <c r="K93" i="5"/>
  <c r="L93" i="5"/>
  <c r="K94" i="5"/>
  <c r="L94" i="5"/>
  <c r="L71" i="5"/>
  <c r="K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B92" i="5"/>
  <c r="B93" i="5"/>
  <c r="C93" i="5"/>
  <c r="B94" i="5"/>
  <c r="C94" i="5"/>
  <c r="C71" i="5"/>
  <c r="B71" i="5"/>
  <c r="A71" i="5"/>
  <c r="L37" i="5"/>
  <c r="L38" i="5"/>
  <c r="L39" i="5"/>
  <c r="L41" i="5"/>
  <c r="L43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36" i="5"/>
  <c r="J37" i="5"/>
  <c r="J36" i="5"/>
  <c r="C52" i="5"/>
  <c r="C53" i="5"/>
  <c r="C37" i="5"/>
  <c r="C39" i="5"/>
  <c r="C42" i="5"/>
  <c r="C43" i="5"/>
  <c r="C44" i="5"/>
  <c r="C45" i="5"/>
  <c r="C46" i="5"/>
  <c r="C47" i="5"/>
  <c r="C48" i="5"/>
  <c r="C49" i="5"/>
  <c r="C50" i="5"/>
  <c r="C51" i="5"/>
  <c r="C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36" i="5"/>
  <c r="E36" i="5" s="1"/>
  <c r="G36" i="5" s="1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36" i="5"/>
  <c r="F165" i="1"/>
  <c r="E71" i="5" l="1"/>
  <c r="N36" i="5"/>
  <c r="P36" i="5" s="1"/>
  <c r="N57" i="5"/>
  <c r="P57" i="5" s="1"/>
  <c r="N53" i="5"/>
  <c r="P53" i="5" s="1"/>
  <c r="N49" i="5"/>
  <c r="P49" i="5" s="1"/>
  <c r="N45" i="5"/>
  <c r="P45" i="5" s="1"/>
  <c r="N41" i="5"/>
  <c r="P41" i="5" s="1"/>
  <c r="N37" i="5"/>
  <c r="P37" i="5" s="1"/>
  <c r="N106" i="5"/>
  <c r="E89" i="5"/>
  <c r="E85" i="5"/>
  <c r="E53" i="5"/>
  <c r="G53" i="5" s="1"/>
  <c r="E49" i="5"/>
  <c r="G49" i="5" s="1"/>
  <c r="E45" i="5"/>
  <c r="G45" i="5" s="1"/>
  <c r="E81" i="5"/>
  <c r="E77" i="5"/>
  <c r="E50" i="5"/>
  <c r="G50" i="5" s="1"/>
  <c r="E46" i="5"/>
  <c r="G46" i="5" s="1"/>
  <c r="E42" i="5"/>
  <c r="G42" i="5" s="1"/>
  <c r="E37" i="5"/>
  <c r="G37" i="5" s="1"/>
  <c r="N58" i="5"/>
  <c r="P58" i="5" s="1"/>
  <c r="N54" i="5"/>
  <c r="P54" i="5" s="1"/>
  <c r="N50" i="5"/>
  <c r="P50" i="5" s="1"/>
  <c r="N46" i="5"/>
  <c r="P46" i="5" s="1"/>
  <c r="N38" i="5"/>
  <c r="P38" i="5" s="1"/>
  <c r="E73" i="5"/>
  <c r="N94" i="5"/>
  <c r="N89" i="5"/>
  <c r="N87" i="5"/>
  <c r="N85" i="5"/>
  <c r="N83" i="5"/>
  <c r="N81" i="5"/>
  <c r="N79" i="5"/>
  <c r="N77" i="5"/>
  <c r="N75" i="5"/>
  <c r="N73" i="5"/>
  <c r="N59" i="5"/>
  <c r="P59" i="5" s="1"/>
  <c r="N55" i="5"/>
  <c r="P55" i="5" s="1"/>
  <c r="N51" i="5"/>
  <c r="P51" i="5" s="1"/>
  <c r="N47" i="5"/>
  <c r="P47" i="5" s="1"/>
  <c r="N43" i="5"/>
  <c r="P43" i="5" s="1"/>
  <c r="N39" i="5"/>
  <c r="P39" i="5" s="1"/>
  <c r="E78" i="5"/>
  <c r="E74" i="5"/>
  <c r="N71" i="5"/>
  <c r="E90" i="5"/>
  <c r="E86" i="5"/>
  <c r="E82" i="5"/>
  <c r="E52" i="5"/>
  <c r="G52" i="5" s="1"/>
  <c r="E48" i="5"/>
  <c r="G48" i="5" s="1"/>
  <c r="E44" i="5"/>
  <c r="G44" i="5" s="1"/>
  <c r="E93" i="5"/>
  <c r="E87" i="5"/>
  <c r="E83" i="5"/>
  <c r="E79" i="5"/>
  <c r="E75" i="5"/>
  <c r="N93" i="5"/>
  <c r="N90" i="5"/>
  <c r="N88" i="5"/>
  <c r="N86" i="5"/>
  <c r="N84" i="5"/>
  <c r="N82" i="5"/>
  <c r="N80" i="5"/>
  <c r="N78" i="5"/>
  <c r="N76" i="5"/>
  <c r="N74" i="5"/>
  <c r="N72" i="5"/>
  <c r="E39" i="5"/>
  <c r="G39" i="5" s="1"/>
  <c r="N60" i="5"/>
  <c r="P60" i="5" s="1"/>
  <c r="N56" i="5"/>
  <c r="P56" i="5" s="1"/>
  <c r="N52" i="5"/>
  <c r="P52" i="5" s="1"/>
  <c r="N48" i="5"/>
  <c r="P48" i="5" s="1"/>
  <c r="E94" i="5"/>
  <c r="E88" i="5"/>
  <c r="E84" i="5"/>
  <c r="E80" i="5"/>
  <c r="E76" i="5"/>
  <c r="E72" i="5"/>
  <c r="E51" i="5"/>
  <c r="G51" i="5" s="1"/>
  <c r="E47" i="5"/>
  <c r="G47" i="5" s="1"/>
  <c r="E43" i="5"/>
  <c r="G43" i="5" s="1"/>
  <c r="M259" i="1"/>
  <c r="F212" i="1"/>
  <c r="F259" i="1"/>
  <c r="M212" i="1"/>
  <c r="E259" i="1" l="1"/>
  <c r="D260" i="1"/>
  <c r="E212" i="1"/>
  <c r="D213" i="1"/>
  <c r="K260" i="1"/>
  <c r="L259" i="1"/>
  <c r="K213" i="1"/>
  <c r="L212" i="1"/>
  <c r="X20" i="7"/>
  <c r="Y20" i="7" s="1"/>
  <c r="D26" i="5" l="1"/>
  <c r="D29" i="5"/>
  <c r="D28" i="5"/>
  <c r="D27" i="5"/>
  <c r="D61" i="10"/>
  <c r="D57" i="10"/>
  <c r="D53" i="10"/>
  <c r="D49" i="10"/>
  <c r="D45" i="10"/>
  <c r="D41" i="10"/>
  <c r="D37" i="10"/>
  <c r="D33" i="10"/>
  <c r="B56" i="10"/>
  <c r="B60" i="10"/>
  <c r="D52" i="1" s="1"/>
  <c r="B35" i="10"/>
  <c r="B39" i="10"/>
  <c r="B43" i="10"/>
  <c r="B47" i="10"/>
  <c r="B51" i="10"/>
  <c r="D37" i="1"/>
  <c r="F37" i="1" s="1"/>
  <c r="D58" i="10"/>
  <c r="D54" i="10"/>
  <c r="D50" i="10"/>
  <c r="D46" i="10"/>
  <c r="D42" i="10"/>
  <c r="D38" i="10"/>
  <c r="D34" i="10"/>
  <c r="B55" i="10"/>
  <c r="B59" i="10"/>
  <c r="B34" i="10"/>
  <c r="B38" i="10"/>
  <c r="B46" i="10"/>
  <c r="B50" i="10"/>
  <c r="D51" i="1" s="1"/>
  <c r="D60" i="10"/>
  <c r="D56" i="10"/>
  <c r="D52" i="10"/>
  <c r="D48" i="10"/>
  <c r="D44" i="10"/>
  <c r="D40" i="10"/>
  <c r="D36" i="10"/>
  <c r="D32" i="10"/>
  <c r="B57" i="10"/>
  <c r="B61" i="10"/>
  <c r="B36" i="10"/>
  <c r="B40" i="10"/>
  <c r="B44" i="10"/>
  <c r="B48" i="10"/>
  <c r="B52" i="10"/>
  <c r="B42" i="10"/>
  <c r="B32" i="10"/>
  <c r="D59" i="10"/>
  <c r="D55" i="10"/>
  <c r="D51" i="10"/>
  <c r="D47" i="10"/>
  <c r="D43" i="10"/>
  <c r="D39" i="10"/>
  <c r="D35" i="10"/>
  <c r="B54" i="10"/>
  <c r="B58" i="10"/>
  <c r="B33" i="10"/>
  <c r="B37" i="10"/>
  <c r="B41" i="10"/>
  <c r="B45" i="10"/>
  <c r="B49" i="10"/>
  <c r="B53" i="10"/>
  <c r="X21" i="7"/>
  <c r="Y21" i="7" s="1"/>
  <c r="F79" i="1"/>
  <c r="F52" i="1" l="1"/>
  <c r="C31" i="7"/>
  <c r="J31" i="7" s="1"/>
  <c r="K31" i="7" s="1"/>
  <c r="L31" i="7" s="1"/>
  <c r="F51" i="1"/>
  <c r="C30" i="7"/>
  <c r="J30" i="7" s="1"/>
  <c r="K30" i="7" s="1"/>
  <c r="L30" i="7" s="1"/>
  <c r="K40" i="1"/>
  <c r="M40" i="1" s="1"/>
  <c r="N40" i="1" s="1"/>
  <c r="K36" i="1"/>
  <c r="D34" i="1"/>
  <c r="D36" i="1"/>
  <c r="O199" i="5"/>
  <c r="P199" i="5" s="1"/>
  <c r="O200" i="5"/>
  <c r="P200" i="5" s="1"/>
  <c r="F199" i="5"/>
  <c r="G199" i="5" s="1"/>
  <c r="F200" i="5"/>
  <c r="G200" i="5" s="1"/>
  <c r="O196" i="5"/>
  <c r="P196" i="5" s="1"/>
  <c r="O192" i="5"/>
  <c r="P192" i="5" s="1"/>
  <c r="O188" i="5"/>
  <c r="P188" i="5" s="1"/>
  <c r="O184" i="5"/>
  <c r="P184" i="5" s="1"/>
  <c r="O180" i="5"/>
  <c r="P180" i="5" s="1"/>
  <c r="F178" i="5"/>
  <c r="G178" i="5" s="1"/>
  <c r="F182" i="5"/>
  <c r="G182" i="5" s="1"/>
  <c r="F186" i="5"/>
  <c r="G186" i="5" s="1"/>
  <c r="F190" i="5"/>
  <c r="G190" i="5" s="1"/>
  <c r="F194" i="5"/>
  <c r="G194" i="5" s="1"/>
  <c r="F198" i="5"/>
  <c r="G198" i="5" s="1"/>
  <c r="O201" i="5"/>
  <c r="P201" i="5" s="1"/>
  <c r="O202" i="5"/>
  <c r="P202" i="5" s="1"/>
  <c r="F201" i="5"/>
  <c r="G201" i="5" s="1"/>
  <c r="F202" i="5"/>
  <c r="G202" i="5" s="1"/>
  <c r="F203" i="5"/>
  <c r="G203" i="5" s="1"/>
  <c r="O176" i="5"/>
  <c r="P176" i="5" s="1"/>
  <c r="O194" i="5"/>
  <c r="P194" i="5" s="1"/>
  <c r="O189" i="5"/>
  <c r="P189" i="5" s="1"/>
  <c r="O183" i="5"/>
  <c r="P183" i="5" s="1"/>
  <c r="O178" i="5"/>
  <c r="P178" i="5" s="1"/>
  <c r="F181" i="5"/>
  <c r="G181" i="5" s="1"/>
  <c r="F187" i="5"/>
  <c r="G187" i="5" s="1"/>
  <c r="F192" i="5"/>
  <c r="G192" i="5" s="1"/>
  <c r="F197" i="5"/>
  <c r="G197" i="5" s="1"/>
  <c r="O198" i="5"/>
  <c r="P198" i="5" s="1"/>
  <c r="O193" i="5"/>
  <c r="P193" i="5" s="1"/>
  <c r="O182" i="5"/>
  <c r="P182" i="5" s="1"/>
  <c r="O177" i="5"/>
  <c r="P177" i="5" s="1"/>
  <c r="F183" i="5"/>
  <c r="G183" i="5" s="1"/>
  <c r="F188" i="5"/>
  <c r="G188" i="5" s="1"/>
  <c r="F193" i="5"/>
  <c r="G193" i="5" s="1"/>
  <c r="F177" i="5"/>
  <c r="G177" i="5" s="1"/>
  <c r="O181" i="5"/>
  <c r="P181" i="5" s="1"/>
  <c r="F179" i="5"/>
  <c r="G179" i="5" s="1"/>
  <c r="F184" i="5"/>
  <c r="G184" i="5" s="1"/>
  <c r="F189" i="5"/>
  <c r="G189" i="5" s="1"/>
  <c r="F195" i="5"/>
  <c r="G195" i="5" s="1"/>
  <c r="F176" i="5"/>
  <c r="G176" i="5" s="1"/>
  <c r="O204" i="5"/>
  <c r="P204" i="5" s="1"/>
  <c r="O205" i="5"/>
  <c r="P205" i="5" s="1"/>
  <c r="O187" i="5"/>
  <c r="P187" i="5" s="1"/>
  <c r="O203" i="5"/>
  <c r="P203" i="5" s="1"/>
  <c r="O197" i="5"/>
  <c r="P197" i="5" s="1"/>
  <c r="O191" i="5"/>
  <c r="P191" i="5" s="1"/>
  <c r="O186" i="5"/>
  <c r="P186" i="5" s="1"/>
  <c r="F204" i="5"/>
  <c r="G204" i="5" s="1"/>
  <c r="O185" i="5"/>
  <c r="P185" i="5" s="1"/>
  <c r="F191" i="5"/>
  <c r="G191" i="5" s="1"/>
  <c r="O179" i="5"/>
  <c r="P179" i="5" s="1"/>
  <c r="O195" i="5"/>
  <c r="P195" i="5" s="1"/>
  <c r="F180" i="5"/>
  <c r="G180" i="5" s="1"/>
  <c r="F205" i="5"/>
  <c r="G205" i="5" s="1"/>
  <c r="O190" i="5"/>
  <c r="P190" i="5" s="1"/>
  <c r="F185" i="5"/>
  <c r="G185" i="5" s="1"/>
  <c r="F196" i="5"/>
  <c r="G196" i="5" s="1"/>
  <c r="F95" i="5"/>
  <c r="G95" i="5" s="1"/>
  <c r="F96" i="5"/>
  <c r="G96" i="5" s="1"/>
  <c r="O97" i="5"/>
  <c r="P97" i="5" s="1"/>
  <c r="O98" i="5"/>
  <c r="P98" i="5" s="1"/>
  <c r="F97" i="5"/>
  <c r="G97" i="5" s="1"/>
  <c r="F98" i="5"/>
  <c r="G98" i="5" s="1"/>
  <c r="O99" i="5"/>
  <c r="P99" i="5" s="1"/>
  <c r="O100" i="5"/>
  <c r="P100" i="5" s="1"/>
  <c r="O92" i="5"/>
  <c r="O88" i="5"/>
  <c r="P88" i="5" s="1"/>
  <c r="O84" i="5"/>
  <c r="P84" i="5" s="1"/>
  <c r="O80" i="5"/>
  <c r="P80" i="5" s="1"/>
  <c r="O76" i="5"/>
  <c r="P76" i="5" s="1"/>
  <c r="O72" i="5"/>
  <c r="P72" i="5" s="1"/>
  <c r="F89" i="5"/>
  <c r="G89" i="5" s="1"/>
  <c r="F93" i="5"/>
  <c r="G93" i="5" s="1"/>
  <c r="F75" i="5"/>
  <c r="G75" i="5" s="1"/>
  <c r="F79" i="5"/>
  <c r="G79" i="5" s="1"/>
  <c r="F83" i="5"/>
  <c r="G83" i="5" s="1"/>
  <c r="F72" i="5"/>
  <c r="G72" i="5" s="1"/>
  <c r="O95" i="5"/>
  <c r="P95" i="5" s="1"/>
  <c r="O87" i="5"/>
  <c r="P87" i="5" s="1"/>
  <c r="O83" i="5"/>
  <c r="P83" i="5" s="1"/>
  <c r="O79" i="5"/>
  <c r="P79" i="5" s="1"/>
  <c r="O75" i="5"/>
  <c r="P75" i="5" s="1"/>
  <c r="O71" i="5"/>
  <c r="P71" i="5" s="1"/>
  <c r="F90" i="5"/>
  <c r="G90" i="5" s="1"/>
  <c r="F76" i="5"/>
  <c r="G76" i="5" s="1"/>
  <c r="F80" i="5"/>
  <c r="G80" i="5" s="1"/>
  <c r="F84" i="5"/>
  <c r="G84" i="5" s="1"/>
  <c r="F71" i="5"/>
  <c r="G71" i="5" s="1"/>
  <c r="O94" i="5"/>
  <c r="P94" i="5" s="1"/>
  <c r="O90" i="5"/>
  <c r="P90" i="5" s="1"/>
  <c r="O86" i="5"/>
  <c r="P86" i="5" s="1"/>
  <c r="O82" i="5"/>
  <c r="P82" i="5" s="1"/>
  <c r="O78" i="5"/>
  <c r="P78" i="5" s="1"/>
  <c r="O74" i="5"/>
  <c r="P74" i="5" s="1"/>
  <c r="F87" i="5"/>
  <c r="G87" i="5" s="1"/>
  <c r="F91" i="5"/>
  <c r="F73" i="5"/>
  <c r="G73" i="5" s="1"/>
  <c r="F77" i="5"/>
  <c r="G77" i="5" s="1"/>
  <c r="F81" i="5"/>
  <c r="G81" i="5" s="1"/>
  <c r="F85" i="5"/>
  <c r="G85" i="5" s="1"/>
  <c r="F100" i="5"/>
  <c r="G100" i="5" s="1"/>
  <c r="O96" i="5"/>
  <c r="P96" i="5" s="1"/>
  <c r="O91" i="5"/>
  <c r="F94" i="5"/>
  <c r="G94" i="5" s="1"/>
  <c r="F99" i="5"/>
  <c r="G99" i="5" s="1"/>
  <c r="O93" i="5"/>
  <c r="P93" i="5" s="1"/>
  <c r="O77" i="5"/>
  <c r="P77" i="5" s="1"/>
  <c r="F74" i="5"/>
  <c r="G74" i="5" s="1"/>
  <c r="O73" i="5"/>
  <c r="P73" i="5" s="1"/>
  <c r="O85" i="5"/>
  <c r="P85" i="5" s="1"/>
  <c r="F88" i="5"/>
  <c r="G88" i="5" s="1"/>
  <c r="F82" i="5"/>
  <c r="G82" i="5" s="1"/>
  <c r="O81" i="5"/>
  <c r="P81" i="5" s="1"/>
  <c r="F92" i="5"/>
  <c r="F86" i="5"/>
  <c r="G86" i="5" s="1"/>
  <c r="O89" i="5"/>
  <c r="P89" i="5" s="1"/>
  <c r="F78" i="5"/>
  <c r="G78" i="5" s="1"/>
  <c r="O129" i="5"/>
  <c r="P129" i="5" s="1"/>
  <c r="O130" i="5"/>
  <c r="P130" i="5" s="1"/>
  <c r="F129" i="5"/>
  <c r="G129" i="5" s="1"/>
  <c r="F130" i="5"/>
  <c r="G130" i="5" s="1"/>
  <c r="O125" i="5"/>
  <c r="P125" i="5" s="1"/>
  <c r="O121" i="5"/>
  <c r="P121" i="5" s="1"/>
  <c r="O117" i="5"/>
  <c r="P117" i="5" s="1"/>
  <c r="O113" i="5"/>
  <c r="P113" i="5" s="1"/>
  <c r="O109" i="5"/>
  <c r="P109" i="5" s="1"/>
  <c r="F126" i="5"/>
  <c r="G126" i="5" s="1"/>
  <c r="F109" i="5"/>
  <c r="G109" i="5" s="1"/>
  <c r="F113" i="5"/>
  <c r="G113" i="5" s="1"/>
  <c r="F117" i="5"/>
  <c r="G117" i="5" s="1"/>
  <c r="O131" i="5"/>
  <c r="P131" i="5" s="1"/>
  <c r="O132" i="5"/>
  <c r="P132" i="5" s="1"/>
  <c r="F131" i="5"/>
  <c r="G131" i="5" s="1"/>
  <c r="F132" i="5"/>
  <c r="G132" i="5" s="1"/>
  <c r="F133" i="5"/>
  <c r="G133" i="5" s="1"/>
  <c r="O124" i="5"/>
  <c r="P124" i="5" s="1"/>
  <c r="O119" i="5"/>
  <c r="P119" i="5" s="1"/>
  <c r="O114" i="5"/>
  <c r="P114" i="5" s="1"/>
  <c r="O108" i="5"/>
  <c r="P108" i="5" s="1"/>
  <c r="F128" i="5"/>
  <c r="G128" i="5" s="1"/>
  <c r="F112" i="5"/>
  <c r="G112" i="5" s="1"/>
  <c r="F118" i="5"/>
  <c r="G118" i="5" s="1"/>
  <c r="F122" i="5"/>
  <c r="G122" i="5" s="1"/>
  <c r="F107" i="5"/>
  <c r="G107" i="5" s="1"/>
  <c r="O128" i="5"/>
  <c r="P128" i="5" s="1"/>
  <c r="O118" i="5"/>
  <c r="P118" i="5" s="1"/>
  <c r="O112" i="5"/>
  <c r="P112" i="5" s="1"/>
  <c r="O107" i="5"/>
  <c r="P107" i="5" s="1"/>
  <c r="F108" i="5"/>
  <c r="G108" i="5" s="1"/>
  <c r="F114" i="5"/>
  <c r="G114" i="5" s="1"/>
  <c r="F119" i="5"/>
  <c r="G119" i="5" s="1"/>
  <c r="F123" i="5"/>
  <c r="G123" i="5" s="1"/>
  <c r="F106" i="5"/>
  <c r="G106" i="5" s="1"/>
  <c r="O127" i="5"/>
  <c r="P127" i="5" s="1"/>
  <c r="O122" i="5"/>
  <c r="P122" i="5" s="1"/>
  <c r="O116" i="5"/>
  <c r="P116" i="5" s="1"/>
  <c r="O111" i="5"/>
  <c r="P111" i="5" s="1"/>
  <c r="O106" i="5"/>
  <c r="P106" i="5" s="1"/>
  <c r="F110" i="5"/>
  <c r="G110" i="5" s="1"/>
  <c r="F115" i="5"/>
  <c r="G115" i="5" s="1"/>
  <c r="F120" i="5"/>
  <c r="G120" i="5" s="1"/>
  <c r="F124" i="5"/>
  <c r="G124" i="5" s="1"/>
  <c r="O134" i="5"/>
  <c r="P134" i="5" s="1"/>
  <c r="O135" i="5"/>
  <c r="P135" i="5" s="1"/>
  <c r="O123" i="5"/>
  <c r="P123" i="5" s="1"/>
  <c r="O133" i="5"/>
  <c r="P133" i="5" s="1"/>
  <c r="F134" i="5"/>
  <c r="G134" i="5" s="1"/>
  <c r="O120" i="5"/>
  <c r="P120" i="5" s="1"/>
  <c r="F111" i="5"/>
  <c r="G111" i="5" s="1"/>
  <c r="F116" i="5"/>
  <c r="G116" i="5" s="1"/>
  <c r="O115" i="5"/>
  <c r="P115" i="5" s="1"/>
  <c r="O110" i="5"/>
  <c r="P110" i="5" s="1"/>
  <c r="F121" i="5"/>
  <c r="G121" i="5" s="1"/>
  <c r="F135" i="5"/>
  <c r="G135" i="5" s="1"/>
  <c r="O126" i="5"/>
  <c r="P126" i="5" s="1"/>
  <c r="F127" i="5"/>
  <c r="G127" i="5" s="1"/>
  <c r="F125" i="5"/>
  <c r="G125" i="5" s="1"/>
  <c r="F164" i="5"/>
  <c r="G164" i="5" s="1"/>
  <c r="F165" i="5"/>
  <c r="G165" i="5" s="1"/>
  <c r="O164" i="5"/>
  <c r="P164" i="5" s="1"/>
  <c r="O165" i="5"/>
  <c r="P165" i="5" s="1"/>
  <c r="O162" i="5"/>
  <c r="P162" i="5" s="1"/>
  <c r="O158" i="5"/>
  <c r="P158" i="5" s="1"/>
  <c r="O154" i="5"/>
  <c r="P154" i="5" s="1"/>
  <c r="O150" i="5"/>
  <c r="P150" i="5" s="1"/>
  <c r="O146" i="5"/>
  <c r="P146" i="5" s="1"/>
  <c r="O142" i="5"/>
  <c r="P142" i="5" s="1"/>
  <c r="F145" i="5"/>
  <c r="G145" i="5" s="1"/>
  <c r="F149" i="5"/>
  <c r="G149" i="5" s="1"/>
  <c r="F153" i="5"/>
  <c r="G153" i="5" s="1"/>
  <c r="F157" i="5"/>
  <c r="G157" i="5" s="1"/>
  <c r="F161" i="5"/>
  <c r="G161" i="5" s="1"/>
  <c r="F141" i="5"/>
  <c r="G141" i="5" s="1"/>
  <c r="F166" i="5"/>
  <c r="G166" i="5" s="1"/>
  <c r="F167" i="5"/>
  <c r="G167" i="5" s="1"/>
  <c r="O166" i="5"/>
  <c r="P166" i="5" s="1"/>
  <c r="O167" i="5"/>
  <c r="P167" i="5" s="1"/>
  <c r="O168" i="5"/>
  <c r="P168" i="5" s="1"/>
  <c r="O161" i="5"/>
  <c r="P161" i="5" s="1"/>
  <c r="O156" i="5"/>
  <c r="P156" i="5" s="1"/>
  <c r="O151" i="5"/>
  <c r="P151" i="5" s="1"/>
  <c r="O145" i="5"/>
  <c r="P145" i="5" s="1"/>
  <c r="F143" i="5"/>
  <c r="G143" i="5" s="1"/>
  <c r="F148" i="5"/>
  <c r="G148" i="5" s="1"/>
  <c r="F154" i="5"/>
  <c r="G154" i="5" s="1"/>
  <c r="F159" i="5"/>
  <c r="G159" i="5" s="1"/>
  <c r="F142" i="5"/>
  <c r="G142" i="5" s="1"/>
  <c r="O160" i="5"/>
  <c r="P160" i="5" s="1"/>
  <c r="O149" i="5"/>
  <c r="P149" i="5" s="1"/>
  <c r="O144" i="5"/>
  <c r="P144" i="5" s="1"/>
  <c r="F144" i="5"/>
  <c r="G144" i="5" s="1"/>
  <c r="F150" i="5"/>
  <c r="G150" i="5" s="1"/>
  <c r="F155" i="5"/>
  <c r="G155" i="5" s="1"/>
  <c r="F160" i="5"/>
  <c r="G160" i="5" s="1"/>
  <c r="O159" i="5"/>
  <c r="P159" i="5" s="1"/>
  <c r="O153" i="5"/>
  <c r="P153" i="5" s="1"/>
  <c r="O148" i="5"/>
  <c r="P148" i="5" s="1"/>
  <c r="O143" i="5"/>
  <c r="P143" i="5" s="1"/>
  <c r="F146" i="5"/>
  <c r="G146" i="5" s="1"/>
  <c r="F151" i="5"/>
  <c r="G151" i="5" s="1"/>
  <c r="F156" i="5"/>
  <c r="G156" i="5" s="1"/>
  <c r="F162" i="5"/>
  <c r="G162" i="5" s="1"/>
  <c r="F169" i="5"/>
  <c r="G169" i="5" s="1"/>
  <c r="F170" i="5"/>
  <c r="G170" i="5" s="1"/>
  <c r="O155" i="5"/>
  <c r="P155" i="5" s="1"/>
  <c r="F168" i="5"/>
  <c r="G168" i="5" s="1"/>
  <c r="O169" i="5"/>
  <c r="P169" i="5" s="1"/>
  <c r="O152" i="5"/>
  <c r="P152" i="5" s="1"/>
  <c r="F152" i="5"/>
  <c r="G152" i="5" s="1"/>
  <c r="O147" i="5"/>
  <c r="P147" i="5" s="1"/>
  <c r="O163" i="5"/>
  <c r="P163" i="5" s="1"/>
  <c r="O141" i="5"/>
  <c r="P141" i="5" s="1"/>
  <c r="F163" i="5"/>
  <c r="G163" i="5" s="1"/>
  <c r="O170" i="5"/>
  <c r="P170" i="5" s="1"/>
  <c r="O157" i="5"/>
  <c r="P157" i="5" s="1"/>
  <c r="F147" i="5"/>
  <c r="G147" i="5" s="1"/>
  <c r="F158" i="5"/>
  <c r="G158" i="5" s="1"/>
  <c r="L44" i="5"/>
  <c r="N44" i="5" s="1"/>
  <c r="P44" i="5" s="1"/>
  <c r="K61" i="1"/>
  <c r="P40" i="7" s="1"/>
  <c r="W40" i="7" s="1"/>
  <c r="K38" i="1"/>
  <c r="C13" i="7"/>
  <c r="J13" i="7" s="1"/>
  <c r="B10" i="8" s="1"/>
  <c r="C38" i="5"/>
  <c r="E38" i="5" s="1"/>
  <c r="G38" i="5" s="1"/>
  <c r="G52" i="1"/>
  <c r="G51" i="1"/>
  <c r="D56" i="1"/>
  <c r="C35" i="7" s="1"/>
  <c r="J35" i="7" s="1"/>
  <c r="K35" i="7" s="1"/>
  <c r="L35" i="7" s="1"/>
  <c r="D55" i="1"/>
  <c r="D53" i="1"/>
  <c r="D57" i="1"/>
  <c r="C36" i="7" s="1"/>
  <c r="J36" i="7" s="1"/>
  <c r="K36" i="7" s="1"/>
  <c r="L36" i="7" s="1"/>
  <c r="D54" i="1"/>
  <c r="D58" i="1"/>
  <c r="C37" i="7" s="1"/>
  <c r="J37" i="7" s="1"/>
  <c r="K37" i="7" s="1"/>
  <c r="L37" i="7" s="1"/>
  <c r="D60" i="1"/>
  <c r="C39" i="7" s="1"/>
  <c r="J39" i="7" s="1"/>
  <c r="D61" i="1"/>
  <c r="C40" i="7" s="1"/>
  <c r="J40" i="7" s="1"/>
  <c r="D59" i="1"/>
  <c r="C38" i="7" s="1"/>
  <c r="J38" i="7" s="1"/>
  <c r="D50" i="1"/>
  <c r="B28" i="8"/>
  <c r="C56" i="5"/>
  <c r="E56" i="5" s="1"/>
  <c r="G56" i="5" s="1"/>
  <c r="C55" i="5"/>
  <c r="E55" i="5" s="1"/>
  <c r="G55" i="5" s="1"/>
  <c r="G79" i="1"/>
  <c r="C92" i="5"/>
  <c r="E92" i="5" s="1"/>
  <c r="C91" i="5"/>
  <c r="E91" i="5" s="1"/>
  <c r="C16" i="7"/>
  <c r="J16" i="7" s="1"/>
  <c r="B13" i="8" s="1"/>
  <c r="C41" i="5"/>
  <c r="X22" i="7"/>
  <c r="Y22" i="7" s="1"/>
  <c r="M33" i="1"/>
  <c r="M32" i="1"/>
  <c r="F34" i="1"/>
  <c r="F35" i="1"/>
  <c r="F33" i="1"/>
  <c r="B27" i="8" l="1"/>
  <c r="X40" i="7"/>
  <c r="Y40" i="7" s="1"/>
  <c r="E37" i="8"/>
  <c r="G91" i="5"/>
  <c r="F54" i="1"/>
  <c r="G54" i="1" s="1"/>
  <c r="C33" i="7"/>
  <c r="J33" i="7" s="1"/>
  <c r="K33" i="7" s="1"/>
  <c r="L33" i="7" s="1"/>
  <c r="P19" i="7"/>
  <c r="W19" i="7" s="1"/>
  <c r="E16" i="8" s="1"/>
  <c r="K38" i="7"/>
  <c r="L38" i="7" s="1"/>
  <c r="B35" i="8"/>
  <c r="G92" i="5"/>
  <c r="F53" i="1"/>
  <c r="G53" i="1" s="1"/>
  <c r="C32" i="7"/>
  <c r="J32" i="7" s="1"/>
  <c r="K32" i="7" s="1"/>
  <c r="L32" i="7" s="1"/>
  <c r="C15" i="7"/>
  <c r="J15" i="7" s="1"/>
  <c r="C40" i="5"/>
  <c r="E40" i="5" s="1"/>
  <c r="G40" i="5" s="1"/>
  <c r="K40" i="7"/>
  <c r="L40" i="7" s="1"/>
  <c r="B37" i="8"/>
  <c r="F55" i="1"/>
  <c r="G55" i="1" s="1"/>
  <c r="C34" i="7"/>
  <c r="J34" i="7" s="1"/>
  <c r="K34" i="7" s="1"/>
  <c r="L34" i="7" s="1"/>
  <c r="K39" i="7"/>
  <c r="L39" i="7" s="1"/>
  <c r="B36" i="8"/>
  <c r="P15" i="7"/>
  <c r="W15" i="7" s="1"/>
  <c r="L40" i="5"/>
  <c r="N40" i="5" s="1"/>
  <c r="P40" i="5" s="1"/>
  <c r="F50" i="1"/>
  <c r="C29" i="7"/>
  <c r="J29" i="7" s="1"/>
  <c r="K29" i="7" s="1"/>
  <c r="L29" i="7" s="1"/>
  <c r="M61" i="1"/>
  <c r="N61" i="1" s="1"/>
  <c r="L65" i="5"/>
  <c r="N65" i="5" s="1"/>
  <c r="P65" i="5" s="1"/>
  <c r="F59" i="1"/>
  <c r="G59" i="1" s="1"/>
  <c r="C63" i="5"/>
  <c r="E63" i="5" s="1"/>
  <c r="G63" i="5" s="1"/>
  <c r="F56" i="1"/>
  <c r="G56" i="1" s="1"/>
  <c r="C60" i="5"/>
  <c r="E60" i="5" s="1"/>
  <c r="G60" i="5" s="1"/>
  <c r="F60" i="1"/>
  <c r="G60" i="1" s="1"/>
  <c r="C64" i="5"/>
  <c r="E64" i="5" s="1"/>
  <c r="G64" i="5" s="1"/>
  <c r="F58" i="1"/>
  <c r="C62" i="5"/>
  <c r="E62" i="5" s="1"/>
  <c r="G62" i="5" s="1"/>
  <c r="F61" i="1"/>
  <c r="G61" i="1" s="1"/>
  <c r="C65" i="5"/>
  <c r="E65" i="5" s="1"/>
  <c r="G65" i="5" s="1"/>
  <c r="F57" i="1"/>
  <c r="G57" i="1" s="1"/>
  <c r="C61" i="5"/>
  <c r="E61" i="5" s="1"/>
  <c r="G61" i="5" s="1"/>
  <c r="K13" i="7"/>
  <c r="L13" i="7" s="1"/>
  <c r="M38" i="1"/>
  <c r="P17" i="7"/>
  <c r="L42" i="5"/>
  <c r="N42" i="5" s="1"/>
  <c r="P42" i="5" s="1"/>
  <c r="G50" i="1"/>
  <c r="G58" i="1"/>
  <c r="B33" i="8"/>
  <c r="C57" i="5"/>
  <c r="E57" i="5" s="1"/>
  <c r="G57" i="5" s="1"/>
  <c r="C54" i="5"/>
  <c r="E54" i="5" s="1"/>
  <c r="G54" i="5" s="1"/>
  <c r="B34" i="8"/>
  <c r="C59" i="5"/>
  <c r="E59" i="5" s="1"/>
  <c r="G59" i="5" s="1"/>
  <c r="C58" i="5"/>
  <c r="E58" i="5" s="1"/>
  <c r="G58" i="5" s="1"/>
  <c r="B32" i="8"/>
  <c r="E41" i="5"/>
  <c r="G41" i="5" s="1"/>
  <c r="G33" i="1"/>
  <c r="N33" i="1"/>
  <c r="K16" i="7"/>
  <c r="L16" i="7" s="1"/>
  <c r="G35" i="1"/>
  <c r="G34" i="1"/>
  <c r="X23" i="7"/>
  <c r="Y23" i="7" s="1"/>
  <c r="B26" i="8" l="1"/>
  <c r="B29" i="8"/>
  <c r="B12" i="8"/>
  <c r="K15" i="7"/>
  <c r="L15" i="7" s="1"/>
  <c r="B30" i="8"/>
  <c r="B31" i="8"/>
  <c r="E12" i="8"/>
  <c r="X15" i="7"/>
  <c r="Y15" i="7" s="1"/>
  <c r="W17" i="7"/>
  <c r="E14" i="8" s="1"/>
  <c r="X19" i="7"/>
  <c r="Y19" i="7" s="1"/>
  <c r="N38" i="1"/>
  <c r="X24" i="7"/>
  <c r="Y24" i="7" s="1"/>
  <c r="E25" i="5"/>
  <c r="E29" i="5" s="1"/>
  <c r="B39" i="8" l="1"/>
  <c r="B42" i="8" s="1"/>
  <c r="E39" i="8"/>
  <c r="X17" i="7"/>
  <c r="Y17" i="7" s="1"/>
  <c r="X25" i="7"/>
  <c r="Y25" i="7" s="1"/>
  <c r="M90" i="1"/>
  <c r="M91" i="1"/>
  <c r="M92" i="1"/>
  <c r="M93" i="1"/>
  <c r="M94" i="1"/>
  <c r="M95" i="1"/>
  <c r="M96" i="1"/>
  <c r="M97" i="1"/>
  <c r="M98" i="1"/>
  <c r="N96" i="1" l="1"/>
  <c r="N97" i="1"/>
  <c r="N93" i="1"/>
  <c r="N95" i="1"/>
  <c r="N91" i="1"/>
  <c r="N92" i="1"/>
  <c r="N98" i="1"/>
  <c r="N94" i="1"/>
  <c r="N90" i="1"/>
  <c r="X26" i="7"/>
  <c r="Y26" i="7" s="1"/>
  <c r="F93" i="1"/>
  <c r="F94" i="1"/>
  <c r="F95" i="1"/>
  <c r="F96" i="1"/>
  <c r="F97" i="1"/>
  <c r="F98" i="1"/>
  <c r="G98" i="1" l="1"/>
  <c r="G97" i="1"/>
  <c r="G96" i="1"/>
  <c r="G94" i="1"/>
  <c r="G93" i="1"/>
  <c r="G95" i="1"/>
  <c r="X27" i="7"/>
  <c r="Y27" i="7" s="1"/>
  <c r="F71" i="1"/>
  <c r="L91" i="5" l="1"/>
  <c r="L92" i="5"/>
  <c r="X28" i="7"/>
  <c r="Y28" i="7" s="1"/>
  <c r="F99" i="1"/>
  <c r="F100" i="1"/>
  <c r="M34" i="1"/>
  <c r="M36" i="1"/>
  <c r="M37" i="1"/>
  <c r="F36" i="1"/>
  <c r="M35" i="1"/>
  <c r="N92" i="5" l="1"/>
  <c r="P92" i="5" s="1"/>
  <c r="N91" i="5"/>
  <c r="P91" i="5" s="1"/>
  <c r="G36" i="1"/>
  <c r="N37" i="1"/>
  <c r="N36" i="1"/>
  <c r="N35" i="1"/>
  <c r="N34" i="1"/>
  <c r="X29" i="7"/>
  <c r="Y29" i="7" s="1"/>
  <c r="G99" i="1"/>
  <c r="G100" i="1"/>
  <c r="G37" i="1"/>
  <c r="F118" i="1"/>
  <c r="M165" i="1"/>
  <c r="M118" i="1"/>
  <c r="M71" i="1"/>
  <c r="F140" i="1"/>
  <c r="M139" i="1"/>
  <c r="F139" i="1"/>
  <c r="M138" i="1"/>
  <c r="F138" i="1"/>
  <c r="M137" i="1"/>
  <c r="F137" i="1"/>
  <c r="M136" i="1"/>
  <c r="F136" i="1"/>
  <c r="M135" i="1"/>
  <c r="F135" i="1"/>
  <c r="M134" i="1"/>
  <c r="F134" i="1"/>
  <c r="M133" i="1"/>
  <c r="F133" i="1"/>
  <c r="M132" i="1"/>
  <c r="F132" i="1"/>
  <c r="M131" i="1"/>
  <c r="F131" i="1"/>
  <c r="M130" i="1"/>
  <c r="F130" i="1"/>
  <c r="M129" i="1"/>
  <c r="F129" i="1"/>
  <c r="M128" i="1"/>
  <c r="F128" i="1"/>
  <c r="M127" i="1"/>
  <c r="F127" i="1"/>
  <c r="F92" i="1"/>
  <c r="M100" i="1"/>
  <c r="F91" i="1"/>
  <c r="M99" i="1"/>
  <c r="F90" i="1"/>
  <c r="M89" i="1"/>
  <c r="F89" i="1"/>
  <c r="M88" i="1"/>
  <c r="F88" i="1"/>
  <c r="M87" i="1"/>
  <c r="F87" i="1"/>
  <c r="M86" i="1"/>
  <c r="F86" i="1"/>
  <c r="M85" i="1"/>
  <c r="F85" i="1"/>
  <c r="M84" i="1"/>
  <c r="F84" i="1"/>
  <c r="M83" i="1"/>
  <c r="F83" i="1"/>
  <c r="M82" i="1"/>
  <c r="F82" i="1"/>
  <c r="M81" i="1"/>
  <c r="F81" i="1"/>
  <c r="M80" i="1"/>
  <c r="F80" i="1"/>
  <c r="M79" i="1"/>
  <c r="G62" i="1" l="1"/>
  <c r="G63" i="1" s="1"/>
  <c r="N80" i="1"/>
  <c r="N86" i="1"/>
  <c r="N83" i="1"/>
  <c r="N87" i="1"/>
  <c r="G80" i="1"/>
  <c r="G82" i="1"/>
  <c r="G84" i="1"/>
  <c r="G86" i="1"/>
  <c r="G88" i="1"/>
  <c r="G90" i="1"/>
  <c r="G92" i="1"/>
  <c r="G128" i="1"/>
  <c r="G130" i="1"/>
  <c r="G132" i="1"/>
  <c r="G134" i="1"/>
  <c r="G136" i="1"/>
  <c r="G138" i="1"/>
  <c r="G140" i="1"/>
  <c r="N138" i="1"/>
  <c r="N82" i="1"/>
  <c r="N88" i="1"/>
  <c r="N128" i="1"/>
  <c r="N130" i="1"/>
  <c r="N132" i="1"/>
  <c r="N134" i="1"/>
  <c r="N136" i="1"/>
  <c r="G81" i="1"/>
  <c r="G83" i="1"/>
  <c r="G85" i="1"/>
  <c r="G87" i="1"/>
  <c r="G89" i="1"/>
  <c r="G91" i="1"/>
  <c r="G127" i="1"/>
  <c r="G129" i="1"/>
  <c r="G131" i="1"/>
  <c r="G133" i="1"/>
  <c r="G135" i="1"/>
  <c r="G137" i="1"/>
  <c r="G139" i="1"/>
  <c r="N84" i="1"/>
  <c r="N81" i="1"/>
  <c r="N85" i="1"/>
  <c r="N89" i="1"/>
  <c r="N127" i="1"/>
  <c r="N129" i="1"/>
  <c r="N131" i="1"/>
  <c r="N133" i="1"/>
  <c r="N135" i="1"/>
  <c r="N137" i="1"/>
  <c r="N139" i="1"/>
  <c r="X30" i="7"/>
  <c r="Y30" i="7" s="1"/>
  <c r="N99" i="1"/>
  <c r="N100" i="1"/>
  <c r="N79" i="1"/>
  <c r="N156" i="1" l="1"/>
  <c r="N157" i="1" s="1"/>
  <c r="N109" i="1"/>
  <c r="N110" i="1" s="1"/>
  <c r="G156" i="1"/>
  <c r="G157" i="1" s="1"/>
  <c r="G109" i="1"/>
  <c r="G110" i="1" s="1"/>
  <c r="D71" i="1"/>
  <c r="D72" i="1" s="1"/>
  <c r="X31" i="7"/>
  <c r="Y31" i="7" s="1"/>
  <c r="E71" i="1" l="1"/>
  <c r="K165" i="1"/>
  <c r="D118" i="1"/>
  <c r="K118" i="1"/>
  <c r="D165" i="1"/>
  <c r="X32" i="7"/>
  <c r="Y32" i="7" s="1"/>
  <c r="N32" i="1"/>
  <c r="N62" i="1" s="1"/>
  <c r="N63" i="1" l="1"/>
  <c r="K71" i="1" s="1"/>
  <c r="L71" i="1" s="1"/>
  <c r="D166" i="1"/>
  <c r="E165" i="1"/>
  <c r="D119" i="1"/>
  <c r="E118" i="1"/>
  <c r="K119" i="1"/>
  <c r="L118" i="1"/>
  <c r="L165" i="1"/>
  <c r="K166" i="1"/>
  <c r="X33" i="7"/>
  <c r="Y33" i="7" s="1"/>
  <c r="X34" i="7" l="1"/>
  <c r="Y34" i="7" s="1"/>
  <c r="K72" i="1"/>
  <c r="X35" i="7" l="1"/>
  <c r="Y35" i="7" s="1"/>
  <c r="X36" i="7" l="1"/>
  <c r="Y36" i="7" s="1"/>
  <c r="X37" i="7" l="1"/>
  <c r="Y37" i="7" s="1"/>
</calcChain>
</file>

<file path=xl/sharedStrings.xml><?xml version="1.0" encoding="utf-8"?>
<sst xmlns="http://schemas.openxmlformats.org/spreadsheetml/2006/main" count="585" uniqueCount="271">
  <si>
    <t>MURO</t>
  </si>
  <si>
    <t>t (m)</t>
  </si>
  <si>
    <t>L (m)</t>
  </si>
  <si>
    <t>Nm</t>
  </si>
  <si>
    <t>Ac (m2)</t>
  </si>
  <si>
    <t>Ac x Nm</t>
  </si>
  <si>
    <t>DIRECCION X-X</t>
  </si>
  <si>
    <t>DIRECCION Y-Y</t>
  </si>
  <si>
    <t>DENSIDAD DE MUROS DE ALBAÑILERIA E.070</t>
  </si>
  <si>
    <r>
      <t>f</t>
    </r>
    <r>
      <rPr>
        <sz val="11"/>
        <color theme="1"/>
        <rFont val="Calibri"/>
        <family val="2"/>
      </rPr>
      <t>'</t>
    </r>
    <r>
      <rPr>
        <sz val="11"/>
        <color theme="1"/>
        <rFont val="Calibri"/>
        <family val="2"/>
        <scheme val="minor"/>
      </rPr>
      <t>m</t>
    </r>
  </si>
  <si>
    <t>kg/cm2</t>
  </si>
  <si>
    <t>ton/m2</t>
  </si>
  <si>
    <t>(Parametro de Control de Densidad de Muros)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</si>
  <si>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</si>
  <si>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</si>
  <si>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</si>
  <si>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</si>
  <si>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</si>
  <si>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</si>
  <si>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</si>
  <si>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</si>
  <si>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</si>
  <si>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MX10</t>
  </si>
  <si>
    <t>MX11</t>
  </si>
  <si>
    <t>MX12</t>
  </si>
  <si>
    <t>MX13</t>
  </si>
  <si>
    <t>MX14</t>
  </si>
  <si>
    <t>VERIFICACION DE ESFUERZO AXIAL POR GRAVEDAD</t>
  </si>
  <si>
    <t>ESFUERZOS EN MUROS DE ALBAÑILERIA</t>
  </si>
  <si>
    <t>Altura Efectiva del Muro</t>
  </si>
  <si>
    <t>m</t>
  </si>
  <si>
    <t>kgf/cm2</t>
  </si>
  <si>
    <t>ESFUERZO MAXIMO</t>
  </si>
  <si>
    <t>0.15f'm =</t>
  </si>
  <si>
    <t>cm</t>
  </si>
  <si>
    <t>m2</t>
  </si>
  <si>
    <t>DENSIDAD DE MUROS - 1° NIVEL</t>
  </si>
  <si>
    <t>DENSIDAD DE MUROS - 5° NIVEL</t>
  </si>
  <si>
    <r>
      <rPr>
        <b/>
        <sz val="11"/>
        <color theme="1"/>
        <rFont val="Calibri"/>
        <family val="2"/>
        <scheme val="minor"/>
      </rPr>
      <t>Nm</t>
    </r>
    <r>
      <rPr>
        <sz val="11"/>
        <color theme="1"/>
        <rFont val="Calibri"/>
        <family val="2"/>
        <scheme val="minor"/>
      </rPr>
      <t>: Numero de muros de igual caracteristica</t>
    </r>
  </si>
  <si>
    <t>Ec =</t>
  </si>
  <si>
    <t>Em =</t>
  </si>
  <si>
    <t>MX15</t>
  </si>
  <si>
    <t>MX16</t>
  </si>
  <si>
    <t>MX17</t>
  </si>
  <si>
    <t>MX18</t>
  </si>
  <si>
    <t>MX19</t>
  </si>
  <si>
    <t>MX20</t>
  </si>
  <si>
    <t>PLX1</t>
  </si>
  <si>
    <t>PLX2</t>
  </si>
  <si>
    <t>MY1</t>
  </si>
  <si>
    <t>MY2</t>
  </si>
  <si>
    <t>MY3</t>
  </si>
  <si>
    <t>MY15</t>
  </si>
  <si>
    <t>MY16</t>
  </si>
  <si>
    <t>MY17</t>
  </si>
  <si>
    <t>MY18</t>
  </si>
  <si>
    <t>MY19</t>
  </si>
  <si>
    <t>MY4</t>
  </si>
  <si>
    <t>MY5</t>
  </si>
  <si>
    <t>MY6</t>
  </si>
  <si>
    <t>MY7</t>
  </si>
  <si>
    <t>MY8</t>
  </si>
  <si>
    <t>MY9</t>
  </si>
  <si>
    <t>MY10</t>
  </si>
  <si>
    <t>MY11</t>
  </si>
  <si>
    <t>MY12</t>
  </si>
  <si>
    <t>MY13</t>
  </si>
  <si>
    <t>MY14</t>
  </si>
  <si>
    <t>MY20</t>
  </si>
  <si>
    <t>PLY1</t>
  </si>
  <si>
    <t>PLY2</t>
  </si>
  <si>
    <t>ton/m3</t>
  </si>
  <si>
    <t>PLY3</t>
  </si>
  <si>
    <t>PLY4</t>
  </si>
  <si>
    <t>L: Longitud del muro</t>
  </si>
  <si>
    <t>t: Espesor del muro de albañileria</t>
  </si>
  <si>
    <t>N: Numero de pisos</t>
  </si>
  <si>
    <t>Area: Area de influencia en los muros</t>
  </si>
  <si>
    <t>PL: Peso carga viva</t>
  </si>
  <si>
    <t>PD: Peso carga muerta</t>
  </si>
  <si>
    <t>1. DATOS:</t>
  </si>
  <si>
    <t>RESISTENCIA DE MUROS - 1° NIVEL</t>
  </si>
  <si>
    <t>RESISTENCIA DE MUROS - 5° NIVEL</t>
  </si>
  <si>
    <t>Espesor de Muro 1° Piso</t>
  </si>
  <si>
    <t>1° piso</t>
  </si>
  <si>
    <t xml:space="preserve">Nota: </t>
  </si>
  <si>
    <t>1. Si el muro es de soga cambiar a muro de cabeza</t>
  </si>
  <si>
    <t>2. Si aun no cumple colocamos el muro de concreto armado</t>
  </si>
  <si>
    <t xml:space="preserve">CONTROL DE FISURACION </t>
  </si>
  <si>
    <t xml:space="preserve">MURO </t>
  </si>
  <si>
    <t>Ve (ton)</t>
  </si>
  <si>
    <t>α</t>
  </si>
  <si>
    <t>α final</t>
  </si>
  <si>
    <t>Vm</t>
  </si>
  <si>
    <t xml:space="preserve"> 0.55 x Vm</t>
  </si>
  <si>
    <t>CM = Carga Muerta</t>
  </si>
  <si>
    <t>CV = Carga Viva</t>
  </si>
  <si>
    <t>CVT = Carga Viva Techo</t>
  </si>
  <si>
    <t xml:space="preserve">δm = Esfuerzo axial del muro </t>
  </si>
  <si>
    <t>Me (ton-m)</t>
  </si>
  <si>
    <t>CONTROL DE FISURACION - 1° NIVEL</t>
  </si>
  <si>
    <t>CONTROL DE FISURACION EN MUROS EN X-X</t>
  </si>
  <si>
    <r>
      <t>V</t>
    </r>
    <r>
      <rPr>
        <b/>
        <sz val="11"/>
        <color theme="1"/>
        <rFont val="Calibri"/>
        <family val="2"/>
      </rPr>
      <t>'m (ton/m2)</t>
    </r>
  </si>
  <si>
    <t>Ve = V2</t>
  </si>
  <si>
    <t>Me = M3</t>
  </si>
  <si>
    <t>V2: valor del etabs sismo moderado</t>
  </si>
  <si>
    <t>M3: valor del etabs sismo moderado</t>
  </si>
  <si>
    <t xml:space="preserve"> a = </t>
  </si>
  <si>
    <t>0.25 categoria C</t>
  </si>
  <si>
    <t>0.80 depositos</t>
  </si>
  <si>
    <t>0.50 categoria A y B</t>
  </si>
  <si>
    <t xml:space="preserve"> b = </t>
  </si>
  <si>
    <t xml:space="preserve">0.25 en azoteas y techos en general </t>
  </si>
  <si>
    <r>
      <t xml:space="preserve">Ve </t>
    </r>
    <r>
      <rPr>
        <b/>
        <sz val="11"/>
        <color theme="1"/>
        <rFont val="Calibri"/>
        <family val="2"/>
      </rPr>
      <t>≤ 0.55 x Vm</t>
    </r>
  </si>
  <si>
    <t>1. El espesor transformada de las placas de concreto es igual: (espesor placa x relacion modular)</t>
  </si>
  <si>
    <t>Si nuestro esfuerzo hallado es mayor al esfuerzo maximo, tenemos que mejorar nuestra albañileria.</t>
  </si>
  <si>
    <t>CONTROL DE FISURACION EN MUROS EN Y-Y</t>
  </si>
  <si>
    <t>CONTROL DE FISURACION - 5° NIVEL</t>
  </si>
  <si>
    <t>DATOS:</t>
  </si>
  <si>
    <t>V'm =</t>
  </si>
  <si>
    <t>DENSIDAD DE MUROS - 2° NIVEL</t>
  </si>
  <si>
    <t>DENSIDAD DE MUROS - 3° NIVEL</t>
  </si>
  <si>
    <t>DENSIDAD DE MUROS - 4° NIVEL</t>
  </si>
  <si>
    <t>RESISTENCIA DE MUROS - 2° NIVEL</t>
  </si>
  <si>
    <t>RESISTENCIA DE MUROS - 3° NIVEL</t>
  </si>
  <si>
    <t>RESISTENCIA DE MUROS - 4° NIVEL</t>
  </si>
  <si>
    <t>ESFUERZOS AXIALES EN MUROS</t>
  </si>
  <si>
    <t xml:space="preserve">ESFUERZOS AXIALES EN MUROS </t>
  </si>
  <si>
    <t>CONTROL DE FISURACION - 2° NIVEL</t>
  </si>
  <si>
    <t>CONTROL DE FISURACION - 3° NIVEL</t>
  </si>
  <si>
    <t>CONTROL DE FISURACION - 4° NIVEL</t>
  </si>
  <si>
    <t>Pm = PP + CM + CV + CVT</t>
  </si>
  <si>
    <t>PP = Peso Propio</t>
  </si>
  <si>
    <t>Pg = PP + CM + a CV + b CVT</t>
  </si>
  <si>
    <t>(Ver tabla 9)</t>
  </si>
  <si>
    <t>Pg (ton)</t>
  </si>
  <si>
    <t>Pm (ton)</t>
  </si>
  <si>
    <t>(ton/m2)</t>
  </si>
  <si>
    <t>MX21</t>
  </si>
  <si>
    <t>MX22</t>
  </si>
  <si>
    <t>MX23</t>
  </si>
  <si>
    <t>MX24</t>
  </si>
  <si>
    <t>MX25</t>
  </si>
  <si>
    <t>MX26</t>
  </si>
  <si>
    <t>MX27</t>
  </si>
  <si>
    <t>MX28</t>
  </si>
  <si>
    <t>MX29</t>
  </si>
  <si>
    <t>MX30</t>
  </si>
  <si>
    <t>MY21</t>
  </si>
  <si>
    <t>MY22</t>
  </si>
  <si>
    <t>MY23</t>
  </si>
  <si>
    <t>MY24</t>
  </si>
  <si>
    <t>MY25</t>
  </si>
  <si>
    <t>MY26</t>
  </si>
  <si>
    <t>MY27</t>
  </si>
  <si>
    <t>MY28</t>
  </si>
  <si>
    <t>MY29</t>
  </si>
  <si>
    <t>MY30</t>
  </si>
  <si>
    <t>PLY5</t>
  </si>
  <si>
    <t>PLY6</t>
  </si>
  <si>
    <t>PLY7</t>
  </si>
  <si>
    <t>PLY8</t>
  </si>
  <si>
    <t>PLY9</t>
  </si>
  <si>
    <t>PLY10</t>
  </si>
  <si>
    <t>PLY11</t>
  </si>
  <si>
    <t>PLY12</t>
  </si>
  <si>
    <t>PLY13</t>
  </si>
  <si>
    <t>PLY14</t>
  </si>
  <si>
    <t>PLY15</t>
  </si>
  <si>
    <t>PLY16</t>
  </si>
  <si>
    <t>PLY17</t>
  </si>
  <si>
    <t>PLY18</t>
  </si>
  <si>
    <t>PLY19</t>
  </si>
  <si>
    <t>PLY20</t>
  </si>
  <si>
    <t>PLY21</t>
  </si>
  <si>
    <t>PLY22</t>
  </si>
  <si>
    <t>PLY23</t>
  </si>
  <si>
    <t>PLY24</t>
  </si>
  <si>
    <t>PLY25</t>
  </si>
  <si>
    <t>PLY26</t>
  </si>
  <si>
    <t>PLY27</t>
  </si>
  <si>
    <t>PLY28</t>
  </si>
  <si>
    <t>PLY29</t>
  </si>
  <si>
    <t>PLY30</t>
  </si>
  <si>
    <t>PLX3</t>
  </si>
  <si>
    <t>PLX4</t>
  </si>
  <si>
    <t>PLX5</t>
  </si>
  <si>
    <t>PLX6</t>
  </si>
  <si>
    <t>PLX7</t>
  </si>
  <si>
    <t>PLX8</t>
  </si>
  <si>
    <t>PLX9</t>
  </si>
  <si>
    <t>PLX10</t>
  </si>
  <si>
    <t>PLX11</t>
  </si>
  <si>
    <t>PLX12</t>
  </si>
  <si>
    <t>PLX13</t>
  </si>
  <si>
    <t>PLX14</t>
  </si>
  <si>
    <t>PLX15</t>
  </si>
  <si>
    <t>PLX16</t>
  </si>
  <si>
    <t>PLX17</t>
  </si>
  <si>
    <t>PLX18</t>
  </si>
  <si>
    <t>PLX19</t>
  </si>
  <si>
    <t>PLX20</t>
  </si>
  <si>
    <t>PLX21</t>
  </si>
  <si>
    <t>PLX22</t>
  </si>
  <si>
    <t>PLX23</t>
  </si>
  <si>
    <t>PLX24</t>
  </si>
  <si>
    <t>PLX25</t>
  </si>
  <si>
    <t>PLX26</t>
  </si>
  <si>
    <t>PLX27</t>
  </si>
  <si>
    <t>PLX28</t>
  </si>
  <si>
    <t>PLX29</t>
  </si>
  <si>
    <t>PLX30</t>
  </si>
  <si>
    <t>ALBAÑILERIA  - PLACAS X</t>
  </si>
  <si>
    <t>ALBAÑILERIA  - PLACAS Y</t>
  </si>
  <si>
    <t>tf (m)</t>
  </si>
  <si>
    <t>Espesor de Muro 2° Piso</t>
  </si>
  <si>
    <t>Espesor de Muro 3° Piso</t>
  </si>
  <si>
    <t>Espesor de Muro 4° Piso</t>
  </si>
  <si>
    <t>Espesor de Muro 5° Piso</t>
  </si>
  <si>
    <t>ton/m4</t>
  </si>
  <si>
    <t>ton/m5</t>
  </si>
  <si>
    <t>2° piso</t>
  </si>
  <si>
    <t>3° piso</t>
  </si>
  <si>
    <t>5° piso</t>
  </si>
  <si>
    <t>4° piso</t>
  </si>
  <si>
    <t>Fa =</t>
  </si>
  <si>
    <t>FACTOR DE ZONA</t>
  </si>
  <si>
    <t>ZONA</t>
  </si>
  <si>
    <t>Z</t>
  </si>
  <si>
    <t xml:space="preserve">FACTOR DE SUELO </t>
  </si>
  <si>
    <t xml:space="preserve">FACTOR DE USO </t>
  </si>
  <si>
    <t>A</t>
  </si>
  <si>
    <t>B</t>
  </si>
  <si>
    <t>C</t>
  </si>
  <si>
    <t>D</t>
  </si>
  <si>
    <t>Factor de zona: Z =</t>
  </si>
  <si>
    <t>Factor de uso: U =</t>
  </si>
  <si>
    <t>Factor de suelo: S =</t>
  </si>
  <si>
    <t>Area 1° Nivel =</t>
  </si>
  <si>
    <t>Area 2° Nivel =</t>
  </si>
  <si>
    <t>Area 3° Nivel =</t>
  </si>
  <si>
    <t>Area 4° Nivel =</t>
  </si>
  <si>
    <t>Area 5° Nivel =</t>
  </si>
  <si>
    <t>N° pisos =</t>
  </si>
  <si>
    <r>
      <t>f</t>
    </r>
    <r>
      <rPr>
        <sz val="11"/>
        <color theme="1"/>
        <rFont val="Calibri"/>
        <family val="2"/>
      </rPr>
      <t>'</t>
    </r>
    <r>
      <rPr>
        <sz val="11"/>
        <color theme="1"/>
        <rFont val="Calibri"/>
        <family val="2"/>
        <scheme val="minor"/>
      </rPr>
      <t>c =</t>
    </r>
  </si>
  <si>
    <r>
      <t>f</t>
    </r>
    <r>
      <rPr>
        <sz val="11"/>
        <color theme="1"/>
        <rFont val="Calibri"/>
        <family val="2"/>
      </rPr>
      <t>'</t>
    </r>
    <r>
      <rPr>
        <sz val="11"/>
        <color theme="1"/>
        <rFont val="Calibri"/>
        <family val="2"/>
        <scheme val="minor"/>
      </rPr>
      <t>m =</t>
    </r>
  </si>
  <si>
    <t>Resistencia a compresión axial de albañileria</t>
  </si>
  <si>
    <t>Ve = fuerza cortante del muro obtenida del analisis elastico</t>
  </si>
  <si>
    <t>Me = momento flector del muro obtenida del analisis elastico</t>
  </si>
  <si>
    <t>α = factor de reduccion de resistencia al corte por efectos de esbeltez</t>
  </si>
  <si>
    <t>MODULO DE ELASTICIDAD</t>
  </si>
  <si>
    <t>Unidades de arcilla</t>
  </si>
  <si>
    <t>Unidades de concreto vibrado</t>
  </si>
  <si>
    <t>Modulo de elasticidad del concreto</t>
  </si>
  <si>
    <t>Modulo de elasticidad de la albañileria</t>
  </si>
  <si>
    <t xml:space="preserve">Relacion modular entre la modulo de elasticidad del concreto y modulo de elasticidad de la albañileria </t>
  </si>
  <si>
    <t>Resistencia a compresión axial del concreto</t>
  </si>
  <si>
    <t>Pg =  Carga gravitacional de servicio en un muro con sobrecarga reducida</t>
  </si>
  <si>
    <t>Pm = Carga gravitacional maxima de servicio en un muro metrado con el 100% de sobrecarga</t>
  </si>
  <si>
    <t>V'm = Resistencia característica de la albañileria al corte</t>
  </si>
  <si>
    <t>Esfuerzo Axial</t>
  </si>
  <si>
    <t>Esfuerzo Maximo</t>
  </si>
  <si>
    <t>Fa asumido =</t>
  </si>
  <si>
    <t>DATOS</t>
  </si>
  <si>
    <t>AGRIETAMIENTO DIAGONAL</t>
  </si>
  <si>
    <t>Unidades de arcilla y de Concreto</t>
  </si>
  <si>
    <t>Unidades de silico - calcáreos</t>
  </si>
  <si>
    <t>VERIFICACION DE LA RESISTENCIA AL CORTE DEL EDIFICIO</t>
  </si>
  <si>
    <t>RESISTENCIA AL CORTE  - 1° NIVEL</t>
  </si>
  <si>
    <t xml:space="preserve"> MUROS EN X-X</t>
  </si>
  <si>
    <t xml:space="preserve"> MUROS EN Y-Y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</si>
</sst>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70C0"/>
      <name val="Calibri"/>
      <family val="2"/>
    </font>
    <font>
      <sz val="8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3" tint="0.39997558519241921"/>
      <name val="Calibri"/>
      <family val="2"/>
      <scheme val="minor"/>
    </font>
    <font>
      <sz val="11"/>
      <color theme="1"/>
      <name val="Arial Narrow"/>
      <family val="2"/>
    </font>
    <font>
      <b/>
      <u/>
      <sz val="2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2" fontId="7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5" xfId="0" applyFill="1" applyBorder="1"/>
    <xf numFmtId="0" fontId="0" fillId="4" borderId="16" xfId="0" applyFill="1" applyBorder="1" applyAlignment="1">
      <alignment horizontal="center" vertical="center"/>
    </xf>
    <xf numFmtId="0" fontId="2" fillId="4" borderId="0" xfId="0" applyFont="1" applyFill="1"/>
    <xf numFmtId="0" fontId="1" fillId="4" borderId="0" xfId="0" applyFont="1" applyFill="1" applyAlignment="1">
      <alignment horizontal="center" vertical="center"/>
    </xf>
    <xf numFmtId="0" fontId="10" fillId="4" borderId="0" xfId="0" applyFont="1" applyFill="1"/>
    <xf numFmtId="0" fontId="7" fillId="4" borderId="9" xfId="0" applyFont="1" applyFill="1" applyBorder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  <xf numFmtId="0" fontId="9" fillId="4" borderId="0" xfId="0" applyFont="1" applyFill="1"/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7" fillId="4" borderId="0" xfId="0" applyFont="1" applyFill="1"/>
    <xf numFmtId="0" fontId="4" fillId="4" borderId="0" xfId="0" applyFont="1" applyFill="1"/>
    <xf numFmtId="0" fontId="3" fillId="4" borderId="0" xfId="0" applyFont="1" applyFill="1"/>
    <xf numFmtId="165" fontId="0" fillId="4" borderId="0" xfId="0" applyNumberFormat="1" applyFill="1"/>
    <xf numFmtId="2" fontId="0" fillId="4" borderId="0" xfId="0" applyNumberForma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2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3" fillId="4" borderId="0" xfId="0" applyFont="1" applyFill="1"/>
    <xf numFmtId="2" fontId="0" fillId="2" borderId="0" xfId="0" applyNumberFormat="1" applyFill="1"/>
    <xf numFmtId="2" fontId="0" fillId="2" borderId="0" xfId="0" applyNumberFormat="1" applyFill="1" applyAlignment="1">
      <alignment vertical="center"/>
    </xf>
    <xf numFmtId="2" fontId="8" fillId="4" borderId="0" xfId="0" applyNumberFormat="1" applyFont="1" applyFill="1" applyAlignment="1">
      <alignment horizontal="center" vertical="center"/>
    </xf>
    <xf numFmtId="2" fontId="8" fillId="4" borderId="10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16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4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2" fontId="0" fillId="5" borderId="0" xfId="0" applyNumberFormat="1" applyFill="1"/>
    <xf numFmtId="0" fontId="0" fillId="3" borderId="0" xfId="0" applyFill="1" applyAlignment="1">
      <alignment horizontal="center" vertical="center"/>
    </xf>
    <xf numFmtId="0" fontId="0" fillId="6" borderId="0" xfId="0" applyFill="1"/>
    <xf numFmtId="0" fontId="15" fillId="6" borderId="0" xfId="0" applyFont="1" applyFill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165" fontId="8" fillId="4" borderId="13" xfId="0" applyNumberFormat="1" applyFont="1" applyFill="1" applyBorder="1" applyAlignment="1">
      <alignment horizontal="center" vertical="center"/>
    </xf>
    <xf numFmtId="165" fontId="8" fillId="4" borderId="10" xfId="0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/>
    </xf>
    <xf numFmtId="0" fontId="1" fillId="4" borderId="0" xfId="0" applyFont="1" applyFill="1" applyAlignment="1">
      <alignment horizontal="right"/>
    </xf>
    <xf numFmtId="2" fontId="0" fillId="0" borderId="0" xfId="0" applyNumberFormat="1"/>
    <xf numFmtId="0" fontId="0" fillId="0" borderId="21" xfId="0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165" fontId="0" fillId="3" borderId="0" xfId="0" applyNumberFormat="1" applyFill="1" applyAlignment="1">
      <alignment horizontal="left"/>
    </xf>
    <xf numFmtId="0" fontId="8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right" indent="1"/>
    </xf>
    <xf numFmtId="2" fontId="8" fillId="3" borderId="0" xfId="0" applyNumberFormat="1" applyFont="1" applyFill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0" fontId="18" fillId="4" borderId="0" xfId="0" applyFont="1" applyFill="1"/>
    <xf numFmtId="165" fontId="0" fillId="2" borderId="0" xfId="0" applyNumberForma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20" fillId="4" borderId="0" xfId="0" applyFont="1" applyFill="1" applyAlignment="1">
      <alignment horizontal="left"/>
    </xf>
    <xf numFmtId="0" fontId="21" fillId="4" borderId="0" xfId="0" applyFont="1" applyFill="1"/>
    <xf numFmtId="0" fontId="0" fillId="5" borderId="0" xfId="0" applyFill="1" applyAlignment="1">
      <alignment horizontal="left" vertical="top" wrapText="1"/>
    </xf>
    <xf numFmtId="0" fontId="0" fillId="4" borderId="0" xfId="0" applyFill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0" fillId="7" borderId="0" xfId="0" applyFill="1"/>
    <xf numFmtId="0" fontId="2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4.jpe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1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266699</xdr:colOff>
      <xdr:row>67</xdr:row>
      <xdr:rowOff>19049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28799" y="11077574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28799" y="11077574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226219</xdr:colOff>
      <xdr:row>15</xdr:row>
      <xdr:rowOff>38100</xdr:rowOff>
    </xdr:from>
    <xdr:ext cx="5524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012032" y="2967038"/>
              <a:ext cx="552450" cy="4762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PE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PE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𝑍𝑈𝑆𝑁</m:t>
                      </m:r>
                    </m:num>
                    <m:den>
                      <m:r>
                        <a:rPr lang="es-PE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56</m:t>
                      </m:r>
                    </m:den>
                  </m:f>
                </m:oMath>
              </a14:m>
              <a:r>
                <a:rPr lang="es-PE" sz="1600"/>
                <a:t> =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012032" y="2967038"/>
              <a:ext cx="552450" cy="4762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r>
                <a:rPr lang="es-PE" sz="1600"/>
                <a:t> =</a:t>
              </a:r>
            </a:p>
          </xdr:txBody>
        </xdr:sp>
      </mc:Fallback>
    </mc:AlternateContent>
    <xdr:clientData/>
  </xdr:oneCellAnchor>
  <xdr:oneCellAnchor>
    <xdr:from>
      <xdr:col>12</xdr:col>
      <xdr:colOff>98424</xdr:colOff>
      <xdr:row>62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842124" y="1007128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842124" y="1007128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0</xdr:col>
      <xdr:colOff>47625</xdr:colOff>
      <xdr:row>63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534EBAF-D6E8-40C5-8C14-A075FD9C1558}"/>
                </a:ext>
              </a:extLst>
            </xdr:cNvPr>
            <xdr:cNvSpPr txBox="1"/>
          </xdr:nvSpPr>
          <xdr:spPr>
            <a:xfrm>
              <a:off x="47625" y="10382249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534EBAF-D6E8-40C5-8C14-A075FD9C1558}"/>
                </a:ext>
              </a:extLst>
            </xdr:cNvPr>
            <xdr:cNvSpPr txBox="1"/>
          </xdr:nvSpPr>
          <xdr:spPr>
            <a:xfrm>
              <a:off x="47625" y="10382249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10</xdr:col>
      <xdr:colOff>266699</xdr:colOff>
      <xdr:row>67</xdr:row>
      <xdr:rowOff>9524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417968F-7787-44B9-A5CA-412C2FDE5084}"/>
                </a:ext>
              </a:extLst>
            </xdr:cNvPr>
            <xdr:cNvSpPr txBox="1"/>
          </xdr:nvSpPr>
          <xdr:spPr>
            <a:xfrm>
              <a:off x="6515099" y="11068049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417968F-7787-44B9-A5CA-412C2FDE5084}"/>
                </a:ext>
              </a:extLst>
            </xdr:cNvPr>
            <xdr:cNvSpPr txBox="1"/>
          </xdr:nvSpPr>
          <xdr:spPr>
            <a:xfrm>
              <a:off x="6515099" y="11068049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47625</xdr:colOff>
      <xdr:row>63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E704795-08B5-463B-B43B-1DF3D100C8E2}"/>
                </a:ext>
              </a:extLst>
            </xdr:cNvPr>
            <xdr:cNvSpPr txBox="1"/>
          </xdr:nvSpPr>
          <xdr:spPr>
            <a:xfrm>
              <a:off x="47625" y="1037272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E704795-08B5-463B-B43B-1DF3D100C8E2}"/>
                </a:ext>
              </a:extLst>
            </xdr:cNvPr>
            <xdr:cNvSpPr txBox="1"/>
          </xdr:nvSpPr>
          <xdr:spPr>
            <a:xfrm>
              <a:off x="47625" y="1037272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5</xdr:col>
      <xdr:colOff>98424</xdr:colOff>
      <xdr:row>62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4223F9B-36DD-4AF0-84ED-A8596C28076C}"/>
                </a:ext>
              </a:extLst>
            </xdr:cNvPr>
            <xdr:cNvSpPr txBox="1"/>
          </xdr:nvSpPr>
          <xdr:spPr>
            <a:xfrm>
              <a:off x="6842124" y="1007128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4223F9B-36DD-4AF0-84ED-A8596C28076C}"/>
                </a:ext>
              </a:extLst>
            </xdr:cNvPr>
            <xdr:cNvSpPr txBox="1"/>
          </xdr:nvSpPr>
          <xdr:spPr>
            <a:xfrm>
              <a:off x="6842124" y="1007128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12</xdr:col>
      <xdr:colOff>60324</xdr:colOff>
      <xdr:row>61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EBE8295-5760-4FAF-B67B-3B08689CE4A7}"/>
                </a:ext>
              </a:extLst>
            </xdr:cNvPr>
            <xdr:cNvSpPr txBox="1"/>
          </xdr:nvSpPr>
          <xdr:spPr>
            <a:xfrm>
              <a:off x="6804024" y="987126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EBE8295-5760-4FAF-B67B-3B08689CE4A7}"/>
                </a:ext>
              </a:extLst>
            </xdr:cNvPr>
            <xdr:cNvSpPr txBox="1"/>
          </xdr:nvSpPr>
          <xdr:spPr>
            <a:xfrm>
              <a:off x="6804024" y="987126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5</xdr:col>
      <xdr:colOff>60324</xdr:colOff>
      <xdr:row>61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888F08E-5A31-4036-B551-BF5C31C1C1A2}"/>
                </a:ext>
              </a:extLst>
            </xdr:cNvPr>
            <xdr:cNvSpPr txBox="1"/>
          </xdr:nvSpPr>
          <xdr:spPr>
            <a:xfrm>
              <a:off x="6804024" y="987126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888F08E-5A31-4036-B551-BF5C31C1C1A2}"/>
                </a:ext>
              </a:extLst>
            </xdr:cNvPr>
            <xdr:cNvSpPr txBox="1"/>
          </xdr:nvSpPr>
          <xdr:spPr>
            <a:xfrm>
              <a:off x="6804024" y="987126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5</xdr:col>
      <xdr:colOff>98424</xdr:colOff>
      <xdr:row>109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F165C0E-3B82-4186-92AA-C420FE7CA08C}"/>
                </a:ext>
              </a:extLst>
            </xdr:cNvPr>
            <xdr:cNvSpPr txBox="1"/>
          </xdr:nvSpPr>
          <xdr:spPr>
            <a:xfrm>
              <a:off x="3200853" y="10163816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F165C0E-3B82-4186-92AA-C420FE7CA08C}"/>
                </a:ext>
              </a:extLst>
            </xdr:cNvPr>
            <xdr:cNvSpPr txBox="1"/>
          </xdr:nvSpPr>
          <xdr:spPr>
            <a:xfrm>
              <a:off x="3200853" y="10163816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5</xdr:col>
      <xdr:colOff>60324</xdr:colOff>
      <xdr:row>108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F075A3E-1FC8-468A-B0B7-675B9D58DD22}"/>
                </a:ext>
              </a:extLst>
            </xdr:cNvPr>
            <xdr:cNvSpPr txBox="1"/>
          </xdr:nvSpPr>
          <xdr:spPr>
            <a:xfrm>
              <a:off x="3162753" y="9963791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F075A3E-1FC8-468A-B0B7-675B9D58DD22}"/>
                </a:ext>
              </a:extLst>
            </xdr:cNvPr>
            <xdr:cNvSpPr txBox="1"/>
          </xdr:nvSpPr>
          <xdr:spPr>
            <a:xfrm>
              <a:off x="3162753" y="9963791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98424</xdr:colOff>
      <xdr:row>62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1AEA0B8-D545-434E-B038-F1E393C72258}"/>
                </a:ext>
              </a:extLst>
            </xdr:cNvPr>
            <xdr:cNvSpPr txBox="1"/>
          </xdr:nvSpPr>
          <xdr:spPr>
            <a:xfrm>
              <a:off x="3200853" y="10163816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1AEA0B8-D545-434E-B038-F1E393C72258}"/>
                </a:ext>
              </a:extLst>
            </xdr:cNvPr>
            <xdr:cNvSpPr txBox="1"/>
          </xdr:nvSpPr>
          <xdr:spPr>
            <a:xfrm>
              <a:off x="3200853" y="10163816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12</xdr:col>
      <xdr:colOff>60324</xdr:colOff>
      <xdr:row>61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9592B7BD-09FA-4609-8DCB-AEEC7B6D4E29}"/>
                </a:ext>
              </a:extLst>
            </xdr:cNvPr>
            <xdr:cNvSpPr txBox="1"/>
          </xdr:nvSpPr>
          <xdr:spPr>
            <a:xfrm>
              <a:off x="3162753" y="9963791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9592B7BD-09FA-4609-8DCB-AEEC7B6D4E29}"/>
                </a:ext>
              </a:extLst>
            </xdr:cNvPr>
            <xdr:cNvSpPr txBox="1"/>
          </xdr:nvSpPr>
          <xdr:spPr>
            <a:xfrm>
              <a:off x="3162753" y="9963791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98424</xdr:colOff>
      <xdr:row>109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4978627C-B015-4E4B-9FE2-6636C95475B3}"/>
                </a:ext>
              </a:extLst>
            </xdr:cNvPr>
            <xdr:cNvSpPr txBox="1"/>
          </xdr:nvSpPr>
          <xdr:spPr>
            <a:xfrm>
              <a:off x="3200853" y="10163816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4978627C-B015-4E4B-9FE2-6636C95475B3}"/>
                </a:ext>
              </a:extLst>
            </xdr:cNvPr>
            <xdr:cNvSpPr txBox="1"/>
          </xdr:nvSpPr>
          <xdr:spPr>
            <a:xfrm>
              <a:off x="3200853" y="10163816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12</xdr:col>
      <xdr:colOff>60324</xdr:colOff>
      <xdr:row>108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2218D3E-5ACC-4138-B89C-ACB98974A898}"/>
                </a:ext>
              </a:extLst>
            </xdr:cNvPr>
            <xdr:cNvSpPr txBox="1"/>
          </xdr:nvSpPr>
          <xdr:spPr>
            <a:xfrm>
              <a:off x="3162753" y="9963791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2218D3E-5ACC-4138-B89C-ACB98974A898}"/>
                </a:ext>
              </a:extLst>
            </xdr:cNvPr>
            <xdr:cNvSpPr txBox="1"/>
          </xdr:nvSpPr>
          <xdr:spPr>
            <a:xfrm>
              <a:off x="3162753" y="9963791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266699</xdr:colOff>
      <xdr:row>114</xdr:row>
      <xdr:rowOff>19049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9AA36A0-33C5-4E45-AD2F-47F9C2D900A0}"/>
                </a:ext>
              </a:extLst>
            </xdr:cNvPr>
            <xdr:cNvSpPr txBox="1"/>
          </xdr:nvSpPr>
          <xdr:spPr>
            <a:xfrm>
              <a:off x="1817913" y="11136085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9AA36A0-33C5-4E45-AD2F-47F9C2D900A0}"/>
                </a:ext>
              </a:extLst>
            </xdr:cNvPr>
            <xdr:cNvSpPr txBox="1"/>
          </xdr:nvSpPr>
          <xdr:spPr>
            <a:xfrm>
              <a:off x="1817913" y="11136085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110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2D20EC19-DA9E-4F4F-B993-3599036D10C6}"/>
                </a:ext>
              </a:extLst>
            </xdr:cNvPr>
            <xdr:cNvSpPr txBox="1"/>
          </xdr:nvSpPr>
          <xdr:spPr>
            <a:xfrm>
              <a:off x="47625" y="10469335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2D20EC19-DA9E-4F4F-B993-3599036D10C6}"/>
                </a:ext>
              </a:extLst>
            </xdr:cNvPr>
            <xdr:cNvSpPr txBox="1"/>
          </xdr:nvSpPr>
          <xdr:spPr>
            <a:xfrm>
              <a:off x="47625" y="10469335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10</xdr:col>
      <xdr:colOff>266699</xdr:colOff>
      <xdr:row>114</xdr:row>
      <xdr:rowOff>9524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60C9A61-923A-4899-8CEB-AEB22CBDAD8A}"/>
                </a:ext>
              </a:extLst>
            </xdr:cNvPr>
            <xdr:cNvSpPr txBox="1"/>
          </xdr:nvSpPr>
          <xdr:spPr>
            <a:xfrm>
              <a:off x="6471556" y="11126560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60C9A61-923A-4899-8CEB-AEB22CBDAD8A}"/>
                </a:ext>
              </a:extLst>
            </xdr:cNvPr>
            <xdr:cNvSpPr txBox="1"/>
          </xdr:nvSpPr>
          <xdr:spPr>
            <a:xfrm>
              <a:off x="6471556" y="11126560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47625</xdr:colOff>
      <xdr:row>110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DE0B75C-AF27-4D35-83A0-71329E3A0ABE}"/>
                </a:ext>
              </a:extLst>
            </xdr:cNvPr>
            <xdr:cNvSpPr txBox="1"/>
          </xdr:nvSpPr>
          <xdr:spPr>
            <a:xfrm>
              <a:off x="4701268" y="10469335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DE0B75C-AF27-4D35-83A0-71329E3A0ABE}"/>
                </a:ext>
              </a:extLst>
            </xdr:cNvPr>
            <xdr:cNvSpPr txBox="1"/>
          </xdr:nvSpPr>
          <xdr:spPr>
            <a:xfrm>
              <a:off x="4701268" y="10469335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266699</xdr:colOff>
      <xdr:row>161</xdr:row>
      <xdr:rowOff>19049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C38E0C0-0B5C-41C7-A804-19F1B14E8042}"/>
                </a:ext>
              </a:extLst>
            </xdr:cNvPr>
            <xdr:cNvSpPr txBox="1"/>
          </xdr:nvSpPr>
          <xdr:spPr>
            <a:xfrm>
              <a:off x="1828799" y="19516724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C38E0C0-0B5C-41C7-A804-19F1B14E8042}"/>
                </a:ext>
              </a:extLst>
            </xdr:cNvPr>
            <xdr:cNvSpPr txBox="1"/>
          </xdr:nvSpPr>
          <xdr:spPr>
            <a:xfrm>
              <a:off x="1828799" y="19516724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157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E45D21C-0615-4CA1-A097-23A1BA4F4C37}"/>
                </a:ext>
              </a:extLst>
            </xdr:cNvPr>
            <xdr:cNvSpPr txBox="1"/>
          </xdr:nvSpPr>
          <xdr:spPr>
            <a:xfrm>
              <a:off x="47625" y="188499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E45D21C-0615-4CA1-A097-23A1BA4F4C37}"/>
                </a:ext>
              </a:extLst>
            </xdr:cNvPr>
            <xdr:cNvSpPr txBox="1"/>
          </xdr:nvSpPr>
          <xdr:spPr>
            <a:xfrm>
              <a:off x="47625" y="188499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10</xdr:col>
      <xdr:colOff>266699</xdr:colOff>
      <xdr:row>161</xdr:row>
      <xdr:rowOff>9524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3B8D3DE-6B51-4B28-BC91-4D7DBCDB27DE}"/>
                </a:ext>
              </a:extLst>
            </xdr:cNvPr>
            <xdr:cNvSpPr txBox="1"/>
          </xdr:nvSpPr>
          <xdr:spPr>
            <a:xfrm>
              <a:off x="6515099" y="19507199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3B8D3DE-6B51-4B28-BC91-4D7DBCDB27DE}"/>
                </a:ext>
              </a:extLst>
            </xdr:cNvPr>
            <xdr:cNvSpPr txBox="1"/>
          </xdr:nvSpPr>
          <xdr:spPr>
            <a:xfrm>
              <a:off x="6515099" y="19507199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47625</xdr:colOff>
      <xdr:row>157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209B39DA-D928-44E5-81C0-1F2E9A26242C}"/>
                </a:ext>
              </a:extLst>
            </xdr:cNvPr>
            <xdr:cNvSpPr txBox="1"/>
          </xdr:nvSpPr>
          <xdr:spPr>
            <a:xfrm>
              <a:off x="4733925" y="188499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209B39DA-D928-44E5-81C0-1F2E9A26242C}"/>
                </a:ext>
              </a:extLst>
            </xdr:cNvPr>
            <xdr:cNvSpPr txBox="1"/>
          </xdr:nvSpPr>
          <xdr:spPr>
            <a:xfrm>
              <a:off x="4733925" y="188499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5</xdr:col>
      <xdr:colOff>98424</xdr:colOff>
      <xdr:row>156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E26F245C-CE20-4F6A-A900-30A99AAE6692}"/>
                </a:ext>
              </a:extLst>
            </xdr:cNvPr>
            <xdr:cNvSpPr txBox="1"/>
          </xdr:nvSpPr>
          <xdr:spPr>
            <a:xfrm>
              <a:off x="3222624" y="185485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E26F245C-CE20-4F6A-A900-30A99AAE6692}"/>
                </a:ext>
              </a:extLst>
            </xdr:cNvPr>
            <xdr:cNvSpPr txBox="1"/>
          </xdr:nvSpPr>
          <xdr:spPr>
            <a:xfrm>
              <a:off x="3222624" y="185485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5</xdr:col>
      <xdr:colOff>60324</xdr:colOff>
      <xdr:row>155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9A32446A-BD54-4812-84BB-60BCA1D0EF03}"/>
                </a:ext>
              </a:extLst>
            </xdr:cNvPr>
            <xdr:cNvSpPr txBox="1"/>
          </xdr:nvSpPr>
          <xdr:spPr>
            <a:xfrm>
              <a:off x="3184524" y="183485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9A32446A-BD54-4812-84BB-60BCA1D0EF03}"/>
                </a:ext>
              </a:extLst>
            </xdr:cNvPr>
            <xdr:cNvSpPr txBox="1"/>
          </xdr:nvSpPr>
          <xdr:spPr>
            <a:xfrm>
              <a:off x="3184524" y="183485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98424</xdr:colOff>
      <xdr:row>156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9136ADA9-90E4-49FA-90FB-B824AB6225C8}"/>
                </a:ext>
              </a:extLst>
            </xdr:cNvPr>
            <xdr:cNvSpPr txBox="1"/>
          </xdr:nvSpPr>
          <xdr:spPr>
            <a:xfrm>
              <a:off x="7908924" y="185485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9136ADA9-90E4-49FA-90FB-B824AB6225C8}"/>
                </a:ext>
              </a:extLst>
            </xdr:cNvPr>
            <xdr:cNvSpPr txBox="1"/>
          </xdr:nvSpPr>
          <xdr:spPr>
            <a:xfrm>
              <a:off x="7908924" y="185485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12</xdr:col>
      <xdr:colOff>60324</xdr:colOff>
      <xdr:row>155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AABFD7A1-56C2-40CB-A896-9885EC309738}"/>
                </a:ext>
              </a:extLst>
            </xdr:cNvPr>
            <xdr:cNvSpPr txBox="1"/>
          </xdr:nvSpPr>
          <xdr:spPr>
            <a:xfrm>
              <a:off x="7870824" y="183485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AABFD7A1-56C2-40CB-A896-9885EC309738}"/>
                </a:ext>
              </a:extLst>
            </xdr:cNvPr>
            <xdr:cNvSpPr txBox="1"/>
          </xdr:nvSpPr>
          <xdr:spPr>
            <a:xfrm>
              <a:off x="7870824" y="183485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twoCellAnchor editAs="oneCell">
    <xdr:from>
      <xdr:col>34</xdr:col>
      <xdr:colOff>271462</xdr:colOff>
      <xdr:row>10</xdr:row>
      <xdr:rowOff>92140</xdr:rowOff>
    </xdr:from>
    <xdr:to>
      <xdr:col>40</xdr:col>
      <xdr:colOff>309562</xdr:colOff>
      <xdr:row>30</xdr:row>
      <xdr:rowOff>73031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9DC98A4-D529-46F1-91D4-63F15197B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7212" y="2068578"/>
          <a:ext cx="3681413" cy="3850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266699</xdr:colOff>
      <xdr:row>208</xdr:row>
      <xdr:rowOff>19049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E9035433-AC20-491D-9CE5-0DAFA97B9EA0}"/>
                </a:ext>
              </a:extLst>
            </xdr:cNvPr>
            <xdr:cNvSpPr txBox="1"/>
          </xdr:nvSpPr>
          <xdr:spPr>
            <a:xfrm>
              <a:off x="1828799" y="28013024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E9035433-AC20-491D-9CE5-0DAFA97B9EA0}"/>
                </a:ext>
              </a:extLst>
            </xdr:cNvPr>
            <xdr:cNvSpPr txBox="1"/>
          </xdr:nvSpPr>
          <xdr:spPr>
            <a:xfrm>
              <a:off x="1828799" y="28013024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204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FC5EE49-AD6F-466A-A2B4-DE8293CBE751}"/>
                </a:ext>
              </a:extLst>
            </xdr:cNvPr>
            <xdr:cNvSpPr txBox="1"/>
          </xdr:nvSpPr>
          <xdr:spPr>
            <a:xfrm>
              <a:off x="47625" y="273462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FC5EE49-AD6F-466A-A2B4-DE8293CBE751}"/>
                </a:ext>
              </a:extLst>
            </xdr:cNvPr>
            <xdr:cNvSpPr txBox="1"/>
          </xdr:nvSpPr>
          <xdr:spPr>
            <a:xfrm>
              <a:off x="47625" y="273462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10</xdr:col>
      <xdr:colOff>266699</xdr:colOff>
      <xdr:row>208</xdr:row>
      <xdr:rowOff>9524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D21017B9-735F-4D9A-AE4B-955CFC97F7B9}"/>
                </a:ext>
              </a:extLst>
            </xdr:cNvPr>
            <xdr:cNvSpPr txBox="1"/>
          </xdr:nvSpPr>
          <xdr:spPr>
            <a:xfrm>
              <a:off x="6515099" y="28003499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D21017B9-735F-4D9A-AE4B-955CFC97F7B9}"/>
                </a:ext>
              </a:extLst>
            </xdr:cNvPr>
            <xdr:cNvSpPr txBox="1"/>
          </xdr:nvSpPr>
          <xdr:spPr>
            <a:xfrm>
              <a:off x="6515099" y="28003499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47625</xdr:colOff>
      <xdr:row>204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4DD50E2-2034-40E4-B483-7F24526B17F3}"/>
                </a:ext>
              </a:extLst>
            </xdr:cNvPr>
            <xdr:cNvSpPr txBox="1"/>
          </xdr:nvSpPr>
          <xdr:spPr>
            <a:xfrm>
              <a:off x="4733925" y="273462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4DD50E2-2034-40E4-B483-7F24526B17F3}"/>
                </a:ext>
              </a:extLst>
            </xdr:cNvPr>
            <xdr:cNvSpPr txBox="1"/>
          </xdr:nvSpPr>
          <xdr:spPr>
            <a:xfrm>
              <a:off x="4733925" y="273462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5</xdr:col>
      <xdr:colOff>98424</xdr:colOff>
      <xdr:row>203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2D021EDF-D875-4BB9-AEAA-C7CD7F4D7707}"/>
                </a:ext>
              </a:extLst>
            </xdr:cNvPr>
            <xdr:cNvSpPr txBox="1"/>
          </xdr:nvSpPr>
          <xdr:spPr>
            <a:xfrm>
              <a:off x="3222624" y="270448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2D021EDF-D875-4BB9-AEAA-C7CD7F4D7707}"/>
                </a:ext>
              </a:extLst>
            </xdr:cNvPr>
            <xdr:cNvSpPr txBox="1"/>
          </xdr:nvSpPr>
          <xdr:spPr>
            <a:xfrm>
              <a:off x="3222624" y="270448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5</xdr:col>
      <xdr:colOff>60324</xdr:colOff>
      <xdr:row>202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E99AE7DE-DAD7-420B-8E29-1100B1787CF1}"/>
                </a:ext>
              </a:extLst>
            </xdr:cNvPr>
            <xdr:cNvSpPr txBox="1"/>
          </xdr:nvSpPr>
          <xdr:spPr>
            <a:xfrm>
              <a:off x="3184524" y="268448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E99AE7DE-DAD7-420B-8E29-1100B1787CF1}"/>
                </a:ext>
              </a:extLst>
            </xdr:cNvPr>
            <xdr:cNvSpPr txBox="1"/>
          </xdr:nvSpPr>
          <xdr:spPr>
            <a:xfrm>
              <a:off x="3184524" y="268448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98424</xdr:colOff>
      <xdr:row>203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93F90774-CA8C-46D3-9675-FC892700D7B0}"/>
                </a:ext>
              </a:extLst>
            </xdr:cNvPr>
            <xdr:cNvSpPr txBox="1"/>
          </xdr:nvSpPr>
          <xdr:spPr>
            <a:xfrm>
              <a:off x="7908924" y="270448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93F90774-CA8C-46D3-9675-FC892700D7B0}"/>
                </a:ext>
              </a:extLst>
            </xdr:cNvPr>
            <xdr:cNvSpPr txBox="1"/>
          </xdr:nvSpPr>
          <xdr:spPr>
            <a:xfrm>
              <a:off x="7908924" y="270448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12</xdr:col>
      <xdr:colOff>60324</xdr:colOff>
      <xdr:row>202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B34CF70D-7E25-47C9-9CBF-A971B495A5FD}"/>
                </a:ext>
              </a:extLst>
            </xdr:cNvPr>
            <xdr:cNvSpPr txBox="1"/>
          </xdr:nvSpPr>
          <xdr:spPr>
            <a:xfrm>
              <a:off x="7870824" y="268448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B34CF70D-7E25-47C9-9CBF-A971B495A5FD}"/>
                </a:ext>
              </a:extLst>
            </xdr:cNvPr>
            <xdr:cNvSpPr txBox="1"/>
          </xdr:nvSpPr>
          <xdr:spPr>
            <a:xfrm>
              <a:off x="7870824" y="268448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266699</xdr:colOff>
      <xdr:row>255</xdr:row>
      <xdr:rowOff>19049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10C8610A-57D7-4523-AE10-F7382D29F9AF}"/>
                </a:ext>
              </a:extLst>
            </xdr:cNvPr>
            <xdr:cNvSpPr txBox="1"/>
          </xdr:nvSpPr>
          <xdr:spPr>
            <a:xfrm>
              <a:off x="1828799" y="28013024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10C8610A-57D7-4523-AE10-F7382D29F9AF}"/>
                </a:ext>
              </a:extLst>
            </xdr:cNvPr>
            <xdr:cNvSpPr txBox="1"/>
          </xdr:nvSpPr>
          <xdr:spPr>
            <a:xfrm>
              <a:off x="1828799" y="28013024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251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54C77F9A-FDDC-42B9-8B75-A6F7F93FD818}"/>
                </a:ext>
              </a:extLst>
            </xdr:cNvPr>
            <xdr:cNvSpPr txBox="1"/>
          </xdr:nvSpPr>
          <xdr:spPr>
            <a:xfrm>
              <a:off x="47625" y="273462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54C77F9A-FDDC-42B9-8B75-A6F7F93FD818}"/>
                </a:ext>
              </a:extLst>
            </xdr:cNvPr>
            <xdr:cNvSpPr txBox="1"/>
          </xdr:nvSpPr>
          <xdr:spPr>
            <a:xfrm>
              <a:off x="47625" y="273462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10</xdr:col>
      <xdr:colOff>266699</xdr:colOff>
      <xdr:row>255</xdr:row>
      <xdr:rowOff>9524</xdr:rowOff>
    </xdr:from>
    <xdr:ext cx="1914525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A59F7232-E517-429D-8FD8-C09D89D93076}"/>
                </a:ext>
              </a:extLst>
            </xdr:cNvPr>
            <xdr:cNvSpPr txBox="1"/>
          </xdr:nvSpPr>
          <xdr:spPr>
            <a:xfrm>
              <a:off x="6515099" y="28003499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ES" sz="1200" b="0" i="1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A59F7232-E517-429D-8FD8-C09D89D93076}"/>
                </a:ext>
              </a:extLst>
            </xdr:cNvPr>
            <xdr:cNvSpPr txBox="1"/>
          </xdr:nvSpPr>
          <xdr:spPr>
            <a:xfrm>
              <a:off x="6515099" y="28003499"/>
              <a:ext cx="1914525" cy="5048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ES" sz="1200" b="0" i="0">
                  <a:latin typeface="Cambria Math" panose="02040503050406030204" pitchFamily="18" charset="0"/>
                </a:rPr>
                <a:t>              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47625</xdr:colOff>
      <xdr:row>251</xdr:row>
      <xdr:rowOff>114299</xdr:rowOff>
    </xdr:from>
    <xdr:ext cx="4171950" cy="628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76C0323F-D934-4E17-A5B3-1FCAC1B7550F}"/>
                </a:ext>
              </a:extLst>
            </xdr:cNvPr>
            <xdr:cNvSpPr txBox="1"/>
          </xdr:nvSpPr>
          <xdr:spPr>
            <a:xfrm>
              <a:off x="4733925" y="273462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𝑐𝑜𝑟𝑡𝑒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𝑚𝑢𝑟𝑜𝑠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𝑟𝑒𝑓𝑜𝑟𝑧𝑎𝑑𝑜𝑠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𝑝𝑙𝑎𝑛𝑡𝑎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E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𝑝𝑖𝑐𝑎</m:t>
                        </m:r>
                      </m:den>
                    </m:f>
                    <m:r>
                      <a:rPr lang="es-E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𝐿𝑡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𝐴𝑝</m:t>
                        </m:r>
                      </m:den>
                    </m:f>
                    <m:r>
                      <a:rPr lang="es-PE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𝑍𝑈𝑆𝑁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56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76C0323F-D934-4E17-A5B3-1FCAC1B7550F}"/>
                </a:ext>
              </a:extLst>
            </xdr:cNvPr>
            <xdr:cNvSpPr txBox="1"/>
          </xdr:nvSpPr>
          <xdr:spPr>
            <a:xfrm>
              <a:off x="4733925" y="27346274"/>
              <a:ext cx="4171950" cy="62865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𝑐𝑜𝑟𝑡𝑒 𝑑𝑒 𝑙𝑜𝑠 𝑚𝑢𝑟𝑜𝑠 𝑟𝑒𝑓𝑜𝑟𝑧𝑎𝑑𝑜𝑠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Á𝑟𝑒𝑎 𝑑𝑒 𝑝𝑙𝑎𝑛𝑡𝑎 𝑡í𝑝𝑖𝑐𝑎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𝐿𝑡)/</a:t>
              </a:r>
              <a:r>
                <a:rPr lang="es-PE" sz="1200" b="0" i="0">
                  <a:latin typeface="Cambria Math" panose="02040503050406030204" pitchFamily="18" charset="0"/>
                </a:rPr>
                <a:t>𝐴𝑝</a:t>
              </a:r>
              <a:r>
                <a:rPr lang="es-PE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s-P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𝑍𝑈𝑆𝑁/56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5</xdr:col>
      <xdr:colOff>98424</xdr:colOff>
      <xdr:row>250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AF60BAF-04C6-4144-89FD-981414B21B77}"/>
                </a:ext>
              </a:extLst>
            </xdr:cNvPr>
            <xdr:cNvSpPr txBox="1"/>
          </xdr:nvSpPr>
          <xdr:spPr>
            <a:xfrm>
              <a:off x="3222624" y="270448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AF60BAF-04C6-4144-89FD-981414B21B77}"/>
                </a:ext>
              </a:extLst>
            </xdr:cNvPr>
            <xdr:cNvSpPr txBox="1"/>
          </xdr:nvSpPr>
          <xdr:spPr>
            <a:xfrm>
              <a:off x="3222624" y="270448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5</xdr:col>
      <xdr:colOff>60324</xdr:colOff>
      <xdr:row>249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1D1CB065-A9DB-4B0E-8581-0CAB74A3EAF6}"/>
                </a:ext>
              </a:extLst>
            </xdr:cNvPr>
            <xdr:cNvSpPr txBox="1"/>
          </xdr:nvSpPr>
          <xdr:spPr>
            <a:xfrm>
              <a:off x="3184524" y="268448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1D1CB065-A9DB-4B0E-8581-0CAB74A3EAF6}"/>
                </a:ext>
              </a:extLst>
            </xdr:cNvPr>
            <xdr:cNvSpPr txBox="1"/>
          </xdr:nvSpPr>
          <xdr:spPr>
            <a:xfrm>
              <a:off x="3184524" y="268448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98424</xdr:colOff>
      <xdr:row>250</xdr:row>
      <xdr:rowOff>12887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019519E-A9DA-49EB-ADB0-F8191969979B}"/>
                </a:ext>
              </a:extLst>
            </xdr:cNvPr>
            <xdr:cNvSpPr txBox="1"/>
          </xdr:nvSpPr>
          <xdr:spPr>
            <a:xfrm>
              <a:off x="7908924" y="270448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r>
                    <a:rPr lang="es-PE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∑</m:t>
                  </m:r>
                  <m:r>
                    <a:rPr lang="es-PE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𝐿𝑡</m:t>
                  </m:r>
                </m:oMath>
              </a14:m>
              <a:r>
                <a:rPr lang="es-PE" sz="1100"/>
                <a:t>/Ap</a:t>
              </a:r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019519E-A9DA-49EB-ADB0-F8191969979B}"/>
                </a:ext>
              </a:extLst>
            </xdr:cNvPr>
            <xdr:cNvSpPr txBox="1"/>
          </xdr:nvSpPr>
          <xdr:spPr>
            <a:xfrm>
              <a:off x="7908924" y="27044837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r>
                <a:rPr lang="es-PE" sz="1100"/>
                <a:t>/Ap</a:t>
              </a:r>
            </a:p>
          </xdr:txBody>
        </xdr:sp>
      </mc:Fallback>
    </mc:AlternateContent>
    <xdr:clientData/>
  </xdr:oneCellAnchor>
  <xdr:oneCellAnchor>
    <xdr:from>
      <xdr:col>12</xdr:col>
      <xdr:colOff>60324</xdr:colOff>
      <xdr:row>249</xdr:row>
      <xdr:rowOff>3362</xdr:rowOff>
    </xdr:from>
    <xdr:ext cx="484281" cy="16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1F8A4EE-D89C-4DE6-BAEE-43196CB9DC79}"/>
                </a:ext>
              </a:extLst>
            </xdr:cNvPr>
            <xdr:cNvSpPr txBox="1"/>
          </xdr:nvSpPr>
          <xdr:spPr>
            <a:xfrm>
              <a:off x="7870824" y="268448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r>
                      <a:rPr lang="es-P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𝐿𝑡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1F8A4EE-D89C-4DE6-BAEE-43196CB9DC79}"/>
                </a:ext>
              </a:extLst>
            </xdr:cNvPr>
            <xdr:cNvSpPr txBox="1"/>
          </xdr:nvSpPr>
          <xdr:spPr>
            <a:xfrm>
              <a:off x="7870824" y="26844812"/>
              <a:ext cx="484281" cy="16173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s-P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𝐿𝑡</a:t>
              </a:r>
              <a:endParaRPr lang="es-PE" sz="1100"/>
            </a:p>
          </xdr:txBody>
        </xdr:sp>
      </mc:Fallback>
    </mc:AlternateContent>
    <xdr:clientData/>
  </xdr:oneCellAnchor>
  <xdr:twoCellAnchor editAs="oneCell">
    <xdr:from>
      <xdr:col>17</xdr:col>
      <xdr:colOff>492920</xdr:colOff>
      <xdr:row>31</xdr:row>
      <xdr:rowOff>57271</xdr:rowOff>
    </xdr:from>
    <xdr:to>
      <xdr:col>28</xdr:col>
      <xdr:colOff>35158</xdr:colOff>
      <xdr:row>41</xdr:row>
      <xdr:rowOff>119062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4DBE42-F43B-42AC-8DB1-A019E5FEAA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096" t="46398" r="13888" b="14418"/>
        <a:stretch/>
      </xdr:blipFill>
      <xdr:spPr>
        <a:xfrm>
          <a:off x="13315951" y="5915146"/>
          <a:ext cx="6221645" cy="1966791"/>
        </a:xfrm>
        <a:prstGeom prst="rect">
          <a:avLst/>
        </a:prstGeom>
      </xdr:spPr>
    </xdr:pic>
    <xdr:clientData/>
  </xdr:twoCellAnchor>
  <xdr:twoCellAnchor editAs="oneCell">
    <xdr:from>
      <xdr:col>17</xdr:col>
      <xdr:colOff>226219</xdr:colOff>
      <xdr:row>7</xdr:row>
      <xdr:rowOff>10910</xdr:rowOff>
    </xdr:from>
    <xdr:to>
      <xdr:col>28</xdr:col>
      <xdr:colOff>476249</xdr:colOff>
      <xdr:row>30</xdr:row>
      <xdr:rowOff>47624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50278DF-5FA0-4F69-BDCB-0464AB2EAD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0015" t="18430" r="22575" b="27106"/>
        <a:stretch/>
      </xdr:blipFill>
      <xdr:spPr>
        <a:xfrm>
          <a:off x="13049250" y="1415848"/>
          <a:ext cx="6929437" cy="4477745"/>
        </a:xfrm>
        <a:prstGeom prst="rect">
          <a:avLst/>
        </a:prstGeom>
      </xdr:spPr>
    </xdr:pic>
    <xdr:clientData/>
  </xdr:twoCellAnchor>
  <xdr:oneCellAnchor>
    <xdr:from>
      <xdr:col>1</xdr:col>
      <xdr:colOff>376231</xdr:colOff>
      <xdr:row>22</xdr:row>
      <xdr:rowOff>42863</xdr:rowOff>
    </xdr:from>
    <xdr:ext cx="385768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D3E3C2C-2CE9-4DCA-8644-9B7DBFFDE2AA}"/>
                </a:ext>
              </a:extLst>
            </xdr:cNvPr>
            <xdr:cNvSpPr txBox="1"/>
          </xdr:nvSpPr>
          <xdr:spPr>
            <a:xfrm>
              <a:off x="1162044" y="4305301"/>
              <a:ext cx="385768" cy="4762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PE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𝐸𝑐</m:t>
                      </m:r>
                    </m:num>
                    <m:den>
                      <m:r>
                        <a:rPr lang="es-E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𝐸𝑚</m:t>
                      </m:r>
                    </m:den>
                  </m:f>
                </m:oMath>
              </a14:m>
              <a:r>
                <a:rPr lang="es-PE" sz="1600"/>
                <a:t> =</a:t>
              </a:r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D3E3C2C-2CE9-4DCA-8644-9B7DBFFDE2AA}"/>
                </a:ext>
              </a:extLst>
            </xdr:cNvPr>
            <xdr:cNvSpPr txBox="1"/>
          </xdr:nvSpPr>
          <xdr:spPr>
            <a:xfrm>
              <a:off x="1162044" y="4305301"/>
              <a:ext cx="385768" cy="4762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𝐸𝑐</a:t>
              </a:r>
              <a:r>
                <a:rPr lang="es-PE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s-E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𝐸𝑚</a:t>
              </a:r>
              <a:r>
                <a:rPr lang="es-PE" sz="1600"/>
                <a:t> =</a:t>
              </a:r>
            </a:p>
          </xdr:txBody>
        </xdr:sp>
      </mc:Fallback>
    </mc:AlternateContent>
    <xdr:clientData/>
  </xdr:oneCellAnchor>
  <xdr:twoCellAnchor editAs="oneCell">
    <xdr:from>
      <xdr:col>1</xdr:col>
      <xdr:colOff>472440</xdr:colOff>
      <xdr:row>264</xdr:row>
      <xdr:rowOff>30480</xdr:rowOff>
    </xdr:from>
    <xdr:to>
      <xdr:col>7</xdr:col>
      <xdr:colOff>31232</xdr:colOff>
      <xdr:row>287</xdr:row>
      <xdr:rowOff>18553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205ABF-A294-441C-84A0-E924FA998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48928020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594359</xdr:colOff>
      <xdr:row>1</xdr:row>
      <xdr:rowOff>15240</xdr:rowOff>
    </xdr:from>
    <xdr:to>
      <xdr:col>11</xdr:col>
      <xdr:colOff>556594</xdr:colOff>
      <xdr:row>11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8408E45-6A0E-4F92-852B-F8CC46748B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6995159" y="281940"/>
          <a:ext cx="2362535" cy="1844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457199</xdr:colOff>
      <xdr:row>15</xdr:row>
      <xdr:rowOff>85725</xdr:rowOff>
    </xdr:from>
    <xdr:ext cx="1943101" cy="419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219199" y="3810000"/>
              <a:ext cx="1943101" cy="41910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Fa = 0.2 f'm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PE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PE" sz="1200" b="0" i="0">
                          <a:latin typeface="Cambria Math" panose="02040503050406030204" pitchFamily="18" charset="0"/>
                        </a:rPr>
                        <m:t>1−</m:t>
                      </m:r>
                      <m:sSup>
                        <m:sSupPr>
                          <m:ctrlPr>
                            <a:rPr lang="es-PE" sz="12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PE" sz="12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s-PE" sz="12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m:rPr>
                                      <m:sty m:val="p"/>
                                    </m:rPr>
                                    <a:rPr lang="es-PE" sz="1200" b="0" i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num>
                                <m:den>
                                  <m:r>
                                    <a:rPr lang="es-PE" sz="1200" b="0" i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35</m:t>
                                  </m:r>
                                  <m:r>
                                    <m:rPr>
                                      <m:sty m:val="p"/>
                                    </m:rPr>
                                    <a:rPr lang="es-PE" sz="1200" b="0" i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t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s-PE" sz="1200" b="0" i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d>
                </m:oMath>
              </a14:m>
              <a:endParaRPr lang="es-PE" sz="1200" b="0" i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219199" y="3810000"/>
              <a:ext cx="1943101" cy="41910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PE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Fa = 0.2 f'm </a:t>
              </a:r>
              <a:r>
                <a:rPr lang="es-PE" sz="1200" b="0" i="0">
                  <a:latin typeface="Cambria Math" panose="02040503050406030204" pitchFamily="18" charset="0"/>
                </a:rPr>
                <a:t>[1−</a:t>
              </a:r>
              <a:r>
                <a:rPr lang="es-PE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(h/35t)^</a:t>
              </a:r>
              <a:r>
                <a:rPr lang="es-PE" sz="1200" b="0" i="0">
                  <a:latin typeface="Cambria Math" panose="02040503050406030204" pitchFamily="18" charset="0"/>
                </a:rPr>
                <a:t>2 ]</a:t>
              </a:r>
              <a:endParaRPr lang="es-PE" sz="1200" b="0" i="0"/>
            </a:p>
          </xdr:txBody>
        </xdr:sp>
      </mc:Fallback>
    </mc:AlternateContent>
    <xdr:clientData/>
  </xdr:oneCellAnchor>
  <xdr:oneCellAnchor>
    <xdr:from>
      <xdr:col>10</xdr:col>
      <xdr:colOff>19049</xdr:colOff>
      <xdr:row>15</xdr:row>
      <xdr:rowOff>161925</xdr:rowOff>
    </xdr:from>
    <xdr:ext cx="3705226" cy="419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A7FA4EE-C6BC-4254-8316-63940E9EFB0A}"/>
                </a:ext>
              </a:extLst>
            </xdr:cNvPr>
            <xdr:cNvSpPr txBox="1"/>
          </xdr:nvSpPr>
          <xdr:spPr>
            <a:xfrm>
              <a:off x="6115049" y="3305175"/>
              <a:ext cx="3705226" cy="41910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l-GR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ES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Pm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lang="es-ES" sz="1200" b="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  <m:r>
                        <a:rPr lang="es-ES" sz="1200" b="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den>
                  </m:f>
                </m:oMath>
              </a14:m>
              <a:r>
                <a:rPr lang="es-PE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Fa = 0.2 f'm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PE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PE" sz="1200" b="0" i="0">
                          <a:latin typeface="Cambria Math" panose="02040503050406030204" pitchFamily="18" charset="0"/>
                        </a:rPr>
                        <m:t>1−</m:t>
                      </m:r>
                      <m:sSup>
                        <m:sSupPr>
                          <m:ctrlPr>
                            <a:rPr lang="es-PE" sz="12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PE" sz="12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s-PE" sz="12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m:rPr>
                                      <m:sty m:val="p"/>
                                    </m:rPr>
                                    <a:rPr lang="es-PE" sz="1200" b="0" i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num>
                                <m:den>
                                  <m:r>
                                    <a:rPr lang="es-PE" sz="1200" b="0" i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35</m:t>
                                  </m:r>
                                  <m:r>
                                    <m:rPr>
                                      <m:sty m:val="p"/>
                                    </m:rPr>
                                    <a:rPr lang="es-PE" sz="1200" b="0" i="0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t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s-PE" sz="1200" b="0" i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d>
                </m:oMath>
              </a14:m>
              <a:r>
                <a:rPr lang="es-PE" sz="1200" b="0" i="0"/>
                <a:t>≤ 0.15</a:t>
              </a:r>
              <a:r>
                <a:rPr lang="es-PE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f'm</a:t>
              </a:r>
              <a:endParaRPr lang="es-PE" sz="1200" b="0" i="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A7FA4EE-C6BC-4254-8316-63940E9EFB0A}"/>
                </a:ext>
              </a:extLst>
            </xdr:cNvPr>
            <xdr:cNvSpPr txBox="1"/>
          </xdr:nvSpPr>
          <xdr:spPr>
            <a:xfrm>
              <a:off x="6115049" y="3305175"/>
              <a:ext cx="3705226" cy="41910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l-GR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ES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 = </a:t>
              </a:r>
              <a:r>
                <a:rPr lang="es-E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Pm</a:t>
              </a:r>
              <a:r>
                <a:rPr lang="es-PE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 x t</a:t>
              </a:r>
              <a:r>
                <a:rPr lang="es-PE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≤ Fa = 0.2 f'm </a:t>
              </a:r>
              <a:r>
                <a:rPr lang="es-PE" sz="1200" b="0" i="0">
                  <a:latin typeface="Cambria Math" panose="02040503050406030204" pitchFamily="18" charset="0"/>
                </a:rPr>
                <a:t>[1−</a:t>
              </a:r>
              <a:r>
                <a:rPr lang="es-PE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(h/35t)^</a:t>
              </a:r>
              <a:r>
                <a:rPr lang="es-PE" sz="1200" b="0" i="0">
                  <a:latin typeface="Cambria Math" panose="02040503050406030204" pitchFamily="18" charset="0"/>
                </a:rPr>
                <a:t>2 ]</a:t>
              </a:r>
              <a:r>
                <a:rPr lang="es-PE" sz="1200" b="0" i="0"/>
                <a:t>≤ 0.15</a:t>
              </a:r>
              <a:r>
                <a:rPr lang="es-PE" sz="12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f'm</a:t>
              </a:r>
              <a:endParaRPr lang="es-PE" sz="1200" b="0" i="0"/>
            </a:p>
          </xdr:txBody>
        </xdr:sp>
      </mc:Fallback>
    </mc:AlternateContent>
    <xdr:clientData/>
  </xdr:oneCellAnchor>
  <xdr:twoCellAnchor editAs="oneCell">
    <xdr:from>
      <xdr:col>18</xdr:col>
      <xdr:colOff>561975</xdr:colOff>
      <xdr:row>3</xdr:row>
      <xdr:rowOff>9524</xdr:rowOff>
    </xdr:from>
    <xdr:to>
      <xdr:col>25</xdr:col>
      <xdr:colOff>638174</xdr:colOff>
      <xdr:row>17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FF49C2-FDD5-41C5-AB08-267902FA98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869" t="26353" r="25574" b="32048"/>
        <a:stretch/>
      </xdr:blipFill>
      <xdr:spPr>
        <a:xfrm>
          <a:off x="14954250" y="685799"/>
          <a:ext cx="5457825" cy="2743201"/>
        </a:xfrm>
        <a:prstGeom prst="rect">
          <a:avLst/>
        </a:prstGeom>
      </xdr:spPr>
    </xdr:pic>
    <xdr:clientData/>
  </xdr:twoCellAnchor>
  <xdr:twoCellAnchor editAs="oneCell">
    <xdr:from>
      <xdr:col>2</xdr:col>
      <xdr:colOff>807720</xdr:colOff>
      <xdr:row>207</xdr:row>
      <xdr:rowOff>30480</xdr:rowOff>
    </xdr:from>
    <xdr:to>
      <xdr:col>7</xdr:col>
      <xdr:colOff>366512</xdr:colOff>
      <xdr:row>230</xdr:row>
      <xdr:rowOff>18553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DA4AA2-E105-4C53-9C88-DA8E51B48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" y="38625780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447674</xdr:colOff>
      <xdr:row>1</xdr:row>
      <xdr:rowOff>104775</xdr:rowOff>
    </xdr:from>
    <xdr:to>
      <xdr:col>8</xdr:col>
      <xdr:colOff>444879</xdr:colOff>
      <xdr:row>9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37DCB-8181-457D-A44A-9CF3EE75CB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5981699" y="400050"/>
          <a:ext cx="194030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41009</xdr:colOff>
      <xdr:row>32</xdr:row>
      <xdr:rowOff>87310</xdr:rowOff>
    </xdr:from>
    <xdr:to>
      <xdr:col>36</xdr:col>
      <xdr:colOff>248943</xdr:colOff>
      <xdr:row>45</xdr:row>
      <xdr:rowOff>95249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74661CC-3F8A-4757-BCFF-C5DEFC689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690" t="34510" r="24650" b="29683"/>
        <a:stretch/>
      </xdr:blipFill>
      <xdr:spPr>
        <a:xfrm>
          <a:off x="22551759" y="6416143"/>
          <a:ext cx="6303934" cy="2558523"/>
        </a:xfrm>
        <a:prstGeom prst="rect">
          <a:avLst/>
        </a:prstGeom>
      </xdr:spPr>
    </xdr:pic>
    <xdr:clientData/>
  </xdr:twoCellAnchor>
  <xdr:twoCellAnchor editAs="oneCell">
    <xdr:from>
      <xdr:col>28</xdr:col>
      <xdr:colOff>272520</xdr:colOff>
      <xdr:row>46</xdr:row>
      <xdr:rowOff>19845</xdr:rowOff>
    </xdr:from>
    <xdr:to>
      <xdr:col>37</xdr:col>
      <xdr:colOff>67655</xdr:colOff>
      <xdr:row>51</xdr:row>
      <xdr:rowOff>10583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49BDAB-27D2-4318-BA0A-EDAC556CC7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161" t="17828" r="29217" b="72037"/>
        <a:stretch/>
      </xdr:blipFill>
      <xdr:spPr>
        <a:xfrm>
          <a:off x="22783270" y="9100345"/>
          <a:ext cx="6653135" cy="943238"/>
        </a:xfrm>
        <a:prstGeom prst="rect">
          <a:avLst/>
        </a:prstGeom>
      </xdr:spPr>
    </xdr:pic>
    <xdr:clientData/>
  </xdr:twoCellAnchor>
  <xdr:twoCellAnchor editAs="oneCell">
    <xdr:from>
      <xdr:col>28</xdr:col>
      <xdr:colOff>512638</xdr:colOff>
      <xdr:row>51</xdr:row>
      <xdr:rowOff>95599</xdr:rowOff>
    </xdr:from>
    <xdr:to>
      <xdr:col>37</xdr:col>
      <xdr:colOff>379954</xdr:colOff>
      <xdr:row>71</xdr:row>
      <xdr:rowOff>21166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0146EC6-71BE-400A-9C46-A55866EDCD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161" t="48291" r="29217" b="11615"/>
        <a:stretch/>
      </xdr:blipFill>
      <xdr:spPr>
        <a:xfrm>
          <a:off x="23023388" y="10128599"/>
          <a:ext cx="6725316" cy="3735567"/>
        </a:xfrm>
        <a:prstGeom prst="rect">
          <a:avLst/>
        </a:prstGeom>
      </xdr:spPr>
    </xdr:pic>
    <xdr:clientData/>
  </xdr:twoCellAnchor>
  <xdr:twoCellAnchor editAs="oneCell">
    <xdr:from>
      <xdr:col>27</xdr:col>
      <xdr:colOff>735542</xdr:colOff>
      <xdr:row>15</xdr:row>
      <xdr:rowOff>21167</xdr:rowOff>
    </xdr:from>
    <xdr:to>
      <xdr:col>35</xdr:col>
      <xdr:colOff>138284</xdr:colOff>
      <xdr:row>31</xdr:row>
      <xdr:rowOff>97302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21DFC53-6CD9-4E4E-8BB9-43B61C6E1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032" t="33398" r="21879" b="9428"/>
        <a:stretch/>
      </xdr:blipFill>
      <xdr:spPr>
        <a:xfrm>
          <a:off x="22484292" y="3111500"/>
          <a:ext cx="5448788" cy="31241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8</xdr:col>
      <xdr:colOff>921925</xdr:colOff>
      <xdr:row>203</xdr:row>
      <xdr:rowOff>96446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1656E-97C6-4701-8102-3D15B738F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933" y="34205333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880533</xdr:colOff>
      <xdr:row>0</xdr:row>
      <xdr:rowOff>203199</xdr:rowOff>
    </xdr:from>
    <xdr:to>
      <xdr:col>10</xdr:col>
      <xdr:colOff>729086</xdr:colOff>
      <xdr:row>7</xdr:row>
      <xdr:rowOff>169333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0BB733-A269-45A8-9EC5-8D05D5D143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7509933" y="203199"/>
          <a:ext cx="1778953" cy="1388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11</xdr:col>
      <xdr:colOff>678932</xdr:colOff>
      <xdr:row>38</xdr:row>
      <xdr:rowOff>170953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EDA9D-616F-4F9E-9DE0-F6D6BDDB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108960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38</xdr:row>
      <xdr:rowOff>9525</xdr:rowOff>
    </xdr:from>
    <xdr:ext cx="4626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85ED314-4798-4D6C-9864-0F319EBCDE19}"/>
                </a:ext>
              </a:extLst>
            </xdr:cNvPr>
            <xdr:cNvSpPr txBox="1"/>
          </xdr:nvSpPr>
          <xdr:spPr>
            <a:xfrm>
              <a:off x="238125" y="7372350"/>
              <a:ext cx="462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𝑉𝑚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85ED314-4798-4D6C-9864-0F319EBCDE19}"/>
                </a:ext>
              </a:extLst>
            </xdr:cNvPr>
            <xdr:cNvSpPr txBox="1"/>
          </xdr:nvSpPr>
          <xdr:spPr>
            <a:xfrm>
              <a:off x="238125" y="7372350"/>
              <a:ext cx="462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𝑉𝑚=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0</xdr:col>
      <xdr:colOff>342900</xdr:colOff>
      <xdr:row>39</xdr:row>
      <xdr:rowOff>19050</xdr:rowOff>
    </xdr:from>
    <xdr:ext cx="3377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14A247C-EAD3-4D0E-884D-A967FFEFE4DE}"/>
                </a:ext>
              </a:extLst>
            </xdr:cNvPr>
            <xdr:cNvSpPr txBox="1"/>
          </xdr:nvSpPr>
          <xdr:spPr>
            <a:xfrm>
              <a:off x="342900" y="7572375"/>
              <a:ext cx="3377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𝑉𝑒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14A247C-EAD3-4D0E-884D-A967FFEFE4DE}"/>
                </a:ext>
              </a:extLst>
            </xdr:cNvPr>
            <xdr:cNvSpPr txBox="1"/>
          </xdr:nvSpPr>
          <xdr:spPr>
            <a:xfrm>
              <a:off x="342900" y="7572375"/>
              <a:ext cx="3377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𝑉𝑒=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6</xdr:col>
      <xdr:colOff>276225</xdr:colOff>
      <xdr:row>25</xdr:row>
      <xdr:rowOff>161925</xdr:rowOff>
    </xdr:from>
    <xdr:ext cx="6441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B24B40E-B3A0-4C04-ABA4-705023B78BA9}"/>
                </a:ext>
              </a:extLst>
            </xdr:cNvPr>
            <xdr:cNvSpPr txBox="1"/>
          </xdr:nvSpPr>
          <xdr:spPr>
            <a:xfrm>
              <a:off x="5772150" y="5038725"/>
              <a:ext cx="644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</m:t>
                  </m:r>
                  <m:r>
                    <a:rPr lang="es-PE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𝑉𝑚</m:t>
                  </m:r>
                  <m:r>
                    <a:rPr lang="es-PE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≥</m:t>
                  </m:r>
                </m:oMath>
              </a14:m>
              <a:r>
                <a:rPr lang="es-PE" sz="1100"/>
                <a:t> Ve</a:t>
              </a: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B24B40E-B3A0-4C04-ABA4-705023B78BA9}"/>
                </a:ext>
              </a:extLst>
            </xdr:cNvPr>
            <xdr:cNvSpPr txBox="1"/>
          </xdr:nvSpPr>
          <xdr:spPr>
            <a:xfrm>
              <a:off x="5772150" y="5038725"/>
              <a:ext cx="644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𝑉𝑚 ≥</a:t>
              </a:r>
              <a:r>
                <a:rPr lang="es-PE" sz="1100"/>
                <a:t> Ve</a:t>
              </a:r>
            </a:p>
          </xdr:txBody>
        </xdr:sp>
      </mc:Fallback>
    </mc:AlternateContent>
    <xdr:clientData/>
  </xdr:oneCellAnchor>
  <xdr:twoCellAnchor editAs="oneCell">
    <xdr:from>
      <xdr:col>12</xdr:col>
      <xdr:colOff>114299</xdr:colOff>
      <xdr:row>1</xdr:row>
      <xdr:rowOff>28575</xdr:rowOff>
    </xdr:from>
    <xdr:to>
      <xdr:col>20</xdr:col>
      <xdr:colOff>194968</xdr:colOff>
      <xdr:row>18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04766AF-8AF8-4DE3-A6B5-B5CE266074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581" t="18873" r="20261" b="9618"/>
        <a:stretch/>
      </xdr:blipFill>
      <xdr:spPr>
        <a:xfrm>
          <a:off x="9115424" y="228600"/>
          <a:ext cx="4957469" cy="3314700"/>
        </a:xfrm>
        <a:prstGeom prst="rect">
          <a:avLst/>
        </a:prstGeom>
      </xdr:spPr>
    </xdr:pic>
    <xdr:clientData/>
  </xdr:twoCellAnchor>
  <xdr:oneCellAnchor>
    <xdr:from>
      <xdr:col>3</xdr:col>
      <xdr:colOff>238125</xdr:colOff>
      <xdr:row>38</xdr:row>
      <xdr:rowOff>9525</xdr:rowOff>
    </xdr:from>
    <xdr:ext cx="4626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B29210D-4431-45AE-A142-B60DEA743F4E}"/>
                </a:ext>
              </a:extLst>
            </xdr:cNvPr>
            <xdr:cNvSpPr txBox="1"/>
          </xdr:nvSpPr>
          <xdr:spPr>
            <a:xfrm>
              <a:off x="238125" y="7372350"/>
              <a:ext cx="462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𝑉𝑚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B29210D-4431-45AE-A142-B60DEA743F4E}"/>
                </a:ext>
              </a:extLst>
            </xdr:cNvPr>
            <xdr:cNvSpPr txBox="1"/>
          </xdr:nvSpPr>
          <xdr:spPr>
            <a:xfrm>
              <a:off x="238125" y="7372350"/>
              <a:ext cx="462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𝑉𝑚=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3</xdr:col>
      <xdr:colOff>342900</xdr:colOff>
      <xdr:row>39</xdr:row>
      <xdr:rowOff>19050</xdr:rowOff>
    </xdr:from>
    <xdr:ext cx="3377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261AFD3-5384-46F1-97BE-CDEF96F9E515}"/>
                </a:ext>
              </a:extLst>
            </xdr:cNvPr>
            <xdr:cNvSpPr txBox="1"/>
          </xdr:nvSpPr>
          <xdr:spPr>
            <a:xfrm>
              <a:off x="342900" y="7572375"/>
              <a:ext cx="3377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𝑉𝑒</m:t>
                    </m:r>
                    <m:r>
                      <a:rPr lang="es-P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261AFD3-5384-46F1-97BE-CDEF96F9E515}"/>
                </a:ext>
              </a:extLst>
            </xdr:cNvPr>
            <xdr:cNvSpPr txBox="1"/>
          </xdr:nvSpPr>
          <xdr:spPr>
            <a:xfrm>
              <a:off x="342900" y="7572375"/>
              <a:ext cx="3377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𝑉𝑒=</a:t>
              </a:r>
              <a:endParaRPr lang="es-P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6"/>
  <sheetViews>
    <sheetView tabSelected="1" zoomScaleNormal="100" workbookViewId="0">
      <selection activeCell="F7" sqref="F7"/>
    </sheetView>
  </sheetViews>
  <sheetFormatPr defaultColWidth="9.109375" defaultRowHeight="14.4" x14ac:dyDescent="0.3"/>
  <cols>
    <col min="1" max="14" width="11.6640625" style="1" customWidth="1"/>
    <col min="15" max="15" width="9.109375" style="1"/>
    <col min="16" max="16" width="2" style="118" customWidth="1"/>
    <col min="17" max="16384" width="9.109375" style="1"/>
  </cols>
  <sheetData>
    <row r="1" spans="1:25" ht="25.8" x14ac:dyDescent="0.3">
      <c r="A1" s="119" t="s">
        <v>8</v>
      </c>
      <c r="B1" s="119"/>
      <c r="C1" s="119"/>
      <c r="D1" s="119"/>
      <c r="E1" s="119"/>
      <c r="F1" s="119"/>
      <c r="G1" s="119"/>
      <c r="H1" s="119"/>
      <c r="I1" s="119"/>
      <c r="S1" s="49" t="s">
        <v>85</v>
      </c>
      <c r="T1" s="49"/>
      <c r="U1" s="49"/>
      <c r="V1" s="49"/>
      <c r="W1" s="49"/>
      <c r="X1" s="49"/>
      <c r="Y1" s="49"/>
    </row>
    <row r="2" spans="1:25" x14ac:dyDescent="0.3">
      <c r="A2" s="2"/>
      <c r="S2" s="107" t="s">
        <v>114</v>
      </c>
      <c r="T2" s="107"/>
      <c r="U2" s="107"/>
      <c r="V2" s="107"/>
      <c r="W2" s="107"/>
      <c r="X2" s="107"/>
      <c r="Y2" s="107"/>
    </row>
    <row r="3" spans="1:25" x14ac:dyDescent="0.3">
      <c r="A3" s="2" t="s">
        <v>80</v>
      </c>
      <c r="S3" s="107"/>
      <c r="T3" s="107"/>
      <c r="U3" s="107"/>
      <c r="V3" s="107"/>
      <c r="W3" s="107"/>
      <c r="X3" s="107"/>
      <c r="Y3" s="107"/>
    </row>
    <row r="4" spans="1:25" x14ac:dyDescent="0.3">
      <c r="A4" s="108" t="s">
        <v>235</v>
      </c>
      <c r="B4" s="108"/>
      <c r="C4" s="31">
        <v>0.35</v>
      </c>
      <c r="S4" s="107"/>
      <c r="T4" s="107"/>
      <c r="U4" s="107"/>
      <c r="V4" s="107"/>
      <c r="W4" s="107"/>
      <c r="X4" s="107"/>
      <c r="Y4" s="107"/>
    </row>
    <row r="5" spans="1:25" x14ac:dyDescent="0.3">
      <c r="A5" s="108" t="s">
        <v>236</v>
      </c>
      <c r="B5" s="108"/>
      <c r="C5" s="31">
        <v>1</v>
      </c>
    </row>
    <row r="6" spans="1:25" x14ac:dyDescent="0.3">
      <c r="A6" s="108" t="s">
        <v>237</v>
      </c>
      <c r="B6" s="108"/>
      <c r="C6" s="31">
        <v>1.2</v>
      </c>
      <c r="S6" s="1" t="s">
        <v>38</v>
      </c>
    </row>
    <row r="7" spans="1:25" x14ac:dyDescent="0.3">
      <c r="A7" s="108" t="s">
        <v>238</v>
      </c>
      <c r="B7" s="108"/>
      <c r="C7" s="31">
        <v>90</v>
      </c>
      <c r="D7" s="1" t="s">
        <v>35</v>
      </c>
    </row>
    <row r="8" spans="1:25" x14ac:dyDescent="0.3">
      <c r="A8" s="108" t="s">
        <v>239</v>
      </c>
      <c r="B8" s="108"/>
      <c r="C8" s="31">
        <v>90</v>
      </c>
      <c r="D8" s="3" t="s">
        <v>35</v>
      </c>
    </row>
    <row r="9" spans="1:25" x14ac:dyDescent="0.3">
      <c r="A9" s="108" t="s">
        <v>240</v>
      </c>
      <c r="B9" s="108"/>
      <c r="C9" s="31">
        <v>90</v>
      </c>
      <c r="D9" s="3" t="s">
        <v>35</v>
      </c>
    </row>
    <row r="10" spans="1:25" x14ac:dyDescent="0.3">
      <c r="A10" s="108" t="s">
        <v>241</v>
      </c>
      <c r="B10" s="108"/>
      <c r="C10" s="31">
        <v>90</v>
      </c>
      <c r="D10" s="3" t="s">
        <v>35</v>
      </c>
    </row>
    <row r="11" spans="1:25" x14ac:dyDescent="0.3">
      <c r="A11" s="108" t="s">
        <v>242</v>
      </c>
      <c r="B11" s="108"/>
      <c r="C11" s="31">
        <v>90</v>
      </c>
      <c r="D11" s="3" t="s">
        <v>35</v>
      </c>
    </row>
    <row r="12" spans="1:25" x14ac:dyDescent="0.3">
      <c r="A12" s="108" t="s">
        <v>243</v>
      </c>
      <c r="B12" s="108"/>
      <c r="C12" s="31">
        <v>5</v>
      </c>
    </row>
    <row r="13" spans="1:25" x14ac:dyDescent="0.3">
      <c r="A13" s="108" t="s">
        <v>244</v>
      </c>
      <c r="B13" s="108"/>
      <c r="C13" s="31">
        <v>210</v>
      </c>
      <c r="D13" s="1" t="s">
        <v>10</v>
      </c>
      <c r="E13" s="1" t="s">
        <v>256</v>
      </c>
    </row>
    <row r="14" spans="1:25" x14ac:dyDescent="0.3">
      <c r="A14" s="108" t="s">
        <v>245</v>
      </c>
      <c r="B14" s="108"/>
      <c r="C14" s="31">
        <v>35</v>
      </c>
      <c r="D14" s="1" t="s">
        <v>10</v>
      </c>
      <c r="E14" s="1" t="s">
        <v>246</v>
      </c>
    </row>
    <row r="17" spans="1:14" x14ac:dyDescent="0.3">
      <c r="C17" s="103">
        <f>+C4*C5*C6*C12/56</f>
        <v>3.7499999999999999E-2</v>
      </c>
      <c r="D17" s="1" t="s">
        <v>12</v>
      </c>
    </row>
    <row r="19" spans="1:14" x14ac:dyDescent="0.3">
      <c r="B19" s="53" t="s">
        <v>39</v>
      </c>
      <c r="C19" s="92">
        <f>15000*SQRT(C13)</f>
        <v>217370.65119284156</v>
      </c>
      <c r="D19" s="1" t="s">
        <v>11</v>
      </c>
      <c r="E19" s="1" t="s">
        <v>253</v>
      </c>
    </row>
    <row r="20" spans="1:14" x14ac:dyDescent="0.3">
      <c r="B20" s="53"/>
    </row>
    <row r="21" spans="1:14" x14ac:dyDescent="0.3">
      <c r="C21" s="95" t="s">
        <v>251</v>
      </c>
      <c r="D21" s="94"/>
      <c r="E21" s="94"/>
    </row>
    <row r="22" spans="1:14" x14ac:dyDescent="0.3">
      <c r="B22" s="53" t="s">
        <v>40</v>
      </c>
      <c r="C22" s="92">
        <f>LOOKUP(C21,'HOJA AYUDA'!I3:I5,'HOJA AYUDA'!J3:J5*C14)</f>
        <v>17500</v>
      </c>
      <c r="D22" s="1" t="s">
        <v>11</v>
      </c>
      <c r="E22" s="1" t="s">
        <v>254</v>
      </c>
    </row>
    <row r="23" spans="1:14" x14ac:dyDescent="0.3">
      <c r="B23" s="53"/>
    </row>
    <row r="24" spans="1:14" x14ac:dyDescent="0.3">
      <c r="B24" s="53"/>
      <c r="C24" s="30">
        <f>+C19/C22</f>
        <v>12.421180068162375</v>
      </c>
      <c r="E24" s="1" t="s">
        <v>255</v>
      </c>
    </row>
    <row r="25" spans="1:14" x14ac:dyDescent="0.3">
      <c r="A25" s="53"/>
    </row>
    <row r="26" spans="1:14" x14ac:dyDescent="0.3">
      <c r="A26" s="53"/>
    </row>
    <row r="28" spans="1:14" ht="18" x14ac:dyDescent="0.35">
      <c r="A28" s="52" t="s">
        <v>36</v>
      </c>
    </row>
    <row r="29" spans="1:14" ht="15" thickBot="1" x14ac:dyDescent="0.35">
      <c r="A29" s="2"/>
    </row>
    <row r="30" spans="1:14" x14ac:dyDescent="0.3">
      <c r="A30" s="109" t="s">
        <v>6</v>
      </c>
      <c r="B30" s="110"/>
      <c r="C30" s="110"/>
      <c r="D30" s="110"/>
      <c r="E30" s="110"/>
      <c r="F30" s="110"/>
      <c r="G30" s="111"/>
      <c r="H30" s="109" t="s">
        <v>7</v>
      </c>
      <c r="I30" s="110"/>
      <c r="J30" s="110"/>
      <c r="K30" s="110"/>
      <c r="L30" s="110"/>
      <c r="M30" s="110"/>
      <c r="N30" s="111"/>
    </row>
    <row r="31" spans="1:14" ht="15" thickBot="1" x14ac:dyDescent="0.35">
      <c r="A31" s="70" t="s">
        <v>0</v>
      </c>
      <c r="B31" s="71" t="s">
        <v>2</v>
      </c>
      <c r="C31" s="71" t="s">
        <v>1</v>
      </c>
      <c r="D31" s="71" t="s">
        <v>214</v>
      </c>
      <c r="E31" s="71" t="s">
        <v>3</v>
      </c>
      <c r="F31" s="71" t="s">
        <v>4</v>
      </c>
      <c r="G31" s="72" t="s">
        <v>5</v>
      </c>
      <c r="H31" s="70" t="s">
        <v>0</v>
      </c>
      <c r="I31" s="71" t="s">
        <v>2</v>
      </c>
      <c r="J31" s="71" t="s">
        <v>1</v>
      </c>
      <c r="K31" s="71" t="s">
        <v>214</v>
      </c>
      <c r="L31" s="71" t="s">
        <v>3</v>
      </c>
      <c r="M31" s="71" t="s">
        <v>4</v>
      </c>
      <c r="N31" s="72" t="s">
        <v>5</v>
      </c>
    </row>
    <row r="32" spans="1:14" x14ac:dyDescent="0.3">
      <c r="A32" s="7" t="s">
        <v>13</v>
      </c>
      <c r="B32" s="8">
        <v>3</v>
      </c>
      <c r="C32" s="8">
        <v>0.23</v>
      </c>
      <c r="D32" s="77">
        <f>LOOKUP(A32,'HOJA AYUDA'!$A$2:$A$61,'HOJA AYUDA'!$B$2:$B$61*C32)</f>
        <v>0.23</v>
      </c>
      <c r="E32" s="8">
        <v>1</v>
      </c>
      <c r="F32" s="9">
        <f>+B32*D32</f>
        <v>0.69000000000000006</v>
      </c>
      <c r="G32" s="9">
        <f>+F32*E32</f>
        <v>0.69000000000000006</v>
      </c>
      <c r="H32" s="7" t="s">
        <v>49</v>
      </c>
      <c r="I32" s="8">
        <v>2.5</v>
      </c>
      <c r="J32" s="8">
        <v>0.23</v>
      </c>
      <c r="K32" s="77">
        <f>LOOKUP(H32,'HOJA AYUDA'!$C$2:$C$61,'HOJA AYUDA'!$D$2:$D$61*J32)</f>
        <v>0.23</v>
      </c>
      <c r="L32" s="8">
        <v>1</v>
      </c>
      <c r="M32" s="9">
        <f>+I32*K32</f>
        <v>0.57500000000000007</v>
      </c>
      <c r="N32" s="10">
        <f>+M32*L32</f>
        <v>0.57500000000000007</v>
      </c>
    </row>
    <row r="33" spans="1:14" x14ac:dyDescent="0.3">
      <c r="A33" s="11" t="s">
        <v>14</v>
      </c>
      <c r="B33" s="12">
        <v>3</v>
      </c>
      <c r="C33" s="12">
        <v>0.23</v>
      </c>
      <c r="D33" s="44">
        <f>LOOKUP(A33,'HOJA AYUDA'!$A$2:$A$61,'HOJA AYUDA'!$B$2:$B$61*C33)</f>
        <v>0.23</v>
      </c>
      <c r="E33" s="12">
        <v>1</v>
      </c>
      <c r="F33" s="13">
        <f>+B33*D33</f>
        <v>0.69000000000000006</v>
      </c>
      <c r="G33" s="13">
        <f>+F33*E33</f>
        <v>0.69000000000000006</v>
      </c>
      <c r="H33" s="11" t="s">
        <v>50</v>
      </c>
      <c r="I33" s="12">
        <v>3</v>
      </c>
      <c r="J33" s="12">
        <v>0.23</v>
      </c>
      <c r="K33" s="44">
        <f>LOOKUP(H33,'HOJA AYUDA'!$C$2:$C$61,'HOJA AYUDA'!$D$2:$D$61*J33)</f>
        <v>0.23</v>
      </c>
      <c r="L33" s="12">
        <v>2</v>
      </c>
      <c r="M33" s="13">
        <f>+I33*K33</f>
        <v>0.69000000000000006</v>
      </c>
      <c r="N33" s="14">
        <f>+M33*L33</f>
        <v>1.3800000000000001</v>
      </c>
    </row>
    <row r="34" spans="1:14" x14ac:dyDescent="0.3">
      <c r="A34" s="11" t="s">
        <v>15</v>
      </c>
      <c r="B34" s="12">
        <v>2.5</v>
      </c>
      <c r="C34" s="12">
        <v>0.23</v>
      </c>
      <c r="D34" s="44">
        <f>LOOKUP(A34,'HOJA AYUDA'!$A$2:$A$61,'HOJA AYUDA'!$B$2:$B$61*C34)</f>
        <v>0.23</v>
      </c>
      <c r="E34" s="12">
        <v>2</v>
      </c>
      <c r="F34" s="13">
        <f t="shared" ref="F34:F35" si="0">+B34*D34</f>
        <v>0.57500000000000007</v>
      </c>
      <c r="G34" s="13">
        <f t="shared" ref="G34:G35" si="1">+F34*E34</f>
        <v>1.1500000000000001</v>
      </c>
      <c r="H34" s="11" t="s">
        <v>51</v>
      </c>
      <c r="I34" s="12">
        <v>4</v>
      </c>
      <c r="J34" s="12">
        <v>0.23</v>
      </c>
      <c r="K34" s="44">
        <f>LOOKUP(H34,'HOJA AYUDA'!$C$2:$C$61,'HOJA AYUDA'!$D$2:$D$61*J34)</f>
        <v>0.23</v>
      </c>
      <c r="L34" s="12">
        <v>1</v>
      </c>
      <c r="M34" s="13">
        <f t="shared" ref="M34:M37" si="2">+I34*K34</f>
        <v>0.92</v>
      </c>
      <c r="N34" s="14">
        <f>+M34*L34</f>
        <v>0.92</v>
      </c>
    </row>
    <row r="35" spans="1:14" x14ac:dyDescent="0.3">
      <c r="A35" s="11" t="s">
        <v>16</v>
      </c>
      <c r="B35" s="12">
        <v>3.3</v>
      </c>
      <c r="C35" s="12">
        <v>0.23</v>
      </c>
      <c r="D35" s="44">
        <f>LOOKUP(A35,'HOJA AYUDA'!$A$2:$A$61,'HOJA AYUDA'!$B$2:$B$61*C35)</f>
        <v>0.23</v>
      </c>
      <c r="E35" s="12">
        <v>1</v>
      </c>
      <c r="F35" s="13">
        <f t="shared" si="0"/>
        <v>0.75900000000000001</v>
      </c>
      <c r="G35" s="13">
        <f t="shared" si="1"/>
        <v>0.75900000000000001</v>
      </c>
      <c r="H35" s="11" t="s">
        <v>57</v>
      </c>
      <c r="I35" s="12">
        <v>3.6</v>
      </c>
      <c r="J35" s="12">
        <v>0.23</v>
      </c>
      <c r="K35" s="44">
        <f>LOOKUP(H35,'HOJA AYUDA'!$C$2:$C$61,'HOJA AYUDA'!$D$2:$D$61*J35)</f>
        <v>0.23</v>
      </c>
      <c r="L35" s="12">
        <v>1</v>
      </c>
      <c r="M35" s="13">
        <f t="shared" si="2"/>
        <v>0.82800000000000007</v>
      </c>
      <c r="N35" s="14">
        <f t="shared" ref="N35" si="3">+M35*L35</f>
        <v>0.82800000000000007</v>
      </c>
    </row>
    <row r="36" spans="1:14" x14ac:dyDescent="0.3">
      <c r="A36" s="11" t="s">
        <v>47</v>
      </c>
      <c r="B36" s="12">
        <v>1.5</v>
      </c>
      <c r="C36" s="12">
        <v>0.25</v>
      </c>
      <c r="D36" s="44">
        <f>LOOKUP(A36,'HOJA AYUDA'!$A$2:$A$61,'HOJA AYUDA'!$B$2:$B$61*C36)</f>
        <v>3.1052950170405937</v>
      </c>
      <c r="E36" s="12">
        <v>1</v>
      </c>
      <c r="F36" s="13">
        <f>+B36*D36</f>
        <v>4.6579425255608911</v>
      </c>
      <c r="G36" s="13">
        <f>+F36*E36</f>
        <v>4.6579425255608911</v>
      </c>
      <c r="H36" s="11" t="s">
        <v>69</v>
      </c>
      <c r="I36" s="12">
        <v>2</v>
      </c>
      <c r="J36" s="12">
        <v>0.25</v>
      </c>
      <c r="K36" s="44">
        <f>LOOKUP(H36,'HOJA AYUDA'!$C$2:$C$61,'HOJA AYUDA'!$D$2:$D$61*J36)</f>
        <v>3.1052950170405937</v>
      </c>
      <c r="L36" s="12">
        <v>1</v>
      </c>
      <c r="M36" s="13">
        <f t="shared" si="2"/>
        <v>6.2105900340811875</v>
      </c>
      <c r="N36" s="14">
        <f>+M36*L36</f>
        <v>6.2105900340811875</v>
      </c>
    </row>
    <row r="37" spans="1:14" x14ac:dyDescent="0.3">
      <c r="A37" s="11"/>
      <c r="B37" s="12"/>
      <c r="C37" s="12"/>
      <c r="D37" s="44" t="e">
        <f>LOOKUP(A37,'HOJA AYUDA'!$A$2:$A$61,'HOJA AYUDA'!$B$2:$B$61*C37)</f>
        <v>#N/A</v>
      </c>
      <c r="E37" s="12"/>
      <c r="F37" s="13" t="e">
        <f>+B37*D37</f>
        <v>#N/A</v>
      </c>
      <c r="G37" s="13" t="e">
        <f>+F37*E37</f>
        <v>#N/A</v>
      </c>
      <c r="H37" s="11"/>
      <c r="I37" s="12"/>
      <c r="J37" s="12"/>
      <c r="K37" s="44" t="e">
        <f>LOOKUP(H37,'HOJA AYUDA'!$C$2:$C$61,'HOJA AYUDA'!$D$2:$D$61*J37)</f>
        <v>#N/A</v>
      </c>
      <c r="L37" s="12"/>
      <c r="M37" s="13" t="e">
        <f t="shared" si="2"/>
        <v>#N/A</v>
      </c>
      <c r="N37" s="14" t="e">
        <f>+M37*L37</f>
        <v>#N/A</v>
      </c>
    </row>
    <row r="38" spans="1:14" x14ac:dyDescent="0.3">
      <c r="A38" s="11"/>
      <c r="D38" s="44" t="e">
        <f>LOOKUP(A38,'HOJA AYUDA'!$A$2:$A$61,'HOJA AYUDA'!$B$2:$B$61*C38)</f>
        <v>#N/A</v>
      </c>
      <c r="E38" s="12"/>
      <c r="F38" s="13" t="e">
        <f t="shared" ref="F38:F61" si="4">+B38*D38</f>
        <v>#N/A</v>
      </c>
      <c r="G38" s="13" t="e">
        <f t="shared" ref="G38:G61" si="5">+F38*E38</f>
        <v>#N/A</v>
      </c>
      <c r="H38" s="11"/>
      <c r="I38" s="12"/>
      <c r="J38" s="12"/>
      <c r="K38" s="44" t="e">
        <f>LOOKUP(H38,'HOJA AYUDA'!$C$2:$C$61,'HOJA AYUDA'!$D$2:$D$61*J38)</f>
        <v>#N/A</v>
      </c>
      <c r="L38" s="12"/>
      <c r="M38" s="13" t="e">
        <f>+I38*K38</f>
        <v>#N/A</v>
      </c>
      <c r="N38" s="14" t="e">
        <f t="shared" ref="N38:N61" si="6">+M38*L38</f>
        <v>#N/A</v>
      </c>
    </row>
    <row r="39" spans="1:14" x14ac:dyDescent="0.3">
      <c r="A39" s="11"/>
      <c r="D39" s="44" t="e">
        <f>LOOKUP(A39,'HOJA AYUDA'!$A$2:$A$61,'HOJA AYUDA'!$B$2:$B$61*C39)</f>
        <v>#N/A</v>
      </c>
      <c r="E39" s="12"/>
      <c r="F39" s="13" t="e">
        <f t="shared" si="4"/>
        <v>#N/A</v>
      </c>
      <c r="G39" s="13" t="e">
        <f t="shared" si="5"/>
        <v>#N/A</v>
      </c>
      <c r="H39" s="11"/>
      <c r="I39" s="12"/>
      <c r="J39" s="12"/>
      <c r="K39" s="44" t="e">
        <f>LOOKUP(H39,'HOJA AYUDA'!$C$2:$C$61,'HOJA AYUDA'!$D$2:$D$61*J39)</f>
        <v>#N/A</v>
      </c>
      <c r="L39" s="12"/>
      <c r="M39" s="13" t="e">
        <f t="shared" ref="M39:M61" si="7">+I39*K39</f>
        <v>#N/A</v>
      </c>
      <c r="N39" s="14" t="e">
        <f t="shared" si="6"/>
        <v>#N/A</v>
      </c>
    </row>
    <row r="40" spans="1:14" x14ac:dyDescent="0.3">
      <c r="A40" s="11"/>
      <c r="D40" s="44" t="e">
        <f>LOOKUP(A40,'HOJA AYUDA'!$A$2:$A$61,'HOJA AYUDA'!$B$2:$B$61*C40)</f>
        <v>#N/A</v>
      </c>
      <c r="E40" s="12"/>
      <c r="F40" s="13" t="e">
        <f t="shared" si="4"/>
        <v>#N/A</v>
      </c>
      <c r="G40" s="13" t="e">
        <f t="shared" si="5"/>
        <v>#N/A</v>
      </c>
      <c r="H40" s="11"/>
      <c r="I40" s="12"/>
      <c r="J40" s="12"/>
      <c r="K40" s="44" t="e">
        <f>LOOKUP(H40,'HOJA AYUDA'!$C$2:$C$61,'HOJA AYUDA'!$D$2:$D$61*J40)</f>
        <v>#N/A</v>
      </c>
      <c r="L40" s="12"/>
      <c r="M40" s="13" t="e">
        <f t="shared" si="7"/>
        <v>#N/A</v>
      </c>
      <c r="N40" s="14" t="e">
        <f t="shared" si="6"/>
        <v>#N/A</v>
      </c>
    </row>
    <row r="41" spans="1:14" x14ac:dyDescent="0.3">
      <c r="A41" s="11"/>
      <c r="B41" s="12"/>
      <c r="C41" s="12"/>
      <c r="D41" s="44" t="e">
        <f>LOOKUP(A41,'HOJA AYUDA'!$A$2:$A$61,'HOJA AYUDA'!$B$2:$B$61*C41)</f>
        <v>#N/A</v>
      </c>
      <c r="E41" s="12"/>
      <c r="F41" s="13" t="e">
        <f t="shared" si="4"/>
        <v>#N/A</v>
      </c>
      <c r="G41" s="13" t="e">
        <f t="shared" si="5"/>
        <v>#N/A</v>
      </c>
      <c r="H41" s="11"/>
      <c r="I41" s="12"/>
      <c r="J41" s="12"/>
      <c r="K41" s="44" t="e">
        <f>LOOKUP(H41,'HOJA AYUDA'!$C$2:$C$61,'HOJA AYUDA'!$D$2:$D$61*J41)</f>
        <v>#N/A</v>
      </c>
      <c r="L41" s="12"/>
      <c r="M41" s="13" t="e">
        <f t="shared" si="7"/>
        <v>#N/A</v>
      </c>
      <c r="N41" s="14" t="e">
        <f t="shared" si="6"/>
        <v>#N/A</v>
      </c>
    </row>
    <row r="42" spans="1:14" x14ac:dyDescent="0.3">
      <c r="A42" s="11"/>
      <c r="B42" s="12"/>
      <c r="C42" s="12"/>
      <c r="D42" s="44" t="e">
        <f>LOOKUP(A42,'HOJA AYUDA'!$A$2:$A$61,'HOJA AYUDA'!$B$2:$B$61*C42)</f>
        <v>#N/A</v>
      </c>
      <c r="E42" s="12"/>
      <c r="F42" s="13" t="e">
        <f t="shared" si="4"/>
        <v>#N/A</v>
      </c>
      <c r="G42" s="13" t="e">
        <f t="shared" si="5"/>
        <v>#N/A</v>
      </c>
      <c r="H42" s="11"/>
      <c r="I42" s="12"/>
      <c r="J42" s="12"/>
      <c r="K42" s="44" t="e">
        <f>LOOKUP(H42,'HOJA AYUDA'!$C$2:$C$61,'HOJA AYUDA'!$D$2:$D$61*J42)</f>
        <v>#N/A</v>
      </c>
      <c r="L42" s="12"/>
      <c r="M42" s="13" t="e">
        <f t="shared" si="7"/>
        <v>#N/A</v>
      </c>
      <c r="N42" s="14" t="e">
        <f t="shared" si="6"/>
        <v>#N/A</v>
      </c>
    </row>
    <row r="43" spans="1:14" x14ac:dyDescent="0.3">
      <c r="A43" s="11"/>
      <c r="B43" s="12"/>
      <c r="C43" s="12"/>
      <c r="D43" s="44" t="e">
        <f>LOOKUP(A43,'HOJA AYUDA'!$A$2:$A$61,'HOJA AYUDA'!$B$2:$B$61*C43)</f>
        <v>#N/A</v>
      </c>
      <c r="E43" s="12"/>
      <c r="F43" s="13" t="e">
        <f t="shared" si="4"/>
        <v>#N/A</v>
      </c>
      <c r="G43" s="13" t="e">
        <f t="shared" si="5"/>
        <v>#N/A</v>
      </c>
      <c r="H43" s="11"/>
      <c r="I43" s="12"/>
      <c r="J43" s="12"/>
      <c r="K43" s="44" t="e">
        <f>LOOKUP(H43,'HOJA AYUDA'!$C$2:$C$61,'HOJA AYUDA'!$D$2:$D$61*J43)</f>
        <v>#N/A</v>
      </c>
      <c r="L43" s="12"/>
      <c r="M43" s="13" t="e">
        <f t="shared" si="7"/>
        <v>#N/A</v>
      </c>
      <c r="N43" s="14" t="e">
        <f t="shared" si="6"/>
        <v>#N/A</v>
      </c>
    </row>
    <row r="44" spans="1:14" x14ac:dyDescent="0.3">
      <c r="A44" s="11"/>
      <c r="B44" s="12"/>
      <c r="C44" s="12"/>
      <c r="D44" s="44" t="e">
        <f>LOOKUP(A44,'HOJA AYUDA'!$A$2:$A$61,'HOJA AYUDA'!$B$2:$B$61*C44)</f>
        <v>#N/A</v>
      </c>
      <c r="E44" s="12"/>
      <c r="F44" s="13" t="e">
        <f t="shared" si="4"/>
        <v>#N/A</v>
      </c>
      <c r="G44" s="13" t="e">
        <f t="shared" si="5"/>
        <v>#N/A</v>
      </c>
      <c r="H44" s="11"/>
      <c r="I44" s="12"/>
      <c r="J44" s="12"/>
      <c r="K44" s="44" t="e">
        <f>LOOKUP(H44,'HOJA AYUDA'!$C$2:$C$61,'HOJA AYUDA'!$D$2:$D$61*J44)</f>
        <v>#N/A</v>
      </c>
      <c r="L44" s="12"/>
      <c r="M44" s="13" t="e">
        <f t="shared" si="7"/>
        <v>#N/A</v>
      </c>
      <c r="N44" s="14" t="e">
        <f t="shared" si="6"/>
        <v>#N/A</v>
      </c>
    </row>
    <row r="45" spans="1:14" x14ac:dyDescent="0.3">
      <c r="A45" s="11"/>
      <c r="B45" s="12"/>
      <c r="C45" s="12"/>
      <c r="D45" s="44" t="e">
        <f>LOOKUP(A45,'HOJA AYUDA'!$A$2:$A$61,'HOJA AYUDA'!$B$2:$B$61*C45)</f>
        <v>#N/A</v>
      </c>
      <c r="E45" s="12"/>
      <c r="F45" s="13" t="e">
        <f t="shared" si="4"/>
        <v>#N/A</v>
      </c>
      <c r="G45" s="13" t="e">
        <f t="shared" si="5"/>
        <v>#N/A</v>
      </c>
      <c r="H45" s="11"/>
      <c r="I45" s="12"/>
      <c r="J45" s="12"/>
      <c r="K45" s="44" t="e">
        <f>LOOKUP(H45,'HOJA AYUDA'!$C$2:$C$61,'HOJA AYUDA'!$D$2:$D$61*J45)</f>
        <v>#N/A</v>
      </c>
      <c r="L45" s="12"/>
      <c r="M45" s="13" t="e">
        <f t="shared" si="7"/>
        <v>#N/A</v>
      </c>
      <c r="N45" s="14" t="e">
        <f t="shared" si="6"/>
        <v>#N/A</v>
      </c>
    </row>
    <row r="46" spans="1:14" x14ac:dyDescent="0.3">
      <c r="A46" s="11"/>
      <c r="B46" s="12"/>
      <c r="C46" s="12"/>
      <c r="D46" s="44" t="e">
        <f>LOOKUP(A46,'HOJA AYUDA'!$A$2:$A$61,'HOJA AYUDA'!$B$2:$B$61*C46)</f>
        <v>#N/A</v>
      </c>
      <c r="E46" s="12"/>
      <c r="F46" s="13" t="e">
        <f t="shared" si="4"/>
        <v>#N/A</v>
      </c>
      <c r="G46" s="13" t="e">
        <f t="shared" si="5"/>
        <v>#N/A</v>
      </c>
      <c r="H46" s="11"/>
      <c r="I46" s="12"/>
      <c r="J46" s="12"/>
      <c r="K46" s="44" t="e">
        <f>LOOKUP(H46,'HOJA AYUDA'!$C$2:$C$61,'HOJA AYUDA'!$D$2:$D$61*J46)</f>
        <v>#N/A</v>
      </c>
      <c r="L46" s="12"/>
      <c r="M46" s="13" t="e">
        <f t="shared" si="7"/>
        <v>#N/A</v>
      </c>
      <c r="N46" s="14" t="e">
        <f t="shared" si="6"/>
        <v>#N/A</v>
      </c>
    </row>
    <row r="47" spans="1:14" x14ac:dyDescent="0.3">
      <c r="A47" s="11"/>
      <c r="B47" s="12"/>
      <c r="C47" s="12"/>
      <c r="D47" s="44" t="e">
        <f>LOOKUP(A47,'HOJA AYUDA'!$A$2:$A$61,'HOJA AYUDA'!$B$2:$B$61*C47)</f>
        <v>#N/A</v>
      </c>
      <c r="E47" s="12"/>
      <c r="F47" s="13" t="e">
        <f t="shared" si="4"/>
        <v>#N/A</v>
      </c>
      <c r="G47" s="13" t="e">
        <f t="shared" si="5"/>
        <v>#N/A</v>
      </c>
      <c r="H47" s="11"/>
      <c r="I47" s="12"/>
      <c r="J47" s="12"/>
      <c r="K47" s="44" t="e">
        <f>LOOKUP(H47,'HOJA AYUDA'!$C$2:$C$61,'HOJA AYUDA'!$D$2:$D$61*J47)</f>
        <v>#N/A</v>
      </c>
      <c r="L47" s="12"/>
      <c r="M47" s="13" t="e">
        <f t="shared" si="7"/>
        <v>#N/A</v>
      </c>
      <c r="N47" s="14" t="e">
        <f t="shared" si="6"/>
        <v>#N/A</v>
      </c>
    </row>
    <row r="48" spans="1:14" x14ac:dyDescent="0.3">
      <c r="A48" s="11"/>
      <c r="B48" s="12"/>
      <c r="C48" s="12"/>
      <c r="D48" s="44" t="e">
        <f>LOOKUP(A48,'HOJA AYUDA'!$A$2:$A$61,'HOJA AYUDA'!$B$2:$B$61*C48)</f>
        <v>#N/A</v>
      </c>
      <c r="E48" s="12"/>
      <c r="F48" s="13" t="e">
        <f t="shared" si="4"/>
        <v>#N/A</v>
      </c>
      <c r="G48" s="13" t="e">
        <f t="shared" si="5"/>
        <v>#N/A</v>
      </c>
      <c r="H48" s="11"/>
      <c r="I48" s="12"/>
      <c r="J48" s="12"/>
      <c r="K48" s="44" t="e">
        <f>LOOKUP(H48,'HOJA AYUDA'!$C$2:$C$61,'HOJA AYUDA'!$D$2:$D$61*J48)</f>
        <v>#N/A</v>
      </c>
      <c r="L48" s="12"/>
      <c r="M48" s="13" t="e">
        <f t="shared" si="7"/>
        <v>#N/A</v>
      </c>
      <c r="N48" s="14" t="e">
        <f t="shared" si="6"/>
        <v>#N/A</v>
      </c>
    </row>
    <row r="49" spans="1:14" x14ac:dyDescent="0.3">
      <c r="A49" s="11"/>
      <c r="B49" s="12"/>
      <c r="C49" s="12"/>
      <c r="D49" s="44" t="e">
        <f>LOOKUP(A49,'HOJA AYUDA'!$A$2:$A$61,'HOJA AYUDA'!$B$2:$B$61*C49)</f>
        <v>#N/A</v>
      </c>
      <c r="E49" s="12"/>
      <c r="F49" s="13" t="e">
        <f t="shared" si="4"/>
        <v>#N/A</v>
      </c>
      <c r="G49" s="13" t="e">
        <f t="shared" si="5"/>
        <v>#N/A</v>
      </c>
      <c r="H49" s="11"/>
      <c r="I49" s="12"/>
      <c r="J49" s="12"/>
      <c r="K49" s="44" t="e">
        <f>LOOKUP(H49,'HOJA AYUDA'!$C$2:$C$61,'HOJA AYUDA'!$D$2:$D$61*J49)</f>
        <v>#N/A</v>
      </c>
      <c r="L49" s="12"/>
      <c r="M49" s="13" t="e">
        <f t="shared" si="7"/>
        <v>#N/A</v>
      </c>
      <c r="N49" s="14" t="e">
        <f t="shared" si="6"/>
        <v>#N/A</v>
      </c>
    </row>
    <row r="50" spans="1:14" x14ac:dyDescent="0.3">
      <c r="A50" s="11"/>
      <c r="B50" s="12"/>
      <c r="C50" s="12"/>
      <c r="D50" s="44" t="e">
        <f>LOOKUP(A50,'HOJA AYUDA'!$A$2:$A$61,'HOJA AYUDA'!$B$2:$B$61*C50)</f>
        <v>#N/A</v>
      </c>
      <c r="E50" s="12"/>
      <c r="F50" s="13" t="e">
        <f t="shared" si="4"/>
        <v>#N/A</v>
      </c>
      <c r="G50" s="13" t="e">
        <f t="shared" si="5"/>
        <v>#N/A</v>
      </c>
      <c r="H50" s="11"/>
      <c r="I50" s="12"/>
      <c r="J50" s="12"/>
      <c r="K50" s="44" t="e">
        <f>LOOKUP(H50,'HOJA AYUDA'!$C$2:$C$61,'HOJA AYUDA'!$D$2:$D$61*J50)</f>
        <v>#N/A</v>
      </c>
      <c r="L50" s="12"/>
      <c r="M50" s="13" t="e">
        <f t="shared" si="7"/>
        <v>#N/A</v>
      </c>
      <c r="N50" s="14" t="e">
        <f t="shared" si="6"/>
        <v>#N/A</v>
      </c>
    </row>
    <row r="51" spans="1:14" x14ac:dyDescent="0.3">
      <c r="A51" s="11"/>
      <c r="B51" s="12"/>
      <c r="C51" s="12"/>
      <c r="D51" s="44" t="e">
        <f>LOOKUP(A51,'HOJA AYUDA'!$A$2:$A$61,'HOJA AYUDA'!$B$2:$B$61*C51)</f>
        <v>#N/A</v>
      </c>
      <c r="E51" s="12"/>
      <c r="F51" s="13" t="e">
        <f t="shared" si="4"/>
        <v>#N/A</v>
      </c>
      <c r="G51" s="13" t="e">
        <f t="shared" si="5"/>
        <v>#N/A</v>
      </c>
      <c r="H51" s="11"/>
      <c r="I51" s="12"/>
      <c r="J51" s="12"/>
      <c r="K51" s="44" t="e">
        <f>LOOKUP(H51,'HOJA AYUDA'!$C$2:$C$61,'HOJA AYUDA'!$D$2:$D$61*J51)</f>
        <v>#N/A</v>
      </c>
      <c r="L51" s="12"/>
      <c r="M51" s="13" t="e">
        <f t="shared" si="7"/>
        <v>#N/A</v>
      </c>
      <c r="N51" s="14" t="e">
        <f t="shared" si="6"/>
        <v>#N/A</v>
      </c>
    </row>
    <row r="52" spans="1:14" x14ac:dyDescent="0.3">
      <c r="A52" s="11"/>
      <c r="B52" s="12"/>
      <c r="C52" s="12"/>
      <c r="D52" s="44" t="e">
        <f>LOOKUP(A52,'HOJA AYUDA'!$A$2:$A$61,'HOJA AYUDA'!$B$2:$B$61*C52)</f>
        <v>#N/A</v>
      </c>
      <c r="E52" s="12"/>
      <c r="F52" s="13" t="e">
        <f t="shared" si="4"/>
        <v>#N/A</v>
      </c>
      <c r="G52" s="13" t="e">
        <f t="shared" si="5"/>
        <v>#N/A</v>
      </c>
      <c r="H52" s="11"/>
      <c r="I52" s="12"/>
      <c r="J52" s="12"/>
      <c r="K52" s="44" t="e">
        <f>LOOKUP(H52,'HOJA AYUDA'!$C$2:$C$61,'HOJA AYUDA'!$D$2:$D$61*J52)</f>
        <v>#N/A</v>
      </c>
      <c r="L52" s="12"/>
      <c r="M52" s="13" t="e">
        <f t="shared" si="7"/>
        <v>#N/A</v>
      </c>
      <c r="N52" s="14" t="e">
        <f t="shared" si="6"/>
        <v>#N/A</v>
      </c>
    </row>
    <row r="53" spans="1:14" x14ac:dyDescent="0.3">
      <c r="A53" s="11"/>
      <c r="B53" s="12"/>
      <c r="C53" s="12"/>
      <c r="D53" s="44" t="e">
        <f>LOOKUP(A53,'HOJA AYUDA'!$A$2:$A$61,'HOJA AYUDA'!$B$2:$B$61*C53)</f>
        <v>#N/A</v>
      </c>
      <c r="E53" s="12"/>
      <c r="F53" s="13" t="e">
        <f t="shared" si="4"/>
        <v>#N/A</v>
      </c>
      <c r="G53" s="13" t="e">
        <f t="shared" si="5"/>
        <v>#N/A</v>
      </c>
      <c r="H53" s="11"/>
      <c r="I53" s="12"/>
      <c r="J53" s="12"/>
      <c r="K53" s="44" t="e">
        <f>LOOKUP(H53,'HOJA AYUDA'!$C$2:$C$61,'HOJA AYUDA'!$D$2:$D$61*J53)</f>
        <v>#N/A</v>
      </c>
      <c r="L53" s="12"/>
      <c r="M53" s="13" t="e">
        <f t="shared" si="7"/>
        <v>#N/A</v>
      </c>
      <c r="N53" s="14" t="e">
        <f t="shared" si="6"/>
        <v>#N/A</v>
      </c>
    </row>
    <row r="54" spans="1:14" x14ac:dyDescent="0.3">
      <c r="A54" s="11"/>
      <c r="B54" s="12"/>
      <c r="C54" s="12"/>
      <c r="D54" s="44" t="e">
        <f>LOOKUP(A54,'HOJA AYUDA'!$A$2:$A$61,'HOJA AYUDA'!$B$2:$B$61*C54)</f>
        <v>#N/A</v>
      </c>
      <c r="E54" s="12"/>
      <c r="F54" s="13" t="e">
        <f t="shared" si="4"/>
        <v>#N/A</v>
      </c>
      <c r="G54" s="13" t="e">
        <f t="shared" si="5"/>
        <v>#N/A</v>
      </c>
      <c r="H54" s="11"/>
      <c r="I54" s="12"/>
      <c r="J54" s="12"/>
      <c r="K54" s="44" t="e">
        <f>LOOKUP(H54,'HOJA AYUDA'!$C$2:$C$61,'HOJA AYUDA'!$D$2:$D$61*J54)</f>
        <v>#N/A</v>
      </c>
      <c r="L54" s="12"/>
      <c r="M54" s="13" t="e">
        <f t="shared" si="7"/>
        <v>#N/A</v>
      </c>
      <c r="N54" s="14" t="e">
        <f t="shared" si="6"/>
        <v>#N/A</v>
      </c>
    </row>
    <row r="55" spans="1:14" x14ac:dyDescent="0.3">
      <c r="A55" s="11"/>
      <c r="B55" s="12"/>
      <c r="C55" s="12"/>
      <c r="D55" s="44" t="e">
        <f>LOOKUP(A55,'HOJA AYUDA'!$A$2:$A$61,'HOJA AYUDA'!$B$2:$B$61*C55)</f>
        <v>#N/A</v>
      </c>
      <c r="E55" s="12"/>
      <c r="F55" s="13" t="e">
        <f t="shared" si="4"/>
        <v>#N/A</v>
      </c>
      <c r="G55" s="13" t="e">
        <f t="shared" si="5"/>
        <v>#N/A</v>
      </c>
      <c r="H55" s="11"/>
      <c r="I55" s="12"/>
      <c r="J55" s="12"/>
      <c r="K55" s="44" t="e">
        <f>LOOKUP(H55,'HOJA AYUDA'!$C$2:$C$61,'HOJA AYUDA'!$D$2:$D$61*J55)</f>
        <v>#N/A</v>
      </c>
      <c r="L55" s="12"/>
      <c r="M55" s="13" t="e">
        <f t="shared" si="7"/>
        <v>#N/A</v>
      </c>
      <c r="N55" s="14" t="e">
        <f t="shared" si="6"/>
        <v>#N/A</v>
      </c>
    </row>
    <row r="56" spans="1:14" x14ac:dyDescent="0.3">
      <c r="A56" s="11"/>
      <c r="B56" s="12"/>
      <c r="C56" s="12"/>
      <c r="D56" s="44" t="e">
        <f>LOOKUP(A56,'HOJA AYUDA'!$A$2:$A$61,'HOJA AYUDA'!$B$2:$B$61*C56)</f>
        <v>#N/A</v>
      </c>
      <c r="E56" s="12"/>
      <c r="F56" s="13" t="e">
        <f t="shared" si="4"/>
        <v>#N/A</v>
      </c>
      <c r="G56" s="13" t="e">
        <f t="shared" si="5"/>
        <v>#N/A</v>
      </c>
      <c r="H56" s="11"/>
      <c r="I56" s="12"/>
      <c r="J56" s="12"/>
      <c r="K56" s="44" t="e">
        <f>LOOKUP(H56,'HOJA AYUDA'!$C$2:$C$61,'HOJA AYUDA'!$D$2:$D$61*J56)</f>
        <v>#N/A</v>
      </c>
      <c r="L56" s="12"/>
      <c r="M56" s="13" t="e">
        <f t="shared" si="7"/>
        <v>#N/A</v>
      </c>
      <c r="N56" s="14" t="e">
        <f t="shared" si="6"/>
        <v>#N/A</v>
      </c>
    </row>
    <row r="57" spans="1:14" x14ac:dyDescent="0.3">
      <c r="A57" s="11"/>
      <c r="B57" s="12"/>
      <c r="C57" s="12"/>
      <c r="D57" s="44" t="e">
        <f>LOOKUP(A57,'HOJA AYUDA'!$A$2:$A$61,'HOJA AYUDA'!$B$2:$B$61*C57)</f>
        <v>#N/A</v>
      </c>
      <c r="E57" s="12"/>
      <c r="F57" s="13" t="e">
        <f t="shared" si="4"/>
        <v>#N/A</v>
      </c>
      <c r="G57" s="13" t="e">
        <f t="shared" si="5"/>
        <v>#N/A</v>
      </c>
      <c r="H57" s="11"/>
      <c r="I57" s="12"/>
      <c r="J57" s="12"/>
      <c r="K57" s="44" t="e">
        <f>LOOKUP(H57,'HOJA AYUDA'!$C$2:$C$61,'HOJA AYUDA'!$D$2:$D$61*J57)</f>
        <v>#N/A</v>
      </c>
      <c r="L57" s="12"/>
      <c r="M57" s="13" t="e">
        <f t="shared" si="7"/>
        <v>#N/A</v>
      </c>
      <c r="N57" s="14" t="e">
        <f t="shared" si="6"/>
        <v>#N/A</v>
      </c>
    </row>
    <row r="58" spans="1:14" x14ac:dyDescent="0.3">
      <c r="A58" s="11"/>
      <c r="B58" s="12"/>
      <c r="C58" s="12"/>
      <c r="D58" s="44" t="e">
        <f>LOOKUP(A58,'HOJA AYUDA'!$A$2:$A$61,'HOJA AYUDA'!$B$2:$B$61*C58)</f>
        <v>#N/A</v>
      </c>
      <c r="E58" s="12"/>
      <c r="F58" s="13" t="e">
        <f t="shared" si="4"/>
        <v>#N/A</v>
      </c>
      <c r="G58" s="13" t="e">
        <f t="shared" si="5"/>
        <v>#N/A</v>
      </c>
      <c r="H58" s="11"/>
      <c r="I58" s="12"/>
      <c r="J58" s="12"/>
      <c r="K58" s="44" t="e">
        <f>LOOKUP(H58,'HOJA AYUDA'!$C$2:$C$61,'HOJA AYUDA'!$D$2:$D$61*J58)</f>
        <v>#N/A</v>
      </c>
      <c r="L58" s="12"/>
      <c r="M58" s="13" t="e">
        <f t="shared" si="7"/>
        <v>#N/A</v>
      </c>
      <c r="N58" s="14" t="e">
        <f t="shared" si="6"/>
        <v>#N/A</v>
      </c>
    </row>
    <row r="59" spans="1:14" x14ac:dyDescent="0.3">
      <c r="A59" s="11"/>
      <c r="B59" s="12"/>
      <c r="C59" s="12"/>
      <c r="D59" s="44" t="e">
        <f>LOOKUP(A59,'HOJA AYUDA'!$A$2:$A$61,'HOJA AYUDA'!$B$2:$B$61*C59)</f>
        <v>#N/A</v>
      </c>
      <c r="E59" s="12"/>
      <c r="F59" s="13" t="e">
        <f t="shared" si="4"/>
        <v>#N/A</v>
      </c>
      <c r="G59" s="13" t="e">
        <f t="shared" si="5"/>
        <v>#N/A</v>
      </c>
      <c r="H59" s="11"/>
      <c r="I59" s="12"/>
      <c r="J59" s="12"/>
      <c r="K59" s="44" t="e">
        <f>LOOKUP(H59,'HOJA AYUDA'!$C$2:$C$61,'HOJA AYUDA'!$D$2:$D$61*J59)</f>
        <v>#N/A</v>
      </c>
      <c r="L59" s="12"/>
      <c r="M59" s="13" t="e">
        <f t="shared" si="7"/>
        <v>#N/A</v>
      </c>
      <c r="N59" s="14" t="e">
        <f t="shared" si="6"/>
        <v>#N/A</v>
      </c>
    </row>
    <row r="60" spans="1:14" x14ac:dyDescent="0.3">
      <c r="A60" s="11"/>
      <c r="B60" s="12"/>
      <c r="C60" s="12"/>
      <c r="D60" s="44" t="e">
        <f>LOOKUP(A60,'HOJA AYUDA'!$A$2:$A$61,'HOJA AYUDA'!$B$2:$B$61*C60)</f>
        <v>#N/A</v>
      </c>
      <c r="E60" s="12"/>
      <c r="F60" s="13" t="e">
        <f t="shared" si="4"/>
        <v>#N/A</v>
      </c>
      <c r="G60" s="13" t="e">
        <f t="shared" si="5"/>
        <v>#N/A</v>
      </c>
      <c r="H60" s="11"/>
      <c r="I60" s="12"/>
      <c r="J60" s="12"/>
      <c r="K60" s="44" t="e">
        <f>LOOKUP(H60,'HOJA AYUDA'!$C$2:$C$61,'HOJA AYUDA'!$D$2:$D$61*J60)</f>
        <v>#N/A</v>
      </c>
      <c r="L60" s="12"/>
      <c r="M60" s="13" t="e">
        <f t="shared" si="7"/>
        <v>#N/A</v>
      </c>
      <c r="N60" s="14" t="e">
        <f t="shared" si="6"/>
        <v>#N/A</v>
      </c>
    </row>
    <row r="61" spans="1:14" ht="15" thickBot="1" x14ac:dyDescent="0.35">
      <c r="A61" s="25"/>
      <c r="B61" s="16"/>
      <c r="C61" s="16"/>
      <c r="D61" s="45" t="e">
        <f>LOOKUP(A61,'HOJA AYUDA'!$A$2:$A$61,'HOJA AYUDA'!$B$2:$B$61*C61)</f>
        <v>#N/A</v>
      </c>
      <c r="E61" s="16"/>
      <c r="F61" s="17" t="e">
        <f t="shared" si="4"/>
        <v>#N/A</v>
      </c>
      <c r="G61" s="17" t="e">
        <f t="shared" si="5"/>
        <v>#N/A</v>
      </c>
      <c r="H61" s="25"/>
      <c r="I61" s="16"/>
      <c r="J61" s="16"/>
      <c r="K61" s="45" t="e">
        <f>LOOKUP(H61,'HOJA AYUDA'!$C$2:$C$61,'HOJA AYUDA'!$D$2:$D$61*J61)</f>
        <v>#N/A</v>
      </c>
      <c r="L61" s="16"/>
      <c r="M61" s="17" t="e">
        <f t="shared" si="7"/>
        <v>#N/A</v>
      </c>
      <c r="N61" s="18" t="e">
        <f t="shared" si="6"/>
        <v>#N/A</v>
      </c>
    </row>
    <row r="62" spans="1:14" x14ac:dyDescent="0.3">
      <c r="A62" s="19"/>
      <c r="B62" s="19"/>
      <c r="C62" s="19"/>
      <c r="D62" s="19"/>
      <c r="E62" s="19"/>
      <c r="F62" s="68"/>
      <c r="G62" s="69">
        <f>_xlfn.AGGREGATE(9,6,G32:G61)</f>
        <v>7.9469425255608908</v>
      </c>
      <c r="H62" s="19"/>
      <c r="I62" s="19"/>
      <c r="J62" s="19"/>
      <c r="K62" s="19"/>
      <c r="L62" s="19"/>
      <c r="M62" s="68"/>
      <c r="N62" s="69">
        <f>_xlfn.AGGREGATE(9,6,N32:N61)</f>
        <v>9.9135900340811887</v>
      </c>
    </row>
    <row r="63" spans="1:14" ht="15" thickBot="1" x14ac:dyDescent="0.35">
      <c r="F63" s="20"/>
      <c r="G63" s="21">
        <f>+G62/C7</f>
        <v>8.8299361395121012E-2</v>
      </c>
      <c r="M63" s="20"/>
      <c r="N63" s="21">
        <f>+N62/C7</f>
        <v>0.11015100037867988</v>
      </c>
    </row>
    <row r="70" spans="1:14" x14ac:dyDescent="0.3">
      <c r="H70" s="22"/>
    </row>
    <row r="71" spans="1:14" ht="15.6" x14ac:dyDescent="0.3">
      <c r="D71" s="26">
        <f>+G63</f>
        <v>8.8299361395121012E-2</v>
      </c>
      <c r="E71" s="27" t="str">
        <f>+IF(D71&gt;F71,"≥","≤")</f>
        <v>≥</v>
      </c>
      <c r="F71" s="26">
        <f>+$C$17</f>
        <v>3.7499999999999999E-2</v>
      </c>
      <c r="K71" s="28">
        <f>+N63</f>
        <v>0.11015100037867988</v>
      </c>
      <c r="L71" s="27" t="str">
        <f>+IF(K71&gt;M71,"≥","≤")</f>
        <v>≥</v>
      </c>
      <c r="M71" s="26">
        <f>+$C$17</f>
        <v>3.7499999999999999E-2</v>
      </c>
    </row>
    <row r="72" spans="1:14" ht="15.6" x14ac:dyDescent="0.3">
      <c r="D72" s="112" t="str">
        <f>+IF(D71&gt;F71,"Si Cumple…","Aumentar Rigidez Muro…..")</f>
        <v>Si Cumple…</v>
      </c>
      <c r="E72" s="112"/>
      <c r="F72" s="112"/>
      <c r="G72" s="32"/>
      <c r="H72" s="32"/>
      <c r="I72" s="32"/>
      <c r="J72" s="32"/>
      <c r="K72" s="112" t="str">
        <f>+IF(K71&gt;M71,"Si Cumple…","Aumentar Rigidez Muro…..")</f>
        <v>Si Cumple…</v>
      </c>
      <c r="L72" s="112"/>
      <c r="M72" s="112"/>
    </row>
    <row r="75" spans="1:14" ht="18" x14ac:dyDescent="0.35">
      <c r="A75" s="52" t="s">
        <v>120</v>
      </c>
    </row>
    <row r="76" spans="1:14" ht="15" thickBot="1" x14ac:dyDescent="0.35">
      <c r="A76" s="2"/>
    </row>
    <row r="77" spans="1:14" x14ac:dyDescent="0.3">
      <c r="A77" s="109" t="s">
        <v>6</v>
      </c>
      <c r="B77" s="110"/>
      <c r="C77" s="110"/>
      <c r="D77" s="110"/>
      <c r="E77" s="110"/>
      <c r="F77" s="110"/>
      <c r="G77" s="111"/>
      <c r="H77" s="109" t="s">
        <v>7</v>
      </c>
      <c r="I77" s="110"/>
      <c r="J77" s="110"/>
      <c r="K77" s="110"/>
      <c r="L77" s="110"/>
      <c r="M77" s="110"/>
      <c r="N77" s="111"/>
    </row>
    <row r="78" spans="1:14" ht="15" thickBot="1" x14ac:dyDescent="0.35">
      <c r="A78" s="4" t="s">
        <v>0</v>
      </c>
      <c r="B78" s="5" t="s">
        <v>2</v>
      </c>
      <c r="C78" s="71" t="s">
        <v>1</v>
      </c>
      <c r="D78" s="71" t="s">
        <v>214</v>
      </c>
      <c r="E78" s="5" t="s">
        <v>3</v>
      </c>
      <c r="F78" s="5" t="s">
        <v>4</v>
      </c>
      <c r="G78" s="6" t="s">
        <v>5</v>
      </c>
      <c r="H78" s="4" t="s">
        <v>0</v>
      </c>
      <c r="I78" s="5" t="s">
        <v>2</v>
      </c>
      <c r="J78" s="71" t="s">
        <v>1</v>
      </c>
      <c r="K78" s="71" t="s">
        <v>214</v>
      </c>
      <c r="L78" s="5" t="s">
        <v>3</v>
      </c>
      <c r="M78" s="5" t="s">
        <v>4</v>
      </c>
      <c r="N78" s="6" t="s">
        <v>5</v>
      </c>
    </row>
    <row r="79" spans="1:14" x14ac:dyDescent="0.3">
      <c r="A79" s="7" t="s">
        <v>13</v>
      </c>
      <c r="B79" s="8">
        <v>2</v>
      </c>
      <c r="C79" s="8">
        <v>0.13</v>
      </c>
      <c r="D79" s="77">
        <f>LOOKUP(A79,'HOJA AYUDA'!$A$2:$A$61,'HOJA AYUDA'!$B$2:$B$61*C79)</f>
        <v>0.13</v>
      </c>
      <c r="E79" s="8">
        <v>2</v>
      </c>
      <c r="F79" s="9">
        <f>+B79*D79</f>
        <v>0.26</v>
      </c>
      <c r="G79" s="10">
        <f>+F79*E79</f>
        <v>0.52</v>
      </c>
      <c r="H79" s="74"/>
      <c r="I79" s="8"/>
      <c r="J79" s="8"/>
      <c r="K79" s="77" t="e">
        <f>LOOKUP(H79,'HOJA AYUDA'!$C$2:$C$61,'HOJA AYUDA'!$D$2:$D$61*J79)</f>
        <v>#N/A</v>
      </c>
      <c r="L79" s="8"/>
      <c r="M79" s="9" t="e">
        <f>+I79*K79</f>
        <v>#N/A</v>
      </c>
      <c r="N79" s="10" t="e">
        <f>+M79*L79</f>
        <v>#N/A</v>
      </c>
    </row>
    <row r="80" spans="1:14" x14ac:dyDescent="0.3">
      <c r="A80" s="11"/>
      <c r="B80" s="12"/>
      <c r="C80" s="12"/>
      <c r="D80" s="44" t="e">
        <f>LOOKUP(A80,'HOJA AYUDA'!$A$2:$A$61,'HOJA AYUDA'!$B$2:$B$61*C80)</f>
        <v>#N/A</v>
      </c>
      <c r="E80" s="12"/>
      <c r="F80" s="13" t="e">
        <f>+B80*D80</f>
        <v>#N/A</v>
      </c>
      <c r="G80" s="14" t="e">
        <f>+F80*E80</f>
        <v>#N/A</v>
      </c>
      <c r="H80" s="73"/>
      <c r="I80" s="12"/>
      <c r="J80" s="12"/>
      <c r="K80" s="44" t="e">
        <f>LOOKUP(H80,'HOJA AYUDA'!$C$2:$C$61,'HOJA AYUDA'!$D$2:$D$61*J80)</f>
        <v>#N/A</v>
      </c>
      <c r="L80" s="12"/>
      <c r="M80" s="13" t="e">
        <f>+I80*K80</f>
        <v>#N/A</v>
      </c>
      <c r="N80" s="14" t="e">
        <f>+M80*L80</f>
        <v>#N/A</v>
      </c>
    </row>
    <row r="81" spans="1:14" x14ac:dyDescent="0.3">
      <c r="A81" s="11"/>
      <c r="B81" s="12"/>
      <c r="C81" s="12"/>
      <c r="D81" s="44" t="e">
        <f>LOOKUP(A81,'HOJA AYUDA'!$A$2:$A$61,'HOJA AYUDA'!$B$2:$B$61*C81)</f>
        <v>#N/A</v>
      </c>
      <c r="E81" s="12"/>
      <c r="F81" s="13" t="e">
        <f t="shared" ref="F81:F92" si="8">+B81*D81</f>
        <v>#N/A</v>
      </c>
      <c r="G81" s="14" t="e">
        <f t="shared" ref="G81:G92" si="9">+F81*E81</f>
        <v>#N/A</v>
      </c>
      <c r="H81" s="73"/>
      <c r="I81" s="12"/>
      <c r="J81" s="12"/>
      <c r="K81" s="44" t="e">
        <f>LOOKUP(H81,'HOJA AYUDA'!$C$2:$C$61,'HOJA AYUDA'!$D$2:$D$61*J81)</f>
        <v>#N/A</v>
      </c>
      <c r="L81" s="12"/>
      <c r="M81" s="13" t="e">
        <f t="shared" ref="M81:M89" si="10">+I81*K81</f>
        <v>#N/A</v>
      </c>
      <c r="N81" s="14" t="e">
        <f t="shared" ref="N81:N89" si="11">+M81*L81</f>
        <v>#N/A</v>
      </c>
    </row>
    <row r="82" spans="1:14" x14ac:dyDescent="0.3">
      <c r="A82" s="11"/>
      <c r="B82" s="12"/>
      <c r="C82" s="12"/>
      <c r="D82" s="44" t="e">
        <f>LOOKUP(A82,'HOJA AYUDA'!$A$2:$A$61,'HOJA AYUDA'!$B$2:$B$61*C82)</f>
        <v>#N/A</v>
      </c>
      <c r="E82" s="12"/>
      <c r="F82" s="13" t="e">
        <f t="shared" si="8"/>
        <v>#N/A</v>
      </c>
      <c r="G82" s="14" t="e">
        <f t="shared" si="9"/>
        <v>#N/A</v>
      </c>
      <c r="H82" s="73"/>
      <c r="I82" s="12"/>
      <c r="J82" s="12"/>
      <c r="K82" s="44" t="e">
        <f>LOOKUP(H82,'HOJA AYUDA'!$C$2:$C$61,'HOJA AYUDA'!$D$2:$D$61*J82)</f>
        <v>#N/A</v>
      </c>
      <c r="L82" s="12"/>
      <c r="M82" s="13" t="e">
        <f t="shared" si="10"/>
        <v>#N/A</v>
      </c>
      <c r="N82" s="14" t="e">
        <f t="shared" si="11"/>
        <v>#N/A</v>
      </c>
    </row>
    <row r="83" spans="1:14" x14ac:dyDescent="0.3">
      <c r="A83" s="11"/>
      <c r="B83" s="12"/>
      <c r="C83" s="12"/>
      <c r="D83" s="44" t="e">
        <f>LOOKUP(A83,'HOJA AYUDA'!$A$2:$A$61,'HOJA AYUDA'!$B$2:$B$61*C83)</f>
        <v>#N/A</v>
      </c>
      <c r="E83" s="12"/>
      <c r="F83" s="13" t="e">
        <f t="shared" si="8"/>
        <v>#N/A</v>
      </c>
      <c r="G83" s="14" t="e">
        <f t="shared" si="9"/>
        <v>#N/A</v>
      </c>
      <c r="H83" s="73"/>
      <c r="I83" s="12"/>
      <c r="J83" s="12"/>
      <c r="K83" s="44" t="e">
        <f>LOOKUP(H83,'HOJA AYUDA'!$C$2:$C$61,'HOJA AYUDA'!$D$2:$D$61*J83)</f>
        <v>#N/A</v>
      </c>
      <c r="L83" s="12"/>
      <c r="M83" s="13" t="e">
        <f t="shared" si="10"/>
        <v>#N/A</v>
      </c>
      <c r="N83" s="14" t="e">
        <f t="shared" si="11"/>
        <v>#N/A</v>
      </c>
    </row>
    <row r="84" spans="1:14" x14ac:dyDescent="0.3">
      <c r="A84" s="11"/>
      <c r="B84" s="12"/>
      <c r="C84" s="12"/>
      <c r="D84" s="44" t="e">
        <f>LOOKUP(A84,'HOJA AYUDA'!$A$2:$A$61,'HOJA AYUDA'!$B$2:$B$61*C84)</f>
        <v>#N/A</v>
      </c>
      <c r="E84" s="12"/>
      <c r="F84" s="13" t="e">
        <f t="shared" si="8"/>
        <v>#N/A</v>
      </c>
      <c r="G84" s="14" t="e">
        <f t="shared" si="9"/>
        <v>#N/A</v>
      </c>
      <c r="H84" s="73"/>
      <c r="I84" s="12"/>
      <c r="J84" s="12"/>
      <c r="K84" s="44" t="e">
        <f>LOOKUP(H84,'HOJA AYUDA'!$C$2:$C$61,'HOJA AYUDA'!$D$2:$D$61*J84)</f>
        <v>#N/A</v>
      </c>
      <c r="L84" s="12"/>
      <c r="M84" s="13" t="e">
        <f t="shared" si="10"/>
        <v>#N/A</v>
      </c>
      <c r="N84" s="14" t="e">
        <f t="shared" si="11"/>
        <v>#N/A</v>
      </c>
    </row>
    <row r="85" spans="1:14" x14ac:dyDescent="0.3">
      <c r="A85" s="11"/>
      <c r="B85" s="12"/>
      <c r="D85" s="44" t="e">
        <f>LOOKUP(A85,'HOJA AYUDA'!$A$2:$A$61,'HOJA AYUDA'!$B$2:$B$61*C85)</f>
        <v>#N/A</v>
      </c>
      <c r="E85" s="12"/>
      <c r="F85" s="13" t="e">
        <f t="shared" si="8"/>
        <v>#N/A</v>
      </c>
      <c r="G85" s="14" t="e">
        <f t="shared" si="9"/>
        <v>#N/A</v>
      </c>
      <c r="H85" s="73"/>
      <c r="I85" s="12"/>
      <c r="J85" s="12"/>
      <c r="K85" s="44" t="e">
        <f>LOOKUP(H85,'HOJA AYUDA'!$C$2:$C$61,'HOJA AYUDA'!$D$2:$D$61*J85)</f>
        <v>#N/A</v>
      </c>
      <c r="L85" s="12"/>
      <c r="M85" s="13" t="e">
        <f t="shared" si="10"/>
        <v>#N/A</v>
      </c>
      <c r="N85" s="14" t="e">
        <f t="shared" si="11"/>
        <v>#N/A</v>
      </c>
    </row>
    <row r="86" spans="1:14" x14ac:dyDescent="0.3">
      <c r="A86" s="11"/>
      <c r="B86" s="12"/>
      <c r="D86" s="44" t="e">
        <f>LOOKUP(A86,'HOJA AYUDA'!$A$2:$A$61,'HOJA AYUDA'!$B$2:$B$61*C86)</f>
        <v>#N/A</v>
      </c>
      <c r="E86" s="12"/>
      <c r="F86" s="13" t="e">
        <f t="shared" si="8"/>
        <v>#N/A</v>
      </c>
      <c r="G86" s="14" t="e">
        <f t="shared" si="9"/>
        <v>#N/A</v>
      </c>
      <c r="H86" s="73"/>
      <c r="I86" s="12"/>
      <c r="J86" s="12"/>
      <c r="K86" s="44" t="e">
        <f>LOOKUP(H86,'HOJA AYUDA'!$C$2:$C$61,'HOJA AYUDA'!$D$2:$D$61*J86)</f>
        <v>#N/A</v>
      </c>
      <c r="L86" s="12"/>
      <c r="M86" s="13" t="e">
        <f t="shared" si="10"/>
        <v>#N/A</v>
      </c>
      <c r="N86" s="14" t="e">
        <f t="shared" si="11"/>
        <v>#N/A</v>
      </c>
    </row>
    <row r="87" spans="1:14" x14ac:dyDescent="0.3">
      <c r="A87" s="11"/>
      <c r="B87" s="12"/>
      <c r="D87" s="44" t="e">
        <f>LOOKUP(A87,'HOJA AYUDA'!$A$2:$A$61,'HOJA AYUDA'!$B$2:$B$61*C87)</f>
        <v>#N/A</v>
      </c>
      <c r="E87" s="12"/>
      <c r="F87" s="13" t="e">
        <f t="shared" si="8"/>
        <v>#N/A</v>
      </c>
      <c r="G87" s="14" t="e">
        <f t="shared" si="9"/>
        <v>#N/A</v>
      </c>
      <c r="H87" s="73"/>
      <c r="I87" s="12"/>
      <c r="J87" s="12"/>
      <c r="K87" s="44" t="e">
        <f>LOOKUP(H87,'HOJA AYUDA'!$C$2:$C$61,'HOJA AYUDA'!$D$2:$D$61*J87)</f>
        <v>#N/A</v>
      </c>
      <c r="L87" s="12"/>
      <c r="M87" s="13" t="e">
        <f t="shared" si="10"/>
        <v>#N/A</v>
      </c>
      <c r="N87" s="14" t="e">
        <f t="shared" si="11"/>
        <v>#N/A</v>
      </c>
    </row>
    <row r="88" spans="1:14" x14ac:dyDescent="0.3">
      <c r="A88" s="11"/>
      <c r="B88" s="12"/>
      <c r="C88" s="12"/>
      <c r="D88" s="44" t="e">
        <f>LOOKUP(A88,'HOJA AYUDA'!$A$2:$A$61,'HOJA AYUDA'!$B$2:$B$61*C88)</f>
        <v>#N/A</v>
      </c>
      <c r="E88" s="12"/>
      <c r="F88" s="13" t="e">
        <f t="shared" si="8"/>
        <v>#N/A</v>
      </c>
      <c r="G88" s="14" t="e">
        <f t="shared" si="9"/>
        <v>#N/A</v>
      </c>
      <c r="H88" s="73"/>
      <c r="I88" s="12"/>
      <c r="J88" s="12"/>
      <c r="K88" s="44" t="e">
        <f>LOOKUP(H88,'HOJA AYUDA'!$C$2:$C$61,'HOJA AYUDA'!$D$2:$D$61*J88)</f>
        <v>#N/A</v>
      </c>
      <c r="L88" s="12"/>
      <c r="M88" s="13" t="e">
        <f t="shared" si="10"/>
        <v>#N/A</v>
      </c>
      <c r="N88" s="14" t="e">
        <f t="shared" si="11"/>
        <v>#N/A</v>
      </c>
    </row>
    <row r="89" spans="1:14" x14ac:dyDescent="0.3">
      <c r="A89" s="11"/>
      <c r="B89" s="12"/>
      <c r="C89" s="12"/>
      <c r="D89" s="44" t="e">
        <f>LOOKUP(A89,'HOJA AYUDA'!$A$2:$A$61,'HOJA AYUDA'!$B$2:$B$61*C89)</f>
        <v>#N/A</v>
      </c>
      <c r="E89" s="12"/>
      <c r="F89" s="13" t="e">
        <f t="shared" si="8"/>
        <v>#N/A</v>
      </c>
      <c r="G89" s="14" t="e">
        <f t="shared" si="9"/>
        <v>#N/A</v>
      </c>
      <c r="H89" s="73"/>
      <c r="I89" s="12"/>
      <c r="J89" s="12"/>
      <c r="K89" s="44" t="e">
        <f>LOOKUP(H89,'HOJA AYUDA'!$C$2:$C$61,'HOJA AYUDA'!$D$2:$D$61*J89)</f>
        <v>#N/A</v>
      </c>
      <c r="L89" s="12"/>
      <c r="M89" s="13" t="e">
        <f t="shared" si="10"/>
        <v>#N/A</v>
      </c>
      <c r="N89" s="14" t="e">
        <f t="shared" si="11"/>
        <v>#N/A</v>
      </c>
    </row>
    <row r="90" spans="1:14" x14ac:dyDescent="0.3">
      <c r="A90" s="11"/>
      <c r="B90" s="12"/>
      <c r="C90" s="12"/>
      <c r="D90" s="44" t="e">
        <f>LOOKUP(A90,'HOJA AYUDA'!$A$2:$A$61,'HOJA AYUDA'!$B$2:$B$61*C90)</f>
        <v>#N/A</v>
      </c>
      <c r="E90" s="12"/>
      <c r="F90" s="13" t="e">
        <f t="shared" si="8"/>
        <v>#N/A</v>
      </c>
      <c r="G90" s="14" t="e">
        <f t="shared" si="9"/>
        <v>#N/A</v>
      </c>
      <c r="H90" s="73"/>
      <c r="I90" s="12"/>
      <c r="J90" s="12"/>
      <c r="K90" s="44" t="e">
        <f>LOOKUP(H90,'HOJA AYUDA'!$C$2:$C$61,'HOJA AYUDA'!$D$2:$D$61*J90)</f>
        <v>#N/A</v>
      </c>
      <c r="L90" s="12"/>
      <c r="M90" s="13" t="e">
        <f t="shared" ref="M90:M98" si="12">+I90*K90</f>
        <v>#N/A</v>
      </c>
      <c r="N90" s="14" t="e">
        <f t="shared" ref="N90:N98" si="13">+M90*L90</f>
        <v>#N/A</v>
      </c>
    </row>
    <row r="91" spans="1:14" x14ac:dyDescent="0.3">
      <c r="A91" s="11"/>
      <c r="B91" s="12"/>
      <c r="C91" s="12"/>
      <c r="D91" s="44" t="e">
        <f>LOOKUP(A91,'HOJA AYUDA'!$A$2:$A$61,'HOJA AYUDA'!$B$2:$B$61*C91)</f>
        <v>#N/A</v>
      </c>
      <c r="E91" s="12"/>
      <c r="F91" s="13" t="e">
        <f t="shared" si="8"/>
        <v>#N/A</v>
      </c>
      <c r="G91" s="14" t="e">
        <f t="shared" si="9"/>
        <v>#N/A</v>
      </c>
      <c r="H91" s="73"/>
      <c r="I91" s="12"/>
      <c r="J91" s="12"/>
      <c r="K91" s="44" t="e">
        <f>LOOKUP(H91,'HOJA AYUDA'!$C$2:$C$61,'HOJA AYUDA'!$D$2:$D$61*J91)</f>
        <v>#N/A</v>
      </c>
      <c r="L91" s="12"/>
      <c r="M91" s="13" t="e">
        <f t="shared" si="12"/>
        <v>#N/A</v>
      </c>
      <c r="N91" s="14" t="e">
        <f t="shared" si="13"/>
        <v>#N/A</v>
      </c>
    </row>
    <row r="92" spans="1:14" x14ac:dyDescent="0.3">
      <c r="A92" s="11"/>
      <c r="B92" s="12"/>
      <c r="C92" s="12"/>
      <c r="D92" s="44" t="e">
        <f>LOOKUP(A92,'HOJA AYUDA'!$A$2:$A$61,'HOJA AYUDA'!$B$2:$B$61*C92)</f>
        <v>#N/A</v>
      </c>
      <c r="E92" s="12"/>
      <c r="F92" s="13" t="e">
        <f t="shared" si="8"/>
        <v>#N/A</v>
      </c>
      <c r="G92" s="14" t="e">
        <f t="shared" si="9"/>
        <v>#N/A</v>
      </c>
      <c r="H92" s="73"/>
      <c r="I92" s="12"/>
      <c r="J92" s="12"/>
      <c r="K92" s="44" t="e">
        <f>LOOKUP(H92,'HOJA AYUDA'!$C$2:$C$61,'HOJA AYUDA'!$D$2:$D$61*J92)</f>
        <v>#N/A</v>
      </c>
      <c r="L92" s="12"/>
      <c r="M92" s="13" t="e">
        <f t="shared" si="12"/>
        <v>#N/A</v>
      </c>
      <c r="N92" s="14" t="e">
        <f t="shared" si="13"/>
        <v>#N/A</v>
      </c>
    </row>
    <row r="93" spans="1:14" x14ac:dyDescent="0.3">
      <c r="A93" s="11"/>
      <c r="B93" s="12"/>
      <c r="C93" s="12"/>
      <c r="D93" s="44" t="e">
        <f>LOOKUP(A93,'HOJA AYUDA'!$A$2:$A$61,'HOJA AYUDA'!$B$2:$B$61*C93)</f>
        <v>#N/A</v>
      </c>
      <c r="E93" s="12"/>
      <c r="F93" s="13" t="e">
        <f t="shared" ref="F93:F98" si="14">+B93*D93</f>
        <v>#N/A</v>
      </c>
      <c r="G93" s="14" t="e">
        <f t="shared" ref="G93:G98" si="15">+F93*E93</f>
        <v>#N/A</v>
      </c>
      <c r="H93" s="73"/>
      <c r="I93" s="12"/>
      <c r="J93" s="12"/>
      <c r="K93" s="44" t="e">
        <f>LOOKUP(H93,'HOJA AYUDA'!$C$2:$C$61,'HOJA AYUDA'!$D$2:$D$61*J93)</f>
        <v>#N/A</v>
      </c>
      <c r="L93" s="12"/>
      <c r="M93" s="13" t="e">
        <f t="shared" si="12"/>
        <v>#N/A</v>
      </c>
      <c r="N93" s="14" t="e">
        <f t="shared" si="13"/>
        <v>#N/A</v>
      </c>
    </row>
    <row r="94" spans="1:14" x14ac:dyDescent="0.3">
      <c r="A94" s="11"/>
      <c r="B94" s="12"/>
      <c r="C94" s="12"/>
      <c r="D94" s="44" t="e">
        <f>LOOKUP(A94,'HOJA AYUDA'!$A$2:$A$61,'HOJA AYUDA'!$B$2:$B$61*C94)</f>
        <v>#N/A</v>
      </c>
      <c r="E94" s="12"/>
      <c r="F94" s="13" t="e">
        <f t="shared" si="14"/>
        <v>#N/A</v>
      </c>
      <c r="G94" s="14" t="e">
        <f t="shared" si="15"/>
        <v>#N/A</v>
      </c>
      <c r="H94" s="73"/>
      <c r="I94" s="12"/>
      <c r="J94" s="12"/>
      <c r="K94" s="44" t="e">
        <f>LOOKUP(H94,'HOJA AYUDA'!$C$2:$C$61,'HOJA AYUDA'!$D$2:$D$61*J94)</f>
        <v>#N/A</v>
      </c>
      <c r="L94" s="12"/>
      <c r="M94" s="13" t="e">
        <f t="shared" si="12"/>
        <v>#N/A</v>
      </c>
      <c r="N94" s="14" t="e">
        <f t="shared" si="13"/>
        <v>#N/A</v>
      </c>
    </row>
    <row r="95" spans="1:14" x14ac:dyDescent="0.3">
      <c r="A95" s="11"/>
      <c r="B95" s="12"/>
      <c r="C95" s="12"/>
      <c r="D95" s="44" t="e">
        <f>LOOKUP(A95,'HOJA AYUDA'!$A$2:$A$61,'HOJA AYUDA'!$B$2:$B$61*C95)</f>
        <v>#N/A</v>
      </c>
      <c r="E95" s="12"/>
      <c r="F95" s="13" t="e">
        <f t="shared" si="14"/>
        <v>#N/A</v>
      </c>
      <c r="G95" s="14" t="e">
        <f t="shared" si="15"/>
        <v>#N/A</v>
      </c>
      <c r="H95" s="73"/>
      <c r="I95" s="12"/>
      <c r="J95" s="12"/>
      <c r="K95" s="44" t="e">
        <f>LOOKUP(H95,'HOJA AYUDA'!$C$2:$C$61,'HOJA AYUDA'!$D$2:$D$61*J95)</f>
        <v>#N/A</v>
      </c>
      <c r="L95" s="12"/>
      <c r="M95" s="13" t="e">
        <f t="shared" si="12"/>
        <v>#N/A</v>
      </c>
      <c r="N95" s="14" t="e">
        <f t="shared" si="13"/>
        <v>#N/A</v>
      </c>
    </row>
    <row r="96" spans="1:14" x14ac:dyDescent="0.3">
      <c r="A96" s="11"/>
      <c r="B96" s="12"/>
      <c r="C96" s="12"/>
      <c r="D96" s="44" t="e">
        <f>LOOKUP(A96,'HOJA AYUDA'!$A$2:$A$61,'HOJA AYUDA'!$B$2:$B$61*C96)</f>
        <v>#N/A</v>
      </c>
      <c r="E96" s="12"/>
      <c r="F96" s="13" t="e">
        <f t="shared" si="14"/>
        <v>#N/A</v>
      </c>
      <c r="G96" s="14" t="e">
        <f t="shared" si="15"/>
        <v>#N/A</v>
      </c>
      <c r="H96" s="73"/>
      <c r="I96" s="12"/>
      <c r="J96" s="12"/>
      <c r="K96" s="44" t="e">
        <f>LOOKUP(H96,'HOJA AYUDA'!$C$2:$C$61,'HOJA AYUDA'!$D$2:$D$61*J96)</f>
        <v>#N/A</v>
      </c>
      <c r="L96" s="12"/>
      <c r="M96" s="13" t="e">
        <f t="shared" si="12"/>
        <v>#N/A</v>
      </c>
      <c r="N96" s="14" t="e">
        <f t="shared" si="13"/>
        <v>#N/A</v>
      </c>
    </row>
    <row r="97" spans="1:14" x14ac:dyDescent="0.3">
      <c r="A97" s="11"/>
      <c r="B97" s="12"/>
      <c r="C97" s="12"/>
      <c r="D97" s="44" t="e">
        <f>LOOKUP(A97,'HOJA AYUDA'!$A$2:$A$61,'HOJA AYUDA'!$B$2:$B$61*C97)</f>
        <v>#N/A</v>
      </c>
      <c r="E97" s="12"/>
      <c r="F97" s="13" t="e">
        <f t="shared" si="14"/>
        <v>#N/A</v>
      </c>
      <c r="G97" s="14" t="e">
        <f t="shared" si="15"/>
        <v>#N/A</v>
      </c>
      <c r="H97" s="73"/>
      <c r="I97" s="12"/>
      <c r="J97" s="12"/>
      <c r="K97" s="44" t="e">
        <f>LOOKUP(H97,'HOJA AYUDA'!$C$2:$C$61,'HOJA AYUDA'!$D$2:$D$61*J97)</f>
        <v>#N/A</v>
      </c>
      <c r="L97" s="12"/>
      <c r="M97" s="13" t="e">
        <f t="shared" si="12"/>
        <v>#N/A</v>
      </c>
      <c r="N97" s="14" t="e">
        <f t="shared" si="13"/>
        <v>#N/A</v>
      </c>
    </row>
    <row r="98" spans="1:14" x14ac:dyDescent="0.3">
      <c r="A98" s="11"/>
      <c r="B98" s="12"/>
      <c r="C98" s="12"/>
      <c r="D98" s="44" t="e">
        <f>LOOKUP(A98,'HOJA AYUDA'!$A$2:$A$61,'HOJA AYUDA'!$B$2:$B$61*C98)</f>
        <v>#N/A</v>
      </c>
      <c r="E98" s="12"/>
      <c r="F98" s="13" t="e">
        <f t="shared" si="14"/>
        <v>#N/A</v>
      </c>
      <c r="G98" s="14" t="e">
        <f t="shared" si="15"/>
        <v>#N/A</v>
      </c>
      <c r="H98" s="73"/>
      <c r="I98" s="12"/>
      <c r="J98" s="12"/>
      <c r="K98" s="44" t="e">
        <f>LOOKUP(H98,'HOJA AYUDA'!$C$2:$C$61,'HOJA AYUDA'!$D$2:$D$61*J98)</f>
        <v>#N/A</v>
      </c>
      <c r="L98" s="12"/>
      <c r="M98" s="13" t="e">
        <f t="shared" si="12"/>
        <v>#N/A</v>
      </c>
      <c r="N98" s="14" t="e">
        <f t="shared" si="13"/>
        <v>#N/A</v>
      </c>
    </row>
    <row r="99" spans="1:14" x14ac:dyDescent="0.3">
      <c r="A99" s="11"/>
      <c r="B99" s="12"/>
      <c r="C99" s="12"/>
      <c r="D99" s="44" t="e">
        <f>LOOKUP(A99,'HOJA AYUDA'!$A$2:$A$61,'HOJA AYUDA'!$B$2:$B$61*C99)</f>
        <v>#N/A</v>
      </c>
      <c r="E99" s="12"/>
      <c r="F99" s="13" t="e">
        <f t="shared" ref="F99:F100" si="16">+B99*D99</f>
        <v>#N/A</v>
      </c>
      <c r="G99" s="14" t="e">
        <f t="shared" ref="G99:G100" si="17">+F99*E99</f>
        <v>#N/A</v>
      </c>
      <c r="H99" s="73"/>
      <c r="I99" s="12"/>
      <c r="J99" s="12"/>
      <c r="K99" s="44" t="e">
        <f>LOOKUP(H99,'HOJA AYUDA'!$C$2:$C$61,'HOJA AYUDA'!$D$2:$D$61*J99)</f>
        <v>#N/A</v>
      </c>
      <c r="L99" s="12"/>
      <c r="M99" s="13" t="e">
        <f>+I99*K99</f>
        <v>#N/A</v>
      </c>
      <c r="N99" s="14" t="e">
        <f>+M99*L99</f>
        <v>#N/A</v>
      </c>
    </row>
    <row r="100" spans="1:14" x14ac:dyDescent="0.3">
      <c r="A100" s="11"/>
      <c r="B100" s="12"/>
      <c r="C100" s="12"/>
      <c r="D100" s="44" t="e">
        <f>LOOKUP(A100,'HOJA AYUDA'!$A$2:$A$61,'HOJA AYUDA'!$B$2:$B$61*C100)</f>
        <v>#N/A</v>
      </c>
      <c r="E100" s="12"/>
      <c r="F100" s="13" t="e">
        <f t="shared" si="16"/>
        <v>#N/A</v>
      </c>
      <c r="G100" s="14" t="e">
        <f t="shared" si="17"/>
        <v>#N/A</v>
      </c>
      <c r="H100" s="73"/>
      <c r="I100" s="12"/>
      <c r="J100" s="12"/>
      <c r="K100" s="44" t="e">
        <f>LOOKUP(H100,'HOJA AYUDA'!$C$2:$C$61,'HOJA AYUDA'!$D$2:$D$61*J100)</f>
        <v>#N/A</v>
      </c>
      <c r="L100" s="12"/>
      <c r="M100" s="13" t="e">
        <f>+I100*K100</f>
        <v>#N/A</v>
      </c>
      <c r="N100" s="14" t="e">
        <f>+M100*L100</f>
        <v>#N/A</v>
      </c>
    </row>
    <row r="101" spans="1:14" x14ac:dyDescent="0.3">
      <c r="A101" s="11"/>
      <c r="B101" s="12"/>
      <c r="C101" s="12"/>
      <c r="D101" s="44" t="e">
        <f>LOOKUP(A101,'HOJA AYUDA'!$A$2:$A$61,'HOJA AYUDA'!$B$2:$B$61*C101)</f>
        <v>#N/A</v>
      </c>
      <c r="E101" s="12"/>
      <c r="F101" s="13" t="e">
        <f t="shared" ref="F101:F108" si="18">+B101*D101</f>
        <v>#N/A</v>
      </c>
      <c r="G101" s="14" t="e">
        <f t="shared" ref="G101:G108" si="19">+F101*E101</f>
        <v>#N/A</v>
      </c>
      <c r="H101" s="73"/>
      <c r="I101" s="12"/>
      <c r="J101" s="12"/>
      <c r="K101" s="44" t="e">
        <f>LOOKUP(H101,'HOJA AYUDA'!$C$2:$C$61,'HOJA AYUDA'!$D$2:$D$61*J101)</f>
        <v>#N/A</v>
      </c>
      <c r="L101" s="12"/>
      <c r="M101" s="13" t="e">
        <f t="shared" ref="M101:M108" si="20">+I101*K101</f>
        <v>#N/A</v>
      </c>
      <c r="N101" s="14" t="e">
        <f t="shared" ref="N101:N108" si="21">+M101*L101</f>
        <v>#N/A</v>
      </c>
    </row>
    <row r="102" spans="1:14" x14ac:dyDescent="0.3">
      <c r="A102" s="11"/>
      <c r="B102" s="12"/>
      <c r="C102" s="12"/>
      <c r="D102" s="44" t="e">
        <f>LOOKUP(A102,'HOJA AYUDA'!$A$2:$A$61,'HOJA AYUDA'!$B$2:$B$61*C102)</f>
        <v>#N/A</v>
      </c>
      <c r="E102" s="12"/>
      <c r="F102" s="13" t="e">
        <f t="shared" si="18"/>
        <v>#N/A</v>
      </c>
      <c r="G102" s="14" t="e">
        <f t="shared" si="19"/>
        <v>#N/A</v>
      </c>
      <c r="H102" s="73"/>
      <c r="I102" s="12"/>
      <c r="J102" s="12"/>
      <c r="K102" s="44" t="e">
        <f>LOOKUP(H102,'HOJA AYUDA'!$C$2:$C$61,'HOJA AYUDA'!$D$2:$D$61*J102)</f>
        <v>#N/A</v>
      </c>
      <c r="L102" s="12"/>
      <c r="M102" s="13" t="e">
        <f t="shared" si="20"/>
        <v>#N/A</v>
      </c>
      <c r="N102" s="14" t="e">
        <f t="shared" si="21"/>
        <v>#N/A</v>
      </c>
    </row>
    <row r="103" spans="1:14" x14ac:dyDescent="0.3">
      <c r="A103" s="11"/>
      <c r="B103" s="12"/>
      <c r="C103" s="12"/>
      <c r="D103" s="44" t="e">
        <f>LOOKUP(A103,'HOJA AYUDA'!$A$2:$A$61,'HOJA AYUDA'!$B$2:$B$61*C103)</f>
        <v>#N/A</v>
      </c>
      <c r="E103" s="12"/>
      <c r="F103" s="13" t="e">
        <f t="shared" si="18"/>
        <v>#N/A</v>
      </c>
      <c r="G103" s="14" t="e">
        <f t="shared" si="19"/>
        <v>#N/A</v>
      </c>
      <c r="H103" s="73"/>
      <c r="I103" s="12"/>
      <c r="J103" s="12"/>
      <c r="K103" s="44" t="e">
        <f>LOOKUP(H103,'HOJA AYUDA'!$C$2:$C$61,'HOJA AYUDA'!$D$2:$D$61*J103)</f>
        <v>#N/A</v>
      </c>
      <c r="L103" s="12"/>
      <c r="M103" s="13" t="e">
        <f t="shared" si="20"/>
        <v>#N/A</v>
      </c>
      <c r="N103" s="14" t="e">
        <f t="shared" si="21"/>
        <v>#N/A</v>
      </c>
    </row>
    <row r="104" spans="1:14" x14ac:dyDescent="0.3">
      <c r="A104" s="11"/>
      <c r="B104" s="12"/>
      <c r="C104" s="12"/>
      <c r="D104" s="44" t="e">
        <f>LOOKUP(A104,'HOJA AYUDA'!$A$2:$A$61,'HOJA AYUDA'!$B$2:$B$61*C104)</f>
        <v>#N/A</v>
      </c>
      <c r="E104" s="12"/>
      <c r="F104" s="13" t="e">
        <f t="shared" si="18"/>
        <v>#N/A</v>
      </c>
      <c r="G104" s="14" t="e">
        <f t="shared" si="19"/>
        <v>#N/A</v>
      </c>
      <c r="H104" s="73"/>
      <c r="I104" s="12"/>
      <c r="J104" s="12"/>
      <c r="K104" s="44" t="e">
        <f>LOOKUP(H104,'HOJA AYUDA'!$C$2:$C$61,'HOJA AYUDA'!$D$2:$D$61*J104)</f>
        <v>#N/A</v>
      </c>
      <c r="L104" s="12"/>
      <c r="M104" s="13" t="e">
        <f t="shared" si="20"/>
        <v>#N/A</v>
      </c>
      <c r="N104" s="14" t="e">
        <f t="shared" si="21"/>
        <v>#N/A</v>
      </c>
    </row>
    <row r="105" spans="1:14" x14ac:dyDescent="0.3">
      <c r="A105" s="11"/>
      <c r="B105" s="12"/>
      <c r="C105" s="12"/>
      <c r="D105" s="44" t="e">
        <f>LOOKUP(A105,'HOJA AYUDA'!$A$2:$A$61,'HOJA AYUDA'!$B$2:$B$61*C105)</f>
        <v>#N/A</v>
      </c>
      <c r="E105" s="12"/>
      <c r="F105" s="13" t="e">
        <f t="shared" si="18"/>
        <v>#N/A</v>
      </c>
      <c r="G105" s="14" t="e">
        <f t="shared" si="19"/>
        <v>#N/A</v>
      </c>
      <c r="H105" s="73"/>
      <c r="I105" s="12"/>
      <c r="J105" s="12"/>
      <c r="K105" s="44" t="e">
        <f>LOOKUP(H105,'HOJA AYUDA'!$C$2:$C$61,'HOJA AYUDA'!$D$2:$D$61*J105)</f>
        <v>#N/A</v>
      </c>
      <c r="L105" s="12"/>
      <c r="M105" s="13" t="e">
        <f t="shared" si="20"/>
        <v>#N/A</v>
      </c>
      <c r="N105" s="14" t="e">
        <f t="shared" si="21"/>
        <v>#N/A</v>
      </c>
    </row>
    <row r="106" spans="1:14" x14ac:dyDescent="0.3">
      <c r="A106" s="11"/>
      <c r="B106" s="12"/>
      <c r="C106" s="12"/>
      <c r="D106" s="44" t="e">
        <f>LOOKUP(A106,'HOJA AYUDA'!$A$2:$A$61,'HOJA AYUDA'!$B$2:$B$61*C106)</f>
        <v>#N/A</v>
      </c>
      <c r="E106" s="12"/>
      <c r="F106" s="13" t="e">
        <f t="shared" si="18"/>
        <v>#N/A</v>
      </c>
      <c r="G106" s="14" t="e">
        <f t="shared" si="19"/>
        <v>#N/A</v>
      </c>
      <c r="H106" s="73"/>
      <c r="I106" s="12"/>
      <c r="J106" s="12"/>
      <c r="K106" s="44" t="e">
        <f>LOOKUP(H106,'HOJA AYUDA'!$C$2:$C$61,'HOJA AYUDA'!$D$2:$D$61*J106)</f>
        <v>#N/A</v>
      </c>
      <c r="L106" s="12"/>
      <c r="M106" s="13" t="e">
        <f t="shared" si="20"/>
        <v>#N/A</v>
      </c>
      <c r="N106" s="14" t="e">
        <f t="shared" si="21"/>
        <v>#N/A</v>
      </c>
    </row>
    <row r="107" spans="1:14" x14ac:dyDescent="0.3">
      <c r="A107" s="11"/>
      <c r="B107" s="12"/>
      <c r="C107" s="12"/>
      <c r="D107" s="44" t="e">
        <f>LOOKUP(A107,'HOJA AYUDA'!$A$2:$A$61,'HOJA AYUDA'!$B$2:$B$61*C107)</f>
        <v>#N/A</v>
      </c>
      <c r="E107" s="12"/>
      <c r="F107" s="13" t="e">
        <f t="shared" si="18"/>
        <v>#N/A</v>
      </c>
      <c r="G107" s="14" t="e">
        <f t="shared" si="19"/>
        <v>#N/A</v>
      </c>
      <c r="H107" s="73"/>
      <c r="I107" s="12"/>
      <c r="J107" s="12"/>
      <c r="K107" s="44" t="e">
        <f>LOOKUP(H107,'HOJA AYUDA'!$C$2:$C$61,'HOJA AYUDA'!$D$2:$D$61*J107)</f>
        <v>#N/A</v>
      </c>
      <c r="L107" s="12"/>
      <c r="M107" s="13" t="e">
        <f t="shared" si="20"/>
        <v>#N/A</v>
      </c>
      <c r="N107" s="14" t="e">
        <f t="shared" si="21"/>
        <v>#N/A</v>
      </c>
    </row>
    <row r="108" spans="1:14" ht="15" thickBot="1" x14ac:dyDescent="0.35">
      <c r="A108" s="25"/>
      <c r="B108" s="16"/>
      <c r="C108" s="16"/>
      <c r="D108" s="45" t="e">
        <f>LOOKUP(A108,'HOJA AYUDA'!$A$2:$A$61,'HOJA AYUDA'!$B$2:$B$61*C108)</f>
        <v>#N/A</v>
      </c>
      <c r="E108" s="16"/>
      <c r="F108" s="17" t="e">
        <f t="shared" si="18"/>
        <v>#N/A</v>
      </c>
      <c r="G108" s="18" t="e">
        <f t="shared" si="19"/>
        <v>#N/A</v>
      </c>
      <c r="H108" s="75"/>
      <c r="I108" s="16"/>
      <c r="J108" s="16"/>
      <c r="K108" s="45" t="e">
        <f>LOOKUP(H108,'HOJA AYUDA'!$C$2:$C$61,'HOJA AYUDA'!$D$2:$D$61*J108)</f>
        <v>#N/A</v>
      </c>
      <c r="L108" s="16"/>
      <c r="M108" s="17" t="e">
        <f t="shared" si="20"/>
        <v>#N/A</v>
      </c>
      <c r="N108" s="18" t="e">
        <f t="shared" si="21"/>
        <v>#N/A</v>
      </c>
    </row>
    <row r="109" spans="1:14" x14ac:dyDescent="0.3">
      <c r="A109" s="19"/>
      <c r="B109" s="19"/>
      <c r="C109" s="19"/>
      <c r="D109" s="19"/>
      <c r="E109" s="19"/>
      <c r="F109" s="68"/>
      <c r="G109" s="69">
        <f>_xlfn.AGGREGATE(9,6,G79:G108)</f>
        <v>0.52</v>
      </c>
      <c r="H109" s="19"/>
      <c r="I109" s="19"/>
      <c r="J109" s="19"/>
      <c r="K109" s="19"/>
      <c r="L109" s="19"/>
      <c r="M109" s="68"/>
      <c r="N109" s="69">
        <f>_xlfn.AGGREGATE(9,6,N79:N108)</f>
        <v>0</v>
      </c>
    </row>
    <row r="110" spans="1:14" ht="15" thickBot="1" x14ac:dyDescent="0.35">
      <c r="F110" s="20"/>
      <c r="G110" s="21">
        <f>+G109/C8</f>
        <v>5.7777777777777784E-3</v>
      </c>
      <c r="M110" s="20"/>
      <c r="N110" s="21">
        <f>+N109/C8</f>
        <v>0</v>
      </c>
    </row>
    <row r="117" spans="1:14" x14ac:dyDescent="0.3">
      <c r="H117" s="22"/>
    </row>
    <row r="118" spans="1:14" ht="15.6" x14ac:dyDescent="0.3">
      <c r="D118" s="28">
        <f>+G110</f>
        <v>5.7777777777777784E-3</v>
      </c>
      <c r="E118" s="27" t="str">
        <f>+IF(D118&gt;F118,"≥","≤")</f>
        <v>≤</v>
      </c>
      <c r="F118" s="26">
        <f>+$C$17</f>
        <v>3.7499999999999999E-2</v>
      </c>
      <c r="G118" s="29"/>
      <c r="H118" s="29"/>
      <c r="I118" s="29"/>
      <c r="J118" s="29"/>
      <c r="K118" s="28">
        <f>+N110</f>
        <v>0</v>
      </c>
      <c r="L118" s="27" t="str">
        <f>+IF(K118&gt;M118,"≥","≤")</f>
        <v>≤</v>
      </c>
      <c r="M118" s="26">
        <f>+$C$17</f>
        <v>3.7499999999999999E-2</v>
      </c>
    </row>
    <row r="119" spans="1:14" ht="15.6" x14ac:dyDescent="0.3">
      <c r="D119" s="112" t="str">
        <f>+IF(D118&gt;F118,"Si Cumple…","Aumentar Rigidez Muro…..")</f>
        <v>Aumentar Rigidez Muro…..</v>
      </c>
      <c r="E119" s="112"/>
      <c r="F119" s="112"/>
      <c r="G119" s="32"/>
      <c r="H119" s="32"/>
      <c r="I119" s="32"/>
      <c r="J119" s="32"/>
      <c r="K119" s="112" t="str">
        <f>+IF(K118&gt;M118,"Si Cumple…","Aumentar Rigidez Muro…..")</f>
        <v>Aumentar Rigidez Muro…..</v>
      </c>
      <c r="L119" s="112"/>
      <c r="M119" s="112"/>
    </row>
    <row r="122" spans="1:14" ht="18" x14ac:dyDescent="0.35">
      <c r="A122" s="52" t="s">
        <v>121</v>
      </c>
    </row>
    <row r="123" spans="1:14" ht="15" thickBot="1" x14ac:dyDescent="0.35">
      <c r="A123" s="2"/>
    </row>
    <row r="124" spans="1:14" x14ac:dyDescent="0.3">
      <c r="A124" s="109" t="s">
        <v>6</v>
      </c>
      <c r="B124" s="110"/>
      <c r="C124" s="110"/>
      <c r="D124" s="110"/>
      <c r="E124" s="110"/>
      <c r="F124" s="110"/>
      <c r="G124" s="111"/>
      <c r="H124" s="109" t="s">
        <v>7</v>
      </c>
      <c r="I124" s="110"/>
      <c r="J124" s="110"/>
      <c r="K124" s="110"/>
      <c r="L124" s="110"/>
      <c r="M124" s="110"/>
      <c r="N124" s="111"/>
    </row>
    <row r="125" spans="1:14" ht="15" thickBot="1" x14ac:dyDescent="0.35">
      <c r="A125" s="4" t="s">
        <v>0</v>
      </c>
      <c r="B125" s="5" t="s">
        <v>2</v>
      </c>
      <c r="C125" s="71" t="s">
        <v>1</v>
      </c>
      <c r="D125" s="71" t="s">
        <v>214</v>
      </c>
      <c r="E125" s="5" t="s">
        <v>3</v>
      </c>
      <c r="F125" s="5" t="s">
        <v>4</v>
      </c>
      <c r="G125" s="6" t="s">
        <v>5</v>
      </c>
      <c r="H125" s="4" t="s">
        <v>0</v>
      </c>
      <c r="I125" s="5" t="s">
        <v>2</v>
      </c>
      <c r="J125" s="71" t="s">
        <v>1</v>
      </c>
      <c r="K125" s="71" t="s">
        <v>214</v>
      </c>
      <c r="L125" s="5" t="s">
        <v>3</v>
      </c>
      <c r="M125" s="5" t="s">
        <v>4</v>
      </c>
      <c r="N125" s="6" t="s">
        <v>5</v>
      </c>
    </row>
    <row r="126" spans="1:14" x14ac:dyDescent="0.3">
      <c r="A126" s="7"/>
      <c r="B126" s="8"/>
      <c r="C126" s="8"/>
      <c r="D126" s="77" t="e">
        <f>LOOKUP(A126,'HOJA AYUDA'!$A$2:$A$61,'HOJA AYUDA'!$B$2:$B$61*C126)</f>
        <v>#N/A</v>
      </c>
      <c r="E126" s="8"/>
      <c r="F126" s="9" t="e">
        <f>+B126*D126</f>
        <v>#N/A</v>
      </c>
      <c r="G126" s="10" t="e">
        <f>+F126*E126</f>
        <v>#N/A</v>
      </c>
      <c r="H126" s="7"/>
      <c r="I126" s="8"/>
      <c r="J126" s="8"/>
      <c r="K126" s="77" t="e">
        <f>LOOKUP(H126,'HOJA AYUDA'!$C$2:$C$61,'HOJA AYUDA'!$D$2:$D$61*J126)</f>
        <v>#N/A</v>
      </c>
      <c r="L126" s="8"/>
      <c r="M126" s="9" t="e">
        <f>+I126*K126</f>
        <v>#N/A</v>
      </c>
      <c r="N126" s="10" t="e">
        <f>+M126*L126</f>
        <v>#N/A</v>
      </c>
    </row>
    <row r="127" spans="1:14" x14ac:dyDescent="0.3">
      <c r="A127" s="11"/>
      <c r="B127" s="12"/>
      <c r="C127" s="12"/>
      <c r="D127" s="44" t="e">
        <f>LOOKUP(A127,'HOJA AYUDA'!$A$2:$A$61,'HOJA AYUDA'!$B$2:$B$61*C127)</f>
        <v>#N/A</v>
      </c>
      <c r="E127" s="12"/>
      <c r="F127" s="13" t="e">
        <f>+B127*D127</f>
        <v>#N/A</v>
      </c>
      <c r="G127" s="14" t="e">
        <f>+F127*E127</f>
        <v>#N/A</v>
      </c>
      <c r="H127" s="11"/>
      <c r="I127" s="12"/>
      <c r="J127" s="12"/>
      <c r="K127" s="44" t="e">
        <f>LOOKUP(H127,'HOJA AYUDA'!$C$2:$C$61,'HOJA AYUDA'!$D$2:$D$61*J127)</f>
        <v>#N/A</v>
      </c>
      <c r="L127" s="12"/>
      <c r="M127" s="13" t="e">
        <f>+I127*K127</f>
        <v>#N/A</v>
      </c>
      <c r="N127" s="14" t="e">
        <f>+M127*L127</f>
        <v>#N/A</v>
      </c>
    </row>
    <row r="128" spans="1:14" x14ac:dyDescent="0.3">
      <c r="A128" s="11"/>
      <c r="B128" s="12"/>
      <c r="C128" s="12"/>
      <c r="D128" s="44" t="e">
        <f>LOOKUP(A128,'HOJA AYUDA'!$A$2:$A$61,'HOJA AYUDA'!$B$2:$B$61*C128)</f>
        <v>#N/A</v>
      </c>
      <c r="E128" s="12"/>
      <c r="F128" s="13" t="e">
        <f t="shared" ref="F128:F140" si="22">+B128*D128</f>
        <v>#N/A</v>
      </c>
      <c r="G128" s="14" t="e">
        <f t="shared" ref="G128:G140" si="23">+F128*E128</f>
        <v>#N/A</v>
      </c>
      <c r="H128" s="11"/>
      <c r="I128" s="12"/>
      <c r="J128" s="12"/>
      <c r="K128" s="44" t="e">
        <f>LOOKUP(H128,'HOJA AYUDA'!$C$2:$C$61,'HOJA AYUDA'!$D$2:$D$61*J128)</f>
        <v>#N/A</v>
      </c>
      <c r="L128" s="12"/>
      <c r="M128" s="13" t="e">
        <f t="shared" ref="M128:M139" si="24">+I128*K128</f>
        <v>#N/A</v>
      </c>
      <c r="N128" s="14" t="e">
        <f t="shared" ref="N128:N139" si="25">+M128*L128</f>
        <v>#N/A</v>
      </c>
    </row>
    <row r="129" spans="1:14" x14ac:dyDescent="0.3">
      <c r="A129" s="11"/>
      <c r="B129" s="12"/>
      <c r="C129" s="12"/>
      <c r="D129" s="44" t="e">
        <f>LOOKUP(A129,'HOJA AYUDA'!$A$2:$A$61,'HOJA AYUDA'!$B$2:$B$61*C129)</f>
        <v>#N/A</v>
      </c>
      <c r="E129" s="12"/>
      <c r="F129" s="13" t="e">
        <f t="shared" si="22"/>
        <v>#N/A</v>
      </c>
      <c r="G129" s="14" t="e">
        <f t="shared" si="23"/>
        <v>#N/A</v>
      </c>
      <c r="H129" s="11"/>
      <c r="I129" s="12"/>
      <c r="J129" s="12"/>
      <c r="K129" s="44" t="e">
        <f>LOOKUP(H129,'HOJA AYUDA'!$C$2:$C$61,'HOJA AYUDA'!$D$2:$D$61*J129)</f>
        <v>#N/A</v>
      </c>
      <c r="L129" s="12"/>
      <c r="M129" s="13" t="e">
        <f t="shared" si="24"/>
        <v>#N/A</v>
      </c>
      <c r="N129" s="14" t="e">
        <f t="shared" si="25"/>
        <v>#N/A</v>
      </c>
    </row>
    <row r="130" spans="1:14" x14ac:dyDescent="0.3">
      <c r="A130" s="11"/>
      <c r="B130" s="12"/>
      <c r="C130" s="12"/>
      <c r="D130" s="44" t="e">
        <f>LOOKUP(A130,'HOJA AYUDA'!$A$2:$A$61,'HOJA AYUDA'!$B$2:$B$61*C130)</f>
        <v>#N/A</v>
      </c>
      <c r="E130" s="12"/>
      <c r="F130" s="13" t="e">
        <f t="shared" si="22"/>
        <v>#N/A</v>
      </c>
      <c r="G130" s="14" t="e">
        <f t="shared" si="23"/>
        <v>#N/A</v>
      </c>
      <c r="H130" s="11"/>
      <c r="I130" s="12"/>
      <c r="J130" s="12"/>
      <c r="K130" s="44" t="e">
        <f>LOOKUP(H130,'HOJA AYUDA'!$C$2:$C$61,'HOJA AYUDA'!$D$2:$D$61*J130)</f>
        <v>#N/A</v>
      </c>
      <c r="L130" s="12"/>
      <c r="M130" s="13" t="e">
        <f t="shared" si="24"/>
        <v>#N/A</v>
      </c>
      <c r="N130" s="14" t="e">
        <f t="shared" si="25"/>
        <v>#N/A</v>
      </c>
    </row>
    <row r="131" spans="1:14" x14ac:dyDescent="0.3">
      <c r="A131" s="11"/>
      <c r="B131" s="12"/>
      <c r="C131" s="12"/>
      <c r="D131" s="44" t="e">
        <f>LOOKUP(A131,'HOJA AYUDA'!$A$2:$A$61,'HOJA AYUDA'!$B$2:$B$61*C131)</f>
        <v>#N/A</v>
      </c>
      <c r="E131" s="12"/>
      <c r="F131" s="13" t="e">
        <f t="shared" si="22"/>
        <v>#N/A</v>
      </c>
      <c r="G131" s="14" t="e">
        <f t="shared" si="23"/>
        <v>#N/A</v>
      </c>
      <c r="H131" s="11"/>
      <c r="I131" s="12"/>
      <c r="J131" s="12"/>
      <c r="K131" s="44" t="e">
        <f>LOOKUP(H131,'HOJA AYUDA'!$C$2:$C$61,'HOJA AYUDA'!$D$2:$D$61*J131)</f>
        <v>#N/A</v>
      </c>
      <c r="L131" s="12"/>
      <c r="M131" s="13" t="e">
        <f t="shared" si="24"/>
        <v>#N/A</v>
      </c>
      <c r="N131" s="14" t="e">
        <f t="shared" si="25"/>
        <v>#N/A</v>
      </c>
    </row>
    <row r="132" spans="1:14" x14ac:dyDescent="0.3">
      <c r="A132" s="11"/>
      <c r="B132" s="12"/>
      <c r="D132" s="44" t="e">
        <f>LOOKUP(A132,'HOJA AYUDA'!$A$2:$A$61,'HOJA AYUDA'!$B$2:$B$61*C132)</f>
        <v>#N/A</v>
      </c>
      <c r="E132" s="12"/>
      <c r="F132" s="13" t="e">
        <f t="shared" si="22"/>
        <v>#N/A</v>
      </c>
      <c r="G132" s="14" t="e">
        <f t="shared" si="23"/>
        <v>#N/A</v>
      </c>
      <c r="H132" s="11"/>
      <c r="I132" s="12"/>
      <c r="J132" s="12"/>
      <c r="K132" s="44" t="e">
        <f>LOOKUP(H132,'HOJA AYUDA'!$C$2:$C$61,'HOJA AYUDA'!$D$2:$D$61*J132)</f>
        <v>#N/A</v>
      </c>
      <c r="L132" s="12"/>
      <c r="M132" s="13" t="e">
        <f t="shared" si="24"/>
        <v>#N/A</v>
      </c>
      <c r="N132" s="14" t="e">
        <f t="shared" si="25"/>
        <v>#N/A</v>
      </c>
    </row>
    <row r="133" spans="1:14" x14ac:dyDescent="0.3">
      <c r="A133" s="11"/>
      <c r="B133" s="12"/>
      <c r="D133" s="44" t="e">
        <f>LOOKUP(A133,'HOJA AYUDA'!$A$2:$A$61,'HOJA AYUDA'!$B$2:$B$61*C133)</f>
        <v>#N/A</v>
      </c>
      <c r="E133" s="12"/>
      <c r="F133" s="13" t="e">
        <f t="shared" si="22"/>
        <v>#N/A</v>
      </c>
      <c r="G133" s="14" t="e">
        <f t="shared" si="23"/>
        <v>#N/A</v>
      </c>
      <c r="H133" s="11"/>
      <c r="I133" s="12"/>
      <c r="J133" s="12"/>
      <c r="K133" s="44" t="e">
        <f>LOOKUP(H133,'HOJA AYUDA'!$C$2:$C$61,'HOJA AYUDA'!$D$2:$D$61*J133)</f>
        <v>#N/A</v>
      </c>
      <c r="L133" s="12"/>
      <c r="M133" s="13" t="e">
        <f t="shared" si="24"/>
        <v>#N/A</v>
      </c>
      <c r="N133" s="14" t="e">
        <f t="shared" si="25"/>
        <v>#N/A</v>
      </c>
    </row>
    <row r="134" spans="1:14" x14ac:dyDescent="0.3">
      <c r="A134" s="11"/>
      <c r="B134" s="12"/>
      <c r="D134" s="44" t="e">
        <f>LOOKUP(A134,'HOJA AYUDA'!$A$2:$A$61,'HOJA AYUDA'!$B$2:$B$61*C134)</f>
        <v>#N/A</v>
      </c>
      <c r="E134" s="12"/>
      <c r="F134" s="13" t="e">
        <f t="shared" si="22"/>
        <v>#N/A</v>
      </c>
      <c r="G134" s="14" t="e">
        <f t="shared" si="23"/>
        <v>#N/A</v>
      </c>
      <c r="H134" s="11"/>
      <c r="I134" s="12"/>
      <c r="J134" s="12"/>
      <c r="K134" s="44" t="e">
        <f>LOOKUP(H134,'HOJA AYUDA'!$C$2:$C$61,'HOJA AYUDA'!$D$2:$D$61*J134)</f>
        <v>#N/A</v>
      </c>
      <c r="L134" s="12"/>
      <c r="M134" s="13" t="e">
        <f t="shared" si="24"/>
        <v>#N/A</v>
      </c>
      <c r="N134" s="14" t="e">
        <f t="shared" si="25"/>
        <v>#N/A</v>
      </c>
    </row>
    <row r="135" spans="1:14" x14ac:dyDescent="0.3">
      <c r="A135" s="11"/>
      <c r="B135" s="12"/>
      <c r="C135" s="12"/>
      <c r="D135" s="44" t="e">
        <f>LOOKUP(A135,'HOJA AYUDA'!$A$2:$A$61,'HOJA AYUDA'!$B$2:$B$61*C135)</f>
        <v>#N/A</v>
      </c>
      <c r="E135" s="12"/>
      <c r="F135" s="13" t="e">
        <f t="shared" si="22"/>
        <v>#N/A</v>
      </c>
      <c r="G135" s="14" t="e">
        <f t="shared" si="23"/>
        <v>#N/A</v>
      </c>
      <c r="H135" s="11"/>
      <c r="I135" s="12"/>
      <c r="J135" s="12"/>
      <c r="K135" s="44" t="e">
        <f>LOOKUP(H135,'HOJA AYUDA'!$C$2:$C$61,'HOJA AYUDA'!$D$2:$D$61*J135)</f>
        <v>#N/A</v>
      </c>
      <c r="L135" s="12"/>
      <c r="M135" s="13" t="e">
        <f t="shared" si="24"/>
        <v>#N/A</v>
      </c>
      <c r="N135" s="14" t="e">
        <f t="shared" si="25"/>
        <v>#N/A</v>
      </c>
    </row>
    <row r="136" spans="1:14" x14ac:dyDescent="0.3">
      <c r="A136" s="11"/>
      <c r="B136" s="12"/>
      <c r="C136" s="12"/>
      <c r="D136" s="44" t="e">
        <f>LOOKUP(A136,'HOJA AYUDA'!$A$2:$A$61,'HOJA AYUDA'!$B$2:$B$61*C136)</f>
        <v>#N/A</v>
      </c>
      <c r="E136" s="12"/>
      <c r="F136" s="13" t="e">
        <f t="shared" si="22"/>
        <v>#N/A</v>
      </c>
      <c r="G136" s="14" t="e">
        <f t="shared" si="23"/>
        <v>#N/A</v>
      </c>
      <c r="H136" s="11"/>
      <c r="I136" s="12"/>
      <c r="J136" s="12"/>
      <c r="K136" s="44" t="e">
        <f>LOOKUP(H136,'HOJA AYUDA'!$C$2:$C$61,'HOJA AYUDA'!$D$2:$D$61*J136)</f>
        <v>#N/A</v>
      </c>
      <c r="L136" s="12"/>
      <c r="M136" s="13" t="e">
        <f t="shared" si="24"/>
        <v>#N/A</v>
      </c>
      <c r="N136" s="14" t="e">
        <f t="shared" si="25"/>
        <v>#N/A</v>
      </c>
    </row>
    <row r="137" spans="1:14" x14ac:dyDescent="0.3">
      <c r="A137" s="11"/>
      <c r="B137" s="12"/>
      <c r="C137" s="12"/>
      <c r="D137" s="44" t="e">
        <f>LOOKUP(A137,'HOJA AYUDA'!$A$2:$A$61,'HOJA AYUDA'!$B$2:$B$61*C137)</f>
        <v>#N/A</v>
      </c>
      <c r="E137" s="12"/>
      <c r="F137" s="13" t="e">
        <f t="shared" si="22"/>
        <v>#N/A</v>
      </c>
      <c r="G137" s="14" t="e">
        <f t="shared" si="23"/>
        <v>#N/A</v>
      </c>
      <c r="H137" s="11"/>
      <c r="I137" s="12"/>
      <c r="J137" s="12"/>
      <c r="K137" s="44" t="e">
        <f>LOOKUP(H137,'HOJA AYUDA'!$C$2:$C$61,'HOJA AYUDA'!$D$2:$D$61*J137)</f>
        <v>#N/A</v>
      </c>
      <c r="L137" s="12"/>
      <c r="M137" s="13" t="e">
        <f t="shared" si="24"/>
        <v>#N/A</v>
      </c>
      <c r="N137" s="14" t="e">
        <f t="shared" si="25"/>
        <v>#N/A</v>
      </c>
    </row>
    <row r="138" spans="1:14" x14ac:dyDescent="0.3">
      <c r="A138" s="11"/>
      <c r="B138" s="12"/>
      <c r="C138" s="12"/>
      <c r="D138" s="44" t="e">
        <f>LOOKUP(A138,'HOJA AYUDA'!$A$2:$A$61,'HOJA AYUDA'!$B$2:$B$61*C138)</f>
        <v>#N/A</v>
      </c>
      <c r="E138" s="12"/>
      <c r="F138" s="13" t="e">
        <f t="shared" si="22"/>
        <v>#N/A</v>
      </c>
      <c r="G138" s="14" t="e">
        <f t="shared" si="23"/>
        <v>#N/A</v>
      </c>
      <c r="H138" s="11"/>
      <c r="I138" s="12"/>
      <c r="J138" s="12"/>
      <c r="K138" s="44" t="e">
        <f>LOOKUP(H138,'HOJA AYUDA'!$C$2:$C$61,'HOJA AYUDA'!$D$2:$D$61*J138)</f>
        <v>#N/A</v>
      </c>
      <c r="L138" s="12"/>
      <c r="M138" s="13" t="e">
        <f t="shared" si="24"/>
        <v>#N/A</v>
      </c>
      <c r="N138" s="14" t="e">
        <f t="shared" si="25"/>
        <v>#N/A</v>
      </c>
    </row>
    <row r="139" spans="1:14" x14ac:dyDescent="0.3">
      <c r="A139" s="11"/>
      <c r="B139" s="12"/>
      <c r="C139" s="12"/>
      <c r="D139" s="44" t="e">
        <f>LOOKUP(A139,'HOJA AYUDA'!$A$2:$A$61,'HOJA AYUDA'!$B$2:$B$61*C139)</f>
        <v>#N/A</v>
      </c>
      <c r="E139" s="12"/>
      <c r="F139" s="13" t="e">
        <f t="shared" si="22"/>
        <v>#N/A</v>
      </c>
      <c r="G139" s="14" t="e">
        <f t="shared" si="23"/>
        <v>#N/A</v>
      </c>
      <c r="H139" s="11"/>
      <c r="I139" s="12"/>
      <c r="J139" s="12"/>
      <c r="K139" s="44" t="e">
        <f>LOOKUP(H139,'HOJA AYUDA'!$C$2:$C$61,'HOJA AYUDA'!$D$2:$D$61*J139)</f>
        <v>#N/A</v>
      </c>
      <c r="L139" s="12"/>
      <c r="M139" s="13" t="e">
        <f t="shared" si="24"/>
        <v>#N/A</v>
      </c>
      <c r="N139" s="14" t="e">
        <f t="shared" si="25"/>
        <v>#N/A</v>
      </c>
    </row>
    <row r="140" spans="1:14" x14ac:dyDescent="0.3">
      <c r="A140" s="11"/>
      <c r="B140" s="12"/>
      <c r="C140" s="12"/>
      <c r="D140" s="44" t="e">
        <f>LOOKUP(A140,'HOJA AYUDA'!$A$2:$A$61,'HOJA AYUDA'!$B$2:$B$61*C140)</f>
        <v>#N/A</v>
      </c>
      <c r="E140" s="12"/>
      <c r="F140" s="13" t="e">
        <f t="shared" si="22"/>
        <v>#N/A</v>
      </c>
      <c r="G140" s="14" t="e">
        <f t="shared" si="23"/>
        <v>#N/A</v>
      </c>
      <c r="H140" s="11"/>
      <c r="I140" s="12"/>
      <c r="J140" s="12"/>
      <c r="K140" s="44" t="e">
        <f>LOOKUP(H140,'HOJA AYUDA'!$C$2:$C$61,'HOJA AYUDA'!$D$2:$D$61*J140)</f>
        <v>#N/A</v>
      </c>
      <c r="L140" s="12"/>
      <c r="M140" s="13" t="e">
        <f t="shared" ref="M140:M155" si="26">+I140*K140</f>
        <v>#N/A</v>
      </c>
      <c r="N140" s="14" t="e">
        <f t="shared" ref="N140:N155" si="27">+M140*L140</f>
        <v>#N/A</v>
      </c>
    </row>
    <row r="141" spans="1:14" x14ac:dyDescent="0.3">
      <c r="A141" s="11"/>
      <c r="B141" s="12"/>
      <c r="C141" s="12"/>
      <c r="D141" s="44" t="e">
        <f>LOOKUP(A141,'HOJA AYUDA'!$A$2:$A$61,'HOJA AYUDA'!$B$2:$B$61*C141)</f>
        <v>#N/A</v>
      </c>
      <c r="E141" s="12"/>
      <c r="F141" s="13" t="e">
        <f t="shared" ref="F141:F155" si="28">+B141*D141</f>
        <v>#N/A</v>
      </c>
      <c r="G141" s="14" t="e">
        <f t="shared" ref="G141:G155" si="29">+F141*E141</f>
        <v>#N/A</v>
      </c>
      <c r="H141" s="11"/>
      <c r="I141" s="12"/>
      <c r="J141" s="12"/>
      <c r="K141" s="44" t="e">
        <f>LOOKUP(H141,'HOJA AYUDA'!$C$2:$C$61,'HOJA AYUDA'!$D$2:$D$61*J141)</f>
        <v>#N/A</v>
      </c>
      <c r="L141" s="12"/>
      <c r="M141" s="13" t="e">
        <f t="shared" si="26"/>
        <v>#N/A</v>
      </c>
      <c r="N141" s="14" t="e">
        <f t="shared" si="27"/>
        <v>#N/A</v>
      </c>
    </row>
    <row r="142" spans="1:14" x14ac:dyDescent="0.3">
      <c r="A142" s="11"/>
      <c r="B142" s="12"/>
      <c r="C142" s="12"/>
      <c r="D142" s="44" t="e">
        <f>LOOKUP(A142,'HOJA AYUDA'!$A$2:$A$61,'HOJA AYUDA'!$B$2:$B$61*C142)</f>
        <v>#N/A</v>
      </c>
      <c r="E142" s="12"/>
      <c r="F142" s="13" t="e">
        <f t="shared" si="28"/>
        <v>#N/A</v>
      </c>
      <c r="G142" s="14" t="e">
        <f t="shared" si="29"/>
        <v>#N/A</v>
      </c>
      <c r="H142" s="11"/>
      <c r="I142" s="12"/>
      <c r="J142" s="12"/>
      <c r="K142" s="44" t="e">
        <f>LOOKUP(H142,'HOJA AYUDA'!$C$2:$C$61,'HOJA AYUDA'!$D$2:$D$61*J142)</f>
        <v>#N/A</v>
      </c>
      <c r="L142" s="12"/>
      <c r="M142" s="13" t="e">
        <f t="shared" si="26"/>
        <v>#N/A</v>
      </c>
      <c r="N142" s="14" t="e">
        <f t="shared" si="27"/>
        <v>#N/A</v>
      </c>
    </row>
    <row r="143" spans="1:14" x14ac:dyDescent="0.3">
      <c r="A143" s="11"/>
      <c r="B143" s="12"/>
      <c r="C143" s="12"/>
      <c r="D143" s="44" t="e">
        <f>LOOKUP(A143,'HOJA AYUDA'!$A$2:$A$61,'HOJA AYUDA'!$B$2:$B$61*C143)</f>
        <v>#N/A</v>
      </c>
      <c r="E143" s="12"/>
      <c r="F143" s="13" t="e">
        <f t="shared" si="28"/>
        <v>#N/A</v>
      </c>
      <c r="G143" s="14" t="e">
        <f t="shared" si="29"/>
        <v>#N/A</v>
      </c>
      <c r="H143" s="11"/>
      <c r="I143" s="12"/>
      <c r="J143" s="12"/>
      <c r="K143" s="44" t="e">
        <f>LOOKUP(H143,'HOJA AYUDA'!$C$2:$C$61,'HOJA AYUDA'!$D$2:$D$61*J143)</f>
        <v>#N/A</v>
      </c>
      <c r="L143" s="12"/>
      <c r="M143" s="13" t="e">
        <f t="shared" si="26"/>
        <v>#N/A</v>
      </c>
      <c r="N143" s="14" t="e">
        <f t="shared" si="27"/>
        <v>#N/A</v>
      </c>
    </row>
    <row r="144" spans="1:14" x14ac:dyDescent="0.3">
      <c r="A144" s="11"/>
      <c r="B144" s="12"/>
      <c r="C144" s="12"/>
      <c r="D144" s="44" t="e">
        <f>LOOKUP(A144,'HOJA AYUDA'!$A$2:$A$61,'HOJA AYUDA'!$B$2:$B$61*C144)</f>
        <v>#N/A</v>
      </c>
      <c r="E144" s="12"/>
      <c r="F144" s="13" t="e">
        <f t="shared" si="28"/>
        <v>#N/A</v>
      </c>
      <c r="G144" s="14" t="e">
        <f t="shared" si="29"/>
        <v>#N/A</v>
      </c>
      <c r="H144" s="11"/>
      <c r="I144" s="12"/>
      <c r="J144" s="12"/>
      <c r="K144" s="44" t="e">
        <f>LOOKUP(H144,'HOJA AYUDA'!$C$2:$C$61,'HOJA AYUDA'!$D$2:$D$61*J144)</f>
        <v>#N/A</v>
      </c>
      <c r="L144" s="12"/>
      <c r="M144" s="13" t="e">
        <f t="shared" si="26"/>
        <v>#N/A</v>
      </c>
      <c r="N144" s="14" t="e">
        <f t="shared" si="27"/>
        <v>#N/A</v>
      </c>
    </row>
    <row r="145" spans="1:14" x14ac:dyDescent="0.3">
      <c r="A145" s="11"/>
      <c r="B145" s="12"/>
      <c r="C145" s="12"/>
      <c r="D145" s="44" t="e">
        <f>LOOKUP(A145,'HOJA AYUDA'!$A$2:$A$61,'HOJA AYUDA'!$B$2:$B$61*C145)</f>
        <v>#N/A</v>
      </c>
      <c r="E145" s="12"/>
      <c r="F145" s="13" t="e">
        <f t="shared" si="28"/>
        <v>#N/A</v>
      </c>
      <c r="G145" s="14" t="e">
        <f t="shared" si="29"/>
        <v>#N/A</v>
      </c>
      <c r="H145" s="11"/>
      <c r="I145" s="12"/>
      <c r="J145" s="12"/>
      <c r="K145" s="44" t="e">
        <f>LOOKUP(H145,'HOJA AYUDA'!$C$2:$C$61,'HOJA AYUDA'!$D$2:$D$61*J145)</f>
        <v>#N/A</v>
      </c>
      <c r="L145" s="12"/>
      <c r="M145" s="13" t="e">
        <f t="shared" si="26"/>
        <v>#N/A</v>
      </c>
      <c r="N145" s="14" t="e">
        <f t="shared" si="27"/>
        <v>#N/A</v>
      </c>
    </row>
    <row r="146" spans="1:14" x14ac:dyDescent="0.3">
      <c r="A146" s="11"/>
      <c r="B146" s="12"/>
      <c r="C146" s="12"/>
      <c r="D146" s="44" t="e">
        <f>LOOKUP(A146,'HOJA AYUDA'!$A$2:$A$61,'HOJA AYUDA'!$B$2:$B$61*C146)</f>
        <v>#N/A</v>
      </c>
      <c r="E146" s="12"/>
      <c r="F146" s="13" t="e">
        <f t="shared" si="28"/>
        <v>#N/A</v>
      </c>
      <c r="G146" s="14" t="e">
        <f t="shared" si="29"/>
        <v>#N/A</v>
      </c>
      <c r="H146" s="11"/>
      <c r="I146" s="12"/>
      <c r="J146" s="12"/>
      <c r="K146" s="44" t="e">
        <f>LOOKUP(H146,'HOJA AYUDA'!$C$2:$C$61,'HOJA AYUDA'!$D$2:$D$61*J146)</f>
        <v>#N/A</v>
      </c>
      <c r="L146" s="12"/>
      <c r="M146" s="13" t="e">
        <f t="shared" si="26"/>
        <v>#N/A</v>
      </c>
      <c r="N146" s="14" t="e">
        <f t="shared" si="27"/>
        <v>#N/A</v>
      </c>
    </row>
    <row r="147" spans="1:14" x14ac:dyDescent="0.3">
      <c r="A147" s="11"/>
      <c r="B147" s="12"/>
      <c r="C147" s="12"/>
      <c r="D147" s="44" t="e">
        <f>LOOKUP(A147,'HOJA AYUDA'!$A$2:$A$61,'HOJA AYUDA'!$B$2:$B$61*C147)</f>
        <v>#N/A</v>
      </c>
      <c r="E147" s="12"/>
      <c r="F147" s="13" t="e">
        <f t="shared" si="28"/>
        <v>#N/A</v>
      </c>
      <c r="G147" s="14" t="e">
        <f t="shared" si="29"/>
        <v>#N/A</v>
      </c>
      <c r="H147" s="11"/>
      <c r="I147" s="12"/>
      <c r="J147" s="12"/>
      <c r="K147" s="44" t="e">
        <f>LOOKUP(H147,'HOJA AYUDA'!$C$2:$C$61,'HOJA AYUDA'!$D$2:$D$61*J147)</f>
        <v>#N/A</v>
      </c>
      <c r="L147" s="12"/>
      <c r="M147" s="13" t="e">
        <f t="shared" si="26"/>
        <v>#N/A</v>
      </c>
      <c r="N147" s="14" t="e">
        <f t="shared" si="27"/>
        <v>#N/A</v>
      </c>
    </row>
    <row r="148" spans="1:14" x14ac:dyDescent="0.3">
      <c r="A148" s="11"/>
      <c r="B148" s="12"/>
      <c r="C148" s="12"/>
      <c r="D148" s="44" t="e">
        <f>LOOKUP(A148,'HOJA AYUDA'!$A$2:$A$61,'HOJA AYUDA'!$B$2:$B$61*C148)</f>
        <v>#N/A</v>
      </c>
      <c r="E148" s="12"/>
      <c r="F148" s="13" t="e">
        <f t="shared" si="28"/>
        <v>#N/A</v>
      </c>
      <c r="G148" s="14" t="e">
        <f t="shared" si="29"/>
        <v>#N/A</v>
      </c>
      <c r="H148" s="11"/>
      <c r="I148" s="12"/>
      <c r="J148" s="12"/>
      <c r="K148" s="44" t="e">
        <f>LOOKUP(H148,'HOJA AYUDA'!$C$2:$C$61,'HOJA AYUDA'!$D$2:$D$61*J148)</f>
        <v>#N/A</v>
      </c>
      <c r="L148" s="12"/>
      <c r="M148" s="13" t="e">
        <f t="shared" si="26"/>
        <v>#N/A</v>
      </c>
      <c r="N148" s="14" t="e">
        <f t="shared" si="27"/>
        <v>#N/A</v>
      </c>
    </row>
    <row r="149" spans="1:14" x14ac:dyDescent="0.3">
      <c r="A149" s="11"/>
      <c r="B149" s="12"/>
      <c r="C149" s="12"/>
      <c r="D149" s="44" t="e">
        <f>LOOKUP(A149,'HOJA AYUDA'!$A$2:$A$61,'HOJA AYUDA'!$B$2:$B$61*C149)</f>
        <v>#N/A</v>
      </c>
      <c r="E149" s="12"/>
      <c r="F149" s="13" t="e">
        <f t="shared" si="28"/>
        <v>#N/A</v>
      </c>
      <c r="G149" s="14" t="e">
        <f t="shared" si="29"/>
        <v>#N/A</v>
      </c>
      <c r="H149" s="11"/>
      <c r="I149" s="12"/>
      <c r="J149" s="12"/>
      <c r="K149" s="44" t="e">
        <f>LOOKUP(H149,'HOJA AYUDA'!$C$2:$C$61,'HOJA AYUDA'!$D$2:$D$61*J149)</f>
        <v>#N/A</v>
      </c>
      <c r="L149" s="12"/>
      <c r="M149" s="13" t="e">
        <f t="shared" si="26"/>
        <v>#N/A</v>
      </c>
      <c r="N149" s="14" t="e">
        <f t="shared" si="27"/>
        <v>#N/A</v>
      </c>
    </row>
    <row r="150" spans="1:14" x14ac:dyDescent="0.3">
      <c r="A150" s="11"/>
      <c r="B150" s="12"/>
      <c r="C150" s="12"/>
      <c r="D150" s="44" t="e">
        <f>LOOKUP(A150,'HOJA AYUDA'!$A$2:$A$61,'HOJA AYUDA'!$B$2:$B$61*C150)</f>
        <v>#N/A</v>
      </c>
      <c r="E150" s="12"/>
      <c r="F150" s="13" t="e">
        <f t="shared" si="28"/>
        <v>#N/A</v>
      </c>
      <c r="G150" s="14" t="e">
        <f t="shared" si="29"/>
        <v>#N/A</v>
      </c>
      <c r="H150" s="11"/>
      <c r="I150" s="12"/>
      <c r="J150" s="12"/>
      <c r="K150" s="44" t="e">
        <f>LOOKUP(H150,'HOJA AYUDA'!$C$2:$C$61,'HOJA AYUDA'!$D$2:$D$61*J150)</f>
        <v>#N/A</v>
      </c>
      <c r="L150" s="12"/>
      <c r="M150" s="13" t="e">
        <f t="shared" si="26"/>
        <v>#N/A</v>
      </c>
      <c r="N150" s="14" t="e">
        <f t="shared" si="27"/>
        <v>#N/A</v>
      </c>
    </row>
    <row r="151" spans="1:14" x14ac:dyDescent="0.3">
      <c r="A151" s="11"/>
      <c r="B151" s="12"/>
      <c r="C151" s="12"/>
      <c r="D151" s="44" t="e">
        <f>LOOKUP(A151,'HOJA AYUDA'!$A$2:$A$61,'HOJA AYUDA'!$B$2:$B$61*C151)</f>
        <v>#N/A</v>
      </c>
      <c r="E151" s="12"/>
      <c r="F151" s="13" t="e">
        <f t="shared" si="28"/>
        <v>#N/A</v>
      </c>
      <c r="G151" s="14" t="e">
        <f t="shared" si="29"/>
        <v>#N/A</v>
      </c>
      <c r="H151" s="11"/>
      <c r="I151" s="12"/>
      <c r="J151" s="12"/>
      <c r="K151" s="44" t="e">
        <f>LOOKUP(H151,'HOJA AYUDA'!$C$2:$C$61,'HOJA AYUDA'!$D$2:$D$61*J151)</f>
        <v>#N/A</v>
      </c>
      <c r="L151" s="12"/>
      <c r="M151" s="13" t="e">
        <f t="shared" si="26"/>
        <v>#N/A</v>
      </c>
      <c r="N151" s="14" t="e">
        <f t="shared" si="27"/>
        <v>#N/A</v>
      </c>
    </row>
    <row r="152" spans="1:14" x14ac:dyDescent="0.3">
      <c r="A152" s="11"/>
      <c r="B152" s="12"/>
      <c r="C152" s="12"/>
      <c r="D152" s="44" t="e">
        <f>LOOKUP(A152,'HOJA AYUDA'!$A$2:$A$61,'HOJA AYUDA'!$B$2:$B$61*C152)</f>
        <v>#N/A</v>
      </c>
      <c r="E152" s="12"/>
      <c r="F152" s="13" t="e">
        <f t="shared" si="28"/>
        <v>#N/A</v>
      </c>
      <c r="G152" s="14" t="e">
        <f t="shared" si="29"/>
        <v>#N/A</v>
      </c>
      <c r="H152" s="11"/>
      <c r="I152" s="12"/>
      <c r="J152" s="12"/>
      <c r="K152" s="44" t="e">
        <f>LOOKUP(H152,'HOJA AYUDA'!$C$2:$C$61,'HOJA AYUDA'!$D$2:$D$61*J152)</f>
        <v>#N/A</v>
      </c>
      <c r="L152" s="12"/>
      <c r="M152" s="13" t="e">
        <f t="shared" si="26"/>
        <v>#N/A</v>
      </c>
      <c r="N152" s="14" t="e">
        <f t="shared" si="27"/>
        <v>#N/A</v>
      </c>
    </row>
    <row r="153" spans="1:14" x14ac:dyDescent="0.3">
      <c r="A153" s="11"/>
      <c r="B153" s="12"/>
      <c r="C153" s="12"/>
      <c r="D153" s="44" t="e">
        <f>LOOKUP(A153,'HOJA AYUDA'!$A$2:$A$61,'HOJA AYUDA'!$B$2:$B$61*C153)</f>
        <v>#N/A</v>
      </c>
      <c r="E153" s="12"/>
      <c r="F153" s="13" t="e">
        <f t="shared" si="28"/>
        <v>#N/A</v>
      </c>
      <c r="G153" s="14" t="e">
        <f t="shared" si="29"/>
        <v>#N/A</v>
      </c>
      <c r="H153" s="11"/>
      <c r="I153" s="12"/>
      <c r="J153" s="12"/>
      <c r="K153" s="44" t="e">
        <f>LOOKUP(H153,'HOJA AYUDA'!$C$2:$C$61,'HOJA AYUDA'!$D$2:$D$61*J153)</f>
        <v>#N/A</v>
      </c>
      <c r="L153" s="12"/>
      <c r="M153" s="13" t="e">
        <f t="shared" si="26"/>
        <v>#N/A</v>
      </c>
      <c r="N153" s="14" t="e">
        <f t="shared" si="27"/>
        <v>#N/A</v>
      </c>
    </row>
    <row r="154" spans="1:14" x14ac:dyDescent="0.3">
      <c r="A154" s="11"/>
      <c r="B154" s="12"/>
      <c r="C154" s="12"/>
      <c r="D154" s="44" t="e">
        <f>LOOKUP(A154,'HOJA AYUDA'!$A$2:$A$61,'HOJA AYUDA'!$B$2:$B$61*C154)</f>
        <v>#N/A</v>
      </c>
      <c r="E154" s="12"/>
      <c r="F154" s="13" t="e">
        <f t="shared" si="28"/>
        <v>#N/A</v>
      </c>
      <c r="G154" s="14" t="e">
        <f t="shared" si="29"/>
        <v>#N/A</v>
      </c>
      <c r="H154" s="11"/>
      <c r="I154" s="12"/>
      <c r="J154" s="12"/>
      <c r="K154" s="44" t="e">
        <f>LOOKUP(H154,'HOJA AYUDA'!$C$2:$C$61,'HOJA AYUDA'!$D$2:$D$61*J154)</f>
        <v>#N/A</v>
      </c>
      <c r="L154" s="12"/>
      <c r="M154" s="13" t="e">
        <f t="shared" si="26"/>
        <v>#N/A</v>
      </c>
      <c r="N154" s="14" t="e">
        <f t="shared" si="27"/>
        <v>#N/A</v>
      </c>
    </row>
    <row r="155" spans="1:14" ht="15" thickBot="1" x14ac:dyDescent="0.35">
      <c r="A155" s="25"/>
      <c r="B155" s="16"/>
      <c r="C155" s="16"/>
      <c r="D155" s="45" t="e">
        <f>LOOKUP(A155,'HOJA AYUDA'!$A$2:$A$61,'HOJA AYUDA'!$B$2:$B$61*C155)</f>
        <v>#N/A</v>
      </c>
      <c r="E155" s="16"/>
      <c r="F155" s="17" t="e">
        <f t="shared" si="28"/>
        <v>#N/A</v>
      </c>
      <c r="G155" s="18" t="e">
        <f t="shared" si="29"/>
        <v>#N/A</v>
      </c>
      <c r="H155" s="25"/>
      <c r="I155" s="16"/>
      <c r="J155" s="16"/>
      <c r="K155" s="45" t="e">
        <f>LOOKUP(H155,'HOJA AYUDA'!$C$2:$C$61,'HOJA AYUDA'!$D$2:$D$61*J155)</f>
        <v>#N/A</v>
      </c>
      <c r="L155" s="16"/>
      <c r="M155" s="17" t="e">
        <f t="shared" si="26"/>
        <v>#N/A</v>
      </c>
      <c r="N155" s="18" t="e">
        <f t="shared" si="27"/>
        <v>#N/A</v>
      </c>
    </row>
    <row r="156" spans="1:14" x14ac:dyDescent="0.3">
      <c r="A156" s="19"/>
      <c r="B156" s="19"/>
      <c r="C156" s="19"/>
      <c r="D156" s="19"/>
      <c r="E156" s="19"/>
      <c r="F156" s="68"/>
      <c r="G156" s="69">
        <f>_xlfn.AGGREGATE(9,6,G126:G155)</f>
        <v>0</v>
      </c>
      <c r="H156" s="19"/>
      <c r="I156" s="19"/>
      <c r="J156" s="19"/>
      <c r="K156" s="19"/>
      <c r="L156" s="19"/>
      <c r="M156" s="68"/>
      <c r="N156" s="69">
        <f>_xlfn.AGGREGATE(9,6,N126:N155)</f>
        <v>0</v>
      </c>
    </row>
    <row r="157" spans="1:14" ht="15" thickBot="1" x14ac:dyDescent="0.35">
      <c r="F157" s="20"/>
      <c r="G157" s="21">
        <f>+G156/C9</f>
        <v>0</v>
      </c>
      <c r="M157" s="20"/>
      <c r="N157" s="21">
        <f>+N156/C9</f>
        <v>0</v>
      </c>
    </row>
    <row r="164" spans="1:14" x14ac:dyDescent="0.3">
      <c r="H164" s="22"/>
    </row>
    <row r="165" spans="1:14" ht="15.6" x14ac:dyDescent="0.3">
      <c r="D165" s="28">
        <f>+G157</f>
        <v>0</v>
      </c>
      <c r="E165" s="27" t="str">
        <f>+IF(D165&gt;F165,"≥","≤")</f>
        <v>≤</v>
      </c>
      <c r="F165" s="26">
        <f>+$C$17</f>
        <v>3.7499999999999999E-2</v>
      </c>
      <c r="G165" s="29"/>
      <c r="H165" s="29"/>
      <c r="I165" s="29"/>
      <c r="J165" s="29"/>
      <c r="K165" s="28">
        <f>+N157</f>
        <v>0</v>
      </c>
      <c r="L165" s="27" t="str">
        <f>+IF(K165&gt;M165,"≥","≤")</f>
        <v>≤</v>
      </c>
      <c r="M165" s="26">
        <f>+$C$17</f>
        <v>3.7499999999999999E-2</v>
      </c>
    </row>
    <row r="166" spans="1:14" ht="15.6" x14ac:dyDescent="0.3">
      <c r="D166" s="112" t="str">
        <f>+IF(D165&gt;F165,"Si Cumple…","Aumentar Rigidez Muro…..")</f>
        <v>Aumentar Rigidez Muro…..</v>
      </c>
      <c r="E166" s="112"/>
      <c r="F166" s="112"/>
      <c r="G166" s="32"/>
      <c r="H166" s="32"/>
      <c r="I166" s="32"/>
      <c r="J166" s="32"/>
      <c r="K166" s="112" t="str">
        <f>+IF(K165&gt;M165,"Si Cumple…","Aumentar Rigidez Muro…..")</f>
        <v>Aumentar Rigidez Muro…..</v>
      </c>
      <c r="L166" s="112"/>
      <c r="M166" s="112"/>
    </row>
    <row r="169" spans="1:14" ht="18" x14ac:dyDescent="0.35">
      <c r="A169" s="52" t="s">
        <v>122</v>
      </c>
    </row>
    <row r="170" spans="1:14" ht="15" thickBot="1" x14ac:dyDescent="0.35">
      <c r="A170" s="2"/>
    </row>
    <row r="171" spans="1:14" x14ac:dyDescent="0.3">
      <c r="A171" s="109" t="s">
        <v>6</v>
      </c>
      <c r="B171" s="110"/>
      <c r="C171" s="110"/>
      <c r="D171" s="110"/>
      <c r="E171" s="110"/>
      <c r="F171" s="110"/>
      <c r="G171" s="111"/>
      <c r="H171" s="109" t="s">
        <v>7</v>
      </c>
      <c r="I171" s="110"/>
      <c r="J171" s="110"/>
      <c r="K171" s="110"/>
      <c r="L171" s="110"/>
      <c r="M171" s="110"/>
      <c r="N171" s="111"/>
    </row>
    <row r="172" spans="1:14" ht="15" thickBot="1" x14ac:dyDescent="0.35">
      <c r="A172" s="4" t="s">
        <v>0</v>
      </c>
      <c r="B172" s="5" t="s">
        <v>2</v>
      </c>
      <c r="C172" s="71" t="s">
        <v>1</v>
      </c>
      <c r="D172" s="71" t="s">
        <v>214</v>
      </c>
      <c r="E172" s="5" t="s">
        <v>3</v>
      </c>
      <c r="F172" s="5" t="s">
        <v>4</v>
      </c>
      <c r="G172" s="6" t="s">
        <v>5</v>
      </c>
      <c r="H172" s="4" t="s">
        <v>0</v>
      </c>
      <c r="I172" s="5" t="s">
        <v>2</v>
      </c>
      <c r="J172" s="71" t="s">
        <v>1</v>
      </c>
      <c r="K172" s="71" t="s">
        <v>214</v>
      </c>
      <c r="L172" s="5" t="s">
        <v>3</v>
      </c>
      <c r="M172" s="5" t="s">
        <v>4</v>
      </c>
      <c r="N172" s="6" t="s">
        <v>5</v>
      </c>
    </row>
    <row r="173" spans="1:14" x14ac:dyDescent="0.3">
      <c r="A173" s="7"/>
      <c r="B173" s="8"/>
      <c r="C173" s="8"/>
      <c r="D173" s="77" t="e">
        <f>LOOKUP(A173,'HOJA AYUDA'!$A$2:$A$61,'HOJA AYUDA'!$B$2:$B$61*C173)</f>
        <v>#N/A</v>
      </c>
      <c r="E173" s="8"/>
      <c r="F173" s="9" t="e">
        <f>+B173*D173</f>
        <v>#N/A</v>
      </c>
      <c r="G173" s="10" t="e">
        <f>+F173*E173</f>
        <v>#N/A</v>
      </c>
      <c r="H173" s="7"/>
      <c r="I173" s="8"/>
      <c r="J173" s="8"/>
      <c r="K173" s="77" t="e">
        <f>LOOKUP(H173,'HOJA AYUDA'!$C$2:$C$61,'HOJA AYUDA'!$D$2:$D$61*J173)</f>
        <v>#N/A</v>
      </c>
      <c r="L173" s="8"/>
      <c r="M173" s="9" t="e">
        <f>+I173*K173</f>
        <v>#N/A</v>
      </c>
      <c r="N173" s="10" t="e">
        <f>+M173*L173</f>
        <v>#N/A</v>
      </c>
    </row>
    <row r="174" spans="1:14" x14ac:dyDescent="0.3">
      <c r="A174" s="11"/>
      <c r="B174" s="12"/>
      <c r="C174" s="12"/>
      <c r="D174" s="44" t="e">
        <f>LOOKUP(A174,'HOJA AYUDA'!$A$2:$A$61,'HOJA AYUDA'!$B$2:$B$61*C174)</f>
        <v>#N/A</v>
      </c>
      <c r="E174" s="12"/>
      <c r="F174" s="13" t="e">
        <f>+B174*D174</f>
        <v>#N/A</v>
      </c>
      <c r="G174" s="14" t="e">
        <f>+F174*E174</f>
        <v>#N/A</v>
      </c>
      <c r="H174" s="11"/>
      <c r="I174" s="12"/>
      <c r="J174" s="12"/>
      <c r="K174" s="44" t="e">
        <f>LOOKUP(H174,'HOJA AYUDA'!$C$2:$C$61,'HOJA AYUDA'!$D$2:$D$61*J174)</f>
        <v>#N/A</v>
      </c>
      <c r="L174" s="12"/>
      <c r="M174" s="13" t="e">
        <f>+I174*K174</f>
        <v>#N/A</v>
      </c>
      <c r="N174" s="14" t="e">
        <f>+M174*L174</f>
        <v>#N/A</v>
      </c>
    </row>
    <row r="175" spans="1:14" x14ac:dyDescent="0.3">
      <c r="A175" s="11"/>
      <c r="B175" s="12"/>
      <c r="C175" s="12"/>
      <c r="D175" s="44" t="e">
        <f>LOOKUP(A175,'HOJA AYUDA'!$A$2:$A$61,'HOJA AYUDA'!$B$2:$B$61*C175)</f>
        <v>#N/A</v>
      </c>
      <c r="E175" s="12"/>
      <c r="F175" s="13" t="e">
        <f t="shared" ref="F175:F187" si="30">+B175*D175</f>
        <v>#N/A</v>
      </c>
      <c r="G175" s="14" t="e">
        <f t="shared" ref="G175:G187" si="31">+F175*E175</f>
        <v>#N/A</v>
      </c>
      <c r="H175" s="11"/>
      <c r="I175" s="12"/>
      <c r="J175" s="12"/>
      <c r="K175" s="44" t="e">
        <f>LOOKUP(H175,'HOJA AYUDA'!$C$2:$C$61,'HOJA AYUDA'!$D$2:$D$61*J175)</f>
        <v>#N/A</v>
      </c>
      <c r="L175" s="12"/>
      <c r="M175" s="13" t="e">
        <f t="shared" ref="M175:M186" si="32">+I175*K175</f>
        <v>#N/A</v>
      </c>
      <c r="N175" s="14" t="e">
        <f t="shared" ref="N175:N186" si="33">+M175*L175</f>
        <v>#N/A</v>
      </c>
    </row>
    <row r="176" spans="1:14" x14ac:dyDescent="0.3">
      <c r="A176" s="11"/>
      <c r="B176" s="12"/>
      <c r="C176" s="12"/>
      <c r="D176" s="44" t="e">
        <f>LOOKUP(A176,'HOJA AYUDA'!$A$2:$A$61,'HOJA AYUDA'!$B$2:$B$61*C176)</f>
        <v>#N/A</v>
      </c>
      <c r="E176" s="12"/>
      <c r="F176" s="13" t="e">
        <f t="shared" si="30"/>
        <v>#N/A</v>
      </c>
      <c r="G176" s="14" t="e">
        <f t="shared" si="31"/>
        <v>#N/A</v>
      </c>
      <c r="H176" s="11"/>
      <c r="I176" s="12"/>
      <c r="J176" s="12"/>
      <c r="K176" s="44" t="e">
        <f>LOOKUP(H176,'HOJA AYUDA'!$C$2:$C$61,'HOJA AYUDA'!$D$2:$D$61*J176)</f>
        <v>#N/A</v>
      </c>
      <c r="L176" s="12"/>
      <c r="M176" s="13" t="e">
        <f t="shared" si="32"/>
        <v>#N/A</v>
      </c>
      <c r="N176" s="14" t="e">
        <f t="shared" si="33"/>
        <v>#N/A</v>
      </c>
    </row>
    <row r="177" spans="1:14" x14ac:dyDescent="0.3">
      <c r="A177" s="11"/>
      <c r="B177" s="12"/>
      <c r="C177" s="12"/>
      <c r="D177" s="44" t="e">
        <f>LOOKUP(A177,'HOJA AYUDA'!$A$2:$A$61,'HOJA AYUDA'!$B$2:$B$61*C177)</f>
        <v>#N/A</v>
      </c>
      <c r="E177" s="12"/>
      <c r="F177" s="13" t="e">
        <f t="shared" si="30"/>
        <v>#N/A</v>
      </c>
      <c r="G177" s="14" t="e">
        <f t="shared" si="31"/>
        <v>#N/A</v>
      </c>
      <c r="H177" s="11"/>
      <c r="I177" s="12"/>
      <c r="J177" s="12"/>
      <c r="K177" s="44" t="e">
        <f>LOOKUP(H177,'HOJA AYUDA'!$C$2:$C$61,'HOJA AYUDA'!$D$2:$D$61*J177)</f>
        <v>#N/A</v>
      </c>
      <c r="L177" s="12"/>
      <c r="M177" s="13" t="e">
        <f t="shared" si="32"/>
        <v>#N/A</v>
      </c>
      <c r="N177" s="14" t="e">
        <f t="shared" si="33"/>
        <v>#N/A</v>
      </c>
    </row>
    <row r="178" spans="1:14" x14ac:dyDescent="0.3">
      <c r="A178" s="11"/>
      <c r="B178" s="12"/>
      <c r="C178" s="12"/>
      <c r="D178" s="44" t="e">
        <f>LOOKUP(A178,'HOJA AYUDA'!$A$2:$A$61,'HOJA AYUDA'!$B$2:$B$61*C178)</f>
        <v>#N/A</v>
      </c>
      <c r="E178" s="12"/>
      <c r="F178" s="13" t="e">
        <f t="shared" si="30"/>
        <v>#N/A</v>
      </c>
      <c r="G178" s="14" t="e">
        <f t="shared" si="31"/>
        <v>#N/A</v>
      </c>
      <c r="H178" s="11"/>
      <c r="I178" s="12"/>
      <c r="J178" s="12"/>
      <c r="K178" s="44" t="e">
        <f>LOOKUP(H178,'HOJA AYUDA'!$C$2:$C$61,'HOJA AYUDA'!$D$2:$D$61*J178)</f>
        <v>#N/A</v>
      </c>
      <c r="L178" s="12"/>
      <c r="M178" s="13" t="e">
        <f t="shared" si="32"/>
        <v>#N/A</v>
      </c>
      <c r="N178" s="14" t="e">
        <f t="shared" si="33"/>
        <v>#N/A</v>
      </c>
    </row>
    <row r="179" spans="1:14" x14ac:dyDescent="0.3">
      <c r="A179" s="11"/>
      <c r="B179" s="12"/>
      <c r="D179" s="44" t="e">
        <f>LOOKUP(A179,'HOJA AYUDA'!$A$2:$A$61,'HOJA AYUDA'!$B$2:$B$61*C179)</f>
        <v>#N/A</v>
      </c>
      <c r="E179" s="12"/>
      <c r="F179" s="13" t="e">
        <f t="shared" si="30"/>
        <v>#N/A</v>
      </c>
      <c r="G179" s="14" t="e">
        <f t="shared" si="31"/>
        <v>#N/A</v>
      </c>
      <c r="H179" s="11"/>
      <c r="I179" s="12"/>
      <c r="J179" s="12"/>
      <c r="K179" s="44" t="e">
        <f>LOOKUP(H179,'HOJA AYUDA'!$C$2:$C$61,'HOJA AYUDA'!$D$2:$D$61*J179)</f>
        <v>#N/A</v>
      </c>
      <c r="L179" s="12"/>
      <c r="M179" s="13" t="e">
        <f t="shared" si="32"/>
        <v>#N/A</v>
      </c>
      <c r="N179" s="14" t="e">
        <f t="shared" si="33"/>
        <v>#N/A</v>
      </c>
    </row>
    <row r="180" spans="1:14" x14ac:dyDescent="0.3">
      <c r="A180" s="11"/>
      <c r="B180" s="12"/>
      <c r="D180" s="44" t="e">
        <f>LOOKUP(A180,'HOJA AYUDA'!$A$2:$A$61,'HOJA AYUDA'!$B$2:$B$61*C180)</f>
        <v>#N/A</v>
      </c>
      <c r="E180" s="12"/>
      <c r="F180" s="13" t="e">
        <f t="shared" si="30"/>
        <v>#N/A</v>
      </c>
      <c r="G180" s="14" t="e">
        <f t="shared" si="31"/>
        <v>#N/A</v>
      </c>
      <c r="H180" s="11"/>
      <c r="I180" s="12"/>
      <c r="J180" s="12"/>
      <c r="K180" s="44" t="e">
        <f>LOOKUP(H180,'HOJA AYUDA'!$C$2:$C$61,'HOJA AYUDA'!$D$2:$D$61*J180)</f>
        <v>#N/A</v>
      </c>
      <c r="L180" s="12"/>
      <c r="M180" s="13" t="e">
        <f t="shared" si="32"/>
        <v>#N/A</v>
      </c>
      <c r="N180" s="14" t="e">
        <f t="shared" si="33"/>
        <v>#N/A</v>
      </c>
    </row>
    <row r="181" spans="1:14" x14ac:dyDescent="0.3">
      <c r="A181" s="11"/>
      <c r="B181" s="12"/>
      <c r="D181" s="44" t="e">
        <f>LOOKUP(A181,'HOJA AYUDA'!$A$2:$A$61,'HOJA AYUDA'!$B$2:$B$61*C181)</f>
        <v>#N/A</v>
      </c>
      <c r="E181" s="12"/>
      <c r="F181" s="13" t="e">
        <f t="shared" si="30"/>
        <v>#N/A</v>
      </c>
      <c r="G181" s="14" t="e">
        <f t="shared" si="31"/>
        <v>#N/A</v>
      </c>
      <c r="H181" s="11"/>
      <c r="I181" s="12"/>
      <c r="J181" s="12"/>
      <c r="K181" s="44" t="e">
        <f>LOOKUP(H181,'HOJA AYUDA'!$C$2:$C$61,'HOJA AYUDA'!$D$2:$D$61*J181)</f>
        <v>#N/A</v>
      </c>
      <c r="L181" s="12"/>
      <c r="M181" s="13" t="e">
        <f t="shared" si="32"/>
        <v>#N/A</v>
      </c>
      <c r="N181" s="14" t="e">
        <f t="shared" si="33"/>
        <v>#N/A</v>
      </c>
    </row>
    <row r="182" spans="1:14" x14ac:dyDescent="0.3">
      <c r="A182" s="11"/>
      <c r="B182" s="12"/>
      <c r="C182" s="12"/>
      <c r="D182" s="44" t="e">
        <f>LOOKUP(A182,'HOJA AYUDA'!$A$2:$A$61,'HOJA AYUDA'!$B$2:$B$61*C182)</f>
        <v>#N/A</v>
      </c>
      <c r="E182" s="12"/>
      <c r="F182" s="13" t="e">
        <f t="shared" si="30"/>
        <v>#N/A</v>
      </c>
      <c r="G182" s="14" t="e">
        <f t="shared" si="31"/>
        <v>#N/A</v>
      </c>
      <c r="H182" s="11"/>
      <c r="I182" s="12"/>
      <c r="J182" s="12"/>
      <c r="K182" s="44" t="e">
        <f>LOOKUP(H182,'HOJA AYUDA'!$C$2:$C$61,'HOJA AYUDA'!$D$2:$D$61*J182)</f>
        <v>#N/A</v>
      </c>
      <c r="L182" s="12"/>
      <c r="M182" s="13" t="e">
        <f t="shared" si="32"/>
        <v>#N/A</v>
      </c>
      <c r="N182" s="14" t="e">
        <f t="shared" si="33"/>
        <v>#N/A</v>
      </c>
    </row>
    <row r="183" spans="1:14" x14ac:dyDescent="0.3">
      <c r="A183" s="11"/>
      <c r="B183" s="12"/>
      <c r="C183" s="12"/>
      <c r="D183" s="44" t="e">
        <f>LOOKUP(A183,'HOJA AYUDA'!$A$2:$A$61,'HOJA AYUDA'!$B$2:$B$61*C183)</f>
        <v>#N/A</v>
      </c>
      <c r="E183" s="12"/>
      <c r="F183" s="13" t="e">
        <f t="shared" si="30"/>
        <v>#N/A</v>
      </c>
      <c r="G183" s="14" t="e">
        <f t="shared" si="31"/>
        <v>#N/A</v>
      </c>
      <c r="H183" s="11"/>
      <c r="I183" s="12"/>
      <c r="J183" s="12"/>
      <c r="K183" s="44" t="e">
        <f>LOOKUP(H183,'HOJA AYUDA'!$C$2:$C$61,'HOJA AYUDA'!$D$2:$D$61*J183)</f>
        <v>#N/A</v>
      </c>
      <c r="L183" s="12"/>
      <c r="M183" s="13" t="e">
        <f t="shared" si="32"/>
        <v>#N/A</v>
      </c>
      <c r="N183" s="14" t="e">
        <f t="shared" si="33"/>
        <v>#N/A</v>
      </c>
    </row>
    <row r="184" spans="1:14" x14ac:dyDescent="0.3">
      <c r="A184" s="11"/>
      <c r="B184" s="12"/>
      <c r="C184" s="12"/>
      <c r="D184" s="44" t="e">
        <f>LOOKUP(A184,'HOJA AYUDA'!$A$2:$A$61,'HOJA AYUDA'!$B$2:$B$61*C184)</f>
        <v>#N/A</v>
      </c>
      <c r="E184" s="12"/>
      <c r="F184" s="13" t="e">
        <f t="shared" si="30"/>
        <v>#N/A</v>
      </c>
      <c r="G184" s="14" t="e">
        <f t="shared" si="31"/>
        <v>#N/A</v>
      </c>
      <c r="H184" s="11"/>
      <c r="I184" s="12"/>
      <c r="J184" s="12"/>
      <c r="K184" s="44" t="e">
        <f>LOOKUP(H184,'HOJA AYUDA'!$C$2:$C$61,'HOJA AYUDA'!$D$2:$D$61*J184)</f>
        <v>#N/A</v>
      </c>
      <c r="L184" s="12"/>
      <c r="M184" s="13" t="e">
        <f t="shared" si="32"/>
        <v>#N/A</v>
      </c>
      <c r="N184" s="14" t="e">
        <f t="shared" si="33"/>
        <v>#N/A</v>
      </c>
    </row>
    <row r="185" spans="1:14" x14ac:dyDescent="0.3">
      <c r="A185" s="11"/>
      <c r="B185" s="12"/>
      <c r="C185" s="12"/>
      <c r="D185" s="44" t="e">
        <f>LOOKUP(A185,'HOJA AYUDA'!$A$2:$A$61,'HOJA AYUDA'!$B$2:$B$61*C185)</f>
        <v>#N/A</v>
      </c>
      <c r="E185" s="12"/>
      <c r="F185" s="13" t="e">
        <f t="shared" si="30"/>
        <v>#N/A</v>
      </c>
      <c r="G185" s="14" t="e">
        <f t="shared" si="31"/>
        <v>#N/A</v>
      </c>
      <c r="H185" s="11"/>
      <c r="I185" s="12"/>
      <c r="J185" s="12"/>
      <c r="K185" s="44" t="e">
        <f>LOOKUP(H185,'HOJA AYUDA'!$C$2:$C$61,'HOJA AYUDA'!$D$2:$D$61*J185)</f>
        <v>#N/A</v>
      </c>
      <c r="L185" s="12"/>
      <c r="M185" s="13" t="e">
        <f t="shared" si="32"/>
        <v>#N/A</v>
      </c>
      <c r="N185" s="14" t="e">
        <f t="shared" si="33"/>
        <v>#N/A</v>
      </c>
    </row>
    <row r="186" spans="1:14" x14ac:dyDescent="0.3">
      <c r="A186" s="11"/>
      <c r="B186" s="12"/>
      <c r="C186" s="12"/>
      <c r="D186" s="44" t="e">
        <f>LOOKUP(A186,'HOJA AYUDA'!$A$2:$A$61,'HOJA AYUDA'!$B$2:$B$61*C186)</f>
        <v>#N/A</v>
      </c>
      <c r="E186" s="12"/>
      <c r="F186" s="13" t="e">
        <f t="shared" si="30"/>
        <v>#N/A</v>
      </c>
      <c r="G186" s="14" t="e">
        <f t="shared" si="31"/>
        <v>#N/A</v>
      </c>
      <c r="H186" s="11"/>
      <c r="I186" s="12"/>
      <c r="J186" s="12"/>
      <c r="K186" s="44" t="e">
        <f>LOOKUP(H186,'HOJA AYUDA'!$C$2:$C$61,'HOJA AYUDA'!$D$2:$D$61*J186)</f>
        <v>#N/A</v>
      </c>
      <c r="L186" s="12"/>
      <c r="M186" s="13" t="e">
        <f t="shared" si="32"/>
        <v>#N/A</v>
      </c>
      <c r="N186" s="14" t="e">
        <f t="shared" si="33"/>
        <v>#N/A</v>
      </c>
    </row>
    <row r="187" spans="1:14" x14ac:dyDescent="0.3">
      <c r="A187" s="11"/>
      <c r="B187" s="12"/>
      <c r="C187" s="12"/>
      <c r="D187" s="44" t="e">
        <f>LOOKUP(A187,'HOJA AYUDA'!$A$2:$A$61,'HOJA AYUDA'!$B$2:$B$61*C187)</f>
        <v>#N/A</v>
      </c>
      <c r="E187" s="12"/>
      <c r="F187" s="13" t="e">
        <f t="shared" si="30"/>
        <v>#N/A</v>
      </c>
      <c r="G187" s="14" t="e">
        <f t="shared" si="31"/>
        <v>#N/A</v>
      </c>
      <c r="H187" s="11"/>
      <c r="I187" s="12"/>
      <c r="J187" s="12"/>
      <c r="K187" s="44" t="e">
        <f>LOOKUP(H187,'HOJA AYUDA'!$C$2:$C$61,'HOJA AYUDA'!$D$2:$D$61*J187)</f>
        <v>#N/A</v>
      </c>
      <c r="L187" s="12"/>
      <c r="M187" s="13" t="e">
        <f t="shared" ref="M187:M202" si="34">+I187*K187</f>
        <v>#N/A</v>
      </c>
      <c r="N187" s="14" t="e">
        <f t="shared" ref="N187:N202" si="35">+M187*L187</f>
        <v>#N/A</v>
      </c>
    </row>
    <row r="188" spans="1:14" x14ac:dyDescent="0.3">
      <c r="A188" s="11"/>
      <c r="B188" s="12"/>
      <c r="C188" s="12"/>
      <c r="D188" s="44" t="e">
        <f>LOOKUP(A188,'HOJA AYUDA'!$A$2:$A$61,'HOJA AYUDA'!$B$2:$B$61*C188)</f>
        <v>#N/A</v>
      </c>
      <c r="E188" s="12"/>
      <c r="F188" s="13" t="e">
        <f t="shared" ref="F188:F202" si="36">+B188*D188</f>
        <v>#N/A</v>
      </c>
      <c r="G188" s="14" t="e">
        <f t="shared" ref="G188:G202" si="37">+F188*E188</f>
        <v>#N/A</v>
      </c>
      <c r="H188" s="11"/>
      <c r="I188" s="12"/>
      <c r="J188" s="12"/>
      <c r="K188" s="44" t="e">
        <f>LOOKUP(H188,'HOJA AYUDA'!$C$2:$C$61,'HOJA AYUDA'!$D$2:$D$61*J188)</f>
        <v>#N/A</v>
      </c>
      <c r="L188" s="12"/>
      <c r="M188" s="13" t="e">
        <f t="shared" si="34"/>
        <v>#N/A</v>
      </c>
      <c r="N188" s="14" t="e">
        <f t="shared" si="35"/>
        <v>#N/A</v>
      </c>
    </row>
    <row r="189" spans="1:14" x14ac:dyDescent="0.3">
      <c r="A189" s="11"/>
      <c r="B189" s="12"/>
      <c r="C189" s="12"/>
      <c r="D189" s="44" t="e">
        <f>LOOKUP(A189,'HOJA AYUDA'!$A$2:$A$61,'HOJA AYUDA'!$B$2:$B$61*C189)</f>
        <v>#N/A</v>
      </c>
      <c r="E189" s="12"/>
      <c r="F189" s="13" t="e">
        <f t="shared" si="36"/>
        <v>#N/A</v>
      </c>
      <c r="G189" s="14" t="e">
        <f t="shared" si="37"/>
        <v>#N/A</v>
      </c>
      <c r="H189" s="11"/>
      <c r="I189" s="12"/>
      <c r="J189" s="12"/>
      <c r="K189" s="44" t="e">
        <f>LOOKUP(H189,'HOJA AYUDA'!$C$2:$C$61,'HOJA AYUDA'!$D$2:$D$61*J189)</f>
        <v>#N/A</v>
      </c>
      <c r="L189" s="12"/>
      <c r="M189" s="13" t="e">
        <f t="shared" si="34"/>
        <v>#N/A</v>
      </c>
      <c r="N189" s="14" t="e">
        <f t="shared" si="35"/>
        <v>#N/A</v>
      </c>
    </row>
    <row r="190" spans="1:14" x14ac:dyDescent="0.3">
      <c r="A190" s="11"/>
      <c r="B190" s="12"/>
      <c r="C190" s="12"/>
      <c r="D190" s="44" t="e">
        <f>LOOKUP(A190,'HOJA AYUDA'!$A$2:$A$61,'HOJA AYUDA'!$B$2:$B$61*C190)</f>
        <v>#N/A</v>
      </c>
      <c r="E190" s="12"/>
      <c r="F190" s="13" t="e">
        <f t="shared" si="36"/>
        <v>#N/A</v>
      </c>
      <c r="G190" s="14" t="e">
        <f t="shared" si="37"/>
        <v>#N/A</v>
      </c>
      <c r="H190" s="11"/>
      <c r="I190" s="12"/>
      <c r="J190" s="12"/>
      <c r="K190" s="44" t="e">
        <f>LOOKUP(H190,'HOJA AYUDA'!$C$2:$C$61,'HOJA AYUDA'!$D$2:$D$61*J190)</f>
        <v>#N/A</v>
      </c>
      <c r="L190" s="12"/>
      <c r="M190" s="13" t="e">
        <f t="shared" si="34"/>
        <v>#N/A</v>
      </c>
      <c r="N190" s="14" t="e">
        <f t="shared" si="35"/>
        <v>#N/A</v>
      </c>
    </row>
    <row r="191" spans="1:14" x14ac:dyDescent="0.3">
      <c r="A191" s="11"/>
      <c r="B191" s="12"/>
      <c r="C191" s="12"/>
      <c r="D191" s="44" t="e">
        <f>LOOKUP(A191,'HOJA AYUDA'!$A$2:$A$61,'HOJA AYUDA'!$B$2:$B$61*C191)</f>
        <v>#N/A</v>
      </c>
      <c r="E191" s="12"/>
      <c r="F191" s="13" t="e">
        <f t="shared" si="36"/>
        <v>#N/A</v>
      </c>
      <c r="G191" s="14" t="e">
        <f t="shared" si="37"/>
        <v>#N/A</v>
      </c>
      <c r="H191" s="11"/>
      <c r="I191" s="12"/>
      <c r="J191" s="12"/>
      <c r="K191" s="44" t="e">
        <f>LOOKUP(H191,'HOJA AYUDA'!$C$2:$C$61,'HOJA AYUDA'!$D$2:$D$61*J191)</f>
        <v>#N/A</v>
      </c>
      <c r="L191" s="12"/>
      <c r="M191" s="13" t="e">
        <f t="shared" si="34"/>
        <v>#N/A</v>
      </c>
      <c r="N191" s="14" t="e">
        <f t="shared" si="35"/>
        <v>#N/A</v>
      </c>
    </row>
    <row r="192" spans="1:14" x14ac:dyDescent="0.3">
      <c r="A192" s="11"/>
      <c r="B192" s="12"/>
      <c r="C192" s="12"/>
      <c r="D192" s="44" t="e">
        <f>LOOKUP(A192,'HOJA AYUDA'!$A$2:$A$61,'HOJA AYUDA'!$B$2:$B$61*C192)</f>
        <v>#N/A</v>
      </c>
      <c r="E192" s="12"/>
      <c r="F192" s="13" t="e">
        <f t="shared" si="36"/>
        <v>#N/A</v>
      </c>
      <c r="G192" s="14" t="e">
        <f t="shared" si="37"/>
        <v>#N/A</v>
      </c>
      <c r="H192" s="11"/>
      <c r="I192" s="12"/>
      <c r="J192" s="12"/>
      <c r="K192" s="44" t="e">
        <f>LOOKUP(H192,'HOJA AYUDA'!$C$2:$C$61,'HOJA AYUDA'!$D$2:$D$61*J192)</f>
        <v>#N/A</v>
      </c>
      <c r="L192" s="12"/>
      <c r="M192" s="13" t="e">
        <f t="shared" si="34"/>
        <v>#N/A</v>
      </c>
      <c r="N192" s="14" t="e">
        <f t="shared" si="35"/>
        <v>#N/A</v>
      </c>
    </row>
    <row r="193" spans="1:14" x14ac:dyDescent="0.3">
      <c r="A193" s="11"/>
      <c r="B193" s="12"/>
      <c r="C193" s="12"/>
      <c r="D193" s="44" t="e">
        <f>LOOKUP(A193,'HOJA AYUDA'!$A$2:$A$61,'HOJA AYUDA'!$B$2:$B$61*C193)</f>
        <v>#N/A</v>
      </c>
      <c r="E193" s="12"/>
      <c r="F193" s="13" t="e">
        <f t="shared" si="36"/>
        <v>#N/A</v>
      </c>
      <c r="G193" s="14" t="e">
        <f t="shared" si="37"/>
        <v>#N/A</v>
      </c>
      <c r="H193" s="11"/>
      <c r="I193" s="12"/>
      <c r="J193" s="12"/>
      <c r="K193" s="44" t="e">
        <f>LOOKUP(H193,'HOJA AYUDA'!$C$2:$C$61,'HOJA AYUDA'!$D$2:$D$61*J193)</f>
        <v>#N/A</v>
      </c>
      <c r="L193" s="12"/>
      <c r="M193" s="13" t="e">
        <f t="shared" si="34"/>
        <v>#N/A</v>
      </c>
      <c r="N193" s="14" t="e">
        <f t="shared" si="35"/>
        <v>#N/A</v>
      </c>
    </row>
    <row r="194" spans="1:14" x14ac:dyDescent="0.3">
      <c r="A194" s="11"/>
      <c r="B194" s="12"/>
      <c r="C194" s="12"/>
      <c r="D194" s="44" t="e">
        <f>LOOKUP(A194,'HOJA AYUDA'!$A$2:$A$61,'HOJA AYUDA'!$B$2:$B$61*C194)</f>
        <v>#N/A</v>
      </c>
      <c r="E194" s="12"/>
      <c r="F194" s="13" t="e">
        <f t="shared" si="36"/>
        <v>#N/A</v>
      </c>
      <c r="G194" s="14" t="e">
        <f t="shared" si="37"/>
        <v>#N/A</v>
      </c>
      <c r="H194" s="11"/>
      <c r="I194" s="12"/>
      <c r="J194" s="12"/>
      <c r="K194" s="44" t="e">
        <f>LOOKUP(H194,'HOJA AYUDA'!$C$2:$C$61,'HOJA AYUDA'!$D$2:$D$61*J194)</f>
        <v>#N/A</v>
      </c>
      <c r="L194" s="12"/>
      <c r="M194" s="13" t="e">
        <f t="shared" si="34"/>
        <v>#N/A</v>
      </c>
      <c r="N194" s="14" t="e">
        <f t="shared" si="35"/>
        <v>#N/A</v>
      </c>
    </row>
    <row r="195" spans="1:14" x14ac:dyDescent="0.3">
      <c r="A195" s="11"/>
      <c r="B195" s="12"/>
      <c r="C195" s="12"/>
      <c r="D195" s="44" t="e">
        <f>LOOKUP(A195,'HOJA AYUDA'!$A$2:$A$61,'HOJA AYUDA'!$B$2:$B$61*C195)</f>
        <v>#N/A</v>
      </c>
      <c r="E195" s="12"/>
      <c r="F195" s="13" t="e">
        <f t="shared" si="36"/>
        <v>#N/A</v>
      </c>
      <c r="G195" s="14" t="e">
        <f t="shared" si="37"/>
        <v>#N/A</v>
      </c>
      <c r="H195" s="11"/>
      <c r="I195" s="12"/>
      <c r="J195" s="12"/>
      <c r="K195" s="44" t="e">
        <f>LOOKUP(H195,'HOJA AYUDA'!$C$2:$C$61,'HOJA AYUDA'!$D$2:$D$61*J195)</f>
        <v>#N/A</v>
      </c>
      <c r="L195" s="12"/>
      <c r="M195" s="13" t="e">
        <f t="shared" si="34"/>
        <v>#N/A</v>
      </c>
      <c r="N195" s="14" t="e">
        <f t="shared" si="35"/>
        <v>#N/A</v>
      </c>
    </row>
    <row r="196" spans="1:14" x14ac:dyDescent="0.3">
      <c r="A196" s="11"/>
      <c r="B196" s="12"/>
      <c r="C196" s="12"/>
      <c r="D196" s="44" t="e">
        <f>LOOKUP(A196,'HOJA AYUDA'!$A$2:$A$61,'HOJA AYUDA'!$B$2:$B$61*C196)</f>
        <v>#N/A</v>
      </c>
      <c r="E196" s="12"/>
      <c r="F196" s="13" t="e">
        <f t="shared" si="36"/>
        <v>#N/A</v>
      </c>
      <c r="G196" s="14" t="e">
        <f t="shared" si="37"/>
        <v>#N/A</v>
      </c>
      <c r="H196" s="11"/>
      <c r="I196" s="12"/>
      <c r="J196" s="12"/>
      <c r="K196" s="44" t="e">
        <f>LOOKUP(H196,'HOJA AYUDA'!$C$2:$C$61,'HOJA AYUDA'!$D$2:$D$61*J196)</f>
        <v>#N/A</v>
      </c>
      <c r="L196" s="12"/>
      <c r="M196" s="13" t="e">
        <f t="shared" si="34"/>
        <v>#N/A</v>
      </c>
      <c r="N196" s="14" t="e">
        <f t="shared" si="35"/>
        <v>#N/A</v>
      </c>
    </row>
    <row r="197" spans="1:14" x14ac:dyDescent="0.3">
      <c r="A197" s="11"/>
      <c r="B197" s="12"/>
      <c r="C197" s="12"/>
      <c r="D197" s="44" t="e">
        <f>LOOKUP(A197,'HOJA AYUDA'!$A$2:$A$61,'HOJA AYUDA'!$B$2:$B$61*C197)</f>
        <v>#N/A</v>
      </c>
      <c r="E197" s="12"/>
      <c r="F197" s="13" t="e">
        <f t="shared" si="36"/>
        <v>#N/A</v>
      </c>
      <c r="G197" s="14" t="e">
        <f t="shared" si="37"/>
        <v>#N/A</v>
      </c>
      <c r="H197" s="11"/>
      <c r="I197" s="12"/>
      <c r="J197" s="12"/>
      <c r="K197" s="44" t="e">
        <f>LOOKUP(H197,'HOJA AYUDA'!$C$2:$C$61,'HOJA AYUDA'!$D$2:$D$61*J197)</f>
        <v>#N/A</v>
      </c>
      <c r="L197" s="12"/>
      <c r="M197" s="13" t="e">
        <f t="shared" si="34"/>
        <v>#N/A</v>
      </c>
      <c r="N197" s="14" t="e">
        <f t="shared" si="35"/>
        <v>#N/A</v>
      </c>
    </row>
    <row r="198" spans="1:14" x14ac:dyDescent="0.3">
      <c r="A198" s="11"/>
      <c r="B198" s="12"/>
      <c r="C198" s="12"/>
      <c r="D198" s="44" t="e">
        <f>LOOKUP(A198,'HOJA AYUDA'!$A$2:$A$61,'HOJA AYUDA'!$B$2:$B$61*C198)</f>
        <v>#N/A</v>
      </c>
      <c r="E198" s="12"/>
      <c r="F198" s="13" t="e">
        <f t="shared" si="36"/>
        <v>#N/A</v>
      </c>
      <c r="G198" s="14" t="e">
        <f t="shared" si="37"/>
        <v>#N/A</v>
      </c>
      <c r="H198" s="11"/>
      <c r="I198" s="12"/>
      <c r="J198" s="12"/>
      <c r="K198" s="44" t="e">
        <f>LOOKUP(H198,'HOJA AYUDA'!$C$2:$C$61,'HOJA AYUDA'!$D$2:$D$61*J198)</f>
        <v>#N/A</v>
      </c>
      <c r="L198" s="12"/>
      <c r="M198" s="13" t="e">
        <f t="shared" si="34"/>
        <v>#N/A</v>
      </c>
      <c r="N198" s="14" t="e">
        <f t="shared" si="35"/>
        <v>#N/A</v>
      </c>
    </row>
    <row r="199" spans="1:14" x14ac:dyDescent="0.3">
      <c r="A199" s="11"/>
      <c r="B199" s="12"/>
      <c r="C199" s="12"/>
      <c r="D199" s="44" t="e">
        <f>LOOKUP(A199,'HOJA AYUDA'!$A$2:$A$61,'HOJA AYUDA'!$B$2:$B$61*C199)</f>
        <v>#N/A</v>
      </c>
      <c r="E199" s="12"/>
      <c r="F199" s="13" t="e">
        <f t="shared" si="36"/>
        <v>#N/A</v>
      </c>
      <c r="G199" s="14" t="e">
        <f t="shared" si="37"/>
        <v>#N/A</v>
      </c>
      <c r="H199" s="11"/>
      <c r="I199" s="12"/>
      <c r="J199" s="12"/>
      <c r="K199" s="44" t="e">
        <f>LOOKUP(H199,'HOJA AYUDA'!$C$2:$C$61,'HOJA AYUDA'!$D$2:$D$61*J199)</f>
        <v>#N/A</v>
      </c>
      <c r="L199" s="12"/>
      <c r="M199" s="13" t="e">
        <f t="shared" si="34"/>
        <v>#N/A</v>
      </c>
      <c r="N199" s="14" t="e">
        <f t="shared" si="35"/>
        <v>#N/A</v>
      </c>
    </row>
    <row r="200" spans="1:14" x14ac:dyDescent="0.3">
      <c r="A200" s="11"/>
      <c r="B200" s="12"/>
      <c r="C200" s="12"/>
      <c r="D200" s="44" t="e">
        <f>LOOKUP(A200,'HOJA AYUDA'!$A$2:$A$61,'HOJA AYUDA'!$B$2:$B$61*C200)</f>
        <v>#N/A</v>
      </c>
      <c r="E200" s="12"/>
      <c r="F200" s="13" t="e">
        <f t="shared" si="36"/>
        <v>#N/A</v>
      </c>
      <c r="G200" s="14" t="e">
        <f t="shared" si="37"/>
        <v>#N/A</v>
      </c>
      <c r="H200" s="11"/>
      <c r="I200" s="12"/>
      <c r="J200" s="12"/>
      <c r="K200" s="44" t="e">
        <f>LOOKUP(H200,'HOJA AYUDA'!$C$2:$C$61,'HOJA AYUDA'!$D$2:$D$61*J200)</f>
        <v>#N/A</v>
      </c>
      <c r="L200" s="12"/>
      <c r="M200" s="13" t="e">
        <f t="shared" si="34"/>
        <v>#N/A</v>
      </c>
      <c r="N200" s="14" t="e">
        <f t="shared" si="35"/>
        <v>#N/A</v>
      </c>
    </row>
    <row r="201" spans="1:14" x14ac:dyDescent="0.3">
      <c r="A201" s="11"/>
      <c r="B201" s="12"/>
      <c r="C201" s="12"/>
      <c r="D201" s="44" t="e">
        <f>LOOKUP(A201,'HOJA AYUDA'!$A$2:$A$61,'HOJA AYUDA'!$B$2:$B$61*C201)</f>
        <v>#N/A</v>
      </c>
      <c r="E201" s="12"/>
      <c r="F201" s="13" t="e">
        <f t="shared" si="36"/>
        <v>#N/A</v>
      </c>
      <c r="G201" s="14" t="e">
        <f t="shared" si="37"/>
        <v>#N/A</v>
      </c>
      <c r="H201" s="11"/>
      <c r="I201" s="12"/>
      <c r="J201" s="12"/>
      <c r="K201" s="44" t="e">
        <f>LOOKUP(H201,'HOJA AYUDA'!$C$2:$C$61,'HOJA AYUDA'!$D$2:$D$61*J201)</f>
        <v>#N/A</v>
      </c>
      <c r="L201" s="12"/>
      <c r="M201" s="13" t="e">
        <f t="shared" si="34"/>
        <v>#N/A</v>
      </c>
      <c r="N201" s="14" t="e">
        <f t="shared" si="35"/>
        <v>#N/A</v>
      </c>
    </row>
    <row r="202" spans="1:14" ht="15" thickBot="1" x14ac:dyDescent="0.35">
      <c r="A202" s="25"/>
      <c r="B202" s="16"/>
      <c r="C202" s="16"/>
      <c r="D202" s="45" t="e">
        <f>LOOKUP(A202,'HOJA AYUDA'!$A$2:$A$61,'HOJA AYUDA'!$B$2:$B$61*C202)</f>
        <v>#N/A</v>
      </c>
      <c r="E202" s="16"/>
      <c r="F202" s="17" t="e">
        <f t="shared" si="36"/>
        <v>#N/A</v>
      </c>
      <c r="G202" s="18" t="e">
        <f t="shared" si="37"/>
        <v>#N/A</v>
      </c>
      <c r="H202" s="25"/>
      <c r="I202" s="16"/>
      <c r="J202" s="16"/>
      <c r="K202" s="45" t="e">
        <f>LOOKUP(H202,'HOJA AYUDA'!$C$2:$C$61,'HOJA AYUDA'!$D$2:$D$61*J202)</f>
        <v>#N/A</v>
      </c>
      <c r="L202" s="16"/>
      <c r="M202" s="17" t="e">
        <f t="shared" si="34"/>
        <v>#N/A</v>
      </c>
      <c r="N202" s="18" t="e">
        <f t="shared" si="35"/>
        <v>#N/A</v>
      </c>
    </row>
    <row r="203" spans="1:14" x14ac:dyDescent="0.3">
      <c r="A203" s="19"/>
      <c r="B203" s="19"/>
      <c r="C203" s="19"/>
      <c r="D203" s="19"/>
      <c r="E203" s="19"/>
      <c r="F203" s="68"/>
      <c r="G203" s="69">
        <f>_xlfn.AGGREGATE(9,6,G173:G202)</f>
        <v>0</v>
      </c>
      <c r="H203" s="19"/>
      <c r="I203" s="19"/>
      <c r="J203" s="19"/>
      <c r="K203" s="19"/>
      <c r="L203" s="19"/>
      <c r="M203" s="68"/>
      <c r="N203" s="69">
        <f>_xlfn.AGGREGATE(9,6,N173:N202)</f>
        <v>0</v>
      </c>
    </row>
    <row r="204" spans="1:14" ht="15" thickBot="1" x14ac:dyDescent="0.35">
      <c r="F204" s="20"/>
      <c r="G204" s="21">
        <f>+G203/C10</f>
        <v>0</v>
      </c>
      <c r="M204" s="20"/>
      <c r="N204" s="21">
        <f>+N203/C10</f>
        <v>0</v>
      </c>
    </row>
    <row r="211" spans="1:14" x14ac:dyDescent="0.3">
      <c r="H211" s="22"/>
    </row>
    <row r="212" spans="1:14" ht="15.6" x14ac:dyDescent="0.3">
      <c r="D212" s="28">
        <f>+G204</f>
        <v>0</v>
      </c>
      <c r="E212" s="27" t="str">
        <f>+IF(D212&gt;F212,"≥","≤")</f>
        <v>≤</v>
      </c>
      <c r="F212" s="26">
        <f>+$C$17</f>
        <v>3.7499999999999999E-2</v>
      </c>
      <c r="G212" s="29"/>
      <c r="H212" s="29"/>
      <c r="I212" s="29"/>
      <c r="J212" s="29"/>
      <c r="K212" s="28">
        <f>+N204</f>
        <v>0</v>
      </c>
      <c r="L212" s="27" t="str">
        <f>+IF(K212&gt;M212,"≥","≤")</f>
        <v>≤</v>
      </c>
      <c r="M212" s="26">
        <f>+$C$17</f>
        <v>3.7499999999999999E-2</v>
      </c>
    </row>
    <row r="213" spans="1:14" ht="15.6" x14ac:dyDescent="0.3">
      <c r="D213" s="112" t="str">
        <f>+IF(D212&gt;F212,"Si Cumple…","Aumentar Rigidez Muro…..")</f>
        <v>Aumentar Rigidez Muro…..</v>
      </c>
      <c r="E213" s="112"/>
      <c r="F213" s="112"/>
      <c r="G213" s="32"/>
      <c r="H213" s="32"/>
      <c r="I213" s="32"/>
      <c r="J213" s="32"/>
      <c r="K213" s="112" t="str">
        <f>+IF(K212&gt;M212,"Si Cumple…","Aumentar Rigidez Muro…..")</f>
        <v>Aumentar Rigidez Muro…..</v>
      </c>
      <c r="L213" s="112"/>
      <c r="M213" s="112"/>
    </row>
    <row r="216" spans="1:14" ht="18" x14ac:dyDescent="0.35">
      <c r="A216" s="52" t="s">
        <v>37</v>
      </c>
    </row>
    <row r="217" spans="1:14" ht="15" thickBot="1" x14ac:dyDescent="0.35">
      <c r="A217" s="2"/>
    </row>
    <row r="218" spans="1:14" x14ac:dyDescent="0.3">
      <c r="A218" s="109" t="s">
        <v>6</v>
      </c>
      <c r="B218" s="110"/>
      <c r="C218" s="110"/>
      <c r="D218" s="110"/>
      <c r="E218" s="110"/>
      <c r="F218" s="110"/>
      <c r="G218" s="111"/>
      <c r="H218" s="109" t="s">
        <v>7</v>
      </c>
      <c r="I218" s="110"/>
      <c r="J218" s="110"/>
      <c r="K218" s="110"/>
      <c r="L218" s="110"/>
      <c r="M218" s="110"/>
      <c r="N218" s="111"/>
    </row>
    <row r="219" spans="1:14" ht="15" thickBot="1" x14ac:dyDescent="0.35">
      <c r="A219" s="4" t="s">
        <v>0</v>
      </c>
      <c r="B219" s="5" t="s">
        <v>2</v>
      </c>
      <c r="C219" s="71" t="s">
        <v>1</v>
      </c>
      <c r="D219" s="71" t="s">
        <v>214</v>
      </c>
      <c r="E219" s="5" t="s">
        <v>3</v>
      </c>
      <c r="F219" s="5" t="s">
        <v>4</v>
      </c>
      <c r="G219" s="6" t="s">
        <v>5</v>
      </c>
      <c r="H219" s="4" t="s">
        <v>0</v>
      </c>
      <c r="I219" s="5" t="s">
        <v>2</v>
      </c>
      <c r="J219" s="71" t="s">
        <v>1</v>
      </c>
      <c r="K219" s="71" t="s">
        <v>214</v>
      </c>
      <c r="L219" s="5" t="s">
        <v>3</v>
      </c>
      <c r="M219" s="5" t="s">
        <v>4</v>
      </c>
      <c r="N219" s="6" t="s">
        <v>5</v>
      </c>
    </row>
    <row r="220" spans="1:14" x14ac:dyDescent="0.3">
      <c r="A220" s="7"/>
      <c r="B220" s="8"/>
      <c r="C220" s="8"/>
      <c r="D220" s="77" t="e">
        <f>LOOKUP(A220,'HOJA AYUDA'!$A$2:$A$61,'HOJA AYUDA'!$B$2:$B$61*C220)</f>
        <v>#N/A</v>
      </c>
      <c r="E220" s="8"/>
      <c r="F220" s="9" t="e">
        <f>+B220*D220</f>
        <v>#N/A</v>
      </c>
      <c r="G220" s="10" t="e">
        <f>+F220*E220</f>
        <v>#N/A</v>
      </c>
      <c r="H220" s="7"/>
      <c r="I220" s="8"/>
      <c r="J220" s="8"/>
      <c r="K220" s="77" t="e">
        <f>LOOKUP(H220,'HOJA AYUDA'!$C$2:$C$61,'HOJA AYUDA'!$D$2:$D$61*J220)</f>
        <v>#N/A</v>
      </c>
      <c r="L220" s="8"/>
      <c r="M220" s="9" t="e">
        <f>+I220*K220</f>
        <v>#N/A</v>
      </c>
      <c r="N220" s="10" t="e">
        <f>+M220*L220</f>
        <v>#N/A</v>
      </c>
    </row>
    <row r="221" spans="1:14" x14ac:dyDescent="0.3">
      <c r="A221" s="11"/>
      <c r="B221" s="12"/>
      <c r="C221" s="12"/>
      <c r="D221" s="44" t="e">
        <f>LOOKUP(A221,'HOJA AYUDA'!$A$2:$A$61,'HOJA AYUDA'!$B$2:$B$61*C221)</f>
        <v>#N/A</v>
      </c>
      <c r="E221" s="12"/>
      <c r="F221" s="13" t="e">
        <f>+B221*D221</f>
        <v>#N/A</v>
      </c>
      <c r="G221" s="14" t="e">
        <f>+F221*E221</f>
        <v>#N/A</v>
      </c>
      <c r="H221" s="11"/>
      <c r="I221" s="12"/>
      <c r="J221" s="12"/>
      <c r="K221" s="44" t="e">
        <f>LOOKUP(H221,'HOJA AYUDA'!$C$2:$C$61,'HOJA AYUDA'!$D$2:$D$61*J221)</f>
        <v>#N/A</v>
      </c>
      <c r="L221" s="12"/>
      <c r="M221" s="13" t="e">
        <f>+I221*K221</f>
        <v>#N/A</v>
      </c>
      <c r="N221" s="14" t="e">
        <f>+M221*L221</f>
        <v>#N/A</v>
      </c>
    </row>
    <row r="222" spans="1:14" x14ac:dyDescent="0.3">
      <c r="A222" s="11"/>
      <c r="B222" s="12"/>
      <c r="C222" s="12"/>
      <c r="D222" s="44" t="e">
        <f>LOOKUP(A222,'HOJA AYUDA'!$A$2:$A$61,'HOJA AYUDA'!$B$2:$B$61*C222)</f>
        <v>#N/A</v>
      </c>
      <c r="E222" s="12"/>
      <c r="F222" s="13" t="e">
        <f t="shared" ref="F222:F234" si="38">+B222*D222</f>
        <v>#N/A</v>
      </c>
      <c r="G222" s="14" t="e">
        <f t="shared" ref="G222:G234" si="39">+F222*E222</f>
        <v>#N/A</v>
      </c>
      <c r="H222" s="11"/>
      <c r="I222" s="12"/>
      <c r="J222" s="12"/>
      <c r="K222" s="44" t="e">
        <f>LOOKUP(H222,'HOJA AYUDA'!$C$2:$C$61,'HOJA AYUDA'!$D$2:$D$61*J222)</f>
        <v>#N/A</v>
      </c>
      <c r="L222" s="12"/>
      <c r="M222" s="13" t="e">
        <f t="shared" ref="M222:M233" si="40">+I222*K222</f>
        <v>#N/A</v>
      </c>
      <c r="N222" s="14" t="e">
        <f t="shared" ref="N222:N233" si="41">+M222*L222</f>
        <v>#N/A</v>
      </c>
    </row>
    <row r="223" spans="1:14" x14ac:dyDescent="0.3">
      <c r="A223" s="11"/>
      <c r="B223" s="12"/>
      <c r="C223" s="12"/>
      <c r="D223" s="44" t="e">
        <f>LOOKUP(A223,'HOJA AYUDA'!$A$2:$A$61,'HOJA AYUDA'!$B$2:$B$61*C223)</f>
        <v>#N/A</v>
      </c>
      <c r="E223" s="12"/>
      <c r="F223" s="13" t="e">
        <f t="shared" si="38"/>
        <v>#N/A</v>
      </c>
      <c r="G223" s="14" t="e">
        <f t="shared" si="39"/>
        <v>#N/A</v>
      </c>
      <c r="H223" s="11"/>
      <c r="I223" s="12"/>
      <c r="J223" s="12"/>
      <c r="K223" s="44" t="e">
        <f>LOOKUP(H223,'HOJA AYUDA'!$C$2:$C$61,'HOJA AYUDA'!$D$2:$D$61*J223)</f>
        <v>#N/A</v>
      </c>
      <c r="L223" s="12"/>
      <c r="M223" s="13" t="e">
        <f t="shared" si="40"/>
        <v>#N/A</v>
      </c>
      <c r="N223" s="14" t="e">
        <f t="shared" si="41"/>
        <v>#N/A</v>
      </c>
    </row>
    <row r="224" spans="1:14" x14ac:dyDescent="0.3">
      <c r="A224" s="11"/>
      <c r="B224" s="12"/>
      <c r="C224" s="12"/>
      <c r="D224" s="44" t="e">
        <f>LOOKUP(A224,'HOJA AYUDA'!$A$2:$A$61,'HOJA AYUDA'!$B$2:$B$61*C224)</f>
        <v>#N/A</v>
      </c>
      <c r="E224" s="12"/>
      <c r="F224" s="13" t="e">
        <f t="shared" si="38"/>
        <v>#N/A</v>
      </c>
      <c r="G224" s="14" t="e">
        <f t="shared" si="39"/>
        <v>#N/A</v>
      </c>
      <c r="H224" s="11"/>
      <c r="I224" s="12"/>
      <c r="J224" s="12"/>
      <c r="K224" s="44" t="e">
        <f>LOOKUP(H224,'HOJA AYUDA'!$C$2:$C$61,'HOJA AYUDA'!$D$2:$D$61*J224)</f>
        <v>#N/A</v>
      </c>
      <c r="L224" s="12"/>
      <c r="M224" s="13" t="e">
        <f t="shared" si="40"/>
        <v>#N/A</v>
      </c>
      <c r="N224" s="14" t="e">
        <f t="shared" si="41"/>
        <v>#N/A</v>
      </c>
    </row>
    <row r="225" spans="1:14" x14ac:dyDescent="0.3">
      <c r="A225" s="11"/>
      <c r="B225" s="12"/>
      <c r="C225" s="12"/>
      <c r="D225" s="44" t="e">
        <f>LOOKUP(A225,'HOJA AYUDA'!$A$2:$A$61,'HOJA AYUDA'!$B$2:$B$61*C225)</f>
        <v>#N/A</v>
      </c>
      <c r="E225" s="12"/>
      <c r="F225" s="13" t="e">
        <f t="shared" si="38"/>
        <v>#N/A</v>
      </c>
      <c r="G225" s="14" t="e">
        <f t="shared" si="39"/>
        <v>#N/A</v>
      </c>
      <c r="H225" s="11"/>
      <c r="I225" s="12"/>
      <c r="J225" s="12"/>
      <c r="K225" s="44" t="e">
        <f>LOOKUP(H225,'HOJA AYUDA'!$C$2:$C$61,'HOJA AYUDA'!$D$2:$D$61*J225)</f>
        <v>#N/A</v>
      </c>
      <c r="L225" s="12"/>
      <c r="M225" s="13" t="e">
        <f t="shared" si="40"/>
        <v>#N/A</v>
      </c>
      <c r="N225" s="14" t="e">
        <f t="shared" si="41"/>
        <v>#N/A</v>
      </c>
    </row>
    <row r="226" spans="1:14" x14ac:dyDescent="0.3">
      <c r="A226" s="11"/>
      <c r="B226" s="12"/>
      <c r="D226" s="44" t="e">
        <f>LOOKUP(A226,'HOJA AYUDA'!$A$2:$A$61,'HOJA AYUDA'!$B$2:$B$61*C226)</f>
        <v>#N/A</v>
      </c>
      <c r="E226" s="12"/>
      <c r="F226" s="13" t="e">
        <f t="shared" si="38"/>
        <v>#N/A</v>
      </c>
      <c r="G226" s="14" t="e">
        <f t="shared" si="39"/>
        <v>#N/A</v>
      </c>
      <c r="H226" s="11"/>
      <c r="I226" s="12"/>
      <c r="J226" s="12"/>
      <c r="K226" s="44" t="e">
        <f>LOOKUP(H226,'HOJA AYUDA'!$C$2:$C$61,'HOJA AYUDA'!$D$2:$D$61*J226)</f>
        <v>#N/A</v>
      </c>
      <c r="L226" s="12"/>
      <c r="M226" s="13" t="e">
        <f t="shared" si="40"/>
        <v>#N/A</v>
      </c>
      <c r="N226" s="14" t="e">
        <f t="shared" si="41"/>
        <v>#N/A</v>
      </c>
    </row>
    <row r="227" spans="1:14" x14ac:dyDescent="0.3">
      <c r="A227" s="11"/>
      <c r="B227" s="12"/>
      <c r="D227" s="44" t="e">
        <f>LOOKUP(A227,'HOJA AYUDA'!$A$2:$A$61,'HOJA AYUDA'!$B$2:$B$61*C227)</f>
        <v>#N/A</v>
      </c>
      <c r="E227" s="12"/>
      <c r="F227" s="13" t="e">
        <f t="shared" si="38"/>
        <v>#N/A</v>
      </c>
      <c r="G227" s="14" t="e">
        <f t="shared" si="39"/>
        <v>#N/A</v>
      </c>
      <c r="H227" s="11"/>
      <c r="I227" s="12"/>
      <c r="J227" s="12"/>
      <c r="K227" s="44" t="e">
        <f>LOOKUP(H227,'HOJA AYUDA'!$C$2:$C$61,'HOJA AYUDA'!$D$2:$D$61*J227)</f>
        <v>#N/A</v>
      </c>
      <c r="L227" s="12"/>
      <c r="M227" s="13" t="e">
        <f t="shared" si="40"/>
        <v>#N/A</v>
      </c>
      <c r="N227" s="14" t="e">
        <f t="shared" si="41"/>
        <v>#N/A</v>
      </c>
    </row>
    <row r="228" spans="1:14" x14ac:dyDescent="0.3">
      <c r="A228" s="11"/>
      <c r="B228" s="12"/>
      <c r="D228" s="44" t="e">
        <f>LOOKUP(A228,'HOJA AYUDA'!$A$2:$A$61,'HOJA AYUDA'!$B$2:$B$61*C228)</f>
        <v>#N/A</v>
      </c>
      <c r="E228" s="12"/>
      <c r="F228" s="13" t="e">
        <f t="shared" si="38"/>
        <v>#N/A</v>
      </c>
      <c r="G228" s="14" t="e">
        <f t="shared" si="39"/>
        <v>#N/A</v>
      </c>
      <c r="H228" s="11"/>
      <c r="I228" s="12"/>
      <c r="J228" s="12"/>
      <c r="K228" s="44" t="e">
        <f>LOOKUP(H228,'HOJA AYUDA'!$C$2:$C$61,'HOJA AYUDA'!$D$2:$D$61*J228)</f>
        <v>#N/A</v>
      </c>
      <c r="L228" s="12"/>
      <c r="M228" s="13" t="e">
        <f t="shared" si="40"/>
        <v>#N/A</v>
      </c>
      <c r="N228" s="14" t="e">
        <f t="shared" si="41"/>
        <v>#N/A</v>
      </c>
    </row>
    <row r="229" spans="1:14" x14ac:dyDescent="0.3">
      <c r="A229" s="11"/>
      <c r="B229" s="12"/>
      <c r="C229" s="12"/>
      <c r="D229" s="44" t="e">
        <f>LOOKUP(A229,'HOJA AYUDA'!$A$2:$A$61,'HOJA AYUDA'!$B$2:$B$61*C229)</f>
        <v>#N/A</v>
      </c>
      <c r="E229" s="12"/>
      <c r="F229" s="13" t="e">
        <f t="shared" si="38"/>
        <v>#N/A</v>
      </c>
      <c r="G229" s="14" t="e">
        <f t="shared" si="39"/>
        <v>#N/A</v>
      </c>
      <c r="H229" s="11"/>
      <c r="I229" s="12"/>
      <c r="J229" s="12"/>
      <c r="K229" s="44" t="e">
        <f>LOOKUP(H229,'HOJA AYUDA'!$C$2:$C$61,'HOJA AYUDA'!$D$2:$D$61*J229)</f>
        <v>#N/A</v>
      </c>
      <c r="L229" s="12"/>
      <c r="M229" s="13" t="e">
        <f t="shared" si="40"/>
        <v>#N/A</v>
      </c>
      <c r="N229" s="14" t="e">
        <f t="shared" si="41"/>
        <v>#N/A</v>
      </c>
    </row>
    <row r="230" spans="1:14" x14ac:dyDescent="0.3">
      <c r="A230" s="11"/>
      <c r="B230" s="12"/>
      <c r="C230" s="12"/>
      <c r="D230" s="44" t="e">
        <f>LOOKUP(A230,'HOJA AYUDA'!$A$2:$A$61,'HOJA AYUDA'!$B$2:$B$61*C230)</f>
        <v>#N/A</v>
      </c>
      <c r="E230" s="12"/>
      <c r="F230" s="13" t="e">
        <f t="shared" si="38"/>
        <v>#N/A</v>
      </c>
      <c r="G230" s="14" t="e">
        <f t="shared" si="39"/>
        <v>#N/A</v>
      </c>
      <c r="H230" s="11"/>
      <c r="I230" s="12"/>
      <c r="J230" s="12"/>
      <c r="K230" s="44" t="e">
        <f>LOOKUP(H230,'HOJA AYUDA'!$C$2:$C$61,'HOJA AYUDA'!$D$2:$D$61*J230)</f>
        <v>#N/A</v>
      </c>
      <c r="L230" s="12"/>
      <c r="M230" s="13" t="e">
        <f t="shared" si="40"/>
        <v>#N/A</v>
      </c>
      <c r="N230" s="14" t="e">
        <f t="shared" si="41"/>
        <v>#N/A</v>
      </c>
    </row>
    <row r="231" spans="1:14" x14ac:dyDescent="0.3">
      <c r="A231" s="11"/>
      <c r="B231" s="12"/>
      <c r="C231" s="12"/>
      <c r="D231" s="44" t="e">
        <f>LOOKUP(A231,'HOJA AYUDA'!$A$2:$A$61,'HOJA AYUDA'!$B$2:$B$61*C231)</f>
        <v>#N/A</v>
      </c>
      <c r="E231" s="12"/>
      <c r="F231" s="13" t="e">
        <f t="shared" si="38"/>
        <v>#N/A</v>
      </c>
      <c r="G231" s="14" t="e">
        <f t="shared" si="39"/>
        <v>#N/A</v>
      </c>
      <c r="H231" s="11"/>
      <c r="I231" s="12"/>
      <c r="J231" s="12"/>
      <c r="K231" s="44" t="e">
        <f>LOOKUP(H231,'HOJA AYUDA'!$C$2:$C$61,'HOJA AYUDA'!$D$2:$D$61*J231)</f>
        <v>#N/A</v>
      </c>
      <c r="L231" s="12"/>
      <c r="M231" s="13" t="e">
        <f t="shared" si="40"/>
        <v>#N/A</v>
      </c>
      <c r="N231" s="14" t="e">
        <f t="shared" si="41"/>
        <v>#N/A</v>
      </c>
    </row>
    <row r="232" spans="1:14" x14ac:dyDescent="0.3">
      <c r="A232" s="11"/>
      <c r="B232" s="12"/>
      <c r="C232" s="12"/>
      <c r="D232" s="44" t="e">
        <f>LOOKUP(A232,'HOJA AYUDA'!$A$2:$A$61,'HOJA AYUDA'!$B$2:$B$61*C232)</f>
        <v>#N/A</v>
      </c>
      <c r="E232" s="12"/>
      <c r="F232" s="13" t="e">
        <f t="shared" si="38"/>
        <v>#N/A</v>
      </c>
      <c r="G232" s="14" t="e">
        <f t="shared" si="39"/>
        <v>#N/A</v>
      </c>
      <c r="H232" s="11"/>
      <c r="I232" s="12"/>
      <c r="J232" s="12"/>
      <c r="K232" s="44" t="e">
        <f>LOOKUP(H232,'HOJA AYUDA'!$C$2:$C$61,'HOJA AYUDA'!$D$2:$D$61*J232)</f>
        <v>#N/A</v>
      </c>
      <c r="L232" s="12"/>
      <c r="M232" s="13" t="e">
        <f t="shared" si="40"/>
        <v>#N/A</v>
      </c>
      <c r="N232" s="14" t="e">
        <f t="shared" si="41"/>
        <v>#N/A</v>
      </c>
    </row>
    <row r="233" spans="1:14" x14ac:dyDescent="0.3">
      <c r="A233" s="11"/>
      <c r="B233" s="12"/>
      <c r="C233" s="12"/>
      <c r="D233" s="44" t="e">
        <f>LOOKUP(A233,'HOJA AYUDA'!$A$2:$A$61,'HOJA AYUDA'!$B$2:$B$61*C233)</f>
        <v>#N/A</v>
      </c>
      <c r="E233" s="12"/>
      <c r="F233" s="13" t="e">
        <f t="shared" si="38"/>
        <v>#N/A</v>
      </c>
      <c r="G233" s="14" t="e">
        <f t="shared" si="39"/>
        <v>#N/A</v>
      </c>
      <c r="H233" s="11"/>
      <c r="I233" s="12"/>
      <c r="J233" s="12"/>
      <c r="K233" s="44" t="e">
        <f>LOOKUP(H233,'HOJA AYUDA'!$C$2:$C$61,'HOJA AYUDA'!$D$2:$D$61*J233)</f>
        <v>#N/A</v>
      </c>
      <c r="L233" s="12"/>
      <c r="M233" s="13" t="e">
        <f t="shared" si="40"/>
        <v>#N/A</v>
      </c>
      <c r="N233" s="14" t="e">
        <f t="shared" si="41"/>
        <v>#N/A</v>
      </c>
    </row>
    <row r="234" spans="1:14" x14ac:dyDescent="0.3">
      <c r="A234" s="11"/>
      <c r="B234" s="12"/>
      <c r="C234" s="12"/>
      <c r="D234" s="44" t="e">
        <f>LOOKUP(A234,'HOJA AYUDA'!$A$2:$A$61,'HOJA AYUDA'!$B$2:$B$61*C234)</f>
        <v>#N/A</v>
      </c>
      <c r="E234" s="12"/>
      <c r="F234" s="13" t="e">
        <f t="shared" si="38"/>
        <v>#N/A</v>
      </c>
      <c r="G234" s="14" t="e">
        <f t="shared" si="39"/>
        <v>#N/A</v>
      </c>
      <c r="H234" s="11"/>
      <c r="I234" s="12"/>
      <c r="J234" s="12"/>
      <c r="K234" s="44" t="e">
        <f>LOOKUP(H234,'HOJA AYUDA'!$C$2:$C$61,'HOJA AYUDA'!$D$2:$D$61*J234)</f>
        <v>#N/A</v>
      </c>
      <c r="L234" s="12"/>
      <c r="M234" s="13" t="e">
        <f t="shared" ref="M234:M248" si="42">+I234*K234</f>
        <v>#N/A</v>
      </c>
      <c r="N234" s="14" t="e">
        <f t="shared" ref="N234:N248" si="43">+M234*L234</f>
        <v>#N/A</v>
      </c>
    </row>
    <row r="235" spans="1:14" x14ac:dyDescent="0.3">
      <c r="A235" s="11"/>
      <c r="B235" s="12"/>
      <c r="C235" s="12"/>
      <c r="D235" s="44" t="e">
        <f>LOOKUP(A235,'HOJA AYUDA'!$A$2:$A$61,'HOJA AYUDA'!$B$2:$B$61*C235)</f>
        <v>#N/A</v>
      </c>
      <c r="E235" s="12"/>
      <c r="F235" s="13" t="e">
        <f t="shared" ref="F235:F249" si="44">+B235*D235</f>
        <v>#N/A</v>
      </c>
      <c r="G235" s="14" t="e">
        <f t="shared" ref="G235:G249" si="45">+F235*E235</f>
        <v>#N/A</v>
      </c>
      <c r="H235" s="11"/>
      <c r="I235" s="12"/>
      <c r="J235" s="12"/>
      <c r="K235" s="44" t="e">
        <f>LOOKUP(H235,'HOJA AYUDA'!$C$2:$C$61,'HOJA AYUDA'!$D$2:$D$61*J235)</f>
        <v>#N/A</v>
      </c>
      <c r="L235" s="12"/>
      <c r="M235" s="13" t="e">
        <f t="shared" si="42"/>
        <v>#N/A</v>
      </c>
      <c r="N235" s="14" t="e">
        <f t="shared" si="43"/>
        <v>#N/A</v>
      </c>
    </row>
    <row r="236" spans="1:14" x14ac:dyDescent="0.3">
      <c r="A236" s="11"/>
      <c r="B236" s="12"/>
      <c r="C236" s="12"/>
      <c r="D236" s="44" t="e">
        <f>LOOKUP(A236,'HOJA AYUDA'!$A$2:$A$61,'HOJA AYUDA'!$B$2:$B$61*C236)</f>
        <v>#N/A</v>
      </c>
      <c r="E236" s="12"/>
      <c r="F236" s="13" t="e">
        <f t="shared" si="44"/>
        <v>#N/A</v>
      </c>
      <c r="G236" s="14" t="e">
        <f t="shared" si="45"/>
        <v>#N/A</v>
      </c>
      <c r="H236" s="11"/>
      <c r="I236" s="12"/>
      <c r="J236" s="12"/>
      <c r="K236" s="44" t="e">
        <f>LOOKUP(H236,'HOJA AYUDA'!$C$2:$C$61,'HOJA AYUDA'!$D$2:$D$61*J236)</f>
        <v>#N/A</v>
      </c>
      <c r="L236" s="12"/>
      <c r="M236" s="13" t="e">
        <f t="shared" si="42"/>
        <v>#N/A</v>
      </c>
      <c r="N236" s="14" t="e">
        <f t="shared" si="43"/>
        <v>#N/A</v>
      </c>
    </row>
    <row r="237" spans="1:14" x14ac:dyDescent="0.3">
      <c r="A237" s="11"/>
      <c r="B237" s="12"/>
      <c r="C237" s="12"/>
      <c r="D237" s="44" t="e">
        <f>LOOKUP(A237,'HOJA AYUDA'!$A$2:$A$61,'HOJA AYUDA'!$B$2:$B$61*C237)</f>
        <v>#N/A</v>
      </c>
      <c r="E237" s="12"/>
      <c r="F237" s="13" t="e">
        <f t="shared" si="44"/>
        <v>#N/A</v>
      </c>
      <c r="G237" s="14" t="e">
        <f t="shared" si="45"/>
        <v>#N/A</v>
      </c>
      <c r="H237" s="11"/>
      <c r="I237" s="12"/>
      <c r="J237" s="12"/>
      <c r="K237" s="44" t="e">
        <f>LOOKUP(H237,'HOJA AYUDA'!$C$2:$C$61,'HOJA AYUDA'!$D$2:$D$61*J237)</f>
        <v>#N/A</v>
      </c>
      <c r="L237" s="12"/>
      <c r="M237" s="13" t="e">
        <f t="shared" si="42"/>
        <v>#N/A</v>
      </c>
      <c r="N237" s="14" t="e">
        <f t="shared" si="43"/>
        <v>#N/A</v>
      </c>
    </row>
    <row r="238" spans="1:14" x14ac:dyDescent="0.3">
      <c r="A238" s="11"/>
      <c r="B238" s="12"/>
      <c r="C238" s="12"/>
      <c r="D238" s="44" t="e">
        <f>LOOKUP(A238,'HOJA AYUDA'!$A$2:$A$61,'HOJA AYUDA'!$B$2:$B$61*C238)</f>
        <v>#N/A</v>
      </c>
      <c r="E238" s="12"/>
      <c r="F238" s="13" t="e">
        <f t="shared" si="44"/>
        <v>#N/A</v>
      </c>
      <c r="G238" s="14" t="e">
        <f t="shared" si="45"/>
        <v>#N/A</v>
      </c>
      <c r="H238" s="11"/>
      <c r="I238" s="12"/>
      <c r="J238" s="12"/>
      <c r="K238" s="44" t="e">
        <f>LOOKUP(H238,'HOJA AYUDA'!$C$2:$C$61,'HOJA AYUDA'!$D$2:$D$61*J238)</f>
        <v>#N/A</v>
      </c>
      <c r="L238" s="12"/>
      <c r="M238" s="13" t="e">
        <f t="shared" si="42"/>
        <v>#N/A</v>
      </c>
      <c r="N238" s="14" t="e">
        <f t="shared" si="43"/>
        <v>#N/A</v>
      </c>
    </row>
    <row r="239" spans="1:14" x14ac:dyDescent="0.3">
      <c r="A239" s="11"/>
      <c r="B239" s="12"/>
      <c r="C239" s="12"/>
      <c r="D239" s="44" t="e">
        <f>LOOKUP(A239,'HOJA AYUDA'!$A$2:$A$61,'HOJA AYUDA'!$B$2:$B$61*C239)</f>
        <v>#N/A</v>
      </c>
      <c r="E239" s="12"/>
      <c r="F239" s="13" t="e">
        <f t="shared" si="44"/>
        <v>#N/A</v>
      </c>
      <c r="G239" s="14" t="e">
        <f t="shared" si="45"/>
        <v>#N/A</v>
      </c>
      <c r="H239" s="11"/>
      <c r="I239" s="12"/>
      <c r="J239" s="12"/>
      <c r="K239" s="44" t="e">
        <f>LOOKUP(H239,'HOJA AYUDA'!$C$2:$C$61,'HOJA AYUDA'!$D$2:$D$61*J239)</f>
        <v>#N/A</v>
      </c>
      <c r="L239" s="12"/>
      <c r="M239" s="13" t="e">
        <f t="shared" si="42"/>
        <v>#N/A</v>
      </c>
      <c r="N239" s="14" t="e">
        <f t="shared" si="43"/>
        <v>#N/A</v>
      </c>
    </row>
    <row r="240" spans="1:14" x14ac:dyDescent="0.3">
      <c r="A240" s="11"/>
      <c r="B240" s="12"/>
      <c r="C240" s="12"/>
      <c r="D240" s="44" t="e">
        <f>LOOKUP(A240,'HOJA AYUDA'!$A$2:$A$61,'HOJA AYUDA'!$B$2:$B$61*C240)</f>
        <v>#N/A</v>
      </c>
      <c r="E240" s="12"/>
      <c r="F240" s="13" t="e">
        <f t="shared" si="44"/>
        <v>#N/A</v>
      </c>
      <c r="G240" s="14" t="e">
        <f t="shared" si="45"/>
        <v>#N/A</v>
      </c>
      <c r="H240" s="11"/>
      <c r="I240" s="12"/>
      <c r="J240" s="12"/>
      <c r="K240" s="44" t="e">
        <f>LOOKUP(H240,'HOJA AYUDA'!$C$2:$C$61,'HOJA AYUDA'!$D$2:$D$61*J240)</f>
        <v>#N/A</v>
      </c>
      <c r="L240" s="12"/>
      <c r="M240" s="13" t="e">
        <f t="shared" si="42"/>
        <v>#N/A</v>
      </c>
      <c r="N240" s="14" t="e">
        <f t="shared" si="43"/>
        <v>#N/A</v>
      </c>
    </row>
    <row r="241" spans="1:14" x14ac:dyDescent="0.3">
      <c r="A241" s="11"/>
      <c r="B241" s="12"/>
      <c r="C241" s="12"/>
      <c r="D241" s="44" t="e">
        <f>LOOKUP(A241,'HOJA AYUDA'!$A$2:$A$61,'HOJA AYUDA'!$B$2:$B$61*C241)</f>
        <v>#N/A</v>
      </c>
      <c r="E241" s="12"/>
      <c r="F241" s="13" t="e">
        <f t="shared" si="44"/>
        <v>#N/A</v>
      </c>
      <c r="G241" s="14" t="e">
        <f t="shared" si="45"/>
        <v>#N/A</v>
      </c>
      <c r="H241" s="11"/>
      <c r="I241" s="12"/>
      <c r="J241" s="12"/>
      <c r="K241" s="44" t="e">
        <f>LOOKUP(H241,'HOJA AYUDA'!$C$2:$C$61,'HOJA AYUDA'!$D$2:$D$61*J241)</f>
        <v>#N/A</v>
      </c>
      <c r="L241" s="12"/>
      <c r="M241" s="13" t="e">
        <f t="shared" si="42"/>
        <v>#N/A</v>
      </c>
      <c r="N241" s="14" t="e">
        <f t="shared" si="43"/>
        <v>#N/A</v>
      </c>
    </row>
    <row r="242" spans="1:14" x14ac:dyDescent="0.3">
      <c r="A242" s="11"/>
      <c r="B242" s="12"/>
      <c r="C242" s="12"/>
      <c r="D242" s="44" t="e">
        <f>LOOKUP(A242,'HOJA AYUDA'!$A$2:$A$61,'HOJA AYUDA'!$B$2:$B$61*C242)</f>
        <v>#N/A</v>
      </c>
      <c r="E242" s="12"/>
      <c r="F242" s="13" t="e">
        <f t="shared" si="44"/>
        <v>#N/A</v>
      </c>
      <c r="G242" s="14" t="e">
        <f t="shared" si="45"/>
        <v>#N/A</v>
      </c>
      <c r="H242" s="11"/>
      <c r="I242" s="12"/>
      <c r="J242" s="12"/>
      <c r="K242" s="44" t="e">
        <f>LOOKUP(H242,'HOJA AYUDA'!$C$2:$C$61,'HOJA AYUDA'!$D$2:$D$61*J242)</f>
        <v>#N/A</v>
      </c>
      <c r="L242" s="12"/>
      <c r="M242" s="13" t="e">
        <f t="shared" si="42"/>
        <v>#N/A</v>
      </c>
      <c r="N242" s="14" t="e">
        <f t="shared" si="43"/>
        <v>#N/A</v>
      </c>
    </row>
    <row r="243" spans="1:14" x14ac:dyDescent="0.3">
      <c r="A243" s="11"/>
      <c r="B243" s="12"/>
      <c r="C243" s="12"/>
      <c r="D243" s="44" t="e">
        <f>LOOKUP(A243,'HOJA AYUDA'!$A$2:$A$61,'HOJA AYUDA'!$B$2:$B$61*C243)</f>
        <v>#N/A</v>
      </c>
      <c r="E243" s="12"/>
      <c r="F243" s="13" t="e">
        <f t="shared" si="44"/>
        <v>#N/A</v>
      </c>
      <c r="G243" s="14" t="e">
        <f t="shared" si="45"/>
        <v>#N/A</v>
      </c>
      <c r="H243" s="11"/>
      <c r="I243" s="12"/>
      <c r="J243" s="12"/>
      <c r="K243" s="44" t="e">
        <f>LOOKUP(H243,'HOJA AYUDA'!$C$2:$C$61,'HOJA AYUDA'!$D$2:$D$61*J243)</f>
        <v>#N/A</v>
      </c>
      <c r="L243" s="12"/>
      <c r="M243" s="13" t="e">
        <f t="shared" si="42"/>
        <v>#N/A</v>
      </c>
      <c r="N243" s="14" t="e">
        <f t="shared" si="43"/>
        <v>#N/A</v>
      </c>
    </row>
    <row r="244" spans="1:14" x14ac:dyDescent="0.3">
      <c r="A244" s="11"/>
      <c r="B244" s="12"/>
      <c r="C244" s="12"/>
      <c r="D244" s="44" t="e">
        <f>LOOKUP(A244,'HOJA AYUDA'!$A$2:$A$61,'HOJA AYUDA'!$B$2:$B$61*C244)</f>
        <v>#N/A</v>
      </c>
      <c r="E244" s="12"/>
      <c r="F244" s="13" t="e">
        <f t="shared" si="44"/>
        <v>#N/A</v>
      </c>
      <c r="G244" s="14" t="e">
        <f t="shared" si="45"/>
        <v>#N/A</v>
      </c>
      <c r="H244" s="11"/>
      <c r="I244" s="12"/>
      <c r="J244" s="12"/>
      <c r="K244" s="44" t="e">
        <f>LOOKUP(H244,'HOJA AYUDA'!$C$2:$C$61,'HOJA AYUDA'!$D$2:$D$61*J244)</f>
        <v>#N/A</v>
      </c>
      <c r="L244" s="12"/>
      <c r="M244" s="13" t="e">
        <f t="shared" si="42"/>
        <v>#N/A</v>
      </c>
      <c r="N244" s="14" t="e">
        <f t="shared" si="43"/>
        <v>#N/A</v>
      </c>
    </row>
    <row r="245" spans="1:14" x14ac:dyDescent="0.3">
      <c r="A245" s="11"/>
      <c r="B245" s="12"/>
      <c r="C245" s="12"/>
      <c r="D245" s="44" t="e">
        <f>LOOKUP(A245,'HOJA AYUDA'!$A$2:$A$61,'HOJA AYUDA'!$B$2:$B$61*C245)</f>
        <v>#N/A</v>
      </c>
      <c r="E245" s="12"/>
      <c r="F245" s="13" t="e">
        <f t="shared" si="44"/>
        <v>#N/A</v>
      </c>
      <c r="G245" s="14" t="e">
        <f t="shared" si="45"/>
        <v>#N/A</v>
      </c>
      <c r="H245" s="11"/>
      <c r="I245" s="12"/>
      <c r="J245" s="12"/>
      <c r="K245" s="44" t="e">
        <f>LOOKUP(H245,'HOJA AYUDA'!$C$2:$C$61,'HOJA AYUDA'!$D$2:$D$61*J245)</f>
        <v>#N/A</v>
      </c>
      <c r="L245" s="12"/>
      <c r="M245" s="13" t="e">
        <f t="shared" si="42"/>
        <v>#N/A</v>
      </c>
      <c r="N245" s="14" t="e">
        <f t="shared" si="43"/>
        <v>#N/A</v>
      </c>
    </row>
    <row r="246" spans="1:14" x14ac:dyDescent="0.3">
      <c r="A246" s="11"/>
      <c r="B246" s="12"/>
      <c r="C246" s="12"/>
      <c r="D246" s="44" t="e">
        <f>LOOKUP(A246,'HOJA AYUDA'!$A$2:$A$61,'HOJA AYUDA'!$B$2:$B$61*C246)</f>
        <v>#N/A</v>
      </c>
      <c r="E246" s="12"/>
      <c r="F246" s="13" t="e">
        <f t="shared" si="44"/>
        <v>#N/A</v>
      </c>
      <c r="G246" s="14" t="e">
        <f t="shared" si="45"/>
        <v>#N/A</v>
      </c>
      <c r="H246" s="11"/>
      <c r="I246" s="12"/>
      <c r="J246" s="12"/>
      <c r="K246" s="44" t="e">
        <f>LOOKUP(H246,'HOJA AYUDA'!$C$2:$C$61,'HOJA AYUDA'!$D$2:$D$61*J246)</f>
        <v>#N/A</v>
      </c>
      <c r="L246" s="12"/>
      <c r="M246" s="13" t="e">
        <f t="shared" si="42"/>
        <v>#N/A</v>
      </c>
      <c r="N246" s="14" t="e">
        <f t="shared" si="43"/>
        <v>#N/A</v>
      </c>
    </row>
    <row r="247" spans="1:14" x14ac:dyDescent="0.3">
      <c r="A247" s="11"/>
      <c r="B247" s="12"/>
      <c r="C247" s="12"/>
      <c r="D247" s="44" t="e">
        <f>LOOKUP(A247,'HOJA AYUDA'!$A$2:$A$61,'HOJA AYUDA'!$B$2:$B$61*C247)</f>
        <v>#N/A</v>
      </c>
      <c r="E247" s="12"/>
      <c r="F247" s="13" t="e">
        <f t="shared" si="44"/>
        <v>#N/A</v>
      </c>
      <c r="G247" s="14" t="e">
        <f t="shared" si="45"/>
        <v>#N/A</v>
      </c>
      <c r="H247" s="11"/>
      <c r="I247" s="12"/>
      <c r="J247" s="12"/>
      <c r="K247" s="44" t="e">
        <f>LOOKUP(H247,'HOJA AYUDA'!$C$2:$C$61,'HOJA AYUDA'!$D$2:$D$61*J247)</f>
        <v>#N/A</v>
      </c>
      <c r="L247" s="12"/>
      <c r="M247" s="13" t="e">
        <f t="shared" si="42"/>
        <v>#N/A</v>
      </c>
      <c r="N247" s="14" t="e">
        <f t="shared" si="43"/>
        <v>#N/A</v>
      </c>
    </row>
    <row r="248" spans="1:14" x14ac:dyDescent="0.3">
      <c r="A248" s="11"/>
      <c r="B248" s="12"/>
      <c r="C248" s="12"/>
      <c r="D248" s="44" t="e">
        <f>LOOKUP(A248,'HOJA AYUDA'!$A$2:$A$61,'HOJA AYUDA'!$B$2:$B$61*C248)</f>
        <v>#N/A</v>
      </c>
      <c r="E248" s="12"/>
      <c r="F248" s="13" t="e">
        <f t="shared" si="44"/>
        <v>#N/A</v>
      </c>
      <c r="G248" s="14" t="e">
        <f t="shared" si="45"/>
        <v>#N/A</v>
      </c>
      <c r="H248" s="11"/>
      <c r="I248" s="12"/>
      <c r="J248" s="12"/>
      <c r="K248" s="44" t="e">
        <f>LOOKUP(H248,'HOJA AYUDA'!$C$2:$C$61,'HOJA AYUDA'!$D$2:$D$61*J248)</f>
        <v>#N/A</v>
      </c>
      <c r="L248" s="12"/>
      <c r="M248" s="13" t="e">
        <f t="shared" si="42"/>
        <v>#N/A</v>
      </c>
      <c r="N248" s="14" t="e">
        <f t="shared" si="43"/>
        <v>#N/A</v>
      </c>
    </row>
    <row r="249" spans="1:14" ht="15" thickBot="1" x14ac:dyDescent="0.35">
      <c r="A249" s="25"/>
      <c r="B249" s="16"/>
      <c r="C249" s="16"/>
      <c r="D249" s="45" t="e">
        <f>LOOKUP(A249,'HOJA AYUDA'!$A$2:$A$61,'HOJA AYUDA'!$B$2:$B$61*C249)</f>
        <v>#N/A</v>
      </c>
      <c r="E249" s="16"/>
      <c r="F249" s="17" t="e">
        <f t="shared" si="44"/>
        <v>#N/A</v>
      </c>
      <c r="G249" s="18" t="e">
        <f t="shared" si="45"/>
        <v>#N/A</v>
      </c>
      <c r="H249" s="25"/>
      <c r="I249" s="16"/>
      <c r="J249" s="16"/>
      <c r="K249" s="45" t="e">
        <f>LOOKUP(H249,'HOJA AYUDA'!$C$2:$C$61,'HOJA AYUDA'!$D$2:$D$61*J249)</f>
        <v>#N/A</v>
      </c>
      <c r="L249" s="16"/>
      <c r="M249" s="17" t="e">
        <f>+I249*K249</f>
        <v>#N/A</v>
      </c>
      <c r="N249" s="18" t="e">
        <f>+M249*L249</f>
        <v>#N/A</v>
      </c>
    </row>
    <row r="250" spans="1:14" x14ac:dyDescent="0.3">
      <c r="A250" s="19"/>
      <c r="B250" s="19"/>
      <c r="C250" s="19"/>
      <c r="D250" s="19"/>
      <c r="E250" s="19"/>
      <c r="F250" s="68"/>
      <c r="G250" s="69">
        <f>_xlfn.AGGREGATE(9,6,G220:G249)</f>
        <v>0</v>
      </c>
      <c r="H250" s="19"/>
      <c r="I250" s="19"/>
      <c r="J250" s="19"/>
      <c r="K250" s="19"/>
      <c r="L250" s="19"/>
      <c r="M250" s="68"/>
      <c r="N250" s="69">
        <f>_xlfn.AGGREGATE(9,6,N220:N249)</f>
        <v>0</v>
      </c>
    </row>
    <row r="251" spans="1:14" ht="15" thickBot="1" x14ac:dyDescent="0.35">
      <c r="F251" s="20"/>
      <c r="G251" s="21">
        <f>+G250/C11</f>
        <v>0</v>
      </c>
      <c r="M251" s="20"/>
      <c r="N251" s="21">
        <f>+N250/C11</f>
        <v>0</v>
      </c>
    </row>
    <row r="258" spans="2:13" x14ac:dyDescent="0.3">
      <c r="H258" s="22"/>
    </row>
    <row r="259" spans="2:13" ht="15.6" x14ac:dyDescent="0.3">
      <c r="D259" s="28">
        <f>+G251</f>
        <v>0</v>
      </c>
      <c r="E259" s="27" t="str">
        <f>+IF(D259&gt;F259,"≥","≤")</f>
        <v>≤</v>
      </c>
      <c r="F259" s="26">
        <f>+$C$17</f>
        <v>3.7499999999999999E-2</v>
      </c>
      <c r="G259" s="29"/>
      <c r="H259" s="29"/>
      <c r="I259" s="29"/>
      <c r="J259" s="29"/>
      <c r="K259" s="28">
        <f>+N251</f>
        <v>0</v>
      </c>
      <c r="L259" s="27" t="str">
        <f>+IF(K259&gt;M259,"≥","≤")</f>
        <v>≤</v>
      </c>
      <c r="M259" s="26">
        <f>+$C$17</f>
        <v>3.7499999999999999E-2</v>
      </c>
    </row>
    <row r="260" spans="2:13" ht="15.6" x14ac:dyDescent="0.3">
      <c r="D260" s="112" t="str">
        <f>+IF(D259&gt;F259,"Si Cumple…","Aumentar Rigidez Muro…..")</f>
        <v>Aumentar Rigidez Muro…..</v>
      </c>
      <c r="E260" s="112"/>
      <c r="F260" s="112"/>
      <c r="G260" s="32"/>
      <c r="H260" s="32"/>
      <c r="I260" s="32"/>
      <c r="J260" s="32"/>
      <c r="K260" s="112" t="str">
        <f>+IF(K259&gt;M259,"Si Cumple…","Aumentar Rigidez Muro…..")</f>
        <v>Aumentar Rigidez Muro…..</v>
      </c>
      <c r="L260" s="112"/>
      <c r="M260" s="112"/>
    </row>
    <row r="270" spans="2:13" x14ac:dyDescent="0.3">
      <c r="B270" s="104"/>
      <c r="C270" s="105"/>
      <c r="D270" s="104"/>
      <c r="E270" s="104"/>
      <c r="F270" s="104"/>
      <c r="G270" s="104"/>
    </row>
    <row r="271" spans="2:13" x14ac:dyDescent="0.3">
      <c r="B271" s="104"/>
      <c r="C271" s="106"/>
      <c r="D271" s="106"/>
      <c r="E271" s="106"/>
      <c r="F271" s="106"/>
      <c r="G271" s="106"/>
    </row>
    <row r="272" spans="2:13" x14ac:dyDescent="0.3">
      <c r="B272" s="104"/>
      <c r="C272" s="106"/>
      <c r="D272" s="106"/>
      <c r="E272" s="106"/>
      <c r="F272" s="106"/>
      <c r="G272" s="106"/>
    </row>
    <row r="273" spans="2:7" x14ac:dyDescent="0.3">
      <c r="B273" s="104"/>
      <c r="C273" s="106"/>
      <c r="D273" s="106"/>
      <c r="E273" s="106"/>
      <c r="F273" s="106"/>
      <c r="G273" s="106"/>
    </row>
    <row r="274" spans="2:7" x14ac:dyDescent="0.3">
      <c r="B274" s="104"/>
      <c r="C274" s="106"/>
      <c r="D274" s="106"/>
      <c r="E274" s="106"/>
      <c r="F274" s="106"/>
      <c r="G274" s="106"/>
    </row>
    <row r="275" spans="2:7" x14ac:dyDescent="0.3">
      <c r="B275" s="104"/>
      <c r="C275" s="106"/>
      <c r="D275" s="106"/>
      <c r="E275" s="106"/>
      <c r="F275" s="106"/>
      <c r="G275" s="106"/>
    </row>
    <row r="276" spans="2:7" x14ac:dyDescent="0.3">
      <c r="B276" s="104"/>
      <c r="C276" s="106"/>
      <c r="D276" s="106"/>
      <c r="E276" s="106"/>
      <c r="F276" s="106"/>
      <c r="G276" s="106"/>
    </row>
  </sheetData>
  <mergeCells count="34">
    <mergeCell ref="A1:I1"/>
    <mergeCell ref="D260:F260"/>
    <mergeCell ref="K260:M260"/>
    <mergeCell ref="A9:B9"/>
    <mergeCell ref="A10:B10"/>
    <mergeCell ref="A171:G171"/>
    <mergeCell ref="H171:N171"/>
    <mergeCell ref="D213:F213"/>
    <mergeCell ref="K213:M213"/>
    <mergeCell ref="A218:G218"/>
    <mergeCell ref="H218:N218"/>
    <mergeCell ref="D166:F166"/>
    <mergeCell ref="K119:M119"/>
    <mergeCell ref="K166:M166"/>
    <mergeCell ref="A30:G30"/>
    <mergeCell ref="H30:N30"/>
    <mergeCell ref="A77:G77"/>
    <mergeCell ref="H77:N77"/>
    <mergeCell ref="A124:G124"/>
    <mergeCell ref="H124:N124"/>
    <mergeCell ref="K72:M72"/>
    <mergeCell ref="D72:F72"/>
    <mergeCell ref="D119:F119"/>
    <mergeCell ref="A14:B14"/>
    <mergeCell ref="A4:B4"/>
    <mergeCell ref="A5:B5"/>
    <mergeCell ref="A6:B6"/>
    <mergeCell ref="A7:B7"/>
    <mergeCell ref="A8:B8"/>
    <mergeCell ref="S2:Y3"/>
    <mergeCell ref="S4:Y4"/>
    <mergeCell ref="A11:B11"/>
    <mergeCell ref="A12:B12"/>
    <mergeCell ref="A13:B13"/>
  </mergeCells>
  <phoneticPr fontId="12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DA36AD9-6232-4378-9AD2-1AA86C55FC81}">
          <x14:formula1>
            <xm:f>'HOJA AYUDA'!$A$2:$A$61</xm:f>
          </x14:formula1>
          <xm:sqref>A173:A202 A220:A249 A79:A108 A126:A155 A32:A61</xm:sqref>
        </x14:dataValidation>
        <x14:dataValidation type="list" allowBlank="1" showInputMessage="1" showErrorMessage="1" xr:uid="{A09EDB8B-042A-49BA-B761-B91CCCD510AB}">
          <x14:formula1>
            <xm:f>'HOJA AYUDA'!$C$2:$C$61</xm:f>
          </x14:formula1>
          <xm:sqref>H173:H202 H32:H61 H126:H155 H79:H108 H220:H249</xm:sqref>
        </x14:dataValidation>
        <x14:dataValidation type="list" allowBlank="1" showInputMessage="1" showErrorMessage="1" xr:uid="{8289B029-86E7-4C1F-971A-EBCD28F2DDCD}">
          <x14:formula1>
            <xm:f>'HOJA AYUDA'!$G$4:$G$7</xm:f>
          </x14:formula1>
          <xm:sqref>C4</xm:sqref>
        </x14:dataValidation>
        <x14:dataValidation type="list" allowBlank="1" showInputMessage="1" showErrorMessage="1" xr:uid="{A9DF02F3-6F50-462E-9B7E-8FC074F99B67}">
          <x14:formula1>
            <xm:f>'HOJA AYUDA'!$G$21:$G$24</xm:f>
          </x14:formula1>
          <xm:sqref>C5</xm:sqref>
        </x14:dataValidation>
        <x14:dataValidation type="list" allowBlank="1" showInputMessage="1" showErrorMessage="1" xr:uid="{D8345D5D-087D-4773-820D-93CE4BEBBC82}">
          <x14:formula1>
            <xm:f>'HOJA AYUDA'!$G$10:$G$18</xm:f>
          </x14:formula1>
          <xm:sqref>C6</xm:sqref>
        </x14:dataValidation>
        <x14:dataValidation type="list" allowBlank="1" showInputMessage="1" showErrorMessage="1" xr:uid="{E763472C-3FE2-4A6A-A77D-4D135DEBB932}">
          <x14:formula1>
            <xm:f>'HOJA AYUDA'!$I$3:$I$5</xm:f>
          </x14:formula1>
          <xm:sqref>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5"/>
  <sheetViews>
    <sheetView zoomScale="80" zoomScaleNormal="80" workbookViewId="0">
      <selection activeCell="I14" sqref="I14"/>
    </sheetView>
  </sheetViews>
  <sheetFormatPr defaultColWidth="11.44140625" defaultRowHeight="14.4" x14ac:dyDescent="0.3"/>
  <cols>
    <col min="1" max="2" width="13.109375" style="1" customWidth="1"/>
    <col min="3" max="3" width="11.88671875" style="1" customWidth="1"/>
    <col min="4" max="4" width="11.44140625" style="1"/>
    <col min="5" max="5" width="15.33203125" style="1" customWidth="1"/>
    <col min="6" max="6" width="16" style="1" customWidth="1"/>
    <col min="7" max="7" width="15.33203125" style="1" customWidth="1"/>
    <col min="8" max="8" width="13.109375" style="1" customWidth="1"/>
    <col min="9" max="9" width="12.6640625" style="1" bestFit="1" customWidth="1"/>
    <col min="10" max="10" width="12.6640625" style="1" customWidth="1"/>
    <col min="11" max="11" width="13" style="1" customWidth="1"/>
    <col min="12" max="13" width="11.44140625" style="1"/>
    <col min="14" max="14" width="15.5546875" style="1" customWidth="1"/>
    <col min="15" max="15" width="16.109375" style="1" customWidth="1"/>
    <col min="16" max="16" width="15.5546875" style="1" customWidth="1"/>
    <col min="17" max="17" width="13.44140625" style="1" customWidth="1"/>
    <col min="18" max="18" width="2.44140625" style="118" customWidth="1"/>
    <col min="19" max="19" width="12.109375" style="1" customWidth="1"/>
    <col min="20" max="16384" width="11.44140625" style="1"/>
  </cols>
  <sheetData>
    <row r="1" spans="1:17" ht="23.4" x14ac:dyDescent="0.45">
      <c r="A1" s="33" t="s">
        <v>27</v>
      </c>
    </row>
    <row r="2" spans="1:17" x14ac:dyDescent="0.3">
      <c r="B2" s="19"/>
    </row>
    <row r="3" spans="1:17" x14ac:dyDescent="0.3">
      <c r="A3" s="2" t="s">
        <v>28</v>
      </c>
      <c r="B3" s="19"/>
    </row>
    <row r="4" spans="1:17" x14ac:dyDescent="0.3">
      <c r="A4" s="34"/>
      <c r="B4" s="19"/>
      <c r="K4" s="49" t="s">
        <v>85</v>
      </c>
      <c r="L4" s="49"/>
      <c r="M4" s="49"/>
      <c r="N4" s="49"/>
      <c r="O4" s="49"/>
      <c r="P4" s="49"/>
      <c r="Q4" s="49"/>
    </row>
    <row r="5" spans="1:17" ht="15" customHeight="1" x14ac:dyDescent="0.3">
      <c r="A5" s="2" t="s">
        <v>263</v>
      </c>
      <c r="B5" s="19"/>
      <c r="K5" s="51" t="s">
        <v>115</v>
      </c>
      <c r="L5" s="50"/>
      <c r="M5" s="50"/>
      <c r="N5" s="50"/>
      <c r="O5" s="50"/>
      <c r="P5" s="50"/>
      <c r="Q5" s="50"/>
    </row>
    <row r="6" spans="1:17" x14ac:dyDescent="0.3">
      <c r="B6" s="53" t="s">
        <v>29</v>
      </c>
      <c r="C6" s="98">
        <v>2.5</v>
      </c>
      <c r="D6" s="1" t="s">
        <v>30</v>
      </c>
      <c r="K6" s="50"/>
      <c r="L6" s="50"/>
      <c r="M6" s="50"/>
      <c r="N6" s="50"/>
      <c r="O6" s="50"/>
      <c r="P6" s="50"/>
      <c r="Q6" s="50"/>
    </row>
    <row r="7" spans="1:17" ht="14.25" customHeight="1" x14ac:dyDescent="0.3">
      <c r="B7" s="53" t="s">
        <v>83</v>
      </c>
      <c r="C7" s="98">
        <v>23</v>
      </c>
      <c r="D7" s="1" t="s">
        <v>34</v>
      </c>
      <c r="K7" s="51" t="s">
        <v>86</v>
      </c>
      <c r="L7" s="50"/>
      <c r="M7" s="50"/>
      <c r="N7" s="50"/>
      <c r="O7" s="50"/>
      <c r="P7" s="50"/>
      <c r="Q7" s="50"/>
    </row>
    <row r="8" spans="1:17" x14ac:dyDescent="0.3">
      <c r="B8" s="53" t="s">
        <v>215</v>
      </c>
      <c r="C8" s="98">
        <v>23</v>
      </c>
      <c r="D8" s="1" t="s">
        <v>34</v>
      </c>
      <c r="K8" s="51" t="s">
        <v>87</v>
      </c>
      <c r="L8" s="50"/>
      <c r="M8" s="50"/>
      <c r="N8" s="50"/>
      <c r="O8" s="50"/>
      <c r="P8" s="50"/>
      <c r="Q8" s="50"/>
    </row>
    <row r="9" spans="1:17" x14ac:dyDescent="0.3">
      <c r="B9" s="53" t="s">
        <v>216</v>
      </c>
      <c r="C9" s="98">
        <v>13</v>
      </c>
      <c r="D9" s="1" t="s">
        <v>34</v>
      </c>
      <c r="K9" s="50"/>
      <c r="L9" s="50"/>
      <c r="M9" s="50"/>
      <c r="N9" s="50"/>
      <c r="O9" s="50"/>
      <c r="P9" s="50"/>
      <c r="Q9" s="50"/>
    </row>
    <row r="10" spans="1:17" x14ac:dyDescent="0.3">
      <c r="B10" s="53" t="s">
        <v>217</v>
      </c>
      <c r="C10" s="98">
        <v>13</v>
      </c>
      <c r="D10" s="1" t="s">
        <v>34</v>
      </c>
    </row>
    <row r="11" spans="1:17" x14ac:dyDescent="0.3">
      <c r="B11" s="53" t="s">
        <v>218</v>
      </c>
      <c r="C11" s="98">
        <v>13</v>
      </c>
      <c r="D11" s="1" t="s">
        <v>34</v>
      </c>
      <c r="G11" s="35"/>
      <c r="K11" s="1" t="s">
        <v>74</v>
      </c>
    </row>
    <row r="12" spans="1:17" x14ac:dyDescent="0.3">
      <c r="B12" s="53"/>
      <c r="C12" s="44"/>
      <c r="G12" s="35"/>
      <c r="K12" s="1" t="s">
        <v>75</v>
      </c>
    </row>
    <row r="13" spans="1:17" x14ac:dyDescent="0.3">
      <c r="B13" s="53" t="s">
        <v>9</v>
      </c>
      <c r="C13" s="44">
        <f>'DENSIDAD MUROS'!C14</f>
        <v>35</v>
      </c>
      <c r="D13" s="1" t="s">
        <v>31</v>
      </c>
      <c r="E13" s="1" t="s">
        <v>246</v>
      </c>
      <c r="G13" s="35"/>
      <c r="K13" s="1" t="s">
        <v>76</v>
      </c>
    </row>
    <row r="14" spans="1:17" x14ac:dyDescent="0.3">
      <c r="K14" s="1" t="s">
        <v>77</v>
      </c>
    </row>
    <row r="15" spans="1:17" x14ac:dyDescent="0.3">
      <c r="B15" s="53" t="s">
        <v>32</v>
      </c>
      <c r="C15" s="53" t="s">
        <v>33</v>
      </c>
      <c r="D15" s="43">
        <f>0.15*C13*10</f>
        <v>52.5</v>
      </c>
      <c r="E15" s="1" t="s">
        <v>11</v>
      </c>
      <c r="K15" s="1" t="s">
        <v>79</v>
      </c>
    </row>
    <row r="16" spans="1:17" x14ac:dyDescent="0.3">
      <c r="B16" s="19"/>
      <c r="K16" s="1" t="s">
        <v>78</v>
      </c>
    </row>
    <row r="17" spans="1:13" x14ac:dyDescent="0.3">
      <c r="B17" s="19"/>
      <c r="D17" s="36"/>
    </row>
    <row r="18" spans="1:13" x14ac:dyDescent="0.3">
      <c r="B18" s="19"/>
      <c r="D18" s="36"/>
    </row>
    <row r="19" spans="1:13" x14ac:dyDescent="0.3">
      <c r="A19" s="48"/>
      <c r="B19" s="97" t="s">
        <v>84</v>
      </c>
      <c r="C19" s="84" t="s">
        <v>225</v>
      </c>
      <c r="D19" s="42">
        <f>0.2*C13*(1-(C6*100/(35*C7))^2)*10</f>
        <v>63.248717256278688</v>
      </c>
      <c r="E19" s="1" t="s">
        <v>11</v>
      </c>
      <c r="K19" s="1" t="s">
        <v>98</v>
      </c>
    </row>
    <row r="20" spans="1:13" ht="15.6" x14ac:dyDescent="0.3">
      <c r="A20" s="48"/>
      <c r="B20" s="97" t="s">
        <v>221</v>
      </c>
      <c r="C20" s="84" t="s">
        <v>225</v>
      </c>
      <c r="D20" s="42">
        <f>0.2*C13*(1-(C6*100/(35*C8))^2)*10</f>
        <v>63.248717256278688</v>
      </c>
      <c r="E20" s="1" t="s">
        <v>11</v>
      </c>
      <c r="K20" s="62" t="s">
        <v>131</v>
      </c>
      <c r="L20" s="61"/>
      <c r="M20" s="61"/>
    </row>
    <row r="21" spans="1:13" x14ac:dyDescent="0.3">
      <c r="A21" s="48"/>
      <c r="B21" s="97" t="s">
        <v>222</v>
      </c>
      <c r="C21" s="84" t="s">
        <v>225</v>
      </c>
      <c r="D21" s="42">
        <f>0.2*C13*(1-(C6*100/(35*C9))^2)*10</f>
        <v>48.867286559594248</v>
      </c>
      <c r="E21" s="1" t="s">
        <v>71</v>
      </c>
      <c r="K21" s="1" t="s">
        <v>258</v>
      </c>
    </row>
    <row r="22" spans="1:13" x14ac:dyDescent="0.3">
      <c r="A22" s="48"/>
      <c r="B22" s="97" t="s">
        <v>224</v>
      </c>
      <c r="C22" s="84" t="s">
        <v>225</v>
      </c>
      <c r="D22" s="42">
        <f>0.2*C13*(1-(C6*100/(35*C10))^2)*10</f>
        <v>48.867286559594248</v>
      </c>
      <c r="E22" s="1" t="s">
        <v>219</v>
      </c>
      <c r="K22" s="1" t="s">
        <v>132</v>
      </c>
    </row>
    <row r="23" spans="1:13" x14ac:dyDescent="0.3">
      <c r="A23" s="48"/>
      <c r="B23" s="97" t="s">
        <v>223</v>
      </c>
      <c r="C23" s="84" t="s">
        <v>225</v>
      </c>
      <c r="D23" s="42">
        <f>0.2*C13*(1-(C6*100/(35*C11))^2)*10</f>
        <v>48.867286559594248</v>
      </c>
      <c r="E23" s="1" t="s">
        <v>220</v>
      </c>
      <c r="K23" s="1" t="s">
        <v>95</v>
      </c>
    </row>
    <row r="24" spans="1:13" x14ac:dyDescent="0.3">
      <c r="K24" s="1" t="s">
        <v>96</v>
      </c>
    </row>
    <row r="25" spans="1:13" x14ac:dyDescent="0.3">
      <c r="B25" s="97" t="s">
        <v>84</v>
      </c>
      <c r="C25" s="84" t="s">
        <v>262</v>
      </c>
      <c r="D25" s="59">
        <f>MIN($D$15,D19)</f>
        <v>52.5</v>
      </c>
      <c r="E25" s="1" t="str">
        <f>+E20</f>
        <v>ton/m2</v>
      </c>
      <c r="K25" s="1" t="s">
        <v>97</v>
      </c>
    </row>
    <row r="26" spans="1:13" x14ac:dyDescent="0.3">
      <c r="B26" s="97" t="s">
        <v>221</v>
      </c>
      <c r="C26" s="84" t="s">
        <v>262</v>
      </c>
      <c r="D26" s="59">
        <f>MIN($D$15,D20)</f>
        <v>52.5</v>
      </c>
      <c r="E26" s="1" t="str">
        <f t="shared" ref="E26:E28" si="0">+E21</f>
        <v>ton/m3</v>
      </c>
    </row>
    <row r="27" spans="1:13" x14ac:dyDescent="0.3">
      <c r="B27" s="97" t="s">
        <v>222</v>
      </c>
      <c r="C27" s="84" t="s">
        <v>262</v>
      </c>
      <c r="D27" s="59">
        <f>MIN($D$15,D21)</f>
        <v>48.867286559594248</v>
      </c>
      <c r="E27" s="1" t="str">
        <f t="shared" si="0"/>
        <v>ton/m4</v>
      </c>
    </row>
    <row r="28" spans="1:13" x14ac:dyDescent="0.3">
      <c r="B28" s="97" t="s">
        <v>224</v>
      </c>
      <c r="C28" s="84" t="s">
        <v>262</v>
      </c>
      <c r="D28" s="59">
        <f>MIN($D$15,D22)</f>
        <v>48.867286559594248</v>
      </c>
      <c r="E28" s="1" t="str">
        <f t="shared" si="0"/>
        <v>ton/m5</v>
      </c>
    </row>
    <row r="29" spans="1:13" x14ac:dyDescent="0.3">
      <c r="B29" s="97" t="s">
        <v>223</v>
      </c>
      <c r="C29" s="84" t="s">
        <v>262</v>
      </c>
      <c r="D29" s="59">
        <f>MIN($D$15,D23)</f>
        <v>48.867286559594248</v>
      </c>
      <c r="E29" s="1" t="str">
        <f>+E25</f>
        <v>ton/m2</v>
      </c>
    </row>
    <row r="32" spans="1:13" ht="21" x14ac:dyDescent="0.4">
      <c r="A32" s="41" t="s">
        <v>81</v>
      </c>
    </row>
    <row r="33" spans="1:16" ht="16.2" thickBot="1" x14ac:dyDescent="0.35">
      <c r="A33" s="24" t="s">
        <v>126</v>
      </c>
      <c r="J33" s="24" t="s">
        <v>127</v>
      </c>
    </row>
    <row r="34" spans="1:16" x14ac:dyDescent="0.3">
      <c r="A34" s="113" t="s">
        <v>6</v>
      </c>
      <c r="B34" s="114"/>
      <c r="C34" s="114"/>
      <c r="D34" s="114"/>
      <c r="E34" s="114"/>
      <c r="F34" s="114"/>
      <c r="G34" s="115"/>
      <c r="I34" s="37"/>
      <c r="J34" s="113" t="s">
        <v>7</v>
      </c>
      <c r="K34" s="114"/>
      <c r="L34" s="114"/>
      <c r="M34" s="114"/>
      <c r="N34" s="114"/>
      <c r="O34" s="114"/>
      <c r="P34" s="115"/>
    </row>
    <row r="35" spans="1:16" ht="15" thickBot="1" x14ac:dyDescent="0.35">
      <c r="A35" s="4" t="s">
        <v>0</v>
      </c>
      <c r="B35" s="5" t="s">
        <v>2</v>
      </c>
      <c r="C35" s="5" t="s">
        <v>1</v>
      </c>
      <c r="D35" s="38" t="s">
        <v>136</v>
      </c>
      <c r="E35" s="5" t="s">
        <v>260</v>
      </c>
      <c r="F35" s="38" t="s">
        <v>261</v>
      </c>
      <c r="G35" s="6"/>
      <c r="I35" s="23"/>
      <c r="J35" s="4" t="s">
        <v>0</v>
      </c>
      <c r="K35" s="5" t="s">
        <v>2</v>
      </c>
      <c r="L35" s="5" t="s">
        <v>1</v>
      </c>
      <c r="M35" s="38" t="s">
        <v>136</v>
      </c>
      <c r="N35" s="5" t="s">
        <v>260</v>
      </c>
      <c r="O35" s="38" t="s">
        <v>261</v>
      </c>
      <c r="P35" s="6"/>
    </row>
    <row r="36" spans="1:16" x14ac:dyDescent="0.3">
      <c r="A36" s="76" t="str">
        <f>+'DENSIDAD MUROS'!A32</f>
        <v>MX1</v>
      </c>
      <c r="B36" s="77">
        <f>+'DENSIDAD MUROS'!B32</f>
        <v>3</v>
      </c>
      <c r="C36" s="77">
        <f>+'DENSIDAD MUROS'!D32</f>
        <v>0.23</v>
      </c>
      <c r="D36" s="8">
        <v>20</v>
      </c>
      <c r="E36" s="78">
        <f t="shared" ref="E36:E59" si="1">(D36)/(B36*C36)</f>
        <v>28.985507246376809</v>
      </c>
      <c r="F36" s="9">
        <f>$D$25</f>
        <v>52.5</v>
      </c>
      <c r="G36" s="81" t="str">
        <f>+IF(E36&gt;
F36, "CAMBIAR…!!", "OK…!!")</f>
        <v>OK…!!</v>
      </c>
      <c r="J36" s="76" t="str">
        <f>+'DENSIDAD MUROS'!H32</f>
        <v>MY1</v>
      </c>
      <c r="K36" s="77">
        <f>+'DENSIDAD MUROS'!I32</f>
        <v>2.5</v>
      </c>
      <c r="L36" s="77">
        <f>+'DENSIDAD MUROS'!K32</f>
        <v>0.23</v>
      </c>
      <c r="M36" s="8">
        <v>15</v>
      </c>
      <c r="N36" s="78">
        <f t="shared" ref="N36:N60" si="2">(M36)/(K36*L36)</f>
        <v>26.086956521739129</v>
      </c>
      <c r="O36" s="9">
        <f>$D$25</f>
        <v>52.5</v>
      </c>
      <c r="P36" s="81" t="str">
        <f>+IF(N36&gt;
O36, "CAMBIAR…!!", "OK…!!")</f>
        <v>OK…!!</v>
      </c>
    </row>
    <row r="37" spans="1:16" x14ac:dyDescent="0.3">
      <c r="A37" s="46" t="str">
        <f>+'DENSIDAD MUROS'!A33</f>
        <v>MX2</v>
      </c>
      <c r="B37" s="44">
        <f>+'DENSIDAD MUROS'!B33</f>
        <v>3</v>
      </c>
      <c r="C37" s="44">
        <f>+'DENSIDAD MUROS'!D33</f>
        <v>0.23</v>
      </c>
      <c r="D37" s="12">
        <v>11</v>
      </c>
      <c r="E37" s="47">
        <f t="shared" si="1"/>
        <v>15.942028985507244</v>
      </c>
      <c r="F37" s="13">
        <f>$D$25</f>
        <v>52.5</v>
      </c>
      <c r="G37" s="39" t="str">
        <f>+IF(E37&gt;
F37, "CAMBIAR…!!", "OK…!!")</f>
        <v>OK…!!</v>
      </c>
      <c r="J37" s="46" t="str">
        <f>+'DENSIDAD MUROS'!H33</f>
        <v>MY2</v>
      </c>
      <c r="K37" s="44">
        <f>+'DENSIDAD MUROS'!I33</f>
        <v>3</v>
      </c>
      <c r="L37" s="44">
        <f>+'DENSIDAD MUROS'!K33</f>
        <v>0.23</v>
      </c>
      <c r="M37" s="12">
        <v>20</v>
      </c>
      <c r="N37" s="47">
        <f t="shared" si="2"/>
        <v>28.985507246376809</v>
      </c>
      <c r="O37" s="13">
        <f>$D$25</f>
        <v>52.5</v>
      </c>
      <c r="P37" s="39" t="str">
        <f>+IF(N37&gt;
O37, "CAMBIAR…!!", "OK…!!")</f>
        <v>OK…!!</v>
      </c>
    </row>
    <row r="38" spans="1:16" x14ac:dyDescent="0.3">
      <c r="A38" s="46" t="str">
        <f>+'DENSIDAD MUROS'!A34</f>
        <v>MX3</v>
      </c>
      <c r="B38" s="44">
        <f>+'DENSIDAD MUROS'!B34</f>
        <v>2.5</v>
      </c>
      <c r="C38" s="44">
        <f>+'DENSIDAD MUROS'!D34</f>
        <v>0.23</v>
      </c>
      <c r="D38" s="12">
        <v>9</v>
      </c>
      <c r="E38" s="47">
        <f t="shared" si="1"/>
        <v>15.652173913043477</v>
      </c>
      <c r="F38" s="13">
        <f t="shared" ref="F38:F65" si="3">$D$25</f>
        <v>52.5</v>
      </c>
      <c r="G38" s="39" t="str">
        <f t="shared" ref="G38:G59" si="4">+IF(E38&gt;
F38, "CAMBIAR…!!", "OK…!!")</f>
        <v>OK…!!</v>
      </c>
      <c r="J38" s="46" t="str">
        <f>+'DENSIDAD MUROS'!H34</f>
        <v>MY3</v>
      </c>
      <c r="K38" s="44">
        <f>+'DENSIDAD MUROS'!I34</f>
        <v>4</v>
      </c>
      <c r="L38" s="44">
        <f>+'DENSIDAD MUROS'!K34</f>
        <v>0.23</v>
      </c>
      <c r="M38" s="12">
        <v>25</v>
      </c>
      <c r="N38" s="47">
        <f t="shared" si="2"/>
        <v>27.173913043478258</v>
      </c>
      <c r="O38" s="13">
        <f t="shared" ref="O38:O65" si="5">$D$25</f>
        <v>52.5</v>
      </c>
      <c r="P38" s="39" t="str">
        <f t="shared" ref="P38:P60" si="6">+IF(N38&gt;
O38, "CAMBIAR…!!", "OK…!!")</f>
        <v>OK…!!</v>
      </c>
    </row>
    <row r="39" spans="1:16" x14ac:dyDescent="0.3">
      <c r="A39" s="46" t="str">
        <f>+'DENSIDAD MUROS'!A35</f>
        <v>MX4</v>
      </c>
      <c r="B39" s="44">
        <f>+'DENSIDAD MUROS'!B35</f>
        <v>3.3</v>
      </c>
      <c r="C39" s="44">
        <f>+'DENSIDAD MUROS'!D35</f>
        <v>0.23</v>
      </c>
      <c r="D39" s="12">
        <v>15</v>
      </c>
      <c r="E39" s="47">
        <f t="shared" si="1"/>
        <v>19.762845849802371</v>
      </c>
      <c r="F39" s="13">
        <f t="shared" si="3"/>
        <v>52.5</v>
      </c>
      <c r="G39" s="39" t="str">
        <f t="shared" si="4"/>
        <v>OK…!!</v>
      </c>
      <c r="J39" s="46" t="str">
        <f>+'DENSIDAD MUROS'!H35</f>
        <v>MY4</v>
      </c>
      <c r="K39" s="44">
        <f>+'DENSIDAD MUROS'!I35</f>
        <v>3.6</v>
      </c>
      <c r="L39" s="44">
        <f>+'DENSIDAD MUROS'!K35</f>
        <v>0.23</v>
      </c>
      <c r="M39" s="12">
        <v>30</v>
      </c>
      <c r="N39" s="47">
        <f t="shared" si="2"/>
        <v>36.231884057971008</v>
      </c>
      <c r="O39" s="13">
        <f t="shared" si="5"/>
        <v>52.5</v>
      </c>
      <c r="P39" s="39" t="str">
        <f t="shared" si="6"/>
        <v>OK…!!</v>
      </c>
    </row>
    <row r="40" spans="1:16" x14ac:dyDescent="0.3">
      <c r="A40" s="46" t="str">
        <f>+'DENSIDAD MUROS'!A36</f>
        <v>PLX1</v>
      </c>
      <c r="B40" s="44">
        <f>+'DENSIDAD MUROS'!B36</f>
        <v>1.5</v>
      </c>
      <c r="C40" s="44">
        <f>+'DENSIDAD MUROS'!D36</f>
        <v>3.1052950170405937</v>
      </c>
      <c r="D40" s="12">
        <v>20</v>
      </c>
      <c r="E40" s="47">
        <f t="shared" si="1"/>
        <v>4.2937412581302041</v>
      </c>
      <c r="F40" s="13">
        <f t="shared" si="3"/>
        <v>52.5</v>
      </c>
      <c r="G40" s="39" t="str">
        <f t="shared" si="4"/>
        <v>OK…!!</v>
      </c>
      <c r="J40" s="46" t="str">
        <f>+'DENSIDAD MUROS'!H36</f>
        <v>PLY1</v>
      </c>
      <c r="K40" s="44">
        <f>+'DENSIDAD MUROS'!I36</f>
        <v>2</v>
      </c>
      <c r="L40" s="44">
        <f>+'DENSIDAD MUROS'!K36</f>
        <v>3.1052950170405937</v>
      </c>
      <c r="M40" s="12">
        <v>40</v>
      </c>
      <c r="N40" s="47">
        <f t="shared" si="2"/>
        <v>6.4406118871953062</v>
      </c>
      <c r="O40" s="13">
        <f t="shared" si="5"/>
        <v>52.5</v>
      </c>
      <c r="P40" s="39" t="str">
        <f t="shared" si="6"/>
        <v>OK…!!</v>
      </c>
    </row>
    <row r="41" spans="1:16" x14ac:dyDescent="0.3">
      <c r="A41" s="46">
        <f>+'DENSIDAD MUROS'!A37</f>
        <v>0</v>
      </c>
      <c r="B41" s="44">
        <f>+'DENSIDAD MUROS'!B37</f>
        <v>0</v>
      </c>
      <c r="C41" s="44" t="e">
        <f>+'DENSIDAD MUROS'!D37</f>
        <v>#N/A</v>
      </c>
      <c r="D41" s="12"/>
      <c r="E41" s="47" t="e">
        <f t="shared" si="1"/>
        <v>#N/A</v>
      </c>
      <c r="F41" s="13">
        <f t="shared" si="3"/>
        <v>52.5</v>
      </c>
      <c r="G41" s="39" t="e">
        <f t="shared" si="4"/>
        <v>#N/A</v>
      </c>
      <c r="J41" s="46">
        <f>+'DENSIDAD MUROS'!H37</f>
        <v>0</v>
      </c>
      <c r="K41" s="44">
        <f>+'DENSIDAD MUROS'!I37</f>
        <v>0</v>
      </c>
      <c r="L41" s="44" t="e">
        <f>+'DENSIDAD MUROS'!K37</f>
        <v>#N/A</v>
      </c>
      <c r="M41" s="12"/>
      <c r="N41" s="47" t="e">
        <f t="shared" si="2"/>
        <v>#N/A</v>
      </c>
      <c r="O41" s="13">
        <f t="shared" si="5"/>
        <v>52.5</v>
      </c>
      <c r="P41" s="39" t="e">
        <f t="shared" si="6"/>
        <v>#N/A</v>
      </c>
    </row>
    <row r="42" spans="1:16" x14ac:dyDescent="0.3">
      <c r="A42" s="46">
        <f>+'DENSIDAD MUROS'!A38</f>
        <v>0</v>
      </c>
      <c r="B42" s="44">
        <f>+'DENSIDAD MUROS'!B38</f>
        <v>0</v>
      </c>
      <c r="C42" s="44" t="e">
        <f>+'DENSIDAD MUROS'!D38</f>
        <v>#N/A</v>
      </c>
      <c r="D42" s="12"/>
      <c r="E42" s="47" t="e">
        <f t="shared" si="1"/>
        <v>#N/A</v>
      </c>
      <c r="F42" s="13">
        <f t="shared" si="3"/>
        <v>52.5</v>
      </c>
      <c r="G42" s="39" t="e">
        <f t="shared" si="4"/>
        <v>#N/A</v>
      </c>
      <c r="J42" s="46">
        <f>+'DENSIDAD MUROS'!H38</f>
        <v>0</v>
      </c>
      <c r="K42" s="44">
        <f>+'DENSIDAD MUROS'!I38</f>
        <v>0</v>
      </c>
      <c r="L42" s="44" t="e">
        <f>+'DENSIDAD MUROS'!K38</f>
        <v>#N/A</v>
      </c>
      <c r="M42" s="12"/>
      <c r="N42" s="47" t="e">
        <f t="shared" si="2"/>
        <v>#N/A</v>
      </c>
      <c r="O42" s="13">
        <f t="shared" si="5"/>
        <v>52.5</v>
      </c>
      <c r="P42" s="39" t="e">
        <f t="shared" si="6"/>
        <v>#N/A</v>
      </c>
    </row>
    <row r="43" spans="1:16" x14ac:dyDescent="0.3">
      <c r="A43" s="46">
        <f>+'DENSIDAD MUROS'!A39</f>
        <v>0</v>
      </c>
      <c r="B43" s="44">
        <f>+'DENSIDAD MUROS'!B39</f>
        <v>0</v>
      </c>
      <c r="C43" s="44" t="e">
        <f>+'DENSIDAD MUROS'!D39</f>
        <v>#N/A</v>
      </c>
      <c r="D43" s="12"/>
      <c r="E43" s="47" t="e">
        <f t="shared" si="1"/>
        <v>#N/A</v>
      </c>
      <c r="F43" s="13">
        <f t="shared" si="3"/>
        <v>52.5</v>
      </c>
      <c r="G43" s="39" t="e">
        <f t="shared" si="4"/>
        <v>#N/A</v>
      </c>
      <c r="J43" s="46">
        <f>+'DENSIDAD MUROS'!H39</f>
        <v>0</v>
      </c>
      <c r="K43" s="44">
        <f>+'DENSIDAD MUROS'!I39</f>
        <v>0</v>
      </c>
      <c r="L43" s="44" t="e">
        <f>+'DENSIDAD MUROS'!K39</f>
        <v>#N/A</v>
      </c>
      <c r="M43" s="12"/>
      <c r="N43" s="47" t="e">
        <f t="shared" si="2"/>
        <v>#N/A</v>
      </c>
      <c r="O43" s="13">
        <f t="shared" si="5"/>
        <v>52.5</v>
      </c>
      <c r="P43" s="39" t="e">
        <f t="shared" si="6"/>
        <v>#N/A</v>
      </c>
    </row>
    <row r="44" spans="1:16" x14ac:dyDescent="0.3">
      <c r="A44" s="46">
        <f>+'DENSIDAD MUROS'!A40</f>
        <v>0</v>
      </c>
      <c r="B44" s="44">
        <f>+'DENSIDAD MUROS'!B40</f>
        <v>0</v>
      </c>
      <c r="C44" s="44" t="e">
        <f>+'DENSIDAD MUROS'!D40</f>
        <v>#N/A</v>
      </c>
      <c r="D44" s="12"/>
      <c r="E44" s="47" t="e">
        <f t="shared" si="1"/>
        <v>#N/A</v>
      </c>
      <c r="F44" s="13">
        <f t="shared" si="3"/>
        <v>52.5</v>
      </c>
      <c r="G44" s="39" t="e">
        <f t="shared" si="4"/>
        <v>#N/A</v>
      </c>
      <c r="J44" s="46">
        <f>+'DENSIDAD MUROS'!H40</f>
        <v>0</v>
      </c>
      <c r="K44" s="44">
        <f>+'DENSIDAD MUROS'!I40</f>
        <v>0</v>
      </c>
      <c r="L44" s="44" t="e">
        <f>+'DENSIDAD MUROS'!K40</f>
        <v>#N/A</v>
      </c>
      <c r="M44" s="12"/>
      <c r="N44" s="47" t="e">
        <f t="shared" si="2"/>
        <v>#N/A</v>
      </c>
      <c r="O44" s="13">
        <f t="shared" si="5"/>
        <v>52.5</v>
      </c>
      <c r="P44" s="39" t="e">
        <f t="shared" si="6"/>
        <v>#N/A</v>
      </c>
    </row>
    <row r="45" spans="1:16" x14ac:dyDescent="0.3">
      <c r="A45" s="46">
        <f>+'DENSIDAD MUROS'!A41</f>
        <v>0</v>
      </c>
      <c r="B45" s="44">
        <f>+'DENSIDAD MUROS'!B41</f>
        <v>0</v>
      </c>
      <c r="C45" s="44" t="e">
        <f>+'DENSIDAD MUROS'!D41</f>
        <v>#N/A</v>
      </c>
      <c r="D45" s="12"/>
      <c r="E45" s="47" t="e">
        <f t="shared" si="1"/>
        <v>#N/A</v>
      </c>
      <c r="F45" s="13">
        <f t="shared" si="3"/>
        <v>52.5</v>
      </c>
      <c r="G45" s="39" t="e">
        <f t="shared" si="4"/>
        <v>#N/A</v>
      </c>
      <c r="J45" s="46">
        <f>+'DENSIDAD MUROS'!H41</f>
        <v>0</v>
      </c>
      <c r="K45" s="44">
        <f>+'DENSIDAD MUROS'!I41</f>
        <v>0</v>
      </c>
      <c r="L45" s="44" t="e">
        <f>+'DENSIDAD MUROS'!K41</f>
        <v>#N/A</v>
      </c>
      <c r="M45" s="12"/>
      <c r="N45" s="47" t="e">
        <f t="shared" si="2"/>
        <v>#N/A</v>
      </c>
      <c r="O45" s="13">
        <f t="shared" si="5"/>
        <v>52.5</v>
      </c>
      <c r="P45" s="39" t="e">
        <f t="shared" si="6"/>
        <v>#N/A</v>
      </c>
    </row>
    <row r="46" spans="1:16" x14ac:dyDescent="0.3">
      <c r="A46" s="46">
        <f>+'DENSIDAD MUROS'!A42</f>
        <v>0</v>
      </c>
      <c r="B46" s="44">
        <f>+'DENSIDAD MUROS'!B42</f>
        <v>0</v>
      </c>
      <c r="C46" s="44" t="e">
        <f>+'DENSIDAD MUROS'!D42</f>
        <v>#N/A</v>
      </c>
      <c r="D46" s="12"/>
      <c r="E46" s="47" t="e">
        <f t="shared" si="1"/>
        <v>#N/A</v>
      </c>
      <c r="F46" s="13">
        <f t="shared" si="3"/>
        <v>52.5</v>
      </c>
      <c r="G46" s="39" t="e">
        <f t="shared" si="4"/>
        <v>#N/A</v>
      </c>
      <c r="J46" s="46">
        <f>+'DENSIDAD MUROS'!H42</f>
        <v>0</v>
      </c>
      <c r="K46" s="44">
        <f>+'DENSIDAD MUROS'!I42</f>
        <v>0</v>
      </c>
      <c r="L46" s="44" t="e">
        <f>+'DENSIDAD MUROS'!K42</f>
        <v>#N/A</v>
      </c>
      <c r="M46" s="12"/>
      <c r="N46" s="47" t="e">
        <f t="shared" si="2"/>
        <v>#N/A</v>
      </c>
      <c r="O46" s="13">
        <f t="shared" si="5"/>
        <v>52.5</v>
      </c>
      <c r="P46" s="39" t="e">
        <f t="shared" si="6"/>
        <v>#N/A</v>
      </c>
    </row>
    <row r="47" spans="1:16" x14ac:dyDescent="0.3">
      <c r="A47" s="46">
        <f>+'DENSIDAD MUROS'!A43</f>
        <v>0</v>
      </c>
      <c r="B47" s="44">
        <f>+'DENSIDAD MUROS'!B43</f>
        <v>0</v>
      </c>
      <c r="C47" s="44" t="e">
        <f>+'DENSIDAD MUROS'!D43</f>
        <v>#N/A</v>
      </c>
      <c r="D47" s="12"/>
      <c r="E47" s="47" t="e">
        <f t="shared" si="1"/>
        <v>#N/A</v>
      </c>
      <c r="F47" s="13">
        <f t="shared" si="3"/>
        <v>52.5</v>
      </c>
      <c r="G47" s="39" t="e">
        <f t="shared" si="4"/>
        <v>#N/A</v>
      </c>
      <c r="J47" s="46">
        <f>+'DENSIDAD MUROS'!H43</f>
        <v>0</v>
      </c>
      <c r="K47" s="44">
        <f>+'DENSIDAD MUROS'!I43</f>
        <v>0</v>
      </c>
      <c r="L47" s="44" t="e">
        <f>+'DENSIDAD MUROS'!K43</f>
        <v>#N/A</v>
      </c>
      <c r="M47" s="12"/>
      <c r="N47" s="47" t="e">
        <f t="shared" si="2"/>
        <v>#N/A</v>
      </c>
      <c r="O47" s="13">
        <f t="shared" si="5"/>
        <v>52.5</v>
      </c>
      <c r="P47" s="39" t="e">
        <f t="shared" si="6"/>
        <v>#N/A</v>
      </c>
    </row>
    <row r="48" spans="1:16" x14ac:dyDescent="0.3">
      <c r="A48" s="46">
        <f>+'DENSIDAD MUROS'!A44</f>
        <v>0</v>
      </c>
      <c r="B48" s="44">
        <f>+'DENSIDAD MUROS'!B44</f>
        <v>0</v>
      </c>
      <c r="C48" s="44" t="e">
        <f>+'DENSIDAD MUROS'!D44</f>
        <v>#N/A</v>
      </c>
      <c r="D48" s="12"/>
      <c r="E48" s="47" t="e">
        <f t="shared" si="1"/>
        <v>#N/A</v>
      </c>
      <c r="F48" s="13">
        <f t="shared" si="3"/>
        <v>52.5</v>
      </c>
      <c r="G48" s="39" t="e">
        <f t="shared" si="4"/>
        <v>#N/A</v>
      </c>
      <c r="J48" s="46">
        <f>+'DENSIDAD MUROS'!H44</f>
        <v>0</v>
      </c>
      <c r="K48" s="44">
        <f>+'DENSIDAD MUROS'!I44</f>
        <v>0</v>
      </c>
      <c r="L48" s="44" t="e">
        <f>+'DENSIDAD MUROS'!K44</f>
        <v>#N/A</v>
      </c>
      <c r="M48" s="12"/>
      <c r="N48" s="47" t="e">
        <f t="shared" si="2"/>
        <v>#N/A</v>
      </c>
      <c r="O48" s="13">
        <f t="shared" si="5"/>
        <v>52.5</v>
      </c>
      <c r="P48" s="39" t="e">
        <f t="shared" si="6"/>
        <v>#N/A</v>
      </c>
    </row>
    <row r="49" spans="1:16" x14ac:dyDescent="0.3">
      <c r="A49" s="46">
        <f>+'DENSIDAD MUROS'!A45</f>
        <v>0</v>
      </c>
      <c r="B49" s="44">
        <f>+'DENSIDAD MUROS'!B45</f>
        <v>0</v>
      </c>
      <c r="C49" s="44" t="e">
        <f>+'DENSIDAD MUROS'!D45</f>
        <v>#N/A</v>
      </c>
      <c r="D49" s="12"/>
      <c r="E49" s="47" t="e">
        <f t="shared" si="1"/>
        <v>#N/A</v>
      </c>
      <c r="F49" s="13">
        <f t="shared" si="3"/>
        <v>52.5</v>
      </c>
      <c r="G49" s="39" t="e">
        <f t="shared" si="4"/>
        <v>#N/A</v>
      </c>
      <c r="J49" s="46">
        <f>+'DENSIDAD MUROS'!H45</f>
        <v>0</v>
      </c>
      <c r="K49" s="44">
        <f>+'DENSIDAD MUROS'!I45</f>
        <v>0</v>
      </c>
      <c r="L49" s="44" t="e">
        <f>+'DENSIDAD MUROS'!K45</f>
        <v>#N/A</v>
      </c>
      <c r="M49" s="12"/>
      <c r="N49" s="47" t="e">
        <f t="shared" si="2"/>
        <v>#N/A</v>
      </c>
      <c r="O49" s="13">
        <f t="shared" si="5"/>
        <v>52.5</v>
      </c>
      <c r="P49" s="39" t="e">
        <f t="shared" si="6"/>
        <v>#N/A</v>
      </c>
    </row>
    <row r="50" spans="1:16" x14ac:dyDescent="0.3">
      <c r="A50" s="46">
        <f>+'DENSIDAD MUROS'!A46</f>
        <v>0</v>
      </c>
      <c r="B50" s="44">
        <f>+'DENSIDAD MUROS'!B46</f>
        <v>0</v>
      </c>
      <c r="C50" s="44" t="e">
        <f>+'DENSIDAD MUROS'!D46</f>
        <v>#N/A</v>
      </c>
      <c r="D50" s="12"/>
      <c r="E50" s="47" t="e">
        <f t="shared" si="1"/>
        <v>#N/A</v>
      </c>
      <c r="F50" s="13">
        <f t="shared" si="3"/>
        <v>52.5</v>
      </c>
      <c r="G50" s="39" t="e">
        <f t="shared" si="4"/>
        <v>#N/A</v>
      </c>
      <c r="J50" s="46">
        <f>+'DENSIDAD MUROS'!H46</f>
        <v>0</v>
      </c>
      <c r="K50" s="44">
        <f>+'DENSIDAD MUROS'!I46</f>
        <v>0</v>
      </c>
      <c r="L50" s="44" t="e">
        <f>+'DENSIDAD MUROS'!K46</f>
        <v>#N/A</v>
      </c>
      <c r="M50" s="12"/>
      <c r="N50" s="47" t="e">
        <f t="shared" si="2"/>
        <v>#N/A</v>
      </c>
      <c r="O50" s="13">
        <f t="shared" si="5"/>
        <v>52.5</v>
      </c>
      <c r="P50" s="39" t="e">
        <f t="shared" si="6"/>
        <v>#N/A</v>
      </c>
    </row>
    <row r="51" spans="1:16" x14ac:dyDescent="0.3">
      <c r="A51" s="46">
        <f>+'DENSIDAD MUROS'!A47</f>
        <v>0</v>
      </c>
      <c r="B51" s="44">
        <f>+'DENSIDAD MUROS'!B47</f>
        <v>0</v>
      </c>
      <c r="C51" s="44" t="e">
        <f>+'DENSIDAD MUROS'!D47</f>
        <v>#N/A</v>
      </c>
      <c r="D51" s="12"/>
      <c r="E51" s="47" t="e">
        <f t="shared" si="1"/>
        <v>#N/A</v>
      </c>
      <c r="F51" s="13">
        <f t="shared" si="3"/>
        <v>52.5</v>
      </c>
      <c r="G51" s="39" t="e">
        <f t="shared" si="4"/>
        <v>#N/A</v>
      </c>
      <c r="J51" s="46">
        <f>+'DENSIDAD MUROS'!H47</f>
        <v>0</v>
      </c>
      <c r="K51" s="44">
        <f>+'DENSIDAD MUROS'!I47</f>
        <v>0</v>
      </c>
      <c r="L51" s="44" t="e">
        <f>+'DENSIDAD MUROS'!K47</f>
        <v>#N/A</v>
      </c>
      <c r="M51" s="12"/>
      <c r="N51" s="47" t="e">
        <f t="shared" si="2"/>
        <v>#N/A</v>
      </c>
      <c r="O51" s="13">
        <f t="shared" si="5"/>
        <v>52.5</v>
      </c>
      <c r="P51" s="39" t="e">
        <f t="shared" si="6"/>
        <v>#N/A</v>
      </c>
    </row>
    <row r="52" spans="1:16" x14ac:dyDescent="0.3">
      <c r="A52" s="46">
        <f>+'DENSIDAD MUROS'!A48</f>
        <v>0</v>
      </c>
      <c r="B52" s="44">
        <f>+'DENSIDAD MUROS'!B48</f>
        <v>0</v>
      </c>
      <c r="C52" s="44" t="e">
        <f>+'DENSIDAD MUROS'!D48</f>
        <v>#N/A</v>
      </c>
      <c r="D52" s="12"/>
      <c r="E52" s="47" t="e">
        <f t="shared" si="1"/>
        <v>#N/A</v>
      </c>
      <c r="F52" s="13">
        <f t="shared" si="3"/>
        <v>52.5</v>
      </c>
      <c r="G52" s="39" t="e">
        <f t="shared" si="4"/>
        <v>#N/A</v>
      </c>
      <c r="J52" s="46">
        <f>+'DENSIDAD MUROS'!H48</f>
        <v>0</v>
      </c>
      <c r="K52" s="44">
        <f>+'DENSIDAD MUROS'!I48</f>
        <v>0</v>
      </c>
      <c r="L52" s="44" t="e">
        <f>+'DENSIDAD MUROS'!K48</f>
        <v>#N/A</v>
      </c>
      <c r="M52" s="12"/>
      <c r="N52" s="47" t="e">
        <f t="shared" si="2"/>
        <v>#N/A</v>
      </c>
      <c r="O52" s="13">
        <f t="shared" si="5"/>
        <v>52.5</v>
      </c>
      <c r="P52" s="39" t="e">
        <f t="shared" si="6"/>
        <v>#N/A</v>
      </c>
    </row>
    <row r="53" spans="1:16" x14ac:dyDescent="0.3">
      <c r="A53" s="46">
        <f>+'DENSIDAD MUROS'!A49</f>
        <v>0</v>
      </c>
      <c r="B53" s="44">
        <f>+'DENSIDAD MUROS'!B49</f>
        <v>0</v>
      </c>
      <c r="C53" s="44" t="e">
        <f>+'DENSIDAD MUROS'!D49</f>
        <v>#N/A</v>
      </c>
      <c r="D53" s="12"/>
      <c r="E53" s="47" t="e">
        <f t="shared" si="1"/>
        <v>#N/A</v>
      </c>
      <c r="F53" s="13">
        <f t="shared" si="3"/>
        <v>52.5</v>
      </c>
      <c r="G53" s="39" t="e">
        <f t="shared" si="4"/>
        <v>#N/A</v>
      </c>
      <c r="J53" s="46">
        <f>+'DENSIDAD MUROS'!H49</f>
        <v>0</v>
      </c>
      <c r="K53" s="44">
        <f>+'DENSIDAD MUROS'!I49</f>
        <v>0</v>
      </c>
      <c r="L53" s="44" t="e">
        <f>+'DENSIDAD MUROS'!K49</f>
        <v>#N/A</v>
      </c>
      <c r="M53" s="12"/>
      <c r="N53" s="47" t="e">
        <f t="shared" si="2"/>
        <v>#N/A</v>
      </c>
      <c r="O53" s="13">
        <f t="shared" si="5"/>
        <v>52.5</v>
      </c>
      <c r="P53" s="39" t="e">
        <f t="shared" si="6"/>
        <v>#N/A</v>
      </c>
    </row>
    <row r="54" spans="1:16" x14ac:dyDescent="0.3">
      <c r="A54" s="46">
        <f>+'DENSIDAD MUROS'!A50</f>
        <v>0</v>
      </c>
      <c r="B54" s="44">
        <f>+'DENSIDAD MUROS'!B50</f>
        <v>0</v>
      </c>
      <c r="C54" s="44" t="e">
        <f>+'DENSIDAD MUROS'!D50</f>
        <v>#N/A</v>
      </c>
      <c r="D54" s="12"/>
      <c r="E54" s="47" t="e">
        <f t="shared" si="1"/>
        <v>#N/A</v>
      </c>
      <c r="F54" s="13">
        <f>$D$25</f>
        <v>52.5</v>
      </c>
      <c r="G54" s="39" t="e">
        <f t="shared" si="4"/>
        <v>#N/A</v>
      </c>
      <c r="J54" s="46">
        <f>+'DENSIDAD MUROS'!H50</f>
        <v>0</v>
      </c>
      <c r="K54" s="44">
        <f>+'DENSIDAD MUROS'!I50</f>
        <v>0</v>
      </c>
      <c r="L54" s="44" t="e">
        <f>+'DENSIDAD MUROS'!K50</f>
        <v>#N/A</v>
      </c>
      <c r="M54" s="12"/>
      <c r="N54" s="47" t="e">
        <f t="shared" si="2"/>
        <v>#N/A</v>
      </c>
      <c r="O54" s="13">
        <f>$D$25</f>
        <v>52.5</v>
      </c>
      <c r="P54" s="39" t="e">
        <f t="shared" si="6"/>
        <v>#N/A</v>
      </c>
    </row>
    <row r="55" spans="1:16" x14ac:dyDescent="0.3">
      <c r="A55" s="46">
        <f>+'DENSIDAD MUROS'!A51</f>
        <v>0</v>
      </c>
      <c r="B55" s="44">
        <f>+'DENSIDAD MUROS'!B51</f>
        <v>0</v>
      </c>
      <c r="C55" s="44" t="e">
        <f>+'DENSIDAD MUROS'!D51</f>
        <v>#N/A</v>
      </c>
      <c r="D55" s="12"/>
      <c r="E55" s="47" t="e">
        <f t="shared" si="1"/>
        <v>#N/A</v>
      </c>
      <c r="F55" s="13">
        <f t="shared" si="3"/>
        <v>52.5</v>
      </c>
      <c r="G55" s="39" t="e">
        <f t="shared" si="4"/>
        <v>#N/A</v>
      </c>
      <c r="J55" s="46">
        <f>+'DENSIDAD MUROS'!H51</f>
        <v>0</v>
      </c>
      <c r="K55" s="44">
        <f>+'DENSIDAD MUROS'!I51</f>
        <v>0</v>
      </c>
      <c r="L55" s="44" t="e">
        <f>+'DENSIDAD MUROS'!K51</f>
        <v>#N/A</v>
      </c>
      <c r="M55" s="12"/>
      <c r="N55" s="47" t="e">
        <f t="shared" si="2"/>
        <v>#N/A</v>
      </c>
      <c r="O55" s="13">
        <f t="shared" si="5"/>
        <v>52.5</v>
      </c>
      <c r="P55" s="39" t="e">
        <f t="shared" si="6"/>
        <v>#N/A</v>
      </c>
    </row>
    <row r="56" spans="1:16" x14ac:dyDescent="0.3">
      <c r="A56" s="46">
        <f>+'DENSIDAD MUROS'!A52</f>
        <v>0</v>
      </c>
      <c r="B56" s="44">
        <f>+'DENSIDAD MUROS'!B52</f>
        <v>0</v>
      </c>
      <c r="C56" s="44" t="e">
        <f>+'DENSIDAD MUROS'!D52</f>
        <v>#N/A</v>
      </c>
      <c r="D56" s="12"/>
      <c r="E56" s="47" t="e">
        <f t="shared" si="1"/>
        <v>#N/A</v>
      </c>
      <c r="F56" s="13">
        <f t="shared" si="3"/>
        <v>52.5</v>
      </c>
      <c r="G56" s="39" t="e">
        <f t="shared" si="4"/>
        <v>#N/A</v>
      </c>
      <c r="J56" s="46">
        <f>+'DENSIDAD MUROS'!H52</f>
        <v>0</v>
      </c>
      <c r="K56" s="44">
        <f>+'DENSIDAD MUROS'!I52</f>
        <v>0</v>
      </c>
      <c r="L56" s="44" t="e">
        <f>+'DENSIDAD MUROS'!K52</f>
        <v>#N/A</v>
      </c>
      <c r="M56" s="12"/>
      <c r="N56" s="47" t="e">
        <f t="shared" si="2"/>
        <v>#N/A</v>
      </c>
      <c r="O56" s="13">
        <f t="shared" si="5"/>
        <v>52.5</v>
      </c>
      <c r="P56" s="39" t="e">
        <f t="shared" si="6"/>
        <v>#N/A</v>
      </c>
    </row>
    <row r="57" spans="1:16" x14ac:dyDescent="0.3">
      <c r="A57" s="46">
        <f>+'DENSIDAD MUROS'!A53</f>
        <v>0</v>
      </c>
      <c r="B57" s="44">
        <f>+'DENSIDAD MUROS'!B53</f>
        <v>0</v>
      </c>
      <c r="C57" s="44" t="e">
        <f>+'DENSIDAD MUROS'!D53</f>
        <v>#N/A</v>
      </c>
      <c r="D57" s="12"/>
      <c r="E57" s="47" t="e">
        <f t="shared" si="1"/>
        <v>#N/A</v>
      </c>
      <c r="F57" s="13">
        <f t="shared" si="3"/>
        <v>52.5</v>
      </c>
      <c r="G57" s="39" t="e">
        <f t="shared" si="4"/>
        <v>#N/A</v>
      </c>
      <c r="J57" s="46">
        <f>+'DENSIDAD MUROS'!H53</f>
        <v>0</v>
      </c>
      <c r="K57" s="44">
        <f>+'DENSIDAD MUROS'!I53</f>
        <v>0</v>
      </c>
      <c r="L57" s="44" t="e">
        <f>+'DENSIDAD MUROS'!K53</f>
        <v>#N/A</v>
      </c>
      <c r="M57" s="12"/>
      <c r="N57" s="47" t="e">
        <f t="shared" si="2"/>
        <v>#N/A</v>
      </c>
      <c r="O57" s="13">
        <f t="shared" si="5"/>
        <v>52.5</v>
      </c>
      <c r="P57" s="39" t="e">
        <f t="shared" si="6"/>
        <v>#N/A</v>
      </c>
    </row>
    <row r="58" spans="1:16" x14ac:dyDescent="0.3">
      <c r="A58" s="46">
        <f>+'DENSIDAD MUROS'!A54</f>
        <v>0</v>
      </c>
      <c r="B58" s="44">
        <f>+'DENSIDAD MUROS'!B54</f>
        <v>0</v>
      </c>
      <c r="C58" s="44" t="e">
        <f>+'DENSIDAD MUROS'!D54</f>
        <v>#N/A</v>
      </c>
      <c r="D58" s="12"/>
      <c r="E58" s="47" t="e">
        <f t="shared" si="1"/>
        <v>#N/A</v>
      </c>
      <c r="F58" s="13">
        <f t="shared" si="3"/>
        <v>52.5</v>
      </c>
      <c r="G58" s="39" t="e">
        <f t="shared" si="4"/>
        <v>#N/A</v>
      </c>
      <c r="J58" s="46">
        <f>+'DENSIDAD MUROS'!H54</f>
        <v>0</v>
      </c>
      <c r="K58" s="44">
        <f>+'DENSIDAD MUROS'!I54</f>
        <v>0</v>
      </c>
      <c r="L58" s="44" t="e">
        <f>+'DENSIDAD MUROS'!K54</f>
        <v>#N/A</v>
      </c>
      <c r="M58" s="12"/>
      <c r="N58" s="47" t="e">
        <f t="shared" si="2"/>
        <v>#N/A</v>
      </c>
      <c r="O58" s="13">
        <f t="shared" si="5"/>
        <v>52.5</v>
      </c>
      <c r="P58" s="39" t="e">
        <f t="shared" si="6"/>
        <v>#N/A</v>
      </c>
    </row>
    <row r="59" spans="1:16" x14ac:dyDescent="0.3">
      <c r="A59" s="46">
        <f>+'DENSIDAD MUROS'!A55</f>
        <v>0</v>
      </c>
      <c r="B59" s="44">
        <f>+'DENSIDAD MUROS'!B55</f>
        <v>0</v>
      </c>
      <c r="C59" s="44" t="e">
        <f>+'DENSIDAD MUROS'!D55</f>
        <v>#N/A</v>
      </c>
      <c r="D59" s="12"/>
      <c r="E59" s="47" t="e">
        <f t="shared" si="1"/>
        <v>#N/A</v>
      </c>
      <c r="F59" s="13">
        <f t="shared" si="3"/>
        <v>52.5</v>
      </c>
      <c r="G59" s="39" t="e">
        <f t="shared" si="4"/>
        <v>#N/A</v>
      </c>
      <c r="J59" s="46">
        <f>+'DENSIDAD MUROS'!H55</f>
        <v>0</v>
      </c>
      <c r="K59" s="44">
        <f>+'DENSIDAD MUROS'!I55</f>
        <v>0</v>
      </c>
      <c r="L59" s="44" t="e">
        <f>+'DENSIDAD MUROS'!K55</f>
        <v>#N/A</v>
      </c>
      <c r="M59" s="12"/>
      <c r="N59" s="47" t="e">
        <f t="shared" si="2"/>
        <v>#N/A</v>
      </c>
      <c r="O59" s="13">
        <f t="shared" si="5"/>
        <v>52.5</v>
      </c>
      <c r="P59" s="39" t="e">
        <f t="shared" si="6"/>
        <v>#N/A</v>
      </c>
    </row>
    <row r="60" spans="1:16" x14ac:dyDescent="0.3">
      <c r="A60" s="46">
        <f>+'DENSIDAD MUROS'!A56</f>
        <v>0</v>
      </c>
      <c r="B60" s="44">
        <f>+'DENSIDAD MUROS'!B56</f>
        <v>0</v>
      </c>
      <c r="C60" s="44" t="e">
        <f>+'DENSIDAD MUROS'!D56</f>
        <v>#N/A</v>
      </c>
      <c r="D60" s="12"/>
      <c r="E60" s="47" t="e">
        <f t="shared" ref="E60:E65" si="7">(D60)/(B60*C60)</f>
        <v>#N/A</v>
      </c>
      <c r="F60" s="13">
        <f t="shared" si="3"/>
        <v>52.5</v>
      </c>
      <c r="G60" s="39" t="e">
        <f t="shared" ref="G60:G65" si="8">+IF(E60&gt;
F60, "CAMBIAR…!!", "OK…!!")</f>
        <v>#N/A</v>
      </c>
      <c r="J60" s="46">
        <f>+'DENSIDAD MUROS'!H56</f>
        <v>0</v>
      </c>
      <c r="K60" s="44">
        <f>+'DENSIDAD MUROS'!I56</f>
        <v>0</v>
      </c>
      <c r="L60" s="44" t="e">
        <f>+'DENSIDAD MUROS'!K56</f>
        <v>#N/A</v>
      </c>
      <c r="M60" s="12"/>
      <c r="N60" s="47" t="e">
        <f t="shared" si="2"/>
        <v>#N/A</v>
      </c>
      <c r="O60" s="13">
        <f t="shared" si="5"/>
        <v>52.5</v>
      </c>
      <c r="P60" s="39" t="e">
        <f t="shared" si="6"/>
        <v>#N/A</v>
      </c>
    </row>
    <row r="61" spans="1:16" x14ac:dyDescent="0.3">
      <c r="A61" s="46">
        <f>+'DENSIDAD MUROS'!A57</f>
        <v>0</v>
      </c>
      <c r="B61" s="44">
        <f>+'DENSIDAD MUROS'!B57</f>
        <v>0</v>
      </c>
      <c r="C61" s="44" t="e">
        <f>+'DENSIDAD MUROS'!D57</f>
        <v>#N/A</v>
      </c>
      <c r="D61" s="12"/>
      <c r="E61" s="47" t="e">
        <f t="shared" si="7"/>
        <v>#N/A</v>
      </c>
      <c r="F61" s="13">
        <f t="shared" si="3"/>
        <v>52.5</v>
      </c>
      <c r="G61" s="39" t="e">
        <f t="shared" si="8"/>
        <v>#N/A</v>
      </c>
      <c r="J61" s="46">
        <f>+'DENSIDAD MUROS'!H57</f>
        <v>0</v>
      </c>
      <c r="K61" s="44">
        <f>+'DENSIDAD MUROS'!I57</f>
        <v>0</v>
      </c>
      <c r="L61" s="44" t="e">
        <f>+'DENSIDAD MUROS'!K57</f>
        <v>#N/A</v>
      </c>
      <c r="M61" s="12"/>
      <c r="N61" s="47" t="e">
        <f t="shared" ref="N61:N65" si="9">(M61)/(K61*L61)</f>
        <v>#N/A</v>
      </c>
      <c r="O61" s="13">
        <f t="shared" si="5"/>
        <v>52.5</v>
      </c>
      <c r="P61" s="39" t="e">
        <f t="shared" ref="P61:P65" si="10">+IF(N61&gt;
O61, "CAMBIAR…!!", "OK…!!")</f>
        <v>#N/A</v>
      </c>
    </row>
    <row r="62" spans="1:16" x14ac:dyDescent="0.3">
      <c r="A62" s="46">
        <f>+'DENSIDAD MUROS'!A58</f>
        <v>0</v>
      </c>
      <c r="B62" s="44">
        <f>+'DENSIDAD MUROS'!B58</f>
        <v>0</v>
      </c>
      <c r="C62" s="44" t="e">
        <f>+'DENSIDAD MUROS'!D58</f>
        <v>#N/A</v>
      </c>
      <c r="D62" s="12"/>
      <c r="E62" s="47" t="e">
        <f t="shared" si="7"/>
        <v>#N/A</v>
      </c>
      <c r="F62" s="13">
        <f t="shared" si="3"/>
        <v>52.5</v>
      </c>
      <c r="G62" s="39" t="e">
        <f t="shared" si="8"/>
        <v>#N/A</v>
      </c>
      <c r="J62" s="46">
        <f>+'DENSIDAD MUROS'!H58</f>
        <v>0</v>
      </c>
      <c r="K62" s="44">
        <f>+'DENSIDAD MUROS'!I58</f>
        <v>0</v>
      </c>
      <c r="L62" s="44" t="e">
        <f>+'DENSIDAD MUROS'!K58</f>
        <v>#N/A</v>
      </c>
      <c r="M62" s="12"/>
      <c r="N62" s="47" t="e">
        <f t="shared" si="9"/>
        <v>#N/A</v>
      </c>
      <c r="O62" s="13">
        <f t="shared" si="5"/>
        <v>52.5</v>
      </c>
      <c r="P62" s="39" t="e">
        <f t="shared" si="10"/>
        <v>#N/A</v>
      </c>
    </row>
    <row r="63" spans="1:16" x14ac:dyDescent="0.3">
      <c r="A63" s="46">
        <f>+'DENSIDAD MUROS'!A59</f>
        <v>0</v>
      </c>
      <c r="B63" s="44">
        <f>+'DENSIDAD MUROS'!B59</f>
        <v>0</v>
      </c>
      <c r="C63" s="44" t="e">
        <f>+'DENSIDAD MUROS'!D59</f>
        <v>#N/A</v>
      </c>
      <c r="D63" s="12"/>
      <c r="E63" s="47" t="e">
        <f t="shared" si="7"/>
        <v>#N/A</v>
      </c>
      <c r="F63" s="13">
        <f t="shared" si="3"/>
        <v>52.5</v>
      </c>
      <c r="G63" s="39" t="e">
        <f t="shared" si="8"/>
        <v>#N/A</v>
      </c>
      <c r="J63" s="46">
        <f>+'DENSIDAD MUROS'!H59</f>
        <v>0</v>
      </c>
      <c r="K63" s="44">
        <f>+'DENSIDAD MUROS'!I59</f>
        <v>0</v>
      </c>
      <c r="L63" s="44" t="e">
        <f>+'DENSIDAD MUROS'!K59</f>
        <v>#N/A</v>
      </c>
      <c r="M63" s="12"/>
      <c r="N63" s="47" t="e">
        <f t="shared" si="9"/>
        <v>#N/A</v>
      </c>
      <c r="O63" s="13">
        <f t="shared" si="5"/>
        <v>52.5</v>
      </c>
      <c r="P63" s="39" t="e">
        <f t="shared" si="10"/>
        <v>#N/A</v>
      </c>
    </row>
    <row r="64" spans="1:16" x14ac:dyDescent="0.3">
      <c r="A64" s="46">
        <f>+'DENSIDAD MUROS'!A60</f>
        <v>0</v>
      </c>
      <c r="B64" s="44">
        <f>+'DENSIDAD MUROS'!B60</f>
        <v>0</v>
      </c>
      <c r="C64" s="44" t="e">
        <f>+'DENSIDAD MUROS'!D60</f>
        <v>#N/A</v>
      </c>
      <c r="D64" s="12"/>
      <c r="E64" s="47" t="e">
        <f t="shared" si="7"/>
        <v>#N/A</v>
      </c>
      <c r="F64" s="13">
        <f t="shared" si="3"/>
        <v>52.5</v>
      </c>
      <c r="G64" s="39" t="e">
        <f t="shared" si="8"/>
        <v>#N/A</v>
      </c>
      <c r="J64" s="46">
        <f>+'DENSIDAD MUROS'!H60</f>
        <v>0</v>
      </c>
      <c r="K64" s="44">
        <f>+'DENSIDAD MUROS'!I60</f>
        <v>0</v>
      </c>
      <c r="L64" s="44" t="e">
        <f>+'DENSIDAD MUROS'!K60</f>
        <v>#N/A</v>
      </c>
      <c r="M64" s="12"/>
      <c r="N64" s="47" t="e">
        <f t="shared" si="9"/>
        <v>#N/A</v>
      </c>
      <c r="O64" s="13">
        <f t="shared" si="5"/>
        <v>52.5</v>
      </c>
      <c r="P64" s="39" t="e">
        <f t="shared" si="10"/>
        <v>#N/A</v>
      </c>
    </row>
    <row r="65" spans="1:16" ht="15" thickBot="1" x14ac:dyDescent="0.35">
      <c r="A65" s="96">
        <f>+'DENSIDAD MUROS'!A61</f>
        <v>0</v>
      </c>
      <c r="B65" s="45">
        <f>+'DENSIDAD MUROS'!B61</f>
        <v>0</v>
      </c>
      <c r="C65" s="45" t="e">
        <f>+'DENSIDAD MUROS'!D61</f>
        <v>#N/A</v>
      </c>
      <c r="D65" s="16"/>
      <c r="E65" s="79" t="e">
        <f t="shared" si="7"/>
        <v>#N/A</v>
      </c>
      <c r="F65" s="17">
        <f t="shared" si="3"/>
        <v>52.5</v>
      </c>
      <c r="G65" s="40" t="e">
        <f t="shared" si="8"/>
        <v>#N/A</v>
      </c>
      <c r="J65" s="96">
        <f>+'DENSIDAD MUROS'!H61</f>
        <v>0</v>
      </c>
      <c r="K65" s="45">
        <f>+'DENSIDAD MUROS'!I61</f>
        <v>0</v>
      </c>
      <c r="L65" s="45" t="e">
        <f>+'DENSIDAD MUROS'!K61</f>
        <v>#N/A</v>
      </c>
      <c r="M65" s="16"/>
      <c r="N65" s="79" t="e">
        <f t="shared" si="9"/>
        <v>#N/A</v>
      </c>
      <c r="O65" s="17">
        <f t="shared" si="5"/>
        <v>52.5</v>
      </c>
      <c r="P65" s="40" t="e">
        <f t="shared" si="10"/>
        <v>#N/A</v>
      </c>
    </row>
    <row r="66" spans="1:16" x14ac:dyDescent="0.3">
      <c r="A66" s="19"/>
      <c r="B66" s="19"/>
      <c r="C66" s="19"/>
      <c r="H66" s="19"/>
      <c r="I66" s="19"/>
      <c r="J66" s="19"/>
      <c r="K66" s="19"/>
    </row>
    <row r="67" spans="1:16" ht="21" x14ac:dyDescent="0.4">
      <c r="A67" s="41" t="s">
        <v>123</v>
      </c>
    </row>
    <row r="68" spans="1:16" ht="16.2" thickBot="1" x14ac:dyDescent="0.35">
      <c r="A68" s="24" t="s">
        <v>126</v>
      </c>
      <c r="J68" s="24" t="s">
        <v>127</v>
      </c>
    </row>
    <row r="69" spans="1:16" x14ac:dyDescent="0.3">
      <c r="A69" s="113" t="s">
        <v>6</v>
      </c>
      <c r="B69" s="114"/>
      <c r="C69" s="114"/>
      <c r="D69" s="114"/>
      <c r="E69" s="114"/>
      <c r="F69" s="114"/>
      <c r="G69" s="115"/>
      <c r="J69" s="113" t="s">
        <v>7</v>
      </c>
      <c r="K69" s="114"/>
      <c r="L69" s="114"/>
      <c r="M69" s="114"/>
      <c r="N69" s="114"/>
      <c r="O69" s="114"/>
      <c r="P69" s="115"/>
    </row>
    <row r="70" spans="1:16" ht="15" thickBot="1" x14ac:dyDescent="0.35">
      <c r="A70" s="4" t="s">
        <v>0</v>
      </c>
      <c r="B70" s="5" t="s">
        <v>2</v>
      </c>
      <c r="C70" s="5" t="s">
        <v>1</v>
      </c>
      <c r="D70" s="38" t="s">
        <v>136</v>
      </c>
      <c r="E70" s="5" t="s">
        <v>260</v>
      </c>
      <c r="F70" s="38" t="s">
        <v>261</v>
      </c>
      <c r="G70" s="6"/>
      <c r="J70" s="4" t="s">
        <v>0</v>
      </c>
      <c r="K70" s="5" t="s">
        <v>2</v>
      </c>
      <c r="L70" s="5" t="s">
        <v>1</v>
      </c>
      <c r="M70" s="38" t="s">
        <v>136</v>
      </c>
      <c r="N70" s="5" t="s">
        <v>260</v>
      </c>
      <c r="O70" s="38" t="s">
        <v>261</v>
      </c>
      <c r="P70" s="6"/>
    </row>
    <row r="71" spans="1:16" x14ac:dyDescent="0.3">
      <c r="A71" s="76" t="str">
        <f>+'DENSIDAD MUROS'!A79</f>
        <v>MX1</v>
      </c>
      <c r="B71" s="77">
        <f>+'DENSIDAD MUROS'!B79</f>
        <v>2</v>
      </c>
      <c r="C71" s="77">
        <f>+'DENSIDAD MUROS'!D79</f>
        <v>0.13</v>
      </c>
      <c r="D71" s="8"/>
      <c r="E71" s="78">
        <f t="shared" ref="E71:E94" si="11">(D71)/(B71*C71)</f>
        <v>0</v>
      </c>
      <c r="F71" s="9">
        <f>$D$26</f>
        <v>52.5</v>
      </c>
      <c r="G71" s="81" t="str">
        <f>+IF(E71&gt;
F71, "CAMBIAR…!!", "OK…!!")</f>
        <v>OK…!!</v>
      </c>
      <c r="J71" s="76">
        <f>+'DENSIDAD MUROS'!H79</f>
        <v>0</v>
      </c>
      <c r="K71" s="77">
        <f>+'DENSIDAD MUROS'!I79</f>
        <v>0</v>
      </c>
      <c r="L71" s="77" t="e">
        <f>+'DENSIDAD MUROS'!K79</f>
        <v>#N/A</v>
      </c>
      <c r="M71" s="8"/>
      <c r="N71" s="78" t="e">
        <f t="shared" ref="N71:N94" si="12">(M71)/(K71*L71)</f>
        <v>#N/A</v>
      </c>
      <c r="O71" s="9">
        <f>$D$26</f>
        <v>52.5</v>
      </c>
      <c r="P71" s="81" t="e">
        <f>+IF(N71&gt;
O71, "CAMBIAR…!!", "OK…!!")</f>
        <v>#N/A</v>
      </c>
    </row>
    <row r="72" spans="1:16" x14ac:dyDescent="0.3">
      <c r="A72" s="46">
        <f>+'DENSIDAD MUROS'!A80</f>
        <v>0</v>
      </c>
      <c r="B72" s="44">
        <f>+'DENSIDAD MUROS'!B80</f>
        <v>0</v>
      </c>
      <c r="C72" s="44" t="e">
        <f>+'DENSIDAD MUROS'!D80</f>
        <v>#N/A</v>
      </c>
      <c r="D72" s="12"/>
      <c r="E72" s="47" t="e">
        <f t="shared" si="11"/>
        <v>#N/A</v>
      </c>
      <c r="F72" s="13">
        <f>$D$26</f>
        <v>52.5</v>
      </c>
      <c r="G72" s="39" t="e">
        <f>+IF(E72&gt;
F72, "CAMBIAR…!!", "OK…!!")</f>
        <v>#N/A</v>
      </c>
      <c r="J72" s="46">
        <f>+'DENSIDAD MUROS'!H80</f>
        <v>0</v>
      </c>
      <c r="K72" s="44">
        <f>+'DENSIDAD MUROS'!I80</f>
        <v>0</v>
      </c>
      <c r="L72" s="44" t="e">
        <f>+'DENSIDAD MUROS'!K80</f>
        <v>#N/A</v>
      </c>
      <c r="M72" s="12"/>
      <c r="N72" s="47" t="e">
        <f t="shared" si="12"/>
        <v>#N/A</v>
      </c>
      <c r="O72" s="13">
        <f>$D$26</f>
        <v>52.5</v>
      </c>
      <c r="P72" s="39" t="e">
        <f>+IF(N72&gt;
O72, "CAMBIAR…!!", "OK…!!")</f>
        <v>#N/A</v>
      </c>
    </row>
    <row r="73" spans="1:16" x14ac:dyDescent="0.3">
      <c r="A73" s="46">
        <f>+'DENSIDAD MUROS'!A81</f>
        <v>0</v>
      </c>
      <c r="B73" s="44">
        <f>+'DENSIDAD MUROS'!B81</f>
        <v>0</v>
      </c>
      <c r="C73" s="44" t="e">
        <f>+'DENSIDAD MUROS'!D81</f>
        <v>#N/A</v>
      </c>
      <c r="D73" s="12"/>
      <c r="E73" s="47" t="e">
        <f t="shared" si="11"/>
        <v>#N/A</v>
      </c>
      <c r="F73" s="13">
        <f t="shared" ref="F73:F100" si="13">$D$26</f>
        <v>52.5</v>
      </c>
      <c r="G73" s="39" t="e">
        <f t="shared" ref="G73:G94" si="14">+IF(E73&gt;
F73, "CAMBIAR…!!", "OK…!!")</f>
        <v>#N/A</v>
      </c>
      <c r="I73" s="19"/>
      <c r="J73" s="46">
        <f>+'DENSIDAD MUROS'!H81</f>
        <v>0</v>
      </c>
      <c r="K73" s="44">
        <f>+'DENSIDAD MUROS'!I81</f>
        <v>0</v>
      </c>
      <c r="L73" s="44" t="e">
        <f>+'DENSIDAD MUROS'!K81</f>
        <v>#N/A</v>
      </c>
      <c r="M73" s="12"/>
      <c r="N73" s="47" t="e">
        <f t="shared" si="12"/>
        <v>#N/A</v>
      </c>
      <c r="O73" s="13">
        <f t="shared" ref="O73:O100" si="15">$D$26</f>
        <v>52.5</v>
      </c>
      <c r="P73" s="39" t="e">
        <f t="shared" ref="P73:P94" si="16">+IF(N73&gt;
O73, "CAMBIAR…!!", "OK…!!")</f>
        <v>#N/A</v>
      </c>
    </row>
    <row r="74" spans="1:16" x14ac:dyDescent="0.3">
      <c r="A74" s="46">
        <f>+'DENSIDAD MUROS'!A82</f>
        <v>0</v>
      </c>
      <c r="B74" s="44">
        <f>+'DENSIDAD MUROS'!B82</f>
        <v>0</v>
      </c>
      <c r="C74" s="44" t="e">
        <f>+'DENSIDAD MUROS'!D82</f>
        <v>#N/A</v>
      </c>
      <c r="D74" s="12"/>
      <c r="E74" s="47" t="e">
        <f t="shared" si="11"/>
        <v>#N/A</v>
      </c>
      <c r="F74" s="13">
        <f t="shared" si="13"/>
        <v>52.5</v>
      </c>
      <c r="G74" s="39" t="e">
        <f t="shared" si="14"/>
        <v>#N/A</v>
      </c>
      <c r="I74" s="19"/>
      <c r="J74" s="46">
        <f>+'DENSIDAD MUROS'!H82</f>
        <v>0</v>
      </c>
      <c r="K74" s="44">
        <f>+'DENSIDAD MUROS'!I82</f>
        <v>0</v>
      </c>
      <c r="L74" s="44" t="e">
        <f>+'DENSIDAD MUROS'!K82</f>
        <v>#N/A</v>
      </c>
      <c r="M74" s="12"/>
      <c r="N74" s="47" t="e">
        <f t="shared" si="12"/>
        <v>#N/A</v>
      </c>
      <c r="O74" s="13">
        <f t="shared" si="15"/>
        <v>52.5</v>
      </c>
      <c r="P74" s="39" t="e">
        <f t="shared" si="16"/>
        <v>#N/A</v>
      </c>
    </row>
    <row r="75" spans="1:16" x14ac:dyDescent="0.3">
      <c r="A75" s="46">
        <f>+'DENSIDAD MUROS'!A83</f>
        <v>0</v>
      </c>
      <c r="B75" s="44">
        <f>+'DENSIDAD MUROS'!B83</f>
        <v>0</v>
      </c>
      <c r="C75" s="44" t="e">
        <f>+'DENSIDAD MUROS'!D83</f>
        <v>#N/A</v>
      </c>
      <c r="D75" s="12"/>
      <c r="E75" s="47" t="e">
        <f t="shared" si="11"/>
        <v>#N/A</v>
      </c>
      <c r="F75" s="13">
        <f t="shared" si="13"/>
        <v>52.5</v>
      </c>
      <c r="G75" s="39" t="e">
        <f t="shared" si="14"/>
        <v>#N/A</v>
      </c>
      <c r="I75" s="19"/>
      <c r="J75" s="46">
        <f>+'DENSIDAD MUROS'!H83</f>
        <v>0</v>
      </c>
      <c r="K75" s="44">
        <f>+'DENSIDAD MUROS'!I83</f>
        <v>0</v>
      </c>
      <c r="L75" s="44" t="e">
        <f>+'DENSIDAD MUROS'!K83</f>
        <v>#N/A</v>
      </c>
      <c r="M75" s="12"/>
      <c r="N75" s="47" t="e">
        <f t="shared" si="12"/>
        <v>#N/A</v>
      </c>
      <c r="O75" s="13">
        <f t="shared" si="15"/>
        <v>52.5</v>
      </c>
      <c r="P75" s="39" t="e">
        <f t="shared" si="16"/>
        <v>#N/A</v>
      </c>
    </row>
    <row r="76" spans="1:16" x14ac:dyDescent="0.3">
      <c r="A76" s="46">
        <f>+'DENSIDAD MUROS'!A84</f>
        <v>0</v>
      </c>
      <c r="B76" s="44">
        <f>+'DENSIDAD MUROS'!B84</f>
        <v>0</v>
      </c>
      <c r="C76" s="44" t="e">
        <f>+'DENSIDAD MUROS'!D84</f>
        <v>#N/A</v>
      </c>
      <c r="D76" s="12"/>
      <c r="E76" s="47" t="e">
        <f t="shared" si="11"/>
        <v>#N/A</v>
      </c>
      <c r="F76" s="13">
        <f t="shared" si="13"/>
        <v>52.5</v>
      </c>
      <c r="G76" s="39" t="e">
        <f t="shared" si="14"/>
        <v>#N/A</v>
      </c>
      <c r="I76" s="19"/>
      <c r="J76" s="46">
        <f>+'DENSIDAD MUROS'!H84</f>
        <v>0</v>
      </c>
      <c r="K76" s="44">
        <f>+'DENSIDAD MUROS'!I84</f>
        <v>0</v>
      </c>
      <c r="L76" s="44" t="e">
        <f>+'DENSIDAD MUROS'!K84</f>
        <v>#N/A</v>
      </c>
      <c r="M76" s="12"/>
      <c r="N76" s="47" t="e">
        <f t="shared" si="12"/>
        <v>#N/A</v>
      </c>
      <c r="O76" s="13">
        <f t="shared" si="15"/>
        <v>52.5</v>
      </c>
      <c r="P76" s="39" t="e">
        <f t="shared" si="16"/>
        <v>#N/A</v>
      </c>
    </row>
    <row r="77" spans="1:16" x14ac:dyDescent="0.3">
      <c r="A77" s="46">
        <f>+'DENSIDAD MUROS'!A85</f>
        <v>0</v>
      </c>
      <c r="B77" s="44">
        <f>+'DENSIDAD MUROS'!B85</f>
        <v>0</v>
      </c>
      <c r="C77" s="44" t="e">
        <f>+'DENSIDAD MUROS'!D85</f>
        <v>#N/A</v>
      </c>
      <c r="D77" s="12"/>
      <c r="E77" s="47" t="e">
        <f t="shared" si="11"/>
        <v>#N/A</v>
      </c>
      <c r="F77" s="13">
        <f t="shared" si="13"/>
        <v>52.5</v>
      </c>
      <c r="G77" s="39" t="e">
        <f t="shared" si="14"/>
        <v>#N/A</v>
      </c>
      <c r="I77" s="19"/>
      <c r="J77" s="46">
        <f>+'DENSIDAD MUROS'!H85</f>
        <v>0</v>
      </c>
      <c r="K77" s="44">
        <f>+'DENSIDAD MUROS'!I85</f>
        <v>0</v>
      </c>
      <c r="L77" s="44" t="e">
        <f>+'DENSIDAD MUROS'!K85</f>
        <v>#N/A</v>
      </c>
      <c r="M77" s="12"/>
      <c r="N77" s="47" t="e">
        <f t="shared" si="12"/>
        <v>#N/A</v>
      </c>
      <c r="O77" s="13">
        <f t="shared" si="15"/>
        <v>52.5</v>
      </c>
      <c r="P77" s="39" t="e">
        <f t="shared" si="16"/>
        <v>#N/A</v>
      </c>
    </row>
    <row r="78" spans="1:16" x14ac:dyDescent="0.3">
      <c r="A78" s="46">
        <f>+'DENSIDAD MUROS'!A86</f>
        <v>0</v>
      </c>
      <c r="B78" s="44">
        <f>+'DENSIDAD MUROS'!B86</f>
        <v>0</v>
      </c>
      <c r="C78" s="44" t="e">
        <f>+'DENSIDAD MUROS'!D86</f>
        <v>#N/A</v>
      </c>
      <c r="D78" s="12"/>
      <c r="E78" s="47" t="e">
        <f t="shared" si="11"/>
        <v>#N/A</v>
      </c>
      <c r="F78" s="13">
        <f t="shared" si="13"/>
        <v>52.5</v>
      </c>
      <c r="G78" s="39" t="e">
        <f t="shared" si="14"/>
        <v>#N/A</v>
      </c>
      <c r="I78" s="19"/>
      <c r="J78" s="46">
        <f>+'DENSIDAD MUROS'!H86</f>
        <v>0</v>
      </c>
      <c r="K78" s="44">
        <f>+'DENSIDAD MUROS'!I86</f>
        <v>0</v>
      </c>
      <c r="L78" s="44" t="e">
        <f>+'DENSIDAD MUROS'!K86</f>
        <v>#N/A</v>
      </c>
      <c r="M78" s="12"/>
      <c r="N78" s="47" t="e">
        <f t="shared" si="12"/>
        <v>#N/A</v>
      </c>
      <c r="O78" s="13">
        <f t="shared" si="15"/>
        <v>52.5</v>
      </c>
      <c r="P78" s="39" t="e">
        <f t="shared" si="16"/>
        <v>#N/A</v>
      </c>
    </row>
    <row r="79" spans="1:16" x14ac:dyDescent="0.3">
      <c r="A79" s="46">
        <f>+'DENSIDAD MUROS'!A87</f>
        <v>0</v>
      </c>
      <c r="B79" s="44">
        <f>+'DENSIDAD MUROS'!B87</f>
        <v>0</v>
      </c>
      <c r="C79" s="44" t="e">
        <f>+'DENSIDAD MUROS'!D87</f>
        <v>#N/A</v>
      </c>
      <c r="D79" s="12"/>
      <c r="E79" s="47" t="e">
        <f t="shared" si="11"/>
        <v>#N/A</v>
      </c>
      <c r="F79" s="13">
        <f t="shared" si="13"/>
        <v>52.5</v>
      </c>
      <c r="G79" s="39" t="e">
        <f t="shared" si="14"/>
        <v>#N/A</v>
      </c>
      <c r="I79" s="19"/>
      <c r="J79" s="46">
        <f>+'DENSIDAD MUROS'!H87</f>
        <v>0</v>
      </c>
      <c r="K79" s="44">
        <f>+'DENSIDAD MUROS'!I87</f>
        <v>0</v>
      </c>
      <c r="L79" s="44" t="e">
        <f>+'DENSIDAD MUROS'!K87</f>
        <v>#N/A</v>
      </c>
      <c r="M79" s="12"/>
      <c r="N79" s="47" t="e">
        <f t="shared" si="12"/>
        <v>#N/A</v>
      </c>
      <c r="O79" s="13">
        <f t="shared" si="15"/>
        <v>52.5</v>
      </c>
      <c r="P79" s="39" t="e">
        <f t="shared" si="16"/>
        <v>#N/A</v>
      </c>
    </row>
    <row r="80" spans="1:16" x14ac:dyDescent="0.3">
      <c r="A80" s="46">
        <f>+'DENSIDAD MUROS'!A88</f>
        <v>0</v>
      </c>
      <c r="B80" s="44">
        <f>+'DENSIDAD MUROS'!B88</f>
        <v>0</v>
      </c>
      <c r="C80" s="44" t="e">
        <f>+'DENSIDAD MUROS'!D88</f>
        <v>#N/A</v>
      </c>
      <c r="D80" s="12"/>
      <c r="E80" s="47" t="e">
        <f t="shared" si="11"/>
        <v>#N/A</v>
      </c>
      <c r="F80" s="13">
        <f t="shared" si="13"/>
        <v>52.5</v>
      </c>
      <c r="G80" s="39" t="e">
        <f t="shared" si="14"/>
        <v>#N/A</v>
      </c>
      <c r="I80" s="19"/>
      <c r="J80" s="46">
        <f>+'DENSIDAD MUROS'!H88</f>
        <v>0</v>
      </c>
      <c r="K80" s="44">
        <f>+'DENSIDAD MUROS'!I88</f>
        <v>0</v>
      </c>
      <c r="L80" s="44" t="e">
        <f>+'DENSIDAD MUROS'!K88</f>
        <v>#N/A</v>
      </c>
      <c r="M80" s="12"/>
      <c r="N80" s="47" t="e">
        <f t="shared" si="12"/>
        <v>#N/A</v>
      </c>
      <c r="O80" s="13">
        <f t="shared" si="15"/>
        <v>52.5</v>
      </c>
      <c r="P80" s="39" t="e">
        <f t="shared" si="16"/>
        <v>#N/A</v>
      </c>
    </row>
    <row r="81" spans="1:16" x14ac:dyDescent="0.3">
      <c r="A81" s="46">
        <f>+'DENSIDAD MUROS'!A89</f>
        <v>0</v>
      </c>
      <c r="B81" s="44">
        <f>+'DENSIDAD MUROS'!B89</f>
        <v>0</v>
      </c>
      <c r="C81" s="44" t="e">
        <f>+'DENSIDAD MUROS'!D89</f>
        <v>#N/A</v>
      </c>
      <c r="D81" s="12"/>
      <c r="E81" s="47" t="e">
        <f t="shared" si="11"/>
        <v>#N/A</v>
      </c>
      <c r="F81" s="13">
        <f t="shared" si="13"/>
        <v>52.5</v>
      </c>
      <c r="G81" s="39" t="e">
        <f t="shared" si="14"/>
        <v>#N/A</v>
      </c>
      <c r="I81" s="19"/>
      <c r="J81" s="46">
        <f>+'DENSIDAD MUROS'!H89</f>
        <v>0</v>
      </c>
      <c r="K81" s="44">
        <f>+'DENSIDAD MUROS'!I89</f>
        <v>0</v>
      </c>
      <c r="L81" s="44" t="e">
        <f>+'DENSIDAD MUROS'!K89</f>
        <v>#N/A</v>
      </c>
      <c r="M81" s="12"/>
      <c r="N81" s="47" t="e">
        <f t="shared" si="12"/>
        <v>#N/A</v>
      </c>
      <c r="O81" s="13">
        <f t="shared" si="15"/>
        <v>52.5</v>
      </c>
      <c r="P81" s="39" t="e">
        <f t="shared" si="16"/>
        <v>#N/A</v>
      </c>
    </row>
    <row r="82" spans="1:16" x14ac:dyDescent="0.3">
      <c r="A82" s="46">
        <f>+'DENSIDAD MUROS'!A90</f>
        <v>0</v>
      </c>
      <c r="B82" s="44">
        <f>+'DENSIDAD MUROS'!B90</f>
        <v>0</v>
      </c>
      <c r="C82" s="44" t="e">
        <f>+'DENSIDAD MUROS'!D90</f>
        <v>#N/A</v>
      </c>
      <c r="D82" s="12"/>
      <c r="E82" s="47" t="e">
        <f t="shared" si="11"/>
        <v>#N/A</v>
      </c>
      <c r="F82" s="13">
        <f t="shared" si="13"/>
        <v>52.5</v>
      </c>
      <c r="G82" s="39" t="e">
        <f t="shared" si="14"/>
        <v>#N/A</v>
      </c>
      <c r="I82" s="19"/>
      <c r="J82" s="46">
        <f>+'DENSIDAD MUROS'!H90</f>
        <v>0</v>
      </c>
      <c r="K82" s="44">
        <f>+'DENSIDAD MUROS'!I90</f>
        <v>0</v>
      </c>
      <c r="L82" s="44" t="e">
        <f>+'DENSIDAD MUROS'!K90</f>
        <v>#N/A</v>
      </c>
      <c r="M82" s="12"/>
      <c r="N82" s="47" t="e">
        <f t="shared" si="12"/>
        <v>#N/A</v>
      </c>
      <c r="O82" s="13">
        <f t="shared" si="15"/>
        <v>52.5</v>
      </c>
      <c r="P82" s="39" t="e">
        <f t="shared" si="16"/>
        <v>#N/A</v>
      </c>
    </row>
    <row r="83" spans="1:16" x14ac:dyDescent="0.3">
      <c r="A83" s="46">
        <f>+'DENSIDAD MUROS'!A91</f>
        <v>0</v>
      </c>
      <c r="B83" s="44">
        <f>+'DENSIDAD MUROS'!B91</f>
        <v>0</v>
      </c>
      <c r="C83" s="44" t="e">
        <f>+'DENSIDAD MUROS'!D91</f>
        <v>#N/A</v>
      </c>
      <c r="D83" s="12"/>
      <c r="E83" s="47" t="e">
        <f t="shared" si="11"/>
        <v>#N/A</v>
      </c>
      <c r="F83" s="13">
        <f t="shared" si="13"/>
        <v>52.5</v>
      </c>
      <c r="G83" s="39" t="e">
        <f t="shared" si="14"/>
        <v>#N/A</v>
      </c>
      <c r="I83" s="19"/>
      <c r="J83" s="46">
        <f>+'DENSIDAD MUROS'!H91</f>
        <v>0</v>
      </c>
      <c r="K83" s="44">
        <f>+'DENSIDAD MUROS'!I91</f>
        <v>0</v>
      </c>
      <c r="L83" s="44" t="e">
        <f>+'DENSIDAD MUROS'!K91</f>
        <v>#N/A</v>
      </c>
      <c r="M83" s="12"/>
      <c r="N83" s="47" t="e">
        <f t="shared" si="12"/>
        <v>#N/A</v>
      </c>
      <c r="O83" s="13">
        <f t="shared" si="15"/>
        <v>52.5</v>
      </c>
      <c r="P83" s="39" t="e">
        <f t="shared" si="16"/>
        <v>#N/A</v>
      </c>
    </row>
    <row r="84" spans="1:16" x14ac:dyDescent="0.3">
      <c r="A84" s="46">
        <f>+'DENSIDAD MUROS'!A92</f>
        <v>0</v>
      </c>
      <c r="B84" s="44">
        <f>+'DENSIDAD MUROS'!B92</f>
        <v>0</v>
      </c>
      <c r="C84" s="44" t="e">
        <f>+'DENSIDAD MUROS'!D92</f>
        <v>#N/A</v>
      </c>
      <c r="D84" s="12"/>
      <c r="E84" s="47" t="e">
        <f t="shared" si="11"/>
        <v>#N/A</v>
      </c>
      <c r="F84" s="13">
        <f t="shared" si="13"/>
        <v>52.5</v>
      </c>
      <c r="G84" s="39" t="e">
        <f t="shared" si="14"/>
        <v>#N/A</v>
      </c>
      <c r="I84" s="19"/>
      <c r="J84" s="46">
        <f>+'DENSIDAD MUROS'!H92</f>
        <v>0</v>
      </c>
      <c r="K84" s="44">
        <f>+'DENSIDAD MUROS'!I92</f>
        <v>0</v>
      </c>
      <c r="L84" s="44" t="e">
        <f>+'DENSIDAD MUROS'!K92</f>
        <v>#N/A</v>
      </c>
      <c r="M84" s="12"/>
      <c r="N84" s="47" t="e">
        <f t="shared" si="12"/>
        <v>#N/A</v>
      </c>
      <c r="O84" s="13">
        <f t="shared" si="15"/>
        <v>52.5</v>
      </c>
      <c r="P84" s="39" t="e">
        <f t="shared" si="16"/>
        <v>#N/A</v>
      </c>
    </row>
    <row r="85" spans="1:16" x14ac:dyDescent="0.3">
      <c r="A85" s="46">
        <f>+'DENSIDAD MUROS'!A93</f>
        <v>0</v>
      </c>
      <c r="B85" s="44">
        <f>+'DENSIDAD MUROS'!B93</f>
        <v>0</v>
      </c>
      <c r="C85" s="44" t="e">
        <f>+'DENSIDAD MUROS'!D93</f>
        <v>#N/A</v>
      </c>
      <c r="D85" s="12"/>
      <c r="E85" s="47" t="e">
        <f t="shared" si="11"/>
        <v>#N/A</v>
      </c>
      <c r="F85" s="13">
        <f t="shared" si="13"/>
        <v>52.5</v>
      </c>
      <c r="G85" s="39" t="e">
        <f t="shared" si="14"/>
        <v>#N/A</v>
      </c>
      <c r="I85" s="19"/>
      <c r="J85" s="46">
        <f>+'DENSIDAD MUROS'!H93</f>
        <v>0</v>
      </c>
      <c r="K85" s="44">
        <f>+'DENSIDAD MUROS'!I93</f>
        <v>0</v>
      </c>
      <c r="L85" s="44" t="e">
        <f>+'DENSIDAD MUROS'!K93</f>
        <v>#N/A</v>
      </c>
      <c r="M85" s="12"/>
      <c r="N85" s="47" t="e">
        <f t="shared" si="12"/>
        <v>#N/A</v>
      </c>
      <c r="O85" s="13">
        <f t="shared" si="15"/>
        <v>52.5</v>
      </c>
      <c r="P85" s="39" t="e">
        <f t="shared" si="16"/>
        <v>#N/A</v>
      </c>
    </row>
    <row r="86" spans="1:16" x14ac:dyDescent="0.3">
      <c r="A86" s="46">
        <f>+'DENSIDAD MUROS'!A94</f>
        <v>0</v>
      </c>
      <c r="B86" s="44">
        <f>+'DENSIDAD MUROS'!B94</f>
        <v>0</v>
      </c>
      <c r="C86" s="44" t="e">
        <f>+'DENSIDAD MUROS'!D94</f>
        <v>#N/A</v>
      </c>
      <c r="D86" s="12"/>
      <c r="E86" s="47" t="e">
        <f t="shared" si="11"/>
        <v>#N/A</v>
      </c>
      <c r="F86" s="13">
        <f t="shared" si="13"/>
        <v>52.5</v>
      </c>
      <c r="G86" s="39" t="e">
        <f t="shared" si="14"/>
        <v>#N/A</v>
      </c>
      <c r="I86" s="19"/>
      <c r="J86" s="46">
        <f>+'DENSIDAD MUROS'!H94</f>
        <v>0</v>
      </c>
      <c r="K86" s="44">
        <f>+'DENSIDAD MUROS'!I94</f>
        <v>0</v>
      </c>
      <c r="L86" s="44" t="e">
        <f>+'DENSIDAD MUROS'!K94</f>
        <v>#N/A</v>
      </c>
      <c r="M86" s="12"/>
      <c r="N86" s="47" t="e">
        <f t="shared" si="12"/>
        <v>#N/A</v>
      </c>
      <c r="O86" s="13">
        <f t="shared" si="15"/>
        <v>52.5</v>
      </c>
      <c r="P86" s="39" t="e">
        <f t="shared" si="16"/>
        <v>#N/A</v>
      </c>
    </row>
    <row r="87" spans="1:16" x14ac:dyDescent="0.3">
      <c r="A87" s="46">
        <f>+'DENSIDAD MUROS'!A95</f>
        <v>0</v>
      </c>
      <c r="B87" s="44">
        <f>+'DENSIDAD MUROS'!B95</f>
        <v>0</v>
      </c>
      <c r="C87" s="44" t="e">
        <f>+'DENSIDAD MUROS'!D95</f>
        <v>#N/A</v>
      </c>
      <c r="D87" s="12"/>
      <c r="E87" s="47" t="e">
        <f t="shared" si="11"/>
        <v>#N/A</v>
      </c>
      <c r="F87" s="13">
        <f>$D$26</f>
        <v>52.5</v>
      </c>
      <c r="G87" s="39" t="e">
        <f t="shared" si="14"/>
        <v>#N/A</v>
      </c>
      <c r="I87" s="19"/>
      <c r="J87" s="46">
        <f>+'DENSIDAD MUROS'!H95</f>
        <v>0</v>
      </c>
      <c r="K87" s="44">
        <f>+'DENSIDAD MUROS'!I95</f>
        <v>0</v>
      </c>
      <c r="L87" s="44" t="e">
        <f>+'DENSIDAD MUROS'!K95</f>
        <v>#N/A</v>
      </c>
      <c r="M87" s="12"/>
      <c r="N87" s="47" t="e">
        <f t="shared" si="12"/>
        <v>#N/A</v>
      </c>
      <c r="O87" s="13">
        <f>$D$26</f>
        <v>52.5</v>
      </c>
      <c r="P87" s="39" t="e">
        <f t="shared" si="16"/>
        <v>#N/A</v>
      </c>
    </row>
    <row r="88" spans="1:16" x14ac:dyDescent="0.3">
      <c r="A88" s="46">
        <f>+'DENSIDAD MUROS'!A96</f>
        <v>0</v>
      </c>
      <c r="B88" s="44">
        <f>+'DENSIDAD MUROS'!B96</f>
        <v>0</v>
      </c>
      <c r="C88" s="44" t="e">
        <f>+'DENSIDAD MUROS'!D96</f>
        <v>#N/A</v>
      </c>
      <c r="D88" s="12"/>
      <c r="E88" s="47" t="e">
        <f t="shared" si="11"/>
        <v>#N/A</v>
      </c>
      <c r="F88" s="13">
        <f t="shared" si="13"/>
        <v>52.5</v>
      </c>
      <c r="G88" s="39" t="e">
        <f t="shared" si="14"/>
        <v>#N/A</v>
      </c>
      <c r="I88" s="19"/>
      <c r="J88" s="46">
        <f>+'DENSIDAD MUROS'!H96</f>
        <v>0</v>
      </c>
      <c r="K88" s="44">
        <f>+'DENSIDAD MUROS'!I96</f>
        <v>0</v>
      </c>
      <c r="L88" s="44" t="e">
        <f>+'DENSIDAD MUROS'!K96</f>
        <v>#N/A</v>
      </c>
      <c r="M88" s="12"/>
      <c r="N88" s="47" t="e">
        <f t="shared" si="12"/>
        <v>#N/A</v>
      </c>
      <c r="O88" s="13">
        <f t="shared" si="15"/>
        <v>52.5</v>
      </c>
      <c r="P88" s="39" t="e">
        <f t="shared" si="16"/>
        <v>#N/A</v>
      </c>
    </row>
    <row r="89" spans="1:16" x14ac:dyDescent="0.3">
      <c r="A89" s="46">
        <f>+'DENSIDAD MUROS'!A97</f>
        <v>0</v>
      </c>
      <c r="B89" s="44">
        <f>+'DENSIDAD MUROS'!B97</f>
        <v>0</v>
      </c>
      <c r="C89" s="44" t="e">
        <f>+'DENSIDAD MUROS'!D97</f>
        <v>#N/A</v>
      </c>
      <c r="D89" s="12"/>
      <c r="E89" s="47" t="e">
        <f t="shared" si="11"/>
        <v>#N/A</v>
      </c>
      <c r="F89" s="13">
        <f t="shared" si="13"/>
        <v>52.5</v>
      </c>
      <c r="G89" s="39" t="e">
        <f t="shared" si="14"/>
        <v>#N/A</v>
      </c>
      <c r="I89" s="19"/>
      <c r="J89" s="46">
        <f>+'DENSIDAD MUROS'!H97</f>
        <v>0</v>
      </c>
      <c r="K89" s="44">
        <f>+'DENSIDAD MUROS'!I97</f>
        <v>0</v>
      </c>
      <c r="L89" s="44" t="e">
        <f>+'DENSIDAD MUROS'!K97</f>
        <v>#N/A</v>
      </c>
      <c r="M89" s="12"/>
      <c r="N89" s="47" t="e">
        <f t="shared" si="12"/>
        <v>#N/A</v>
      </c>
      <c r="O89" s="13">
        <f t="shared" si="15"/>
        <v>52.5</v>
      </c>
      <c r="P89" s="39" t="e">
        <f t="shared" si="16"/>
        <v>#N/A</v>
      </c>
    </row>
    <row r="90" spans="1:16" x14ac:dyDescent="0.3">
      <c r="A90" s="46">
        <f>+'DENSIDAD MUROS'!A98</f>
        <v>0</v>
      </c>
      <c r="B90" s="44">
        <f>+'DENSIDAD MUROS'!B98</f>
        <v>0</v>
      </c>
      <c r="C90" s="44" t="e">
        <f>+'DENSIDAD MUROS'!D98</f>
        <v>#N/A</v>
      </c>
      <c r="D90" s="12"/>
      <c r="E90" s="47" t="e">
        <f t="shared" si="11"/>
        <v>#N/A</v>
      </c>
      <c r="F90" s="13">
        <f t="shared" si="13"/>
        <v>52.5</v>
      </c>
      <c r="G90" s="39" t="e">
        <f t="shared" si="14"/>
        <v>#N/A</v>
      </c>
      <c r="I90" s="19"/>
      <c r="J90" s="46">
        <f>+'DENSIDAD MUROS'!H98</f>
        <v>0</v>
      </c>
      <c r="K90" s="44">
        <f>+'DENSIDAD MUROS'!I98</f>
        <v>0</v>
      </c>
      <c r="L90" s="44" t="e">
        <f>+'DENSIDAD MUROS'!K98</f>
        <v>#N/A</v>
      </c>
      <c r="M90" s="12"/>
      <c r="N90" s="47" t="e">
        <f t="shared" si="12"/>
        <v>#N/A</v>
      </c>
      <c r="O90" s="13">
        <f t="shared" si="15"/>
        <v>52.5</v>
      </c>
      <c r="P90" s="39" t="e">
        <f t="shared" si="16"/>
        <v>#N/A</v>
      </c>
    </row>
    <row r="91" spans="1:16" x14ac:dyDescent="0.3">
      <c r="A91" s="46">
        <f>+'DENSIDAD MUROS'!A99</f>
        <v>0</v>
      </c>
      <c r="B91" s="44">
        <f>+'DENSIDAD MUROS'!B99</f>
        <v>0</v>
      </c>
      <c r="C91" s="44" t="e">
        <f>+'DENSIDAD MUROS'!D99</f>
        <v>#N/A</v>
      </c>
      <c r="D91" s="12"/>
      <c r="E91" s="47" t="e">
        <f t="shared" si="11"/>
        <v>#N/A</v>
      </c>
      <c r="F91" s="13">
        <f t="shared" si="13"/>
        <v>52.5</v>
      </c>
      <c r="G91" s="39" t="e">
        <f t="shared" si="14"/>
        <v>#N/A</v>
      </c>
      <c r="I91" s="19"/>
      <c r="J91" s="46">
        <f>+'DENSIDAD MUROS'!H99</f>
        <v>0</v>
      </c>
      <c r="K91" s="44">
        <f>+'DENSIDAD MUROS'!I99</f>
        <v>0</v>
      </c>
      <c r="L91" s="44" t="e">
        <f>+'DENSIDAD MUROS'!K99</f>
        <v>#N/A</v>
      </c>
      <c r="M91" s="12"/>
      <c r="N91" s="47" t="e">
        <f t="shared" si="12"/>
        <v>#N/A</v>
      </c>
      <c r="O91" s="13">
        <f t="shared" si="15"/>
        <v>52.5</v>
      </c>
      <c r="P91" s="39" t="e">
        <f t="shared" si="16"/>
        <v>#N/A</v>
      </c>
    </row>
    <row r="92" spans="1:16" x14ac:dyDescent="0.3">
      <c r="A92" s="46">
        <f>+'DENSIDAD MUROS'!A100</f>
        <v>0</v>
      </c>
      <c r="B92" s="44">
        <f>+'DENSIDAD MUROS'!B100</f>
        <v>0</v>
      </c>
      <c r="C92" s="44" t="e">
        <f>+'DENSIDAD MUROS'!D100</f>
        <v>#N/A</v>
      </c>
      <c r="D92" s="12"/>
      <c r="E92" s="47" t="e">
        <f t="shared" si="11"/>
        <v>#N/A</v>
      </c>
      <c r="F92" s="13">
        <f t="shared" si="13"/>
        <v>52.5</v>
      </c>
      <c r="G92" s="39" t="e">
        <f t="shared" si="14"/>
        <v>#N/A</v>
      </c>
      <c r="I92" s="19"/>
      <c r="J92" s="46">
        <f>+'DENSIDAD MUROS'!H100</f>
        <v>0</v>
      </c>
      <c r="K92" s="44">
        <f>+'DENSIDAD MUROS'!I100</f>
        <v>0</v>
      </c>
      <c r="L92" s="44" t="e">
        <f>+'DENSIDAD MUROS'!K100</f>
        <v>#N/A</v>
      </c>
      <c r="M92" s="12"/>
      <c r="N92" s="47" t="e">
        <f t="shared" si="12"/>
        <v>#N/A</v>
      </c>
      <c r="O92" s="13">
        <f t="shared" si="15"/>
        <v>52.5</v>
      </c>
      <c r="P92" s="39" t="e">
        <f t="shared" si="16"/>
        <v>#N/A</v>
      </c>
    </row>
    <row r="93" spans="1:16" x14ac:dyDescent="0.3">
      <c r="A93" s="46">
        <f>+'DENSIDAD MUROS'!A101</f>
        <v>0</v>
      </c>
      <c r="B93" s="44">
        <f>+'DENSIDAD MUROS'!B101</f>
        <v>0</v>
      </c>
      <c r="C93" s="44" t="e">
        <f>+'DENSIDAD MUROS'!D101</f>
        <v>#N/A</v>
      </c>
      <c r="D93" s="12"/>
      <c r="E93" s="47" t="e">
        <f t="shared" si="11"/>
        <v>#N/A</v>
      </c>
      <c r="F93" s="13">
        <f t="shared" si="13"/>
        <v>52.5</v>
      </c>
      <c r="G93" s="39" t="e">
        <f t="shared" si="14"/>
        <v>#N/A</v>
      </c>
      <c r="I93" s="19"/>
      <c r="J93" s="46">
        <f>+'DENSIDAD MUROS'!H101</f>
        <v>0</v>
      </c>
      <c r="K93" s="44">
        <f>+'DENSIDAD MUROS'!I101</f>
        <v>0</v>
      </c>
      <c r="L93" s="44" t="e">
        <f>+'DENSIDAD MUROS'!K101</f>
        <v>#N/A</v>
      </c>
      <c r="M93" s="12"/>
      <c r="N93" s="47" t="e">
        <f t="shared" si="12"/>
        <v>#N/A</v>
      </c>
      <c r="O93" s="13">
        <f t="shared" si="15"/>
        <v>52.5</v>
      </c>
      <c r="P93" s="39" t="e">
        <f t="shared" si="16"/>
        <v>#N/A</v>
      </c>
    </row>
    <row r="94" spans="1:16" x14ac:dyDescent="0.3">
      <c r="A94" s="46">
        <f>+'DENSIDAD MUROS'!A102</f>
        <v>0</v>
      </c>
      <c r="B94" s="44">
        <f>+'DENSIDAD MUROS'!B102</f>
        <v>0</v>
      </c>
      <c r="C94" s="44" t="e">
        <f>+'DENSIDAD MUROS'!D102</f>
        <v>#N/A</v>
      </c>
      <c r="D94" s="12"/>
      <c r="E94" s="47" t="e">
        <f t="shared" si="11"/>
        <v>#N/A</v>
      </c>
      <c r="F94" s="13">
        <f t="shared" si="13"/>
        <v>52.5</v>
      </c>
      <c r="G94" s="39" t="e">
        <f t="shared" si="14"/>
        <v>#N/A</v>
      </c>
      <c r="I94" s="19"/>
      <c r="J94" s="46">
        <f>+'DENSIDAD MUROS'!H102</f>
        <v>0</v>
      </c>
      <c r="K94" s="44">
        <f>+'DENSIDAD MUROS'!I102</f>
        <v>0</v>
      </c>
      <c r="L94" s="44" t="e">
        <f>+'DENSIDAD MUROS'!K102</f>
        <v>#N/A</v>
      </c>
      <c r="M94" s="12"/>
      <c r="N94" s="47" t="e">
        <f t="shared" si="12"/>
        <v>#N/A</v>
      </c>
      <c r="O94" s="13">
        <f t="shared" si="15"/>
        <v>52.5</v>
      </c>
      <c r="P94" s="39" t="e">
        <f t="shared" si="16"/>
        <v>#N/A</v>
      </c>
    </row>
    <row r="95" spans="1:16" x14ac:dyDescent="0.3">
      <c r="A95" s="46">
        <f>+'DENSIDAD MUROS'!A103</f>
        <v>0</v>
      </c>
      <c r="B95" s="44">
        <f>+'DENSIDAD MUROS'!B103</f>
        <v>0</v>
      </c>
      <c r="C95" s="44" t="e">
        <f>+'DENSIDAD MUROS'!D103</f>
        <v>#N/A</v>
      </c>
      <c r="D95" s="12"/>
      <c r="E95" s="47" t="e">
        <f t="shared" ref="E95:E100" si="17">(D95)/(B95*C95)</f>
        <v>#N/A</v>
      </c>
      <c r="F95" s="13">
        <f t="shared" si="13"/>
        <v>52.5</v>
      </c>
      <c r="G95" s="39" t="e">
        <f t="shared" ref="G95:G100" si="18">+IF(E95&gt;
F95, "CAMBIAR…!!", "OK…!!")</f>
        <v>#N/A</v>
      </c>
      <c r="I95" s="19"/>
      <c r="J95" s="46">
        <f>+'DENSIDAD MUROS'!H103</f>
        <v>0</v>
      </c>
      <c r="K95" s="44">
        <f>+'DENSIDAD MUROS'!I103</f>
        <v>0</v>
      </c>
      <c r="L95" s="44" t="e">
        <f>+'DENSIDAD MUROS'!K103</f>
        <v>#N/A</v>
      </c>
      <c r="M95" s="12"/>
      <c r="N95" s="47" t="e">
        <f t="shared" ref="N95:N100" si="19">(M95)/(K95*L95)</f>
        <v>#N/A</v>
      </c>
      <c r="O95" s="13">
        <f t="shared" si="15"/>
        <v>52.5</v>
      </c>
      <c r="P95" s="39" t="e">
        <f t="shared" ref="P95:P100" si="20">+IF(N95&gt;
O95, "CAMBIAR…!!", "OK…!!")</f>
        <v>#N/A</v>
      </c>
    </row>
    <row r="96" spans="1:16" x14ac:dyDescent="0.3">
      <c r="A96" s="46">
        <f>+'DENSIDAD MUROS'!A104</f>
        <v>0</v>
      </c>
      <c r="B96" s="44">
        <f>+'DENSIDAD MUROS'!B104</f>
        <v>0</v>
      </c>
      <c r="C96" s="44" t="e">
        <f>+'DENSIDAD MUROS'!D104</f>
        <v>#N/A</v>
      </c>
      <c r="D96" s="12"/>
      <c r="E96" s="47" t="e">
        <f t="shared" si="17"/>
        <v>#N/A</v>
      </c>
      <c r="F96" s="13">
        <f t="shared" si="13"/>
        <v>52.5</v>
      </c>
      <c r="G96" s="39" t="e">
        <f t="shared" si="18"/>
        <v>#N/A</v>
      </c>
      <c r="I96" s="19"/>
      <c r="J96" s="46">
        <f>+'DENSIDAD MUROS'!H104</f>
        <v>0</v>
      </c>
      <c r="K96" s="44">
        <f>+'DENSIDAD MUROS'!I104</f>
        <v>0</v>
      </c>
      <c r="L96" s="44" t="e">
        <f>+'DENSIDAD MUROS'!K104</f>
        <v>#N/A</v>
      </c>
      <c r="M96" s="12"/>
      <c r="N96" s="47" t="e">
        <f t="shared" si="19"/>
        <v>#N/A</v>
      </c>
      <c r="O96" s="13">
        <f t="shared" si="15"/>
        <v>52.5</v>
      </c>
      <c r="P96" s="39" t="e">
        <f t="shared" si="20"/>
        <v>#N/A</v>
      </c>
    </row>
    <row r="97" spans="1:16" x14ac:dyDescent="0.3">
      <c r="A97" s="46">
        <f>+'DENSIDAD MUROS'!A105</f>
        <v>0</v>
      </c>
      <c r="B97" s="44">
        <f>+'DENSIDAD MUROS'!B105</f>
        <v>0</v>
      </c>
      <c r="C97" s="44" t="e">
        <f>+'DENSIDAD MUROS'!D105</f>
        <v>#N/A</v>
      </c>
      <c r="D97" s="12"/>
      <c r="E97" s="47" t="e">
        <f t="shared" si="17"/>
        <v>#N/A</v>
      </c>
      <c r="F97" s="13">
        <f t="shared" si="13"/>
        <v>52.5</v>
      </c>
      <c r="G97" s="39" t="e">
        <f t="shared" si="18"/>
        <v>#N/A</v>
      </c>
      <c r="I97" s="19"/>
      <c r="J97" s="46">
        <f>+'DENSIDAD MUROS'!H105</f>
        <v>0</v>
      </c>
      <c r="K97" s="44">
        <f>+'DENSIDAD MUROS'!I105</f>
        <v>0</v>
      </c>
      <c r="L97" s="44" t="e">
        <f>+'DENSIDAD MUROS'!K105</f>
        <v>#N/A</v>
      </c>
      <c r="M97" s="12"/>
      <c r="N97" s="47" t="e">
        <f t="shared" si="19"/>
        <v>#N/A</v>
      </c>
      <c r="O97" s="13">
        <f t="shared" si="15"/>
        <v>52.5</v>
      </c>
      <c r="P97" s="39" t="e">
        <f t="shared" si="20"/>
        <v>#N/A</v>
      </c>
    </row>
    <row r="98" spans="1:16" x14ac:dyDescent="0.3">
      <c r="A98" s="46">
        <f>+'DENSIDAD MUROS'!A106</f>
        <v>0</v>
      </c>
      <c r="B98" s="44">
        <f>+'DENSIDAD MUROS'!B106</f>
        <v>0</v>
      </c>
      <c r="C98" s="44" t="e">
        <f>+'DENSIDAD MUROS'!D106</f>
        <v>#N/A</v>
      </c>
      <c r="D98" s="12"/>
      <c r="E98" s="47" t="e">
        <f t="shared" si="17"/>
        <v>#N/A</v>
      </c>
      <c r="F98" s="13">
        <f t="shared" si="13"/>
        <v>52.5</v>
      </c>
      <c r="G98" s="39" t="e">
        <f t="shared" si="18"/>
        <v>#N/A</v>
      </c>
      <c r="I98" s="19"/>
      <c r="J98" s="46">
        <f>+'DENSIDAD MUROS'!H106</f>
        <v>0</v>
      </c>
      <c r="K98" s="44">
        <f>+'DENSIDAD MUROS'!I106</f>
        <v>0</v>
      </c>
      <c r="L98" s="44" t="e">
        <f>+'DENSIDAD MUROS'!K106</f>
        <v>#N/A</v>
      </c>
      <c r="M98" s="12"/>
      <c r="N98" s="47" t="e">
        <f t="shared" si="19"/>
        <v>#N/A</v>
      </c>
      <c r="O98" s="13">
        <f t="shared" si="15"/>
        <v>52.5</v>
      </c>
      <c r="P98" s="39" t="e">
        <f t="shared" si="20"/>
        <v>#N/A</v>
      </c>
    </row>
    <row r="99" spans="1:16" x14ac:dyDescent="0.3">
      <c r="A99" s="46">
        <f>+'DENSIDAD MUROS'!A107</f>
        <v>0</v>
      </c>
      <c r="B99" s="44">
        <f>+'DENSIDAD MUROS'!B107</f>
        <v>0</v>
      </c>
      <c r="C99" s="44" t="e">
        <f>+'DENSIDAD MUROS'!D107</f>
        <v>#N/A</v>
      </c>
      <c r="D99" s="12"/>
      <c r="E99" s="47" t="e">
        <f t="shared" si="17"/>
        <v>#N/A</v>
      </c>
      <c r="F99" s="13">
        <f t="shared" si="13"/>
        <v>52.5</v>
      </c>
      <c r="G99" s="39" t="e">
        <f t="shared" si="18"/>
        <v>#N/A</v>
      </c>
      <c r="I99" s="19"/>
      <c r="J99" s="46">
        <f>+'DENSIDAD MUROS'!H107</f>
        <v>0</v>
      </c>
      <c r="K99" s="44">
        <f>+'DENSIDAD MUROS'!I107</f>
        <v>0</v>
      </c>
      <c r="L99" s="44" t="e">
        <f>+'DENSIDAD MUROS'!K107</f>
        <v>#N/A</v>
      </c>
      <c r="M99" s="12"/>
      <c r="N99" s="47" t="e">
        <f t="shared" si="19"/>
        <v>#N/A</v>
      </c>
      <c r="O99" s="13">
        <f t="shared" si="15"/>
        <v>52.5</v>
      </c>
      <c r="P99" s="39" t="e">
        <f t="shared" si="20"/>
        <v>#N/A</v>
      </c>
    </row>
    <row r="100" spans="1:16" ht="15" thickBot="1" x14ac:dyDescent="0.35">
      <c r="A100" s="96">
        <f>+'DENSIDAD MUROS'!A108</f>
        <v>0</v>
      </c>
      <c r="B100" s="45">
        <f>+'DENSIDAD MUROS'!B108</f>
        <v>0</v>
      </c>
      <c r="C100" s="45" t="e">
        <f>+'DENSIDAD MUROS'!D108</f>
        <v>#N/A</v>
      </c>
      <c r="D100" s="16"/>
      <c r="E100" s="79" t="e">
        <f t="shared" si="17"/>
        <v>#N/A</v>
      </c>
      <c r="F100" s="17">
        <f t="shared" si="13"/>
        <v>52.5</v>
      </c>
      <c r="G100" s="40" t="e">
        <f t="shared" si="18"/>
        <v>#N/A</v>
      </c>
      <c r="I100" s="19"/>
      <c r="J100" s="96">
        <f>+'DENSIDAD MUROS'!H108</f>
        <v>0</v>
      </c>
      <c r="K100" s="45">
        <f>+'DENSIDAD MUROS'!I108</f>
        <v>0</v>
      </c>
      <c r="L100" s="45" t="e">
        <f>+'DENSIDAD MUROS'!K108</f>
        <v>#N/A</v>
      </c>
      <c r="M100" s="16"/>
      <c r="N100" s="79" t="e">
        <f t="shared" si="19"/>
        <v>#N/A</v>
      </c>
      <c r="O100" s="17">
        <f t="shared" si="15"/>
        <v>52.5</v>
      </c>
      <c r="P100" s="40" t="e">
        <f t="shared" si="20"/>
        <v>#N/A</v>
      </c>
    </row>
    <row r="101" spans="1:16" x14ac:dyDescent="0.3">
      <c r="A101" s="19"/>
      <c r="B101" s="19"/>
      <c r="C101" s="19"/>
      <c r="I101" s="19"/>
    </row>
    <row r="102" spans="1:16" ht="21" x14ac:dyDescent="0.4">
      <c r="A102" s="41" t="s">
        <v>124</v>
      </c>
    </row>
    <row r="103" spans="1:16" ht="16.2" thickBot="1" x14ac:dyDescent="0.35">
      <c r="A103" s="24" t="s">
        <v>126</v>
      </c>
      <c r="J103" s="24" t="s">
        <v>127</v>
      </c>
    </row>
    <row r="104" spans="1:16" x14ac:dyDescent="0.3">
      <c r="A104" s="113" t="s">
        <v>6</v>
      </c>
      <c r="B104" s="114"/>
      <c r="C104" s="114"/>
      <c r="D104" s="114"/>
      <c r="E104" s="114"/>
      <c r="F104" s="114"/>
      <c r="G104" s="115"/>
      <c r="J104" s="113" t="s">
        <v>7</v>
      </c>
      <c r="K104" s="114"/>
      <c r="L104" s="114"/>
      <c r="M104" s="114"/>
      <c r="N104" s="114"/>
      <c r="O104" s="114"/>
      <c r="P104" s="115"/>
    </row>
    <row r="105" spans="1:16" ht="15" thickBot="1" x14ac:dyDescent="0.35">
      <c r="A105" s="4" t="s">
        <v>0</v>
      </c>
      <c r="B105" s="5" t="s">
        <v>2</v>
      </c>
      <c r="C105" s="5" t="s">
        <v>1</v>
      </c>
      <c r="D105" s="38" t="s">
        <v>136</v>
      </c>
      <c r="E105" s="5" t="s">
        <v>260</v>
      </c>
      <c r="F105" s="38" t="s">
        <v>261</v>
      </c>
      <c r="G105" s="6"/>
      <c r="J105" s="4" t="s">
        <v>0</v>
      </c>
      <c r="K105" s="5" t="s">
        <v>2</v>
      </c>
      <c r="L105" s="5" t="s">
        <v>1</v>
      </c>
      <c r="M105" s="38" t="s">
        <v>136</v>
      </c>
      <c r="N105" s="5" t="s">
        <v>260</v>
      </c>
      <c r="O105" s="38" t="s">
        <v>261</v>
      </c>
      <c r="P105" s="6"/>
    </row>
    <row r="106" spans="1:16" x14ac:dyDescent="0.3">
      <c r="A106" s="76">
        <f>+'DENSIDAD MUROS'!A126</f>
        <v>0</v>
      </c>
      <c r="B106" s="77">
        <f>+'DENSIDAD MUROS'!B126</f>
        <v>0</v>
      </c>
      <c r="C106" s="77" t="e">
        <f>+'DENSIDAD MUROS'!D126</f>
        <v>#N/A</v>
      </c>
      <c r="D106" s="8"/>
      <c r="E106" s="78" t="e">
        <f t="shared" ref="E106:E128" si="21">(D106)/(B106*C106)</f>
        <v>#N/A</v>
      </c>
      <c r="F106" s="9">
        <f>$D$27</f>
        <v>48.867286559594248</v>
      </c>
      <c r="G106" s="81" t="e">
        <f>+IF(E106&gt;
F106, "CAMBIAR…!!", "OK…!!")</f>
        <v>#N/A</v>
      </c>
      <c r="I106" s="19"/>
      <c r="J106" s="76">
        <f>+'DENSIDAD MUROS'!H126</f>
        <v>0</v>
      </c>
      <c r="K106" s="77">
        <f>+'DENSIDAD MUROS'!I126</f>
        <v>0</v>
      </c>
      <c r="L106" s="77" t="e">
        <f>+'DENSIDAD MUROS'!K126</f>
        <v>#N/A</v>
      </c>
      <c r="M106" s="8"/>
      <c r="N106" s="78" t="e">
        <f t="shared" ref="N106:N128" si="22">(M106)/(K106*L106)</f>
        <v>#N/A</v>
      </c>
      <c r="O106" s="9">
        <f>$D$27</f>
        <v>48.867286559594248</v>
      </c>
      <c r="P106" s="81" t="e">
        <f>+IF(N106&gt;
O106, "CAMBIAR…!!", "OK…!!")</f>
        <v>#N/A</v>
      </c>
    </row>
    <row r="107" spans="1:16" x14ac:dyDescent="0.3">
      <c r="A107" s="46">
        <f>+'DENSIDAD MUROS'!A127</f>
        <v>0</v>
      </c>
      <c r="B107" s="44">
        <f>+'DENSIDAD MUROS'!B127</f>
        <v>0</v>
      </c>
      <c r="C107" s="44" t="e">
        <f>+'DENSIDAD MUROS'!D127</f>
        <v>#N/A</v>
      </c>
      <c r="D107" s="12"/>
      <c r="E107" s="47" t="e">
        <f t="shared" si="21"/>
        <v>#N/A</v>
      </c>
      <c r="F107" s="13">
        <f>$D$27</f>
        <v>48.867286559594248</v>
      </c>
      <c r="G107" s="39" t="e">
        <f>+IF(E107&gt;
F107, "CAMBIAR…!!", "OK…!!")</f>
        <v>#N/A</v>
      </c>
      <c r="I107" s="19"/>
      <c r="J107" s="46">
        <f>+'DENSIDAD MUROS'!H127</f>
        <v>0</v>
      </c>
      <c r="K107" s="44">
        <f>+'DENSIDAD MUROS'!I127</f>
        <v>0</v>
      </c>
      <c r="L107" s="44" t="e">
        <f>+'DENSIDAD MUROS'!K127</f>
        <v>#N/A</v>
      </c>
      <c r="M107" s="12"/>
      <c r="N107" s="47" t="e">
        <f t="shared" si="22"/>
        <v>#N/A</v>
      </c>
      <c r="O107" s="13">
        <f>$D$27</f>
        <v>48.867286559594248</v>
      </c>
      <c r="P107" s="39" t="e">
        <f>+IF(N107&gt;
O107, "CAMBIAR…!!", "OK…!!")</f>
        <v>#N/A</v>
      </c>
    </row>
    <row r="108" spans="1:16" x14ac:dyDescent="0.3">
      <c r="A108" s="46">
        <f>+'DENSIDAD MUROS'!A128</f>
        <v>0</v>
      </c>
      <c r="B108" s="44">
        <f>+'DENSIDAD MUROS'!B128</f>
        <v>0</v>
      </c>
      <c r="C108" s="44" t="e">
        <f>+'DENSIDAD MUROS'!D128</f>
        <v>#N/A</v>
      </c>
      <c r="D108" s="12"/>
      <c r="E108" s="47" t="e">
        <f t="shared" si="21"/>
        <v>#N/A</v>
      </c>
      <c r="F108" s="13">
        <f t="shared" ref="F108:F135" si="23">$D$27</f>
        <v>48.867286559594248</v>
      </c>
      <c r="G108" s="39" t="e">
        <f t="shared" ref="G108:G128" si="24">+IF(E108&gt;
F108, "CAMBIAR…!!", "OK…!!")</f>
        <v>#N/A</v>
      </c>
      <c r="I108" s="19"/>
      <c r="J108" s="46">
        <f>+'DENSIDAD MUROS'!H128</f>
        <v>0</v>
      </c>
      <c r="K108" s="44">
        <f>+'DENSIDAD MUROS'!I128</f>
        <v>0</v>
      </c>
      <c r="L108" s="44" t="e">
        <f>+'DENSIDAD MUROS'!K128</f>
        <v>#N/A</v>
      </c>
      <c r="M108" s="12"/>
      <c r="N108" s="47" t="e">
        <f t="shared" si="22"/>
        <v>#N/A</v>
      </c>
      <c r="O108" s="13">
        <f t="shared" ref="O108:O135" si="25">$D$27</f>
        <v>48.867286559594248</v>
      </c>
      <c r="P108" s="39" t="e">
        <f t="shared" ref="P108:P128" si="26">+IF(N108&gt;
O108, "CAMBIAR…!!", "OK…!!")</f>
        <v>#N/A</v>
      </c>
    </row>
    <row r="109" spans="1:16" x14ac:dyDescent="0.3">
      <c r="A109" s="46">
        <f>+'DENSIDAD MUROS'!A129</f>
        <v>0</v>
      </c>
      <c r="B109" s="44">
        <f>+'DENSIDAD MUROS'!B129</f>
        <v>0</v>
      </c>
      <c r="C109" s="44" t="e">
        <f>+'DENSIDAD MUROS'!D129</f>
        <v>#N/A</v>
      </c>
      <c r="D109" s="12"/>
      <c r="E109" s="47" t="e">
        <f t="shared" si="21"/>
        <v>#N/A</v>
      </c>
      <c r="F109" s="13">
        <f t="shared" si="23"/>
        <v>48.867286559594248</v>
      </c>
      <c r="G109" s="39" t="e">
        <f t="shared" si="24"/>
        <v>#N/A</v>
      </c>
      <c r="I109" s="19"/>
      <c r="J109" s="46">
        <f>+'DENSIDAD MUROS'!H129</f>
        <v>0</v>
      </c>
      <c r="K109" s="44">
        <f>+'DENSIDAD MUROS'!I129</f>
        <v>0</v>
      </c>
      <c r="L109" s="44" t="e">
        <f>+'DENSIDAD MUROS'!K129</f>
        <v>#N/A</v>
      </c>
      <c r="M109" s="12"/>
      <c r="N109" s="47" t="e">
        <f t="shared" si="22"/>
        <v>#N/A</v>
      </c>
      <c r="O109" s="13">
        <f t="shared" si="25"/>
        <v>48.867286559594248</v>
      </c>
      <c r="P109" s="39" t="e">
        <f t="shared" si="26"/>
        <v>#N/A</v>
      </c>
    </row>
    <row r="110" spans="1:16" x14ac:dyDescent="0.3">
      <c r="A110" s="46">
        <f>+'DENSIDAD MUROS'!A130</f>
        <v>0</v>
      </c>
      <c r="B110" s="44">
        <f>+'DENSIDAD MUROS'!B130</f>
        <v>0</v>
      </c>
      <c r="C110" s="44" t="e">
        <f>+'DENSIDAD MUROS'!D130</f>
        <v>#N/A</v>
      </c>
      <c r="D110" s="12"/>
      <c r="E110" s="47" t="e">
        <f t="shared" si="21"/>
        <v>#N/A</v>
      </c>
      <c r="F110" s="13">
        <f t="shared" si="23"/>
        <v>48.867286559594248</v>
      </c>
      <c r="G110" s="39" t="e">
        <f t="shared" si="24"/>
        <v>#N/A</v>
      </c>
      <c r="I110" s="19"/>
      <c r="J110" s="46">
        <f>+'DENSIDAD MUROS'!H130</f>
        <v>0</v>
      </c>
      <c r="K110" s="44">
        <f>+'DENSIDAD MUROS'!I130</f>
        <v>0</v>
      </c>
      <c r="L110" s="44" t="e">
        <f>+'DENSIDAD MUROS'!K130</f>
        <v>#N/A</v>
      </c>
      <c r="M110" s="12"/>
      <c r="N110" s="47" t="e">
        <f t="shared" si="22"/>
        <v>#N/A</v>
      </c>
      <c r="O110" s="13">
        <f t="shared" si="25"/>
        <v>48.867286559594248</v>
      </c>
      <c r="P110" s="39" t="e">
        <f t="shared" si="26"/>
        <v>#N/A</v>
      </c>
    </row>
    <row r="111" spans="1:16" x14ac:dyDescent="0.3">
      <c r="A111" s="46">
        <f>+'DENSIDAD MUROS'!A131</f>
        <v>0</v>
      </c>
      <c r="B111" s="44">
        <f>+'DENSIDAD MUROS'!B131</f>
        <v>0</v>
      </c>
      <c r="C111" s="44" t="e">
        <f>+'DENSIDAD MUROS'!D131</f>
        <v>#N/A</v>
      </c>
      <c r="D111" s="12"/>
      <c r="E111" s="47" t="e">
        <f t="shared" si="21"/>
        <v>#N/A</v>
      </c>
      <c r="F111" s="13">
        <f t="shared" si="23"/>
        <v>48.867286559594248</v>
      </c>
      <c r="G111" s="39" t="e">
        <f t="shared" si="24"/>
        <v>#N/A</v>
      </c>
      <c r="I111" s="19"/>
      <c r="J111" s="46">
        <f>+'DENSIDAD MUROS'!H131</f>
        <v>0</v>
      </c>
      <c r="K111" s="44">
        <f>+'DENSIDAD MUROS'!I131</f>
        <v>0</v>
      </c>
      <c r="L111" s="44" t="e">
        <f>+'DENSIDAD MUROS'!K131</f>
        <v>#N/A</v>
      </c>
      <c r="M111" s="12"/>
      <c r="N111" s="47" t="e">
        <f t="shared" si="22"/>
        <v>#N/A</v>
      </c>
      <c r="O111" s="13">
        <f t="shared" si="25"/>
        <v>48.867286559594248</v>
      </c>
      <c r="P111" s="39" t="e">
        <f t="shared" si="26"/>
        <v>#N/A</v>
      </c>
    </row>
    <row r="112" spans="1:16" x14ac:dyDescent="0.3">
      <c r="A112" s="46">
        <f>+'DENSIDAD MUROS'!A132</f>
        <v>0</v>
      </c>
      <c r="B112" s="44">
        <f>+'DENSIDAD MUROS'!B132</f>
        <v>0</v>
      </c>
      <c r="C112" s="44" t="e">
        <f>+'DENSIDAD MUROS'!D132</f>
        <v>#N/A</v>
      </c>
      <c r="D112" s="12"/>
      <c r="E112" s="47" t="e">
        <f t="shared" si="21"/>
        <v>#N/A</v>
      </c>
      <c r="F112" s="13">
        <f t="shared" si="23"/>
        <v>48.867286559594248</v>
      </c>
      <c r="G112" s="39" t="e">
        <f t="shared" si="24"/>
        <v>#N/A</v>
      </c>
      <c r="I112" s="19"/>
      <c r="J112" s="46">
        <f>+'DENSIDAD MUROS'!H132</f>
        <v>0</v>
      </c>
      <c r="K112" s="44">
        <f>+'DENSIDAD MUROS'!I132</f>
        <v>0</v>
      </c>
      <c r="L112" s="44" t="e">
        <f>+'DENSIDAD MUROS'!K132</f>
        <v>#N/A</v>
      </c>
      <c r="M112" s="12"/>
      <c r="N112" s="47" t="e">
        <f t="shared" si="22"/>
        <v>#N/A</v>
      </c>
      <c r="O112" s="13">
        <f t="shared" si="25"/>
        <v>48.867286559594248</v>
      </c>
      <c r="P112" s="39" t="e">
        <f t="shared" si="26"/>
        <v>#N/A</v>
      </c>
    </row>
    <row r="113" spans="1:16" x14ac:dyDescent="0.3">
      <c r="A113" s="46">
        <f>+'DENSIDAD MUROS'!A133</f>
        <v>0</v>
      </c>
      <c r="B113" s="44">
        <f>+'DENSIDAD MUROS'!B133</f>
        <v>0</v>
      </c>
      <c r="C113" s="44" t="e">
        <f>+'DENSIDAD MUROS'!D133</f>
        <v>#N/A</v>
      </c>
      <c r="D113" s="12"/>
      <c r="E113" s="47" t="e">
        <f t="shared" si="21"/>
        <v>#N/A</v>
      </c>
      <c r="F113" s="13">
        <f t="shared" si="23"/>
        <v>48.867286559594248</v>
      </c>
      <c r="G113" s="39" t="e">
        <f t="shared" si="24"/>
        <v>#N/A</v>
      </c>
      <c r="I113" s="19"/>
      <c r="J113" s="46">
        <f>+'DENSIDAD MUROS'!H133</f>
        <v>0</v>
      </c>
      <c r="K113" s="44">
        <f>+'DENSIDAD MUROS'!I133</f>
        <v>0</v>
      </c>
      <c r="L113" s="44" t="e">
        <f>+'DENSIDAD MUROS'!K133</f>
        <v>#N/A</v>
      </c>
      <c r="M113" s="12"/>
      <c r="N113" s="47" t="e">
        <f t="shared" si="22"/>
        <v>#N/A</v>
      </c>
      <c r="O113" s="13">
        <f t="shared" si="25"/>
        <v>48.867286559594248</v>
      </c>
      <c r="P113" s="39" t="e">
        <f t="shared" si="26"/>
        <v>#N/A</v>
      </c>
    </row>
    <row r="114" spans="1:16" x14ac:dyDescent="0.3">
      <c r="A114" s="46">
        <f>+'DENSIDAD MUROS'!A134</f>
        <v>0</v>
      </c>
      <c r="B114" s="44">
        <f>+'DENSIDAD MUROS'!B134</f>
        <v>0</v>
      </c>
      <c r="C114" s="44" t="e">
        <f>+'DENSIDAD MUROS'!D134</f>
        <v>#N/A</v>
      </c>
      <c r="D114" s="12"/>
      <c r="E114" s="47" t="e">
        <f t="shared" si="21"/>
        <v>#N/A</v>
      </c>
      <c r="F114" s="13">
        <f t="shared" si="23"/>
        <v>48.867286559594248</v>
      </c>
      <c r="G114" s="39" t="e">
        <f t="shared" si="24"/>
        <v>#N/A</v>
      </c>
      <c r="I114" s="19"/>
      <c r="J114" s="46">
        <f>+'DENSIDAD MUROS'!H134</f>
        <v>0</v>
      </c>
      <c r="K114" s="44">
        <f>+'DENSIDAD MUROS'!I134</f>
        <v>0</v>
      </c>
      <c r="L114" s="44" t="e">
        <f>+'DENSIDAD MUROS'!K134</f>
        <v>#N/A</v>
      </c>
      <c r="M114" s="12"/>
      <c r="N114" s="47" t="e">
        <f t="shared" si="22"/>
        <v>#N/A</v>
      </c>
      <c r="O114" s="13">
        <f t="shared" si="25"/>
        <v>48.867286559594248</v>
      </c>
      <c r="P114" s="39" t="e">
        <f t="shared" si="26"/>
        <v>#N/A</v>
      </c>
    </row>
    <row r="115" spans="1:16" x14ac:dyDescent="0.3">
      <c r="A115" s="46">
        <f>+'DENSIDAD MUROS'!A135</f>
        <v>0</v>
      </c>
      <c r="B115" s="44">
        <f>+'DENSIDAD MUROS'!B135</f>
        <v>0</v>
      </c>
      <c r="C115" s="44" t="e">
        <f>+'DENSIDAD MUROS'!D135</f>
        <v>#N/A</v>
      </c>
      <c r="D115" s="12"/>
      <c r="E115" s="47" t="e">
        <f t="shared" si="21"/>
        <v>#N/A</v>
      </c>
      <c r="F115" s="13">
        <f t="shared" si="23"/>
        <v>48.867286559594248</v>
      </c>
      <c r="G115" s="39" t="e">
        <f t="shared" si="24"/>
        <v>#N/A</v>
      </c>
      <c r="I115" s="19"/>
      <c r="J115" s="46">
        <f>+'DENSIDAD MUROS'!H135</f>
        <v>0</v>
      </c>
      <c r="K115" s="44">
        <f>+'DENSIDAD MUROS'!I135</f>
        <v>0</v>
      </c>
      <c r="L115" s="44" t="e">
        <f>+'DENSIDAD MUROS'!K135</f>
        <v>#N/A</v>
      </c>
      <c r="M115" s="12"/>
      <c r="N115" s="47" t="e">
        <f t="shared" si="22"/>
        <v>#N/A</v>
      </c>
      <c r="O115" s="13">
        <f t="shared" si="25"/>
        <v>48.867286559594248</v>
      </c>
      <c r="P115" s="39" t="e">
        <f t="shared" si="26"/>
        <v>#N/A</v>
      </c>
    </row>
    <row r="116" spans="1:16" x14ac:dyDescent="0.3">
      <c r="A116" s="46">
        <f>+'DENSIDAD MUROS'!A136</f>
        <v>0</v>
      </c>
      <c r="B116" s="44">
        <f>+'DENSIDAD MUROS'!B136</f>
        <v>0</v>
      </c>
      <c r="C116" s="44" t="e">
        <f>+'DENSIDAD MUROS'!D136</f>
        <v>#N/A</v>
      </c>
      <c r="D116" s="12"/>
      <c r="E116" s="47" t="e">
        <f t="shared" si="21"/>
        <v>#N/A</v>
      </c>
      <c r="F116" s="13">
        <f t="shared" si="23"/>
        <v>48.867286559594248</v>
      </c>
      <c r="G116" s="39" t="e">
        <f t="shared" si="24"/>
        <v>#N/A</v>
      </c>
      <c r="I116" s="19"/>
      <c r="J116" s="46">
        <f>+'DENSIDAD MUROS'!H136</f>
        <v>0</v>
      </c>
      <c r="K116" s="44">
        <f>+'DENSIDAD MUROS'!I136</f>
        <v>0</v>
      </c>
      <c r="L116" s="44" t="e">
        <f>+'DENSIDAD MUROS'!K136</f>
        <v>#N/A</v>
      </c>
      <c r="M116" s="12"/>
      <c r="N116" s="47" t="e">
        <f t="shared" si="22"/>
        <v>#N/A</v>
      </c>
      <c r="O116" s="13">
        <f t="shared" si="25"/>
        <v>48.867286559594248</v>
      </c>
      <c r="P116" s="39" t="e">
        <f t="shared" si="26"/>
        <v>#N/A</v>
      </c>
    </row>
    <row r="117" spans="1:16" x14ac:dyDescent="0.3">
      <c r="A117" s="46">
        <f>+'DENSIDAD MUROS'!A137</f>
        <v>0</v>
      </c>
      <c r="B117" s="44">
        <f>+'DENSIDAD MUROS'!B137</f>
        <v>0</v>
      </c>
      <c r="C117" s="44" t="e">
        <f>+'DENSIDAD MUROS'!D137</f>
        <v>#N/A</v>
      </c>
      <c r="D117" s="12"/>
      <c r="E117" s="47" t="e">
        <f t="shared" si="21"/>
        <v>#N/A</v>
      </c>
      <c r="F117" s="13">
        <f t="shared" si="23"/>
        <v>48.867286559594248</v>
      </c>
      <c r="G117" s="39" t="e">
        <f t="shared" si="24"/>
        <v>#N/A</v>
      </c>
      <c r="I117" s="19"/>
      <c r="J117" s="46">
        <f>+'DENSIDAD MUROS'!H137</f>
        <v>0</v>
      </c>
      <c r="K117" s="44">
        <f>+'DENSIDAD MUROS'!I137</f>
        <v>0</v>
      </c>
      <c r="L117" s="44" t="e">
        <f>+'DENSIDAD MUROS'!K137</f>
        <v>#N/A</v>
      </c>
      <c r="M117" s="12"/>
      <c r="N117" s="47" t="e">
        <f t="shared" si="22"/>
        <v>#N/A</v>
      </c>
      <c r="O117" s="13">
        <f t="shared" si="25"/>
        <v>48.867286559594248</v>
      </c>
      <c r="P117" s="39" t="e">
        <f t="shared" si="26"/>
        <v>#N/A</v>
      </c>
    </row>
    <row r="118" spans="1:16" x14ac:dyDescent="0.3">
      <c r="A118" s="46">
        <f>+'DENSIDAD MUROS'!A138</f>
        <v>0</v>
      </c>
      <c r="B118" s="44">
        <f>+'DENSIDAD MUROS'!B138</f>
        <v>0</v>
      </c>
      <c r="C118" s="44" t="e">
        <f>+'DENSIDAD MUROS'!D138</f>
        <v>#N/A</v>
      </c>
      <c r="D118" s="12"/>
      <c r="E118" s="47" t="e">
        <f t="shared" si="21"/>
        <v>#N/A</v>
      </c>
      <c r="F118" s="13">
        <f t="shared" si="23"/>
        <v>48.867286559594248</v>
      </c>
      <c r="G118" s="39" t="e">
        <f t="shared" si="24"/>
        <v>#N/A</v>
      </c>
      <c r="I118" s="19"/>
      <c r="J118" s="46">
        <f>+'DENSIDAD MUROS'!H138</f>
        <v>0</v>
      </c>
      <c r="K118" s="44">
        <f>+'DENSIDAD MUROS'!I138</f>
        <v>0</v>
      </c>
      <c r="L118" s="44" t="e">
        <f>+'DENSIDAD MUROS'!K138</f>
        <v>#N/A</v>
      </c>
      <c r="M118" s="12"/>
      <c r="N118" s="47" t="e">
        <f t="shared" si="22"/>
        <v>#N/A</v>
      </c>
      <c r="O118" s="13">
        <f t="shared" si="25"/>
        <v>48.867286559594248</v>
      </c>
      <c r="P118" s="39" t="e">
        <f t="shared" si="26"/>
        <v>#N/A</v>
      </c>
    </row>
    <row r="119" spans="1:16" x14ac:dyDescent="0.3">
      <c r="A119" s="46">
        <f>+'DENSIDAD MUROS'!A139</f>
        <v>0</v>
      </c>
      <c r="B119" s="44">
        <f>+'DENSIDAD MUROS'!B139</f>
        <v>0</v>
      </c>
      <c r="C119" s="44" t="e">
        <f>+'DENSIDAD MUROS'!D139</f>
        <v>#N/A</v>
      </c>
      <c r="D119" s="12"/>
      <c r="E119" s="47" t="e">
        <f t="shared" si="21"/>
        <v>#N/A</v>
      </c>
      <c r="F119" s="13">
        <f t="shared" si="23"/>
        <v>48.867286559594248</v>
      </c>
      <c r="G119" s="39" t="e">
        <f t="shared" si="24"/>
        <v>#N/A</v>
      </c>
      <c r="I119" s="19"/>
      <c r="J119" s="46">
        <f>+'DENSIDAD MUROS'!H139</f>
        <v>0</v>
      </c>
      <c r="K119" s="44">
        <f>+'DENSIDAD MUROS'!I139</f>
        <v>0</v>
      </c>
      <c r="L119" s="44" t="e">
        <f>+'DENSIDAD MUROS'!K139</f>
        <v>#N/A</v>
      </c>
      <c r="M119" s="12"/>
      <c r="N119" s="47" t="e">
        <f t="shared" si="22"/>
        <v>#N/A</v>
      </c>
      <c r="O119" s="13">
        <f t="shared" si="25"/>
        <v>48.867286559594248</v>
      </c>
      <c r="P119" s="39" t="e">
        <f t="shared" si="26"/>
        <v>#N/A</v>
      </c>
    </row>
    <row r="120" spans="1:16" x14ac:dyDescent="0.3">
      <c r="A120" s="46">
        <f>+'DENSIDAD MUROS'!A140</f>
        <v>0</v>
      </c>
      <c r="B120" s="44">
        <f>+'DENSIDAD MUROS'!B140</f>
        <v>0</v>
      </c>
      <c r="C120" s="44" t="e">
        <f>+'DENSIDAD MUROS'!D140</f>
        <v>#N/A</v>
      </c>
      <c r="D120" s="12"/>
      <c r="E120" s="47" t="e">
        <f t="shared" si="21"/>
        <v>#N/A</v>
      </c>
      <c r="F120" s="13">
        <f t="shared" si="23"/>
        <v>48.867286559594248</v>
      </c>
      <c r="G120" s="39" t="e">
        <f t="shared" si="24"/>
        <v>#N/A</v>
      </c>
      <c r="I120" s="19"/>
      <c r="J120" s="46">
        <f>+'DENSIDAD MUROS'!H140</f>
        <v>0</v>
      </c>
      <c r="K120" s="44">
        <f>+'DENSIDAD MUROS'!I140</f>
        <v>0</v>
      </c>
      <c r="L120" s="44" t="e">
        <f>+'DENSIDAD MUROS'!K140</f>
        <v>#N/A</v>
      </c>
      <c r="M120" s="12"/>
      <c r="N120" s="47" t="e">
        <f t="shared" si="22"/>
        <v>#N/A</v>
      </c>
      <c r="O120" s="13">
        <f t="shared" si="25"/>
        <v>48.867286559594248</v>
      </c>
      <c r="P120" s="39" t="e">
        <f t="shared" si="26"/>
        <v>#N/A</v>
      </c>
    </row>
    <row r="121" spans="1:16" x14ac:dyDescent="0.3">
      <c r="A121" s="46">
        <f>+'DENSIDAD MUROS'!A141</f>
        <v>0</v>
      </c>
      <c r="B121" s="44">
        <f>+'DENSIDAD MUROS'!B141</f>
        <v>0</v>
      </c>
      <c r="C121" s="44" t="e">
        <f>+'DENSIDAD MUROS'!D141</f>
        <v>#N/A</v>
      </c>
      <c r="D121" s="12"/>
      <c r="E121" s="47" t="e">
        <f t="shared" si="21"/>
        <v>#N/A</v>
      </c>
      <c r="F121" s="13">
        <f t="shared" si="23"/>
        <v>48.867286559594248</v>
      </c>
      <c r="G121" s="39" t="e">
        <f t="shared" si="24"/>
        <v>#N/A</v>
      </c>
      <c r="I121" s="19"/>
      <c r="J121" s="46">
        <f>+'DENSIDAD MUROS'!H141</f>
        <v>0</v>
      </c>
      <c r="K121" s="44">
        <f>+'DENSIDAD MUROS'!I141</f>
        <v>0</v>
      </c>
      <c r="L121" s="44" t="e">
        <f>+'DENSIDAD MUROS'!K141</f>
        <v>#N/A</v>
      </c>
      <c r="M121" s="12"/>
      <c r="N121" s="47" t="e">
        <f t="shared" si="22"/>
        <v>#N/A</v>
      </c>
      <c r="O121" s="13">
        <f t="shared" si="25"/>
        <v>48.867286559594248</v>
      </c>
      <c r="P121" s="39" t="e">
        <f t="shared" si="26"/>
        <v>#N/A</v>
      </c>
    </row>
    <row r="122" spans="1:16" x14ac:dyDescent="0.3">
      <c r="A122" s="46">
        <f>+'DENSIDAD MUROS'!A142</f>
        <v>0</v>
      </c>
      <c r="B122" s="44">
        <f>+'DENSIDAD MUROS'!B142</f>
        <v>0</v>
      </c>
      <c r="C122" s="44" t="e">
        <f>+'DENSIDAD MUROS'!D142</f>
        <v>#N/A</v>
      </c>
      <c r="D122" s="12"/>
      <c r="E122" s="47" t="e">
        <f t="shared" si="21"/>
        <v>#N/A</v>
      </c>
      <c r="F122" s="13">
        <f t="shared" si="23"/>
        <v>48.867286559594248</v>
      </c>
      <c r="G122" s="39" t="e">
        <f t="shared" si="24"/>
        <v>#N/A</v>
      </c>
      <c r="I122" s="19"/>
      <c r="J122" s="46">
        <f>+'DENSIDAD MUROS'!H142</f>
        <v>0</v>
      </c>
      <c r="K122" s="44">
        <f>+'DENSIDAD MUROS'!I142</f>
        <v>0</v>
      </c>
      <c r="L122" s="44" t="e">
        <f>+'DENSIDAD MUROS'!K142</f>
        <v>#N/A</v>
      </c>
      <c r="M122" s="12"/>
      <c r="N122" s="47" t="e">
        <f t="shared" si="22"/>
        <v>#N/A</v>
      </c>
      <c r="O122" s="13">
        <f t="shared" si="25"/>
        <v>48.867286559594248</v>
      </c>
      <c r="P122" s="39" t="e">
        <f t="shared" si="26"/>
        <v>#N/A</v>
      </c>
    </row>
    <row r="123" spans="1:16" x14ac:dyDescent="0.3">
      <c r="A123" s="46">
        <f>+'DENSIDAD MUROS'!A143</f>
        <v>0</v>
      </c>
      <c r="B123" s="44">
        <f>+'DENSIDAD MUROS'!B143</f>
        <v>0</v>
      </c>
      <c r="C123" s="44" t="e">
        <f>+'DENSIDAD MUROS'!D143</f>
        <v>#N/A</v>
      </c>
      <c r="D123" s="12"/>
      <c r="E123" s="47" t="e">
        <f t="shared" si="21"/>
        <v>#N/A</v>
      </c>
      <c r="F123" s="13">
        <f t="shared" si="23"/>
        <v>48.867286559594248</v>
      </c>
      <c r="G123" s="39" t="e">
        <f t="shared" si="24"/>
        <v>#N/A</v>
      </c>
      <c r="I123" s="19"/>
      <c r="J123" s="46">
        <f>+'DENSIDAD MUROS'!H143</f>
        <v>0</v>
      </c>
      <c r="K123" s="44">
        <f>+'DENSIDAD MUROS'!I143</f>
        <v>0</v>
      </c>
      <c r="L123" s="44" t="e">
        <f>+'DENSIDAD MUROS'!K143</f>
        <v>#N/A</v>
      </c>
      <c r="M123" s="12"/>
      <c r="N123" s="47" t="e">
        <f t="shared" si="22"/>
        <v>#N/A</v>
      </c>
      <c r="O123" s="13">
        <f t="shared" si="25"/>
        <v>48.867286559594248</v>
      </c>
      <c r="P123" s="39" t="e">
        <f t="shared" si="26"/>
        <v>#N/A</v>
      </c>
    </row>
    <row r="124" spans="1:16" x14ac:dyDescent="0.3">
      <c r="A124" s="46">
        <f>+'DENSIDAD MUROS'!A144</f>
        <v>0</v>
      </c>
      <c r="B124" s="44">
        <f>+'DENSIDAD MUROS'!B144</f>
        <v>0</v>
      </c>
      <c r="C124" s="44" t="e">
        <f>+'DENSIDAD MUROS'!D144</f>
        <v>#N/A</v>
      </c>
      <c r="D124" s="12"/>
      <c r="E124" s="47" t="e">
        <f t="shared" si="21"/>
        <v>#N/A</v>
      </c>
      <c r="F124" s="13">
        <f t="shared" si="23"/>
        <v>48.867286559594248</v>
      </c>
      <c r="G124" s="39" t="e">
        <f t="shared" si="24"/>
        <v>#N/A</v>
      </c>
      <c r="I124" s="19"/>
      <c r="J124" s="46">
        <f>+'DENSIDAD MUROS'!H144</f>
        <v>0</v>
      </c>
      <c r="K124" s="44">
        <f>+'DENSIDAD MUROS'!I144</f>
        <v>0</v>
      </c>
      <c r="L124" s="44" t="e">
        <f>+'DENSIDAD MUROS'!K144</f>
        <v>#N/A</v>
      </c>
      <c r="M124" s="12"/>
      <c r="N124" s="47" t="e">
        <f t="shared" si="22"/>
        <v>#N/A</v>
      </c>
      <c r="O124" s="13">
        <f t="shared" si="25"/>
        <v>48.867286559594248</v>
      </c>
      <c r="P124" s="39" t="e">
        <f t="shared" si="26"/>
        <v>#N/A</v>
      </c>
    </row>
    <row r="125" spans="1:16" x14ac:dyDescent="0.3">
      <c r="A125" s="46">
        <f>+'DENSIDAD MUROS'!A145</f>
        <v>0</v>
      </c>
      <c r="B125" s="44">
        <f>+'DENSIDAD MUROS'!B145</f>
        <v>0</v>
      </c>
      <c r="C125" s="44" t="e">
        <f>+'DENSIDAD MUROS'!D145</f>
        <v>#N/A</v>
      </c>
      <c r="D125" s="12"/>
      <c r="E125" s="47" t="e">
        <f t="shared" si="21"/>
        <v>#N/A</v>
      </c>
      <c r="F125" s="13">
        <f t="shared" si="23"/>
        <v>48.867286559594248</v>
      </c>
      <c r="G125" s="39" t="e">
        <f t="shared" si="24"/>
        <v>#N/A</v>
      </c>
      <c r="I125" s="19"/>
      <c r="J125" s="46">
        <f>+'DENSIDAD MUROS'!H145</f>
        <v>0</v>
      </c>
      <c r="K125" s="44">
        <f>+'DENSIDAD MUROS'!I145</f>
        <v>0</v>
      </c>
      <c r="L125" s="44" t="e">
        <f>+'DENSIDAD MUROS'!K145</f>
        <v>#N/A</v>
      </c>
      <c r="M125" s="12"/>
      <c r="N125" s="47" t="e">
        <f t="shared" si="22"/>
        <v>#N/A</v>
      </c>
      <c r="O125" s="13">
        <f t="shared" si="25"/>
        <v>48.867286559594248</v>
      </c>
      <c r="P125" s="39" t="e">
        <f t="shared" si="26"/>
        <v>#N/A</v>
      </c>
    </row>
    <row r="126" spans="1:16" x14ac:dyDescent="0.3">
      <c r="A126" s="46">
        <f>+'DENSIDAD MUROS'!A146</f>
        <v>0</v>
      </c>
      <c r="B126" s="44">
        <f>+'DENSIDAD MUROS'!B146</f>
        <v>0</v>
      </c>
      <c r="C126" s="44" t="e">
        <f>+'DENSIDAD MUROS'!D146</f>
        <v>#N/A</v>
      </c>
      <c r="D126" s="12"/>
      <c r="E126" s="47" t="e">
        <f t="shared" si="21"/>
        <v>#N/A</v>
      </c>
      <c r="F126" s="13">
        <f>$D$27</f>
        <v>48.867286559594248</v>
      </c>
      <c r="G126" s="39" t="e">
        <f t="shared" si="24"/>
        <v>#N/A</v>
      </c>
      <c r="I126" s="19"/>
      <c r="J126" s="46">
        <f>+'DENSIDAD MUROS'!H146</f>
        <v>0</v>
      </c>
      <c r="K126" s="44">
        <f>+'DENSIDAD MUROS'!I146</f>
        <v>0</v>
      </c>
      <c r="L126" s="44" t="e">
        <f>+'DENSIDAD MUROS'!K146</f>
        <v>#N/A</v>
      </c>
      <c r="M126" s="12"/>
      <c r="N126" s="47" t="e">
        <f t="shared" si="22"/>
        <v>#N/A</v>
      </c>
      <c r="O126" s="13">
        <f>$D$27</f>
        <v>48.867286559594248</v>
      </c>
      <c r="P126" s="39" t="e">
        <f t="shared" si="26"/>
        <v>#N/A</v>
      </c>
    </row>
    <row r="127" spans="1:16" x14ac:dyDescent="0.3">
      <c r="A127" s="46">
        <f>+'DENSIDAD MUROS'!A147</f>
        <v>0</v>
      </c>
      <c r="B127" s="44">
        <f>+'DENSIDAD MUROS'!B147</f>
        <v>0</v>
      </c>
      <c r="C127" s="44" t="e">
        <f>+'DENSIDAD MUROS'!D147</f>
        <v>#N/A</v>
      </c>
      <c r="D127" s="12"/>
      <c r="E127" s="47" t="e">
        <f t="shared" si="21"/>
        <v>#N/A</v>
      </c>
      <c r="F127" s="13">
        <f t="shared" si="23"/>
        <v>48.867286559594248</v>
      </c>
      <c r="G127" s="39" t="e">
        <f t="shared" si="24"/>
        <v>#N/A</v>
      </c>
      <c r="I127" s="19"/>
      <c r="J127" s="46">
        <f>+'DENSIDAD MUROS'!H147</f>
        <v>0</v>
      </c>
      <c r="K127" s="44">
        <f>+'DENSIDAD MUROS'!I147</f>
        <v>0</v>
      </c>
      <c r="L127" s="44" t="e">
        <f>+'DENSIDAD MUROS'!K147</f>
        <v>#N/A</v>
      </c>
      <c r="M127" s="12"/>
      <c r="N127" s="47" t="e">
        <f t="shared" si="22"/>
        <v>#N/A</v>
      </c>
      <c r="O127" s="13">
        <f t="shared" si="25"/>
        <v>48.867286559594248</v>
      </c>
      <c r="P127" s="39" t="e">
        <f t="shared" si="26"/>
        <v>#N/A</v>
      </c>
    </row>
    <row r="128" spans="1:16" x14ac:dyDescent="0.3">
      <c r="A128" s="46">
        <f>+'DENSIDAD MUROS'!A148</f>
        <v>0</v>
      </c>
      <c r="B128" s="44">
        <f>+'DENSIDAD MUROS'!B148</f>
        <v>0</v>
      </c>
      <c r="C128" s="44" t="e">
        <f>+'DENSIDAD MUROS'!D148</f>
        <v>#N/A</v>
      </c>
      <c r="D128" s="12"/>
      <c r="E128" s="47" t="e">
        <f t="shared" si="21"/>
        <v>#N/A</v>
      </c>
      <c r="F128" s="13">
        <f t="shared" si="23"/>
        <v>48.867286559594248</v>
      </c>
      <c r="G128" s="39" t="e">
        <f t="shared" si="24"/>
        <v>#N/A</v>
      </c>
      <c r="I128" s="19"/>
      <c r="J128" s="46">
        <f>+'DENSIDAD MUROS'!H148</f>
        <v>0</v>
      </c>
      <c r="K128" s="44">
        <f>+'DENSIDAD MUROS'!I148</f>
        <v>0</v>
      </c>
      <c r="L128" s="44" t="e">
        <f>+'DENSIDAD MUROS'!K148</f>
        <v>#N/A</v>
      </c>
      <c r="M128" s="12"/>
      <c r="N128" s="47" t="e">
        <f t="shared" si="22"/>
        <v>#N/A</v>
      </c>
      <c r="O128" s="13">
        <f t="shared" si="25"/>
        <v>48.867286559594248</v>
      </c>
      <c r="P128" s="39" t="e">
        <f t="shared" si="26"/>
        <v>#N/A</v>
      </c>
    </row>
    <row r="129" spans="1:16" x14ac:dyDescent="0.3">
      <c r="A129" s="46">
        <f>+'DENSIDAD MUROS'!A149</f>
        <v>0</v>
      </c>
      <c r="B129" s="44">
        <f>+'DENSIDAD MUROS'!B149</f>
        <v>0</v>
      </c>
      <c r="C129" s="44" t="e">
        <f>+'DENSIDAD MUROS'!D149</f>
        <v>#N/A</v>
      </c>
      <c r="D129" s="12"/>
      <c r="E129" s="47" t="e">
        <f t="shared" ref="E129:E135" si="27">(D129)/(B129*C129)</f>
        <v>#N/A</v>
      </c>
      <c r="F129" s="13">
        <f t="shared" si="23"/>
        <v>48.867286559594248</v>
      </c>
      <c r="G129" s="39" t="e">
        <f t="shared" ref="G129:G135" si="28">+IF(E129&gt;
F129, "CAMBIAR…!!", "OK…!!")</f>
        <v>#N/A</v>
      </c>
      <c r="I129" s="19"/>
      <c r="J129" s="46">
        <f>+'DENSIDAD MUROS'!H149</f>
        <v>0</v>
      </c>
      <c r="K129" s="44">
        <f>+'DENSIDAD MUROS'!I149</f>
        <v>0</v>
      </c>
      <c r="L129" s="44" t="e">
        <f>+'DENSIDAD MUROS'!K149</f>
        <v>#N/A</v>
      </c>
      <c r="M129" s="12"/>
      <c r="N129" s="47" t="e">
        <f t="shared" ref="N129:N135" si="29">(M129)/(K129*L129)</f>
        <v>#N/A</v>
      </c>
      <c r="O129" s="13">
        <f t="shared" si="25"/>
        <v>48.867286559594248</v>
      </c>
      <c r="P129" s="39" t="e">
        <f t="shared" ref="P129:P135" si="30">+IF(N129&gt;
O129, "CAMBIAR…!!", "OK…!!")</f>
        <v>#N/A</v>
      </c>
    </row>
    <row r="130" spans="1:16" x14ac:dyDescent="0.3">
      <c r="A130" s="46">
        <f>+'DENSIDAD MUROS'!A150</f>
        <v>0</v>
      </c>
      <c r="B130" s="44">
        <f>+'DENSIDAD MUROS'!B150</f>
        <v>0</v>
      </c>
      <c r="C130" s="44" t="e">
        <f>+'DENSIDAD MUROS'!D150</f>
        <v>#N/A</v>
      </c>
      <c r="D130" s="12"/>
      <c r="E130" s="47" t="e">
        <f t="shared" si="27"/>
        <v>#N/A</v>
      </c>
      <c r="F130" s="13">
        <f t="shared" si="23"/>
        <v>48.867286559594248</v>
      </c>
      <c r="G130" s="39" t="e">
        <f t="shared" si="28"/>
        <v>#N/A</v>
      </c>
      <c r="I130" s="19"/>
      <c r="J130" s="46">
        <f>+'DENSIDAD MUROS'!H150</f>
        <v>0</v>
      </c>
      <c r="K130" s="44">
        <f>+'DENSIDAD MUROS'!I150</f>
        <v>0</v>
      </c>
      <c r="L130" s="44" t="e">
        <f>+'DENSIDAD MUROS'!K150</f>
        <v>#N/A</v>
      </c>
      <c r="M130" s="12"/>
      <c r="N130" s="47" t="e">
        <f t="shared" si="29"/>
        <v>#N/A</v>
      </c>
      <c r="O130" s="13">
        <f t="shared" si="25"/>
        <v>48.867286559594248</v>
      </c>
      <c r="P130" s="39" t="e">
        <f t="shared" si="30"/>
        <v>#N/A</v>
      </c>
    </row>
    <row r="131" spans="1:16" x14ac:dyDescent="0.3">
      <c r="A131" s="46">
        <f>+'DENSIDAD MUROS'!A151</f>
        <v>0</v>
      </c>
      <c r="B131" s="44">
        <f>+'DENSIDAD MUROS'!B151</f>
        <v>0</v>
      </c>
      <c r="C131" s="44" t="e">
        <f>+'DENSIDAD MUROS'!D151</f>
        <v>#N/A</v>
      </c>
      <c r="D131" s="12"/>
      <c r="E131" s="47" t="e">
        <f t="shared" si="27"/>
        <v>#N/A</v>
      </c>
      <c r="F131" s="13">
        <f t="shared" si="23"/>
        <v>48.867286559594248</v>
      </c>
      <c r="G131" s="39" t="e">
        <f t="shared" si="28"/>
        <v>#N/A</v>
      </c>
      <c r="I131" s="19"/>
      <c r="J131" s="46">
        <f>+'DENSIDAD MUROS'!H151</f>
        <v>0</v>
      </c>
      <c r="K131" s="44">
        <f>+'DENSIDAD MUROS'!I151</f>
        <v>0</v>
      </c>
      <c r="L131" s="44" t="e">
        <f>+'DENSIDAD MUROS'!K151</f>
        <v>#N/A</v>
      </c>
      <c r="M131" s="12"/>
      <c r="N131" s="47" t="e">
        <f t="shared" si="29"/>
        <v>#N/A</v>
      </c>
      <c r="O131" s="13">
        <f t="shared" si="25"/>
        <v>48.867286559594248</v>
      </c>
      <c r="P131" s="39" t="e">
        <f t="shared" si="30"/>
        <v>#N/A</v>
      </c>
    </row>
    <row r="132" spans="1:16" x14ac:dyDescent="0.3">
      <c r="A132" s="46">
        <f>+'DENSIDAD MUROS'!A152</f>
        <v>0</v>
      </c>
      <c r="B132" s="44">
        <f>+'DENSIDAD MUROS'!B152</f>
        <v>0</v>
      </c>
      <c r="C132" s="44" t="e">
        <f>+'DENSIDAD MUROS'!D152</f>
        <v>#N/A</v>
      </c>
      <c r="D132" s="12"/>
      <c r="E132" s="47" t="e">
        <f t="shared" si="27"/>
        <v>#N/A</v>
      </c>
      <c r="F132" s="13">
        <f t="shared" si="23"/>
        <v>48.867286559594248</v>
      </c>
      <c r="G132" s="39" t="e">
        <f t="shared" si="28"/>
        <v>#N/A</v>
      </c>
      <c r="I132" s="19"/>
      <c r="J132" s="46">
        <f>+'DENSIDAD MUROS'!H152</f>
        <v>0</v>
      </c>
      <c r="K132" s="44">
        <f>+'DENSIDAD MUROS'!I152</f>
        <v>0</v>
      </c>
      <c r="L132" s="44" t="e">
        <f>+'DENSIDAD MUROS'!K152</f>
        <v>#N/A</v>
      </c>
      <c r="M132" s="12"/>
      <c r="N132" s="47" t="e">
        <f t="shared" si="29"/>
        <v>#N/A</v>
      </c>
      <c r="O132" s="13">
        <f t="shared" si="25"/>
        <v>48.867286559594248</v>
      </c>
      <c r="P132" s="39" t="e">
        <f t="shared" si="30"/>
        <v>#N/A</v>
      </c>
    </row>
    <row r="133" spans="1:16" x14ac:dyDescent="0.3">
      <c r="A133" s="46">
        <f>+'DENSIDAD MUROS'!A153</f>
        <v>0</v>
      </c>
      <c r="B133" s="44">
        <f>+'DENSIDAD MUROS'!B153</f>
        <v>0</v>
      </c>
      <c r="C133" s="44" t="e">
        <f>+'DENSIDAD MUROS'!D153</f>
        <v>#N/A</v>
      </c>
      <c r="D133" s="12"/>
      <c r="E133" s="47" t="e">
        <f t="shared" si="27"/>
        <v>#N/A</v>
      </c>
      <c r="F133" s="13">
        <f t="shared" si="23"/>
        <v>48.867286559594248</v>
      </c>
      <c r="G133" s="39" t="e">
        <f t="shared" si="28"/>
        <v>#N/A</v>
      </c>
      <c r="I133" s="19"/>
      <c r="J133" s="46">
        <f>+'DENSIDAD MUROS'!H153</f>
        <v>0</v>
      </c>
      <c r="K133" s="44">
        <f>+'DENSIDAD MUROS'!I153</f>
        <v>0</v>
      </c>
      <c r="L133" s="44" t="e">
        <f>+'DENSIDAD MUROS'!K153</f>
        <v>#N/A</v>
      </c>
      <c r="M133" s="12"/>
      <c r="N133" s="47" t="e">
        <f t="shared" si="29"/>
        <v>#N/A</v>
      </c>
      <c r="O133" s="13">
        <f t="shared" si="25"/>
        <v>48.867286559594248</v>
      </c>
      <c r="P133" s="39" t="e">
        <f t="shared" si="30"/>
        <v>#N/A</v>
      </c>
    </row>
    <row r="134" spans="1:16" x14ac:dyDescent="0.3">
      <c r="A134" s="46">
        <f>+'DENSIDAD MUROS'!A154</f>
        <v>0</v>
      </c>
      <c r="B134" s="44">
        <f>+'DENSIDAD MUROS'!B154</f>
        <v>0</v>
      </c>
      <c r="C134" s="44" t="e">
        <f>+'DENSIDAD MUROS'!D154</f>
        <v>#N/A</v>
      </c>
      <c r="D134" s="12"/>
      <c r="E134" s="47" t="e">
        <f t="shared" si="27"/>
        <v>#N/A</v>
      </c>
      <c r="F134" s="13">
        <f t="shared" si="23"/>
        <v>48.867286559594248</v>
      </c>
      <c r="G134" s="39" t="e">
        <f t="shared" si="28"/>
        <v>#N/A</v>
      </c>
      <c r="I134" s="19"/>
      <c r="J134" s="46">
        <f>+'DENSIDAD MUROS'!H154</f>
        <v>0</v>
      </c>
      <c r="K134" s="44">
        <f>+'DENSIDAD MUROS'!I154</f>
        <v>0</v>
      </c>
      <c r="L134" s="44" t="e">
        <f>+'DENSIDAD MUROS'!K154</f>
        <v>#N/A</v>
      </c>
      <c r="M134" s="12"/>
      <c r="N134" s="47" t="e">
        <f t="shared" si="29"/>
        <v>#N/A</v>
      </c>
      <c r="O134" s="13">
        <f t="shared" si="25"/>
        <v>48.867286559594248</v>
      </c>
      <c r="P134" s="39" t="e">
        <f t="shared" si="30"/>
        <v>#N/A</v>
      </c>
    </row>
    <row r="135" spans="1:16" ht="15" thickBot="1" x14ac:dyDescent="0.35">
      <c r="A135" s="96">
        <f>+'DENSIDAD MUROS'!A155</f>
        <v>0</v>
      </c>
      <c r="B135" s="45">
        <f>+'DENSIDAD MUROS'!B155</f>
        <v>0</v>
      </c>
      <c r="C135" s="45" t="e">
        <f>+'DENSIDAD MUROS'!D155</f>
        <v>#N/A</v>
      </c>
      <c r="D135" s="16"/>
      <c r="E135" s="79" t="e">
        <f t="shared" si="27"/>
        <v>#N/A</v>
      </c>
      <c r="F135" s="17">
        <f t="shared" si="23"/>
        <v>48.867286559594248</v>
      </c>
      <c r="G135" s="40" t="e">
        <f t="shared" si="28"/>
        <v>#N/A</v>
      </c>
      <c r="J135" s="96">
        <f>+'DENSIDAD MUROS'!H155</f>
        <v>0</v>
      </c>
      <c r="K135" s="45">
        <f>+'DENSIDAD MUROS'!I155</f>
        <v>0</v>
      </c>
      <c r="L135" s="45" t="e">
        <f>+'DENSIDAD MUROS'!K155</f>
        <v>#N/A</v>
      </c>
      <c r="M135" s="16"/>
      <c r="N135" s="79" t="e">
        <f t="shared" si="29"/>
        <v>#N/A</v>
      </c>
      <c r="O135" s="17">
        <f t="shared" si="25"/>
        <v>48.867286559594248</v>
      </c>
      <c r="P135" s="40" t="e">
        <f t="shared" si="30"/>
        <v>#N/A</v>
      </c>
    </row>
    <row r="136" spans="1:16" x14ac:dyDescent="0.3">
      <c r="A136" s="19"/>
      <c r="B136" s="19"/>
      <c r="C136" s="19"/>
      <c r="H136" s="19"/>
    </row>
    <row r="137" spans="1:16" ht="21" x14ac:dyDescent="0.4">
      <c r="A137" s="41" t="s">
        <v>125</v>
      </c>
    </row>
    <row r="138" spans="1:16" ht="16.2" thickBot="1" x14ac:dyDescent="0.35">
      <c r="A138" s="24" t="s">
        <v>126</v>
      </c>
      <c r="J138" s="24" t="s">
        <v>127</v>
      </c>
    </row>
    <row r="139" spans="1:16" x14ac:dyDescent="0.3">
      <c r="A139" s="113" t="s">
        <v>6</v>
      </c>
      <c r="B139" s="114"/>
      <c r="C139" s="114"/>
      <c r="D139" s="114"/>
      <c r="E139" s="114"/>
      <c r="F139" s="114"/>
      <c r="G139" s="115"/>
      <c r="J139" s="113" t="s">
        <v>7</v>
      </c>
      <c r="K139" s="114"/>
      <c r="L139" s="114"/>
      <c r="M139" s="114"/>
      <c r="N139" s="114"/>
      <c r="O139" s="114"/>
      <c r="P139" s="115"/>
    </row>
    <row r="140" spans="1:16" ht="15" thickBot="1" x14ac:dyDescent="0.35">
      <c r="A140" s="4" t="s">
        <v>0</v>
      </c>
      <c r="B140" s="5" t="s">
        <v>2</v>
      </c>
      <c r="C140" s="5" t="s">
        <v>1</v>
      </c>
      <c r="D140" s="38" t="s">
        <v>136</v>
      </c>
      <c r="E140" s="5" t="s">
        <v>260</v>
      </c>
      <c r="F140" s="38" t="s">
        <v>261</v>
      </c>
      <c r="G140" s="6"/>
      <c r="J140" s="4" t="s">
        <v>0</v>
      </c>
      <c r="K140" s="5" t="s">
        <v>2</v>
      </c>
      <c r="L140" s="5" t="s">
        <v>1</v>
      </c>
      <c r="M140" s="38" t="s">
        <v>136</v>
      </c>
      <c r="N140" s="5" t="s">
        <v>260</v>
      </c>
      <c r="O140" s="38" t="s">
        <v>261</v>
      </c>
      <c r="P140" s="6"/>
    </row>
    <row r="141" spans="1:16" x14ac:dyDescent="0.3">
      <c r="A141" s="76">
        <f>+'DENSIDAD MUROS'!A173</f>
        <v>0</v>
      </c>
      <c r="B141" s="77">
        <f>+'DENSIDAD MUROS'!B173</f>
        <v>0</v>
      </c>
      <c r="C141" s="77" t="e">
        <f>+'DENSIDAD MUROS'!D173</f>
        <v>#N/A</v>
      </c>
      <c r="D141" s="8"/>
      <c r="E141" s="78" t="e">
        <f t="shared" ref="E141:E163" si="31">(D141)/(B141*C141)</f>
        <v>#N/A</v>
      </c>
      <c r="F141" s="9">
        <f>$D$28</f>
        <v>48.867286559594248</v>
      </c>
      <c r="G141" s="81" t="e">
        <f>+IF(E141&gt;
F141, "CAMBIAR…!!", "OK…!!")</f>
        <v>#N/A</v>
      </c>
      <c r="I141" s="19"/>
      <c r="J141" s="76">
        <f>+'DENSIDAD MUROS'!H173</f>
        <v>0</v>
      </c>
      <c r="K141" s="77">
        <f>+'DENSIDAD MUROS'!I173</f>
        <v>0</v>
      </c>
      <c r="L141" s="77" t="e">
        <f>+'DENSIDAD MUROS'!K173</f>
        <v>#N/A</v>
      </c>
      <c r="M141" s="8"/>
      <c r="N141" s="78" t="e">
        <f t="shared" ref="N141:N163" si="32">(M141)/(K141*L141)</f>
        <v>#N/A</v>
      </c>
      <c r="O141" s="9">
        <f>$D$28</f>
        <v>48.867286559594248</v>
      </c>
      <c r="P141" s="81" t="e">
        <f>+IF(N141&gt;
O141, "CAMBIAR…!!", "OK…!!")</f>
        <v>#N/A</v>
      </c>
    </row>
    <row r="142" spans="1:16" x14ac:dyDescent="0.3">
      <c r="A142" s="46">
        <f>+'DENSIDAD MUROS'!A174</f>
        <v>0</v>
      </c>
      <c r="B142" s="44">
        <f>+'DENSIDAD MUROS'!B174</f>
        <v>0</v>
      </c>
      <c r="C142" s="44" t="e">
        <f>+'DENSIDAD MUROS'!D174</f>
        <v>#N/A</v>
      </c>
      <c r="D142" s="12"/>
      <c r="E142" s="47" t="e">
        <f t="shared" si="31"/>
        <v>#N/A</v>
      </c>
      <c r="F142" s="13">
        <f>$D$28</f>
        <v>48.867286559594248</v>
      </c>
      <c r="G142" s="39" t="e">
        <f>+IF(E142&gt;
F142, "CAMBIAR…!!", "OK…!!")</f>
        <v>#N/A</v>
      </c>
      <c r="I142" s="19"/>
      <c r="J142" s="46">
        <f>+'DENSIDAD MUROS'!H174</f>
        <v>0</v>
      </c>
      <c r="K142" s="44">
        <f>+'DENSIDAD MUROS'!I174</f>
        <v>0</v>
      </c>
      <c r="L142" s="44" t="e">
        <f>+'DENSIDAD MUROS'!K174</f>
        <v>#N/A</v>
      </c>
      <c r="M142" s="12"/>
      <c r="N142" s="47" t="e">
        <f t="shared" si="32"/>
        <v>#N/A</v>
      </c>
      <c r="O142" s="13">
        <f>$D$28</f>
        <v>48.867286559594248</v>
      </c>
      <c r="P142" s="39" t="e">
        <f>+IF(N142&gt;
O142, "CAMBIAR…!!", "OK…!!")</f>
        <v>#N/A</v>
      </c>
    </row>
    <row r="143" spans="1:16" x14ac:dyDescent="0.3">
      <c r="A143" s="46">
        <f>+'DENSIDAD MUROS'!A175</f>
        <v>0</v>
      </c>
      <c r="B143" s="44">
        <f>+'DENSIDAD MUROS'!B175</f>
        <v>0</v>
      </c>
      <c r="C143" s="44" t="e">
        <f>+'DENSIDAD MUROS'!D175</f>
        <v>#N/A</v>
      </c>
      <c r="D143" s="12"/>
      <c r="E143" s="47" t="e">
        <f t="shared" si="31"/>
        <v>#N/A</v>
      </c>
      <c r="F143" s="13">
        <f t="shared" ref="F143:F170" si="33">$D$28</f>
        <v>48.867286559594248</v>
      </c>
      <c r="G143" s="39" t="e">
        <f t="shared" ref="G143:G163" si="34">+IF(E143&gt;
F143, "CAMBIAR…!!", "OK…!!")</f>
        <v>#N/A</v>
      </c>
      <c r="I143" s="19"/>
      <c r="J143" s="46">
        <f>+'DENSIDAD MUROS'!H175</f>
        <v>0</v>
      </c>
      <c r="K143" s="44">
        <f>+'DENSIDAD MUROS'!I175</f>
        <v>0</v>
      </c>
      <c r="L143" s="44" t="e">
        <f>+'DENSIDAD MUROS'!K175</f>
        <v>#N/A</v>
      </c>
      <c r="M143" s="12"/>
      <c r="N143" s="47" t="e">
        <f t="shared" si="32"/>
        <v>#N/A</v>
      </c>
      <c r="O143" s="13">
        <f t="shared" ref="O143:O170" si="35">$D$28</f>
        <v>48.867286559594248</v>
      </c>
      <c r="P143" s="39" t="e">
        <f t="shared" ref="P143:P163" si="36">+IF(N143&gt;
O143, "CAMBIAR…!!", "OK…!!")</f>
        <v>#N/A</v>
      </c>
    </row>
    <row r="144" spans="1:16" x14ac:dyDescent="0.3">
      <c r="A144" s="46">
        <f>+'DENSIDAD MUROS'!A176</f>
        <v>0</v>
      </c>
      <c r="B144" s="44">
        <f>+'DENSIDAD MUROS'!B176</f>
        <v>0</v>
      </c>
      <c r="C144" s="44" t="e">
        <f>+'DENSIDAD MUROS'!D176</f>
        <v>#N/A</v>
      </c>
      <c r="D144" s="12"/>
      <c r="E144" s="47" t="e">
        <f t="shared" si="31"/>
        <v>#N/A</v>
      </c>
      <c r="F144" s="13">
        <f t="shared" si="33"/>
        <v>48.867286559594248</v>
      </c>
      <c r="G144" s="39" t="e">
        <f t="shared" si="34"/>
        <v>#N/A</v>
      </c>
      <c r="I144" s="19"/>
      <c r="J144" s="46">
        <f>+'DENSIDAD MUROS'!H176</f>
        <v>0</v>
      </c>
      <c r="K144" s="44">
        <f>+'DENSIDAD MUROS'!I176</f>
        <v>0</v>
      </c>
      <c r="L144" s="44" t="e">
        <f>+'DENSIDAD MUROS'!K176</f>
        <v>#N/A</v>
      </c>
      <c r="M144" s="12"/>
      <c r="N144" s="47" t="e">
        <f t="shared" si="32"/>
        <v>#N/A</v>
      </c>
      <c r="O144" s="13">
        <f t="shared" si="35"/>
        <v>48.867286559594248</v>
      </c>
      <c r="P144" s="39" t="e">
        <f t="shared" si="36"/>
        <v>#N/A</v>
      </c>
    </row>
    <row r="145" spans="1:16" x14ac:dyDescent="0.3">
      <c r="A145" s="46">
        <f>+'DENSIDAD MUROS'!A177</f>
        <v>0</v>
      </c>
      <c r="B145" s="44">
        <f>+'DENSIDAD MUROS'!B177</f>
        <v>0</v>
      </c>
      <c r="C145" s="44" t="e">
        <f>+'DENSIDAD MUROS'!D177</f>
        <v>#N/A</v>
      </c>
      <c r="D145" s="12"/>
      <c r="E145" s="47" t="e">
        <f t="shared" si="31"/>
        <v>#N/A</v>
      </c>
      <c r="F145" s="13">
        <f t="shared" si="33"/>
        <v>48.867286559594248</v>
      </c>
      <c r="G145" s="39" t="e">
        <f t="shared" si="34"/>
        <v>#N/A</v>
      </c>
      <c r="I145" s="19"/>
      <c r="J145" s="46">
        <f>+'DENSIDAD MUROS'!H177</f>
        <v>0</v>
      </c>
      <c r="K145" s="44">
        <f>+'DENSIDAD MUROS'!I177</f>
        <v>0</v>
      </c>
      <c r="L145" s="44" t="e">
        <f>+'DENSIDAD MUROS'!K177</f>
        <v>#N/A</v>
      </c>
      <c r="M145" s="12"/>
      <c r="N145" s="47" t="e">
        <f t="shared" si="32"/>
        <v>#N/A</v>
      </c>
      <c r="O145" s="13">
        <f t="shared" si="35"/>
        <v>48.867286559594248</v>
      </c>
      <c r="P145" s="39" t="e">
        <f t="shared" si="36"/>
        <v>#N/A</v>
      </c>
    </row>
    <row r="146" spans="1:16" x14ac:dyDescent="0.3">
      <c r="A146" s="46">
        <f>+'DENSIDAD MUROS'!A178</f>
        <v>0</v>
      </c>
      <c r="B146" s="44">
        <f>+'DENSIDAD MUROS'!B178</f>
        <v>0</v>
      </c>
      <c r="C146" s="44" t="e">
        <f>+'DENSIDAD MUROS'!D178</f>
        <v>#N/A</v>
      </c>
      <c r="D146" s="12"/>
      <c r="E146" s="47" t="e">
        <f t="shared" si="31"/>
        <v>#N/A</v>
      </c>
      <c r="F146" s="13">
        <f t="shared" si="33"/>
        <v>48.867286559594248</v>
      </c>
      <c r="G146" s="39" t="e">
        <f t="shared" si="34"/>
        <v>#N/A</v>
      </c>
      <c r="I146" s="19"/>
      <c r="J146" s="46">
        <f>+'DENSIDAD MUROS'!H178</f>
        <v>0</v>
      </c>
      <c r="K146" s="44">
        <f>+'DENSIDAD MUROS'!I178</f>
        <v>0</v>
      </c>
      <c r="L146" s="44" t="e">
        <f>+'DENSIDAD MUROS'!K178</f>
        <v>#N/A</v>
      </c>
      <c r="M146" s="12"/>
      <c r="N146" s="47" t="e">
        <f t="shared" si="32"/>
        <v>#N/A</v>
      </c>
      <c r="O146" s="13">
        <f t="shared" si="35"/>
        <v>48.867286559594248</v>
      </c>
      <c r="P146" s="39" t="e">
        <f t="shared" si="36"/>
        <v>#N/A</v>
      </c>
    </row>
    <row r="147" spans="1:16" x14ac:dyDescent="0.3">
      <c r="A147" s="46">
        <f>+'DENSIDAD MUROS'!A179</f>
        <v>0</v>
      </c>
      <c r="B147" s="44">
        <f>+'DENSIDAD MUROS'!B179</f>
        <v>0</v>
      </c>
      <c r="C147" s="44" t="e">
        <f>+'DENSIDAD MUROS'!D179</f>
        <v>#N/A</v>
      </c>
      <c r="D147" s="12"/>
      <c r="E147" s="47" t="e">
        <f t="shared" si="31"/>
        <v>#N/A</v>
      </c>
      <c r="F147" s="13">
        <f t="shared" si="33"/>
        <v>48.867286559594248</v>
      </c>
      <c r="G147" s="39" t="e">
        <f t="shared" si="34"/>
        <v>#N/A</v>
      </c>
      <c r="I147" s="19"/>
      <c r="J147" s="46">
        <f>+'DENSIDAD MUROS'!H179</f>
        <v>0</v>
      </c>
      <c r="K147" s="44">
        <f>+'DENSIDAD MUROS'!I179</f>
        <v>0</v>
      </c>
      <c r="L147" s="44" t="e">
        <f>+'DENSIDAD MUROS'!K179</f>
        <v>#N/A</v>
      </c>
      <c r="M147" s="12"/>
      <c r="N147" s="47" t="e">
        <f t="shared" si="32"/>
        <v>#N/A</v>
      </c>
      <c r="O147" s="13">
        <f t="shared" si="35"/>
        <v>48.867286559594248</v>
      </c>
      <c r="P147" s="39" t="e">
        <f t="shared" si="36"/>
        <v>#N/A</v>
      </c>
    </row>
    <row r="148" spans="1:16" x14ac:dyDescent="0.3">
      <c r="A148" s="46">
        <f>+'DENSIDAD MUROS'!A180</f>
        <v>0</v>
      </c>
      <c r="B148" s="44">
        <f>+'DENSIDAD MUROS'!B180</f>
        <v>0</v>
      </c>
      <c r="C148" s="44" t="e">
        <f>+'DENSIDAD MUROS'!D180</f>
        <v>#N/A</v>
      </c>
      <c r="D148" s="12"/>
      <c r="E148" s="47" t="e">
        <f t="shared" si="31"/>
        <v>#N/A</v>
      </c>
      <c r="F148" s="13">
        <f t="shared" si="33"/>
        <v>48.867286559594248</v>
      </c>
      <c r="G148" s="39" t="e">
        <f t="shared" si="34"/>
        <v>#N/A</v>
      </c>
      <c r="I148" s="19"/>
      <c r="J148" s="46">
        <f>+'DENSIDAD MUROS'!H180</f>
        <v>0</v>
      </c>
      <c r="K148" s="44">
        <f>+'DENSIDAD MUROS'!I180</f>
        <v>0</v>
      </c>
      <c r="L148" s="44" t="e">
        <f>+'DENSIDAD MUROS'!K180</f>
        <v>#N/A</v>
      </c>
      <c r="M148" s="12"/>
      <c r="N148" s="47" t="e">
        <f t="shared" si="32"/>
        <v>#N/A</v>
      </c>
      <c r="O148" s="13">
        <f t="shared" si="35"/>
        <v>48.867286559594248</v>
      </c>
      <c r="P148" s="39" t="e">
        <f t="shared" si="36"/>
        <v>#N/A</v>
      </c>
    </row>
    <row r="149" spans="1:16" x14ac:dyDescent="0.3">
      <c r="A149" s="46">
        <f>+'DENSIDAD MUROS'!A181</f>
        <v>0</v>
      </c>
      <c r="B149" s="44">
        <f>+'DENSIDAD MUROS'!B181</f>
        <v>0</v>
      </c>
      <c r="C149" s="44" t="e">
        <f>+'DENSIDAD MUROS'!D181</f>
        <v>#N/A</v>
      </c>
      <c r="D149" s="12"/>
      <c r="E149" s="47" t="e">
        <f t="shared" si="31"/>
        <v>#N/A</v>
      </c>
      <c r="F149" s="13">
        <f t="shared" si="33"/>
        <v>48.867286559594248</v>
      </c>
      <c r="G149" s="39" t="e">
        <f t="shared" si="34"/>
        <v>#N/A</v>
      </c>
      <c r="I149" s="19"/>
      <c r="J149" s="46">
        <f>+'DENSIDAD MUROS'!H181</f>
        <v>0</v>
      </c>
      <c r="K149" s="44">
        <f>+'DENSIDAD MUROS'!I181</f>
        <v>0</v>
      </c>
      <c r="L149" s="44" t="e">
        <f>+'DENSIDAD MUROS'!K181</f>
        <v>#N/A</v>
      </c>
      <c r="M149" s="12"/>
      <c r="N149" s="47" t="e">
        <f t="shared" si="32"/>
        <v>#N/A</v>
      </c>
      <c r="O149" s="13">
        <f t="shared" si="35"/>
        <v>48.867286559594248</v>
      </c>
      <c r="P149" s="39" t="e">
        <f t="shared" si="36"/>
        <v>#N/A</v>
      </c>
    </row>
    <row r="150" spans="1:16" x14ac:dyDescent="0.3">
      <c r="A150" s="46">
        <f>+'DENSIDAD MUROS'!A182</f>
        <v>0</v>
      </c>
      <c r="B150" s="44">
        <f>+'DENSIDAD MUROS'!B182</f>
        <v>0</v>
      </c>
      <c r="C150" s="44" t="e">
        <f>+'DENSIDAD MUROS'!D182</f>
        <v>#N/A</v>
      </c>
      <c r="D150" s="12"/>
      <c r="E150" s="47" t="e">
        <f t="shared" si="31"/>
        <v>#N/A</v>
      </c>
      <c r="F150" s="13">
        <f t="shared" si="33"/>
        <v>48.867286559594248</v>
      </c>
      <c r="G150" s="39" t="e">
        <f t="shared" si="34"/>
        <v>#N/A</v>
      </c>
      <c r="I150" s="19"/>
      <c r="J150" s="46">
        <f>+'DENSIDAD MUROS'!H182</f>
        <v>0</v>
      </c>
      <c r="K150" s="44">
        <f>+'DENSIDAD MUROS'!I182</f>
        <v>0</v>
      </c>
      <c r="L150" s="44" t="e">
        <f>+'DENSIDAD MUROS'!K182</f>
        <v>#N/A</v>
      </c>
      <c r="M150" s="12"/>
      <c r="N150" s="47" t="e">
        <f t="shared" si="32"/>
        <v>#N/A</v>
      </c>
      <c r="O150" s="13">
        <f t="shared" si="35"/>
        <v>48.867286559594248</v>
      </c>
      <c r="P150" s="39" t="e">
        <f t="shared" si="36"/>
        <v>#N/A</v>
      </c>
    </row>
    <row r="151" spans="1:16" x14ac:dyDescent="0.3">
      <c r="A151" s="46">
        <f>+'DENSIDAD MUROS'!A183</f>
        <v>0</v>
      </c>
      <c r="B151" s="44">
        <f>+'DENSIDAD MUROS'!B183</f>
        <v>0</v>
      </c>
      <c r="C151" s="44" t="e">
        <f>+'DENSIDAD MUROS'!D183</f>
        <v>#N/A</v>
      </c>
      <c r="D151" s="12"/>
      <c r="E151" s="47" t="e">
        <f t="shared" si="31"/>
        <v>#N/A</v>
      </c>
      <c r="F151" s="13">
        <f t="shared" si="33"/>
        <v>48.867286559594248</v>
      </c>
      <c r="G151" s="39" t="e">
        <f t="shared" si="34"/>
        <v>#N/A</v>
      </c>
      <c r="I151" s="19"/>
      <c r="J151" s="46">
        <f>+'DENSIDAD MUROS'!H183</f>
        <v>0</v>
      </c>
      <c r="K151" s="44">
        <f>+'DENSIDAD MUROS'!I183</f>
        <v>0</v>
      </c>
      <c r="L151" s="44" t="e">
        <f>+'DENSIDAD MUROS'!K183</f>
        <v>#N/A</v>
      </c>
      <c r="M151" s="12"/>
      <c r="N151" s="47" t="e">
        <f t="shared" si="32"/>
        <v>#N/A</v>
      </c>
      <c r="O151" s="13">
        <f t="shared" si="35"/>
        <v>48.867286559594248</v>
      </c>
      <c r="P151" s="39" t="e">
        <f t="shared" si="36"/>
        <v>#N/A</v>
      </c>
    </row>
    <row r="152" spans="1:16" x14ac:dyDescent="0.3">
      <c r="A152" s="46">
        <f>+'DENSIDAD MUROS'!A184</f>
        <v>0</v>
      </c>
      <c r="B152" s="44">
        <f>+'DENSIDAD MUROS'!B184</f>
        <v>0</v>
      </c>
      <c r="C152" s="44" t="e">
        <f>+'DENSIDAD MUROS'!D184</f>
        <v>#N/A</v>
      </c>
      <c r="D152" s="12"/>
      <c r="E152" s="47" t="e">
        <f t="shared" si="31"/>
        <v>#N/A</v>
      </c>
      <c r="F152" s="13">
        <f t="shared" si="33"/>
        <v>48.867286559594248</v>
      </c>
      <c r="G152" s="39" t="e">
        <f t="shared" si="34"/>
        <v>#N/A</v>
      </c>
      <c r="I152" s="19"/>
      <c r="J152" s="46">
        <f>+'DENSIDAD MUROS'!H184</f>
        <v>0</v>
      </c>
      <c r="K152" s="44">
        <f>+'DENSIDAD MUROS'!I184</f>
        <v>0</v>
      </c>
      <c r="L152" s="44" t="e">
        <f>+'DENSIDAD MUROS'!K184</f>
        <v>#N/A</v>
      </c>
      <c r="M152" s="12"/>
      <c r="N152" s="47" t="e">
        <f t="shared" si="32"/>
        <v>#N/A</v>
      </c>
      <c r="O152" s="13">
        <f t="shared" si="35"/>
        <v>48.867286559594248</v>
      </c>
      <c r="P152" s="39" t="e">
        <f t="shared" si="36"/>
        <v>#N/A</v>
      </c>
    </row>
    <row r="153" spans="1:16" x14ac:dyDescent="0.3">
      <c r="A153" s="46">
        <f>+'DENSIDAD MUROS'!A185</f>
        <v>0</v>
      </c>
      <c r="B153" s="44">
        <f>+'DENSIDAD MUROS'!B185</f>
        <v>0</v>
      </c>
      <c r="C153" s="44" t="e">
        <f>+'DENSIDAD MUROS'!D185</f>
        <v>#N/A</v>
      </c>
      <c r="D153" s="12"/>
      <c r="E153" s="47" t="e">
        <f t="shared" si="31"/>
        <v>#N/A</v>
      </c>
      <c r="F153" s="13">
        <f t="shared" si="33"/>
        <v>48.867286559594248</v>
      </c>
      <c r="G153" s="39" t="e">
        <f t="shared" si="34"/>
        <v>#N/A</v>
      </c>
      <c r="I153" s="19"/>
      <c r="J153" s="46">
        <f>+'DENSIDAD MUROS'!H185</f>
        <v>0</v>
      </c>
      <c r="K153" s="44">
        <f>+'DENSIDAD MUROS'!I185</f>
        <v>0</v>
      </c>
      <c r="L153" s="44" t="e">
        <f>+'DENSIDAD MUROS'!K185</f>
        <v>#N/A</v>
      </c>
      <c r="M153" s="12"/>
      <c r="N153" s="47" t="e">
        <f t="shared" si="32"/>
        <v>#N/A</v>
      </c>
      <c r="O153" s="13">
        <f t="shared" si="35"/>
        <v>48.867286559594248</v>
      </c>
      <c r="P153" s="39" t="e">
        <f t="shared" si="36"/>
        <v>#N/A</v>
      </c>
    </row>
    <row r="154" spans="1:16" x14ac:dyDescent="0.3">
      <c r="A154" s="46">
        <f>+'DENSIDAD MUROS'!A186</f>
        <v>0</v>
      </c>
      <c r="B154" s="44">
        <f>+'DENSIDAD MUROS'!B186</f>
        <v>0</v>
      </c>
      <c r="C154" s="44" t="e">
        <f>+'DENSIDAD MUROS'!D186</f>
        <v>#N/A</v>
      </c>
      <c r="D154" s="12"/>
      <c r="E154" s="47" t="e">
        <f t="shared" si="31"/>
        <v>#N/A</v>
      </c>
      <c r="F154" s="13">
        <f t="shared" si="33"/>
        <v>48.867286559594248</v>
      </c>
      <c r="G154" s="39" t="e">
        <f t="shared" si="34"/>
        <v>#N/A</v>
      </c>
      <c r="I154" s="19"/>
      <c r="J154" s="46">
        <f>+'DENSIDAD MUROS'!H186</f>
        <v>0</v>
      </c>
      <c r="K154" s="44">
        <f>+'DENSIDAD MUROS'!I186</f>
        <v>0</v>
      </c>
      <c r="L154" s="44" t="e">
        <f>+'DENSIDAD MUROS'!K186</f>
        <v>#N/A</v>
      </c>
      <c r="M154" s="12"/>
      <c r="N154" s="47" t="e">
        <f t="shared" si="32"/>
        <v>#N/A</v>
      </c>
      <c r="O154" s="13">
        <f t="shared" si="35"/>
        <v>48.867286559594248</v>
      </c>
      <c r="P154" s="39" t="e">
        <f t="shared" si="36"/>
        <v>#N/A</v>
      </c>
    </row>
    <row r="155" spans="1:16" x14ac:dyDescent="0.3">
      <c r="A155" s="46">
        <f>+'DENSIDAD MUROS'!A187</f>
        <v>0</v>
      </c>
      <c r="B155" s="44">
        <f>+'DENSIDAD MUROS'!B187</f>
        <v>0</v>
      </c>
      <c r="C155" s="44" t="e">
        <f>+'DENSIDAD MUROS'!D187</f>
        <v>#N/A</v>
      </c>
      <c r="D155" s="12"/>
      <c r="E155" s="47" t="e">
        <f t="shared" si="31"/>
        <v>#N/A</v>
      </c>
      <c r="F155" s="13">
        <f t="shared" si="33"/>
        <v>48.867286559594248</v>
      </c>
      <c r="G155" s="39" t="e">
        <f t="shared" si="34"/>
        <v>#N/A</v>
      </c>
      <c r="I155" s="19"/>
      <c r="J155" s="46">
        <f>+'DENSIDAD MUROS'!H187</f>
        <v>0</v>
      </c>
      <c r="K155" s="44">
        <f>+'DENSIDAD MUROS'!I187</f>
        <v>0</v>
      </c>
      <c r="L155" s="44" t="e">
        <f>+'DENSIDAD MUROS'!K187</f>
        <v>#N/A</v>
      </c>
      <c r="M155" s="12"/>
      <c r="N155" s="47" t="e">
        <f t="shared" si="32"/>
        <v>#N/A</v>
      </c>
      <c r="O155" s="13">
        <f t="shared" si="35"/>
        <v>48.867286559594248</v>
      </c>
      <c r="P155" s="39" t="e">
        <f t="shared" si="36"/>
        <v>#N/A</v>
      </c>
    </row>
    <row r="156" spans="1:16" x14ac:dyDescent="0.3">
      <c r="A156" s="46">
        <f>+'DENSIDAD MUROS'!A188</f>
        <v>0</v>
      </c>
      <c r="B156" s="44">
        <f>+'DENSIDAD MUROS'!B188</f>
        <v>0</v>
      </c>
      <c r="C156" s="44" t="e">
        <f>+'DENSIDAD MUROS'!D188</f>
        <v>#N/A</v>
      </c>
      <c r="D156" s="12"/>
      <c r="E156" s="47" t="e">
        <f t="shared" si="31"/>
        <v>#N/A</v>
      </c>
      <c r="F156" s="13">
        <f t="shared" si="33"/>
        <v>48.867286559594248</v>
      </c>
      <c r="G156" s="39" t="e">
        <f t="shared" si="34"/>
        <v>#N/A</v>
      </c>
      <c r="I156" s="19"/>
      <c r="J156" s="46">
        <f>+'DENSIDAD MUROS'!H188</f>
        <v>0</v>
      </c>
      <c r="K156" s="44">
        <f>+'DENSIDAD MUROS'!I188</f>
        <v>0</v>
      </c>
      <c r="L156" s="44" t="e">
        <f>+'DENSIDAD MUROS'!K188</f>
        <v>#N/A</v>
      </c>
      <c r="M156" s="12"/>
      <c r="N156" s="47" t="e">
        <f t="shared" si="32"/>
        <v>#N/A</v>
      </c>
      <c r="O156" s="13">
        <f t="shared" si="35"/>
        <v>48.867286559594248</v>
      </c>
      <c r="P156" s="39" t="e">
        <f t="shared" si="36"/>
        <v>#N/A</v>
      </c>
    </row>
    <row r="157" spans="1:16" x14ac:dyDescent="0.3">
      <c r="A157" s="46">
        <f>+'DENSIDAD MUROS'!A189</f>
        <v>0</v>
      </c>
      <c r="B157" s="44">
        <f>+'DENSIDAD MUROS'!B189</f>
        <v>0</v>
      </c>
      <c r="C157" s="44" t="e">
        <f>+'DENSIDAD MUROS'!D189</f>
        <v>#N/A</v>
      </c>
      <c r="D157" s="12"/>
      <c r="E157" s="47" t="e">
        <f t="shared" si="31"/>
        <v>#N/A</v>
      </c>
      <c r="F157" s="13">
        <f t="shared" si="33"/>
        <v>48.867286559594248</v>
      </c>
      <c r="G157" s="39" t="e">
        <f t="shared" si="34"/>
        <v>#N/A</v>
      </c>
      <c r="I157" s="19"/>
      <c r="J157" s="46">
        <f>+'DENSIDAD MUROS'!H189</f>
        <v>0</v>
      </c>
      <c r="K157" s="44">
        <f>+'DENSIDAD MUROS'!I189</f>
        <v>0</v>
      </c>
      <c r="L157" s="44" t="e">
        <f>+'DENSIDAD MUROS'!K189</f>
        <v>#N/A</v>
      </c>
      <c r="M157" s="12"/>
      <c r="N157" s="47" t="e">
        <f t="shared" si="32"/>
        <v>#N/A</v>
      </c>
      <c r="O157" s="13">
        <f t="shared" si="35"/>
        <v>48.867286559594248</v>
      </c>
      <c r="P157" s="39" t="e">
        <f t="shared" si="36"/>
        <v>#N/A</v>
      </c>
    </row>
    <row r="158" spans="1:16" x14ac:dyDescent="0.3">
      <c r="A158" s="46">
        <f>+'DENSIDAD MUROS'!A190</f>
        <v>0</v>
      </c>
      <c r="B158" s="44">
        <f>+'DENSIDAD MUROS'!B190</f>
        <v>0</v>
      </c>
      <c r="C158" s="44" t="e">
        <f>+'DENSIDAD MUROS'!D190</f>
        <v>#N/A</v>
      </c>
      <c r="D158" s="12"/>
      <c r="E158" s="47" t="e">
        <f t="shared" si="31"/>
        <v>#N/A</v>
      </c>
      <c r="F158" s="13">
        <f t="shared" si="33"/>
        <v>48.867286559594248</v>
      </c>
      <c r="G158" s="39" t="e">
        <f t="shared" si="34"/>
        <v>#N/A</v>
      </c>
      <c r="I158" s="19"/>
      <c r="J158" s="46">
        <f>+'DENSIDAD MUROS'!H190</f>
        <v>0</v>
      </c>
      <c r="K158" s="44">
        <f>+'DENSIDAD MUROS'!I190</f>
        <v>0</v>
      </c>
      <c r="L158" s="44" t="e">
        <f>+'DENSIDAD MUROS'!K190</f>
        <v>#N/A</v>
      </c>
      <c r="M158" s="12"/>
      <c r="N158" s="47" t="e">
        <f t="shared" si="32"/>
        <v>#N/A</v>
      </c>
      <c r="O158" s="13">
        <f t="shared" si="35"/>
        <v>48.867286559594248</v>
      </c>
      <c r="P158" s="39" t="e">
        <f t="shared" si="36"/>
        <v>#N/A</v>
      </c>
    </row>
    <row r="159" spans="1:16" x14ac:dyDescent="0.3">
      <c r="A159" s="46">
        <f>+'DENSIDAD MUROS'!A191</f>
        <v>0</v>
      </c>
      <c r="B159" s="44">
        <f>+'DENSIDAD MUROS'!B191</f>
        <v>0</v>
      </c>
      <c r="C159" s="44" t="e">
        <f>+'DENSIDAD MUROS'!D191</f>
        <v>#N/A</v>
      </c>
      <c r="D159" s="12"/>
      <c r="E159" s="47" t="e">
        <f t="shared" si="31"/>
        <v>#N/A</v>
      </c>
      <c r="F159" s="13">
        <f t="shared" si="33"/>
        <v>48.867286559594248</v>
      </c>
      <c r="G159" s="39" t="e">
        <f t="shared" si="34"/>
        <v>#N/A</v>
      </c>
      <c r="I159" s="19"/>
      <c r="J159" s="46">
        <f>+'DENSIDAD MUROS'!H191</f>
        <v>0</v>
      </c>
      <c r="K159" s="44">
        <f>+'DENSIDAD MUROS'!I191</f>
        <v>0</v>
      </c>
      <c r="L159" s="44" t="e">
        <f>+'DENSIDAD MUROS'!K191</f>
        <v>#N/A</v>
      </c>
      <c r="M159" s="12"/>
      <c r="N159" s="47" t="e">
        <f t="shared" si="32"/>
        <v>#N/A</v>
      </c>
      <c r="O159" s="13">
        <f t="shared" si="35"/>
        <v>48.867286559594248</v>
      </c>
      <c r="P159" s="39" t="e">
        <f t="shared" si="36"/>
        <v>#N/A</v>
      </c>
    </row>
    <row r="160" spans="1:16" x14ac:dyDescent="0.3">
      <c r="A160" s="46">
        <f>+'DENSIDAD MUROS'!A192</f>
        <v>0</v>
      </c>
      <c r="B160" s="44">
        <f>+'DENSIDAD MUROS'!B192</f>
        <v>0</v>
      </c>
      <c r="C160" s="44" t="e">
        <f>+'DENSIDAD MUROS'!D192</f>
        <v>#N/A</v>
      </c>
      <c r="D160" s="12"/>
      <c r="E160" s="47" t="e">
        <f t="shared" si="31"/>
        <v>#N/A</v>
      </c>
      <c r="F160" s="13">
        <f t="shared" si="33"/>
        <v>48.867286559594248</v>
      </c>
      <c r="G160" s="39" t="e">
        <f t="shared" si="34"/>
        <v>#N/A</v>
      </c>
      <c r="I160" s="19"/>
      <c r="J160" s="46">
        <f>+'DENSIDAD MUROS'!H192</f>
        <v>0</v>
      </c>
      <c r="K160" s="44">
        <f>+'DENSIDAD MUROS'!I192</f>
        <v>0</v>
      </c>
      <c r="L160" s="44" t="e">
        <f>+'DENSIDAD MUROS'!K192</f>
        <v>#N/A</v>
      </c>
      <c r="M160" s="12"/>
      <c r="N160" s="47" t="e">
        <f t="shared" si="32"/>
        <v>#N/A</v>
      </c>
      <c r="O160" s="13">
        <f t="shared" si="35"/>
        <v>48.867286559594248</v>
      </c>
      <c r="P160" s="39" t="e">
        <f t="shared" si="36"/>
        <v>#N/A</v>
      </c>
    </row>
    <row r="161" spans="1:16" x14ac:dyDescent="0.3">
      <c r="A161" s="46">
        <f>+'DENSIDAD MUROS'!A193</f>
        <v>0</v>
      </c>
      <c r="B161" s="44">
        <f>+'DENSIDAD MUROS'!B193</f>
        <v>0</v>
      </c>
      <c r="C161" s="44" t="e">
        <f>+'DENSIDAD MUROS'!D193</f>
        <v>#N/A</v>
      </c>
      <c r="D161" s="12"/>
      <c r="E161" s="47" t="e">
        <f t="shared" si="31"/>
        <v>#N/A</v>
      </c>
      <c r="F161" s="13">
        <f t="shared" si="33"/>
        <v>48.867286559594248</v>
      </c>
      <c r="G161" s="39" t="e">
        <f t="shared" si="34"/>
        <v>#N/A</v>
      </c>
      <c r="I161" s="19"/>
      <c r="J161" s="46">
        <f>+'DENSIDAD MUROS'!H193</f>
        <v>0</v>
      </c>
      <c r="K161" s="44">
        <f>+'DENSIDAD MUROS'!I193</f>
        <v>0</v>
      </c>
      <c r="L161" s="44" t="e">
        <f>+'DENSIDAD MUROS'!K193</f>
        <v>#N/A</v>
      </c>
      <c r="M161" s="12"/>
      <c r="N161" s="47" t="e">
        <f t="shared" si="32"/>
        <v>#N/A</v>
      </c>
      <c r="O161" s="13">
        <f t="shared" si="35"/>
        <v>48.867286559594248</v>
      </c>
      <c r="P161" s="39" t="e">
        <f t="shared" si="36"/>
        <v>#N/A</v>
      </c>
    </row>
    <row r="162" spans="1:16" x14ac:dyDescent="0.3">
      <c r="A162" s="46">
        <f>+'DENSIDAD MUROS'!A194</f>
        <v>0</v>
      </c>
      <c r="B162" s="44">
        <f>+'DENSIDAD MUROS'!B194</f>
        <v>0</v>
      </c>
      <c r="C162" s="44" t="e">
        <f>+'DENSIDAD MUROS'!D194</f>
        <v>#N/A</v>
      </c>
      <c r="D162" s="12"/>
      <c r="E162" s="47" t="e">
        <f t="shared" si="31"/>
        <v>#N/A</v>
      </c>
      <c r="F162" s="13">
        <f t="shared" si="33"/>
        <v>48.867286559594248</v>
      </c>
      <c r="G162" s="39" t="e">
        <f t="shared" si="34"/>
        <v>#N/A</v>
      </c>
      <c r="I162" s="19"/>
      <c r="J162" s="46">
        <f>+'DENSIDAD MUROS'!H194</f>
        <v>0</v>
      </c>
      <c r="K162" s="44">
        <f>+'DENSIDAD MUROS'!I194</f>
        <v>0</v>
      </c>
      <c r="L162" s="44" t="e">
        <f>+'DENSIDAD MUROS'!K194</f>
        <v>#N/A</v>
      </c>
      <c r="M162" s="12"/>
      <c r="N162" s="47" t="e">
        <f t="shared" si="32"/>
        <v>#N/A</v>
      </c>
      <c r="O162" s="13">
        <f t="shared" si="35"/>
        <v>48.867286559594248</v>
      </c>
      <c r="P162" s="39" t="e">
        <f t="shared" si="36"/>
        <v>#N/A</v>
      </c>
    </row>
    <row r="163" spans="1:16" x14ac:dyDescent="0.3">
      <c r="A163" s="46">
        <f>+'DENSIDAD MUROS'!A195</f>
        <v>0</v>
      </c>
      <c r="B163" s="44">
        <f>+'DENSIDAD MUROS'!B195</f>
        <v>0</v>
      </c>
      <c r="C163" s="44" t="e">
        <f>+'DENSIDAD MUROS'!D195</f>
        <v>#N/A</v>
      </c>
      <c r="D163" s="12"/>
      <c r="E163" s="47" t="e">
        <f t="shared" si="31"/>
        <v>#N/A</v>
      </c>
      <c r="F163" s="13">
        <f t="shared" si="33"/>
        <v>48.867286559594248</v>
      </c>
      <c r="G163" s="39" t="e">
        <f t="shared" si="34"/>
        <v>#N/A</v>
      </c>
      <c r="I163" s="19"/>
      <c r="J163" s="46">
        <f>+'DENSIDAD MUROS'!H195</f>
        <v>0</v>
      </c>
      <c r="K163" s="44">
        <f>+'DENSIDAD MUROS'!I195</f>
        <v>0</v>
      </c>
      <c r="L163" s="44" t="e">
        <f>+'DENSIDAD MUROS'!K195</f>
        <v>#N/A</v>
      </c>
      <c r="M163" s="12"/>
      <c r="N163" s="47" t="e">
        <f t="shared" si="32"/>
        <v>#N/A</v>
      </c>
      <c r="O163" s="13">
        <f t="shared" si="35"/>
        <v>48.867286559594248</v>
      </c>
      <c r="P163" s="39" t="e">
        <f t="shared" si="36"/>
        <v>#N/A</v>
      </c>
    </row>
    <row r="164" spans="1:16" x14ac:dyDescent="0.3">
      <c r="A164" s="46">
        <f>+'DENSIDAD MUROS'!A196</f>
        <v>0</v>
      </c>
      <c r="B164" s="44">
        <f>+'DENSIDAD MUROS'!B196</f>
        <v>0</v>
      </c>
      <c r="C164" s="44" t="e">
        <f>+'DENSIDAD MUROS'!D196</f>
        <v>#N/A</v>
      </c>
      <c r="D164" s="12"/>
      <c r="E164" s="47" t="e">
        <f t="shared" ref="E164:E170" si="37">(D164)/(B164*C164)</f>
        <v>#N/A</v>
      </c>
      <c r="F164" s="13">
        <f t="shared" si="33"/>
        <v>48.867286559594248</v>
      </c>
      <c r="G164" s="39" t="e">
        <f t="shared" ref="G164:G170" si="38">+IF(E164&gt;
F164, "CAMBIAR…!!", "OK…!!")</f>
        <v>#N/A</v>
      </c>
      <c r="I164" s="19"/>
      <c r="J164" s="46">
        <f>+'DENSIDAD MUROS'!H196</f>
        <v>0</v>
      </c>
      <c r="K164" s="44">
        <f>+'DENSIDAD MUROS'!I196</f>
        <v>0</v>
      </c>
      <c r="L164" s="44" t="e">
        <f>+'DENSIDAD MUROS'!K196</f>
        <v>#N/A</v>
      </c>
      <c r="M164" s="12"/>
      <c r="N164" s="47" t="e">
        <f t="shared" ref="N164:N170" si="39">(M164)/(K164*L164)</f>
        <v>#N/A</v>
      </c>
      <c r="O164" s="13">
        <f t="shared" si="35"/>
        <v>48.867286559594248</v>
      </c>
      <c r="P164" s="39" t="e">
        <f t="shared" ref="P164:P170" si="40">+IF(N164&gt;
O164, "CAMBIAR…!!", "OK…!!")</f>
        <v>#N/A</v>
      </c>
    </row>
    <row r="165" spans="1:16" x14ac:dyDescent="0.3">
      <c r="A165" s="46">
        <f>+'DENSIDAD MUROS'!A197</f>
        <v>0</v>
      </c>
      <c r="B165" s="44">
        <f>+'DENSIDAD MUROS'!B197</f>
        <v>0</v>
      </c>
      <c r="C165" s="44" t="e">
        <f>+'DENSIDAD MUROS'!D197</f>
        <v>#N/A</v>
      </c>
      <c r="D165" s="12"/>
      <c r="E165" s="47" t="e">
        <f t="shared" si="37"/>
        <v>#N/A</v>
      </c>
      <c r="F165" s="13">
        <f t="shared" si="33"/>
        <v>48.867286559594248</v>
      </c>
      <c r="G165" s="39" t="e">
        <f t="shared" si="38"/>
        <v>#N/A</v>
      </c>
      <c r="I165" s="19"/>
      <c r="J165" s="46">
        <f>+'DENSIDAD MUROS'!H197</f>
        <v>0</v>
      </c>
      <c r="K165" s="44">
        <f>+'DENSIDAD MUROS'!I197</f>
        <v>0</v>
      </c>
      <c r="L165" s="44" t="e">
        <f>+'DENSIDAD MUROS'!K197</f>
        <v>#N/A</v>
      </c>
      <c r="M165" s="12"/>
      <c r="N165" s="47" t="e">
        <f t="shared" si="39"/>
        <v>#N/A</v>
      </c>
      <c r="O165" s="13">
        <f t="shared" si="35"/>
        <v>48.867286559594248</v>
      </c>
      <c r="P165" s="39" t="e">
        <f t="shared" si="40"/>
        <v>#N/A</v>
      </c>
    </row>
    <row r="166" spans="1:16" x14ac:dyDescent="0.3">
      <c r="A166" s="46">
        <f>+'DENSIDAD MUROS'!A198</f>
        <v>0</v>
      </c>
      <c r="B166" s="44">
        <f>+'DENSIDAD MUROS'!B198</f>
        <v>0</v>
      </c>
      <c r="C166" s="44" t="e">
        <f>+'DENSIDAD MUROS'!D198</f>
        <v>#N/A</v>
      </c>
      <c r="D166" s="12"/>
      <c r="E166" s="47" t="e">
        <f t="shared" si="37"/>
        <v>#N/A</v>
      </c>
      <c r="F166" s="13">
        <f t="shared" si="33"/>
        <v>48.867286559594248</v>
      </c>
      <c r="G166" s="39" t="e">
        <f t="shared" si="38"/>
        <v>#N/A</v>
      </c>
      <c r="I166" s="19"/>
      <c r="J166" s="46">
        <f>+'DENSIDAD MUROS'!H198</f>
        <v>0</v>
      </c>
      <c r="K166" s="44">
        <f>+'DENSIDAD MUROS'!I198</f>
        <v>0</v>
      </c>
      <c r="L166" s="44" t="e">
        <f>+'DENSIDAD MUROS'!K198</f>
        <v>#N/A</v>
      </c>
      <c r="M166" s="12"/>
      <c r="N166" s="47" t="e">
        <f t="shared" si="39"/>
        <v>#N/A</v>
      </c>
      <c r="O166" s="13">
        <f t="shared" si="35"/>
        <v>48.867286559594248</v>
      </c>
      <c r="P166" s="39" t="e">
        <f t="shared" si="40"/>
        <v>#N/A</v>
      </c>
    </row>
    <row r="167" spans="1:16" x14ac:dyDescent="0.3">
      <c r="A167" s="46">
        <f>+'DENSIDAD MUROS'!A199</f>
        <v>0</v>
      </c>
      <c r="B167" s="44">
        <f>+'DENSIDAD MUROS'!B199</f>
        <v>0</v>
      </c>
      <c r="C167" s="44" t="e">
        <f>+'DENSIDAD MUROS'!D199</f>
        <v>#N/A</v>
      </c>
      <c r="D167" s="12"/>
      <c r="E167" s="47" t="e">
        <f t="shared" si="37"/>
        <v>#N/A</v>
      </c>
      <c r="F167" s="13">
        <f t="shared" si="33"/>
        <v>48.867286559594248</v>
      </c>
      <c r="G167" s="39" t="e">
        <f t="shared" si="38"/>
        <v>#N/A</v>
      </c>
      <c r="I167" s="19"/>
      <c r="J167" s="46">
        <f>+'DENSIDAD MUROS'!H199</f>
        <v>0</v>
      </c>
      <c r="K167" s="44">
        <f>+'DENSIDAD MUROS'!I199</f>
        <v>0</v>
      </c>
      <c r="L167" s="44" t="e">
        <f>+'DENSIDAD MUROS'!K199</f>
        <v>#N/A</v>
      </c>
      <c r="M167" s="12"/>
      <c r="N167" s="47" t="e">
        <f t="shared" si="39"/>
        <v>#N/A</v>
      </c>
      <c r="O167" s="13">
        <f t="shared" si="35"/>
        <v>48.867286559594248</v>
      </c>
      <c r="P167" s="39" t="e">
        <f t="shared" si="40"/>
        <v>#N/A</v>
      </c>
    </row>
    <row r="168" spans="1:16" x14ac:dyDescent="0.3">
      <c r="A168" s="46">
        <f>+'DENSIDAD MUROS'!A200</f>
        <v>0</v>
      </c>
      <c r="B168" s="44">
        <f>+'DENSIDAD MUROS'!B200</f>
        <v>0</v>
      </c>
      <c r="C168" s="44" t="e">
        <f>+'DENSIDAD MUROS'!D200</f>
        <v>#N/A</v>
      </c>
      <c r="D168" s="12"/>
      <c r="E168" s="47" t="e">
        <f t="shared" si="37"/>
        <v>#N/A</v>
      </c>
      <c r="F168" s="13">
        <f t="shared" si="33"/>
        <v>48.867286559594248</v>
      </c>
      <c r="G168" s="39" t="e">
        <f t="shared" si="38"/>
        <v>#N/A</v>
      </c>
      <c r="I168" s="19"/>
      <c r="J168" s="46">
        <f>+'DENSIDAD MUROS'!H200</f>
        <v>0</v>
      </c>
      <c r="K168" s="44">
        <f>+'DENSIDAD MUROS'!I200</f>
        <v>0</v>
      </c>
      <c r="L168" s="44" t="e">
        <f>+'DENSIDAD MUROS'!K200</f>
        <v>#N/A</v>
      </c>
      <c r="M168" s="12"/>
      <c r="N168" s="47" t="e">
        <f t="shared" si="39"/>
        <v>#N/A</v>
      </c>
      <c r="O168" s="13">
        <f t="shared" si="35"/>
        <v>48.867286559594248</v>
      </c>
      <c r="P168" s="39" t="e">
        <f t="shared" si="40"/>
        <v>#N/A</v>
      </c>
    </row>
    <row r="169" spans="1:16" x14ac:dyDescent="0.3">
      <c r="A169" s="46">
        <f>+'DENSIDAD MUROS'!A201</f>
        <v>0</v>
      </c>
      <c r="B169" s="44">
        <f>+'DENSIDAD MUROS'!B201</f>
        <v>0</v>
      </c>
      <c r="C169" s="44" t="e">
        <f>+'DENSIDAD MUROS'!D201</f>
        <v>#N/A</v>
      </c>
      <c r="D169" s="12"/>
      <c r="E169" s="47" t="e">
        <f t="shared" si="37"/>
        <v>#N/A</v>
      </c>
      <c r="F169" s="13">
        <f t="shared" si="33"/>
        <v>48.867286559594248</v>
      </c>
      <c r="G169" s="39" t="e">
        <f t="shared" si="38"/>
        <v>#N/A</v>
      </c>
      <c r="I169" s="19"/>
      <c r="J169" s="46">
        <f>+'DENSIDAD MUROS'!H201</f>
        <v>0</v>
      </c>
      <c r="K169" s="44">
        <f>+'DENSIDAD MUROS'!I201</f>
        <v>0</v>
      </c>
      <c r="L169" s="44" t="e">
        <f>+'DENSIDAD MUROS'!K201</f>
        <v>#N/A</v>
      </c>
      <c r="M169" s="12"/>
      <c r="N169" s="47" t="e">
        <f t="shared" si="39"/>
        <v>#N/A</v>
      </c>
      <c r="O169" s="13">
        <f t="shared" si="35"/>
        <v>48.867286559594248</v>
      </c>
      <c r="P169" s="39" t="e">
        <f t="shared" si="40"/>
        <v>#N/A</v>
      </c>
    </row>
    <row r="170" spans="1:16" ht="15" thickBot="1" x14ac:dyDescent="0.35">
      <c r="A170" s="96">
        <f>+'DENSIDAD MUROS'!A202</f>
        <v>0</v>
      </c>
      <c r="B170" s="45">
        <f>+'DENSIDAD MUROS'!B202</f>
        <v>0</v>
      </c>
      <c r="C170" s="45" t="e">
        <f>+'DENSIDAD MUROS'!D202</f>
        <v>#N/A</v>
      </c>
      <c r="D170" s="16"/>
      <c r="E170" s="79" t="e">
        <f t="shared" si="37"/>
        <v>#N/A</v>
      </c>
      <c r="F170" s="17">
        <f t="shared" si="33"/>
        <v>48.867286559594248</v>
      </c>
      <c r="G170" s="40" t="e">
        <f t="shared" si="38"/>
        <v>#N/A</v>
      </c>
      <c r="J170" s="96">
        <f>+'DENSIDAD MUROS'!H202</f>
        <v>0</v>
      </c>
      <c r="K170" s="45">
        <f>+'DENSIDAD MUROS'!I202</f>
        <v>0</v>
      </c>
      <c r="L170" s="45" t="e">
        <f>+'DENSIDAD MUROS'!K202</f>
        <v>#N/A</v>
      </c>
      <c r="M170" s="16"/>
      <c r="N170" s="79" t="e">
        <f t="shared" si="39"/>
        <v>#N/A</v>
      </c>
      <c r="O170" s="17">
        <f t="shared" si="35"/>
        <v>48.867286559594248</v>
      </c>
      <c r="P170" s="40" t="e">
        <f t="shared" si="40"/>
        <v>#N/A</v>
      </c>
    </row>
    <row r="171" spans="1:16" x14ac:dyDescent="0.3">
      <c r="I171" s="19"/>
    </row>
    <row r="172" spans="1:16" ht="21" x14ac:dyDescent="0.4">
      <c r="A172" s="41" t="s">
        <v>82</v>
      </c>
    </row>
    <row r="173" spans="1:16" ht="16.2" thickBot="1" x14ac:dyDescent="0.35">
      <c r="A173" s="24" t="s">
        <v>126</v>
      </c>
      <c r="J173" s="24" t="s">
        <v>127</v>
      </c>
    </row>
    <row r="174" spans="1:16" x14ac:dyDescent="0.3">
      <c r="A174" s="113" t="s">
        <v>6</v>
      </c>
      <c r="B174" s="114"/>
      <c r="C174" s="114"/>
      <c r="D174" s="114"/>
      <c r="E174" s="114"/>
      <c r="F174" s="114"/>
      <c r="G174" s="115"/>
      <c r="J174" s="113" t="s">
        <v>7</v>
      </c>
      <c r="K174" s="114"/>
      <c r="L174" s="114"/>
      <c r="M174" s="114"/>
      <c r="N174" s="114"/>
      <c r="O174" s="114"/>
      <c r="P174" s="115"/>
    </row>
    <row r="175" spans="1:16" ht="15" thickBot="1" x14ac:dyDescent="0.35">
      <c r="A175" s="4" t="s">
        <v>0</v>
      </c>
      <c r="B175" s="5" t="s">
        <v>2</v>
      </c>
      <c r="C175" s="5" t="s">
        <v>1</v>
      </c>
      <c r="D175" s="38" t="s">
        <v>136</v>
      </c>
      <c r="E175" s="5" t="s">
        <v>260</v>
      </c>
      <c r="F175" s="38" t="s">
        <v>261</v>
      </c>
      <c r="G175" s="6"/>
      <c r="J175" s="4" t="s">
        <v>0</v>
      </c>
      <c r="K175" s="5" t="s">
        <v>2</v>
      </c>
      <c r="L175" s="5" t="s">
        <v>1</v>
      </c>
      <c r="M175" s="38" t="s">
        <v>136</v>
      </c>
      <c r="N175" s="5" t="s">
        <v>260</v>
      </c>
      <c r="O175" s="38" t="s">
        <v>261</v>
      </c>
      <c r="P175" s="6"/>
    </row>
    <row r="176" spans="1:16" x14ac:dyDescent="0.3">
      <c r="A176" s="76">
        <f>+'DENSIDAD MUROS'!A220</f>
        <v>0</v>
      </c>
      <c r="B176" s="77">
        <f>+'DENSIDAD MUROS'!B220</f>
        <v>0</v>
      </c>
      <c r="C176" s="77" t="e">
        <f>+'DENSIDAD MUROS'!D220</f>
        <v>#N/A</v>
      </c>
      <c r="D176" s="8"/>
      <c r="E176" s="78" t="e">
        <f t="shared" ref="E176:E198" si="41">(D176)/(B176*C176)</f>
        <v>#N/A</v>
      </c>
      <c r="F176" s="9">
        <f>$D$29</f>
        <v>48.867286559594248</v>
      </c>
      <c r="G176" s="81" t="e">
        <f>+IF(E176&gt;
F176, "CAMBIAR…!!", "OK…!!")</f>
        <v>#N/A</v>
      </c>
      <c r="I176" s="19"/>
      <c r="J176" s="76">
        <f>+'DENSIDAD MUROS'!H220</f>
        <v>0</v>
      </c>
      <c r="K176" s="77">
        <f>+'DENSIDAD MUROS'!I220</f>
        <v>0</v>
      </c>
      <c r="L176" s="77" t="e">
        <f>+'DENSIDAD MUROS'!K220</f>
        <v>#N/A</v>
      </c>
      <c r="M176" s="8"/>
      <c r="N176" s="78" t="e">
        <f t="shared" ref="N176:N198" si="42">(M176)/(K176*L176)</f>
        <v>#N/A</v>
      </c>
      <c r="O176" s="9">
        <f>$D$29</f>
        <v>48.867286559594248</v>
      </c>
      <c r="P176" s="81" t="e">
        <f>+IF(N176&gt;
O176, "CAMBIAR…!!", "OK…!!")</f>
        <v>#N/A</v>
      </c>
    </row>
    <row r="177" spans="1:16" x14ac:dyDescent="0.3">
      <c r="A177" s="46">
        <f>+'DENSIDAD MUROS'!A221</f>
        <v>0</v>
      </c>
      <c r="B177" s="44">
        <f>+'DENSIDAD MUROS'!B221</f>
        <v>0</v>
      </c>
      <c r="C177" s="44" t="e">
        <f>+'DENSIDAD MUROS'!D221</f>
        <v>#N/A</v>
      </c>
      <c r="D177" s="12"/>
      <c r="E177" s="47" t="e">
        <f t="shared" si="41"/>
        <v>#N/A</v>
      </c>
      <c r="F177" s="13">
        <f>$D$29</f>
        <v>48.867286559594248</v>
      </c>
      <c r="G177" s="39" t="e">
        <f>+IF(E177&gt;
F177, "CAMBIAR…!!", "OK…!!")</f>
        <v>#N/A</v>
      </c>
      <c r="I177" s="19"/>
      <c r="J177" s="46">
        <f>+'DENSIDAD MUROS'!H221</f>
        <v>0</v>
      </c>
      <c r="K177" s="44">
        <f>+'DENSIDAD MUROS'!I221</f>
        <v>0</v>
      </c>
      <c r="L177" s="44" t="e">
        <f>+'DENSIDAD MUROS'!K221</f>
        <v>#N/A</v>
      </c>
      <c r="M177" s="12"/>
      <c r="N177" s="47" t="e">
        <f t="shared" si="42"/>
        <v>#N/A</v>
      </c>
      <c r="O177" s="13">
        <f>$D$29</f>
        <v>48.867286559594248</v>
      </c>
      <c r="P177" s="39" t="e">
        <f>+IF(N177&gt;
O177, "CAMBIAR…!!", "OK…!!")</f>
        <v>#N/A</v>
      </c>
    </row>
    <row r="178" spans="1:16" x14ac:dyDescent="0.3">
      <c r="A178" s="46">
        <f>+'DENSIDAD MUROS'!A222</f>
        <v>0</v>
      </c>
      <c r="B178" s="44">
        <f>+'DENSIDAD MUROS'!B222</f>
        <v>0</v>
      </c>
      <c r="C178" s="44" t="e">
        <f>+'DENSIDAD MUROS'!D222</f>
        <v>#N/A</v>
      </c>
      <c r="D178" s="12"/>
      <c r="E178" s="47" t="e">
        <f t="shared" si="41"/>
        <v>#N/A</v>
      </c>
      <c r="F178" s="13">
        <f t="shared" ref="F178:F205" si="43">$D$29</f>
        <v>48.867286559594248</v>
      </c>
      <c r="G178" s="39" t="e">
        <f t="shared" ref="G178:G198" si="44">+IF(E178&gt;
F178, "CAMBIAR…!!", "OK…!!")</f>
        <v>#N/A</v>
      </c>
      <c r="I178" s="19"/>
      <c r="J178" s="46">
        <f>+'DENSIDAD MUROS'!H222</f>
        <v>0</v>
      </c>
      <c r="K178" s="44">
        <f>+'DENSIDAD MUROS'!I222</f>
        <v>0</v>
      </c>
      <c r="L178" s="44" t="e">
        <f>+'DENSIDAD MUROS'!K222</f>
        <v>#N/A</v>
      </c>
      <c r="M178" s="12"/>
      <c r="N178" s="47" t="e">
        <f t="shared" si="42"/>
        <v>#N/A</v>
      </c>
      <c r="O178" s="13">
        <f t="shared" ref="O178:O205" si="45">$D$29</f>
        <v>48.867286559594248</v>
      </c>
      <c r="P178" s="39" t="e">
        <f t="shared" ref="P178:P198" si="46">+IF(N178&gt;
O178, "CAMBIAR…!!", "OK…!!")</f>
        <v>#N/A</v>
      </c>
    </row>
    <row r="179" spans="1:16" x14ac:dyDescent="0.3">
      <c r="A179" s="46">
        <f>+'DENSIDAD MUROS'!A223</f>
        <v>0</v>
      </c>
      <c r="B179" s="44">
        <f>+'DENSIDAD MUROS'!B223</f>
        <v>0</v>
      </c>
      <c r="C179" s="44" t="e">
        <f>+'DENSIDAD MUROS'!D223</f>
        <v>#N/A</v>
      </c>
      <c r="D179" s="12"/>
      <c r="E179" s="47" t="e">
        <f t="shared" si="41"/>
        <v>#N/A</v>
      </c>
      <c r="F179" s="13">
        <f t="shared" si="43"/>
        <v>48.867286559594248</v>
      </c>
      <c r="G179" s="39" t="e">
        <f t="shared" si="44"/>
        <v>#N/A</v>
      </c>
      <c r="J179" s="46">
        <f>+'DENSIDAD MUROS'!H223</f>
        <v>0</v>
      </c>
      <c r="K179" s="44">
        <f>+'DENSIDAD MUROS'!I223</f>
        <v>0</v>
      </c>
      <c r="L179" s="44" t="e">
        <f>+'DENSIDAD MUROS'!K223</f>
        <v>#N/A</v>
      </c>
      <c r="M179" s="12"/>
      <c r="N179" s="47" t="e">
        <f t="shared" si="42"/>
        <v>#N/A</v>
      </c>
      <c r="O179" s="13">
        <f t="shared" si="45"/>
        <v>48.867286559594248</v>
      </c>
      <c r="P179" s="39" t="e">
        <f t="shared" si="46"/>
        <v>#N/A</v>
      </c>
    </row>
    <row r="180" spans="1:16" x14ac:dyDescent="0.3">
      <c r="A180" s="46">
        <f>+'DENSIDAD MUROS'!A224</f>
        <v>0</v>
      </c>
      <c r="B180" s="44">
        <f>+'DENSIDAD MUROS'!B224</f>
        <v>0</v>
      </c>
      <c r="C180" s="44" t="e">
        <f>+'DENSIDAD MUROS'!D224</f>
        <v>#N/A</v>
      </c>
      <c r="D180" s="12"/>
      <c r="E180" s="47" t="e">
        <f t="shared" si="41"/>
        <v>#N/A</v>
      </c>
      <c r="F180" s="13">
        <f t="shared" si="43"/>
        <v>48.867286559594248</v>
      </c>
      <c r="G180" s="39" t="e">
        <f t="shared" si="44"/>
        <v>#N/A</v>
      </c>
      <c r="I180" s="19"/>
      <c r="J180" s="46">
        <f>+'DENSIDAD MUROS'!H224</f>
        <v>0</v>
      </c>
      <c r="K180" s="44">
        <f>+'DENSIDAD MUROS'!I224</f>
        <v>0</v>
      </c>
      <c r="L180" s="44" t="e">
        <f>+'DENSIDAD MUROS'!K224</f>
        <v>#N/A</v>
      </c>
      <c r="M180" s="12"/>
      <c r="N180" s="47" t="e">
        <f t="shared" si="42"/>
        <v>#N/A</v>
      </c>
      <c r="O180" s="13">
        <f t="shared" si="45"/>
        <v>48.867286559594248</v>
      </c>
      <c r="P180" s="39" t="e">
        <f t="shared" si="46"/>
        <v>#N/A</v>
      </c>
    </row>
    <row r="181" spans="1:16" x14ac:dyDescent="0.3">
      <c r="A181" s="46">
        <f>+'DENSIDAD MUROS'!A225</f>
        <v>0</v>
      </c>
      <c r="B181" s="44">
        <f>+'DENSIDAD MUROS'!B225</f>
        <v>0</v>
      </c>
      <c r="C181" s="44" t="e">
        <f>+'DENSIDAD MUROS'!D225</f>
        <v>#N/A</v>
      </c>
      <c r="D181" s="12"/>
      <c r="E181" s="47" t="e">
        <f t="shared" si="41"/>
        <v>#N/A</v>
      </c>
      <c r="F181" s="13">
        <f t="shared" si="43"/>
        <v>48.867286559594248</v>
      </c>
      <c r="G181" s="39" t="e">
        <f t="shared" si="44"/>
        <v>#N/A</v>
      </c>
      <c r="I181" s="19"/>
      <c r="J181" s="46">
        <f>+'DENSIDAD MUROS'!H225</f>
        <v>0</v>
      </c>
      <c r="K181" s="44">
        <f>+'DENSIDAD MUROS'!I225</f>
        <v>0</v>
      </c>
      <c r="L181" s="44" t="e">
        <f>+'DENSIDAD MUROS'!K225</f>
        <v>#N/A</v>
      </c>
      <c r="M181" s="12"/>
      <c r="N181" s="47" t="e">
        <f t="shared" si="42"/>
        <v>#N/A</v>
      </c>
      <c r="O181" s="13">
        <f t="shared" si="45"/>
        <v>48.867286559594248</v>
      </c>
      <c r="P181" s="39" t="e">
        <f t="shared" si="46"/>
        <v>#N/A</v>
      </c>
    </row>
    <row r="182" spans="1:16" x14ac:dyDescent="0.3">
      <c r="A182" s="46">
        <f>+'DENSIDAD MUROS'!A226</f>
        <v>0</v>
      </c>
      <c r="B182" s="44">
        <f>+'DENSIDAD MUROS'!B226</f>
        <v>0</v>
      </c>
      <c r="C182" s="44" t="e">
        <f>+'DENSIDAD MUROS'!D226</f>
        <v>#N/A</v>
      </c>
      <c r="D182" s="12"/>
      <c r="E182" s="47" t="e">
        <f t="shared" si="41"/>
        <v>#N/A</v>
      </c>
      <c r="F182" s="13">
        <f t="shared" si="43"/>
        <v>48.867286559594248</v>
      </c>
      <c r="G182" s="39" t="e">
        <f t="shared" si="44"/>
        <v>#N/A</v>
      </c>
      <c r="I182" s="19"/>
      <c r="J182" s="46">
        <f>+'DENSIDAD MUROS'!H226</f>
        <v>0</v>
      </c>
      <c r="K182" s="44">
        <f>+'DENSIDAD MUROS'!I226</f>
        <v>0</v>
      </c>
      <c r="L182" s="44" t="e">
        <f>+'DENSIDAD MUROS'!K226</f>
        <v>#N/A</v>
      </c>
      <c r="M182" s="12"/>
      <c r="N182" s="47" t="e">
        <f t="shared" si="42"/>
        <v>#N/A</v>
      </c>
      <c r="O182" s="13">
        <f t="shared" si="45"/>
        <v>48.867286559594248</v>
      </c>
      <c r="P182" s="39" t="e">
        <f t="shared" si="46"/>
        <v>#N/A</v>
      </c>
    </row>
    <row r="183" spans="1:16" x14ac:dyDescent="0.3">
      <c r="A183" s="46">
        <f>+'DENSIDAD MUROS'!A227</f>
        <v>0</v>
      </c>
      <c r="B183" s="44">
        <f>+'DENSIDAD MUROS'!B227</f>
        <v>0</v>
      </c>
      <c r="C183" s="44" t="e">
        <f>+'DENSIDAD MUROS'!D227</f>
        <v>#N/A</v>
      </c>
      <c r="D183" s="12"/>
      <c r="E183" s="47" t="e">
        <f t="shared" si="41"/>
        <v>#N/A</v>
      </c>
      <c r="F183" s="13">
        <f t="shared" si="43"/>
        <v>48.867286559594248</v>
      </c>
      <c r="G183" s="39" t="e">
        <f t="shared" si="44"/>
        <v>#N/A</v>
      </c>
      <c r="I183" s="19"/>
      <c r="J183" s="46">
        <f>+'DENSIDAD MUROS'!H227</f>
        <v>0</v>
      </c>
      <c r="K183" s="44">
        <f>+'DENSIDAD MUROS'!I227</f>
        <v>0</v>
      </c>
      <c r="L183" s="44" t="e">
        <f>+'DENSIDAD MUROS'!K227</f>
        <v>#N/A</v>
      </c>
      <c r="M183" s="12"/>
      <c r="N183" s="47" t="e">
        <f t="shared" si="42"/>
        <v>#N/A</v>
      </c>
      <c r="O183" s="13">
        <f t="shared" si="45"/>
        <v>48.867286559594248</v>
      </c>
      <c r="P183" s="39" t="e">
        <f t="shared" si="46"/>
        <v>#N/A</v>
      </c>
    </row>
    <row r="184" spans="1:16" x14ac:dyDescent="0.3">
      <c r="A184" s="46">
        <f>+'DENSIDAD MUROS'!A228</f>
        <v>0</v>
      </c>
      <c r="B184" s="44">
        <f>+'DENSIDAD MUROS'!B228</f>
        <v>0</v>
      </c>
      <c r="C184" s="44" t="e">
        <f>+'DENSIDAD MUROS'!D228</f>
        <v>#N/A</v>
      </c>
      <c r="D184" s="12"/>
      <c r="E184" s="47" t="e">
        <f t="shared" si="41"/>
        <v>#N/A</v>
      </c>
      <c r="F184" s="13">
        <f t="shared" si="43"/>
        <v>48.867286559594248</v>
      </c>
      <c r="G184" s="39" t="e">
        <f t="shared" si="44"/>
        <v>#N/A</v>
      </c>
      <c r="I184" s="19"/>
      <c r="J184" s="46">
        <f>+'DENSIDAD MUROS'!H228</f>
        <v>0</v>
      </c>
      <c r="K184" s="44">
        <f>+'DENSIDAD MUROS'!I228</f>
        <v>0</v>
      </c>
      <c r="L184" s="44" t="e">
        <f>+'DENSIDAD MUROS'!K228</f>
        <v>#N/A</v>
      </c>
      <c r="M184" s="12"/>
      <c r="N184" s="47" t="e">
        <f t="shared" si="42"/>
        <v>#N/A</v>
      </c>
      <c r="O184" s="13">
        <f t="shared" si="45"/>
        <v>48.867286559594248</v>
      </c>
      <c r="P184" s="39" t="e">
        <f t="shared" si="46"/>
        <v>#N/A</v>
      </c>
    </row>
    <row r="185" spans="1:16" x14ac:dyDescent="0.3">
      <c r="A185" s="46">
        <f>+'DENSIDAD MUROS'!A229</f>
        <v>0</v>
      </c>
      <c r="B185" s="44">
        <f>+'DENSIDAD MUROS'!B229</f>
        <v>0</v>
      </c>
      <c r="C185" s="44" t="e">
        <f>+'DENSIDAD MUROS'!D229</f>
        <v>#N/A</v>
      </c>
      <c r="D185" s="12"/>
      <c r="E185" s="47" t="e">
        <f t="shared" si="41"/>
        <v>#N/A</v>
      </c>
      <c r="F185" s="13">
        <f t="shared" si="43"/>
        <v>48.867286559594248</v>
      </c>
      <c r="G185" s="39" t="e">
        <f t="shared" si="44"/>
        <v>#N/A</v>
      </c>
      <c r="I185" s="19"/>
      <c r="J185" s="46">
        <f>+'DENSIDAD MUROS'!H229</f>
        <v>0</v>
      </c>
      <c r="K185" s="44">
        <f>+'DENSIDAD MUROS'!I229</f>
        <v>0</v>
      </c>
      <c r="L185" s="44" t="e">
        <f>+'DENSIDAD MUROS'!K229</f>
        <v>#N/A</v>
      </c>
      <c r="M185" s="12"/>
      <c r="N185" s="47" t="e">
        <f t="shared" si="42"/>
        <v>#N/A</v>
      </c>
      <c r="O185" s="13">
        <f t="shared" si="45"/>
        <v>48.867286559594248</v>
      </c>
      <c r="P185" s="39" t="e">
        <f t="shared" si="46"/>
        <v>#N/A</v>
      </c>
    </row>
    <row r="186" spans="1:16" x14ac:dyDescent="0.3">
      <c r="A186" s="46">
        <f>+'DENSIDAD MUROS'!A230</f>
        <v>0</v>
      </c>
      <c r="B186" s="44">
        <f>+'DENSIDAD MUROS'!B230</f>
        <v>0</v>
      </c>
      <c r="C186" s="44" t="e">
        <f>+'DENSIDAD MUROS'!D230</f>
        <v>#N/A</v>
      </c>
      <c r="D186" s="12"/>
      <c r="E186" s="47" t="e">
        <f t="shared" si="41"/>
        <v>#N/A</v>
      </c>
      <c r="F186" s="13">
        <f t="shared" si="43"/>
        <v>48.867286559594248</v>
      </c>
      <c r="G186" s="39" t="e">
        <f t="shared" si="44"/>
        <v>#N/A</v>
      </c>
      <c r="I186" s="19"/>
      <c r="J186" s="46">
        <f>+'DENSIDAD MUROS'!H230</f>
        <v>0</v>
      </c>
      <c r="K186" s="44">
        <f>+'DENSIDAD MUROS'!I230</f>
        <v>0</v>
      </c>
      <c r="L186" s="44" t="e">
        <f>+'DENSIDAD MUROS'!K230</f>
        <v>#N/A</v>
      </c>
      <c r="M186" s="12"/>
      <c r="N186" s="47" t="e">
        <f t="shared" si="42"/>
        <v>#N/A</v>
      </c>
      <c r="O186" s="13">
        <f t="shared" si="45"/>
        <v>48.867286559594248</v>
      </c>
      <c r="P186" s="39" t="e">
        <f t="shared" si="46"/>
        <v>#N/A</v>
      </c>
    </row>
    <row r="187" spans="1:16" x14ac:dyDescent="0.3">
      <c r="A187" s="46">
        <f>+'DENSIDAD MUROS'!A231</f>
        <v>0</v>
      </c>
      <c r="B187" s="44">
        <f>+'DENSIDAD MUROS'!B231</f>
        <v>0</v>
      </c>
      <c r="C187" s="44" t="e">
        <f>+'DENSIDAD MUROS'!D231</f>
        <v>#N/A</v>
      </c>
      <c r="D187" s="12"/>
      <c r="E187" s="47" t="e">
        <f t="shared" si="41"/>
        <v>#N/A</v>
      </c>
      <c r="F187" s="13">
        <f t="shared" si="43"/>
        <v>48.867286559594248</v>
      </c>
      <c r="G187" s="39" t="e">
        <f t="shared" si="44"/>
        <v>#N/A</v>
      </c>
      <c r="I187" s="19"/>
      <c r="J187" s="46">
        <f>+'DENSIDAD MUROS'!H231</f>
        <v>0</v>
      </c>
      <c r="K187" s="44">
        <f>+'DENSIDAD MUROS'!I231</f>
        <v>0</v>
      </c>
      <c r="L187" s="44" t="e">
        <f>+'DENSIDAD MUROS'!K231</f>
        <v>#N/A</v>
      </c>
      <c r="M187" s="12"/>
      <c r="N187" s="47" t="e">
        <f t="shared" si="42"/>
        <v>#N/A</v>
      </c>
      <c r="O187" s="13">
        <f t="shared" si="45"/>
        <v>48.867286559594248</v>
      </c>
      <c r="P187" s="39" t="e">
        <f t="shared" si="46"/>
        <v>#N/A</v>
      </c>
    </row>
    <row r="188" spans="1:16" x14ac:dyDescent="0.3">
      <c r="A188" s="46">
        <f>+'DENSIDAD MUROS'!A232</f>
        <v>0</v>
      </c>
      <c r="B188" s="44">
        <f>+'DENSIDAD MUROS'!B232</f>
        <v>0</v>
      </c>
      <c r="C188" s="44" t="e">
        <f>+'DENSIDAD MUROS'!D232</f>
        <v>#N/A</v>
      </c>
      <c r="D188" s="12"/>
      <c r="E188" s="47" t="e">
        <f t="shared" si="41"/>
        <v>#N/A</v>
      </c>
      <c r="F188" s="13">
        <f t="shared" si="43"/>
        <v>48.867286559594248</v>
      </c>
      <c r="G188" s="39" t="e">
        <f t="shared" si="44"/>
        <v>#N/A</v>
      </c>
      <c r="I188" s="19"/>
      <c r="J188" s="46">
        <f>+'DENSIDAD MUROS'!H232</f>
        <v>0</v>
      </c>
      <c r="K188" s="44">
        <f>+'DENSIDAD MUROS'!I232</f>
        <v>0</v>
      </c>
      <c r="L188" s="44" t="e">
        <f>+'DENSIDAD MUROS'!K232</f>
        <v>#N/A</v>
      </c>
      <c r="M188" s="12"/>
      <c r="N188" s="47" t="e">
        <f t="shared" si="42"/>
        <v>#N/A</v>
      </c>
      <c r="O188" s="13">
        <f t="shared" si="45"/>
        <v>48.867286559594248</v>
      </c>
      <c r="P188" s="39" t="e">
        <f t="shared" si="46"/>
        <v>#N/A</v>
      </c>
    </row>
    <row r="189" spans="1:16" x14ac:dyDescent="0.3">
      <c r="A189" s="46">
        <f>+'DENSIDAD MUROS'!A233</f>
        <v>0</v>
      </c>
      <c r="B189" s="44">
        <f>+'DENSIDAD MUROS'!B233</f>
        <v>0</v>
      </c>
      <c r="C189" s="44" t="e">
        <f>+'DENSIDAD MUROS'!D233</f>
        <v>#N/A</v>
      </c>
      <c r="D189" s="12"/>
      <c r="E189" s="47" t="e">
        <f t="shared" si="41"/>
        <v>#N/A</v>
      </c>
      <c r="F189" s="13">
        <f t="shared" si="43"/>
        <v>48.867286559594248</v>
      </c>
      <c r="G189" s="39" t="e">
        <f t="shared" si="44"/>
        <v>#N/A</v>
      </c>
      <c r="I189" s="19"/>
      <c r="J189" s="46">
        <f>+'DENSIDAD MUROS'!H233</f>
        <v>0</v>
      </c>
      <c r="K189" s="44">
        <f>+'DENSIDAD MUROS'!I233</f>
        <v>0</v>
      </c>
      <c r="L189" s="44" t="e">
        <f>+'DENSIDAD MUROS'!K233</f>
        <v>#N/A</v>
      </c>
      <c r="M189" s="12"/>
      <c r="N189" s="47" t="e">
        <f t="shared" si="42"/>
        <v>#N/A</v>
      </c>
      <c r="O189" s="13">
        <f t="shared" si="45"/>
        <v>48.867286559594248</v>
      </c>
      <c r="P189" s="39" t="e">
        <f t="shared" si="46"/>
        <v>#N/A</v>
      </c>
    </row>
    <row r="190" spans="1:16" x14ac:dyDescent="0.3">
      <c r="A190" s="46">
        <f>+'DENSIDAD MUROS'!A234</f>
        <v>0</v>
      </c>
      <c r="B190" s="44">
        <f>+'DENSIDAD MUROS'!B234</f>
        <v>0</v>
      </c>
      <c r="C190" s="44" t="e">
        <f>+'DENSIDAD MUROS'!D234</f>
        <v>#N/A</v>
      </c>
      <c r="D190" s="12"/>
      <c r="E190" s="47" t="e">
        <f t="shared" si="41"/>
        <v>#N/A</v>
      </c>
      <c r="F190" s="13">
        <f t="shared" si="43"/>
        <v>48.867286559594248</v>
      </c>
      <c r="G190" s="39" t="e">
        <f t="shared" si="44"/>
        <v>#N/A</v>
      </c>
      <c r="I190" s="19"/>
      <c r="J190" s="46">
        <f>+'DENSIDAD MUROS'!H234</f>
        <v>0</v>
      </c>
      <c r="K190" s="44">
        <f>+'DENSIDAD MUROS'!I234</f>
        <v>0</v>
      </c>
      <c r="L190" s="44" t="e">
        <f>+'DENSIDAD MUROS'!K234</f>
        <v>#N/A</v>
      </c>
      <c r="M190" s="12"/>
      <c r="N190" s="47" t="e">
        <f t="shared" si="42"/>
        <v>#N/A</v>
      </c>
      <c r="O190" s="13">
        <f t="shared" si="45"/>
        <v>48.867286559594248</v>
      </c>
      <c r="P190" s="39" t="e">
        <f t="shared" si="46"/>
        <v>#N/A</v>
      </c>
    </row>
    <row r="191" spans="1:16" x14ac:dyDescent="0.3">
      <c r="A191" s="46">
        <f>+'DENSIDAD MUROS'!A235</f>
        <v>0</v>
      </c>
      <c r="B191" s="44">
        <f>+'DENSIDAD MUROS'!B235</f>
        <v>0</v>
      </c>
      <c r="C191" s="44" t="e">
        <f>+'DENSIDAD MUROS'!D235</f>
        <v>#N/A</v>
      </c>
      <c r="D191" s="12"/>
      <c r="E191" s="47" t="e">
        <f t="shared" si="41"/>
        <v>#N/A</v>
      </c>
      <c r="F191" s="13">
        <f t="shared" si="43"/>
        <v>48.867286559594248</v>
      </c>
      <c r="G191" s="39" t="e">
        <f t="shared" si="44"/>
        <v>#N/A</v>
      </c>
      <c r="I191" s="19"/>
      <c r="J191" s="46">
        <f>+'DENSIDAD MUROS'!H235</f>
        <v>0</v>
      </c>
      <c r="K191" s="44">
        <f>+'DENSIDAD MUROS'!I235</f>
        <v>0</v>
      </c>
      <c r="L191" s="44" t="e">
        <f>+'DENSIDAD MUROS'!K235</f>
        <v>#N/A</v>
      </c>
      <c r="M191" s="12"/>
      <c r="N191" s="47" t="e">
        <f t="shared" si="42"/>
        <v>#N/A</v>
      </c>
      <c r="O191" s="13">
        <f t="shared" si="45"/>
        <v>48.867286559594248</v>
      </c>
      <c r="P191" s="39" t="e">
        <f t="shared" si="46"/>
        <v>#N/A</v>
      </c>
    </row>
    <row r="192" spans="1:16" x14ac:dyDescent="0.3">
      <c r="A192" s="46">
        <f>+'DENSIDAD MUROS'!A236</f>
        <v>0</v>
      </c>
      <c r="B192" s="44">
        <f>+'DENSIDAD MUROS'!B236</f>
        <v>0</v>
      </c>
      <c r="C192" s="44" t="e">
        <f>+'DENSIDAD MUROS'!D236</f>
        <v>#N/A</v>
      </c>
      <c r="D192" s="12"/>
      <c r="E192" s="47" t="e">
        <f t="shared" si="41"/>
        <v>#N/A</v>
      </c>
      <c r="F192" s="13">
        <f t="shared" si="43"/>
        <v>48.867286559594248</v>
      </c>
      <c r="G192" s="39" t="e">
        <f t="shared" si="44"/>
        <v>#N/A</v>
      </c>
      <c r="I192" s="19"/>
      <c r="J192" s="46">
        <f>+'DENSIDAD MUROS'!H236</f>
        <v>0</v>
      </c>
      <c r="K192" s="44">
        <f>+'DENSIDAD MUROS'!I236</f>
        <v>0</v>
      </c>
      <c r="L192" s="44" t="e">
        <f>+'DENSIDAD MUROS'!K236</f>
        <v>#N/A</v>
      </c>
      <c r="M192" s="12"/>
      <c r="N192" s="47" t="e">
        <f t="shared" si="42"/>
        <v>#N/A</v>
      </c>
      <c r="O192" s="13">
        <f t="shared" si="45"/>
        <v>48.867286559594248</v>
      </c>
      <c r="P192" s="39" t="e">
        <f t="shared" si="46"/>
        <v>#N/A</v>
      </c>
    </row>
    <row r="193" spans="1:16" x14ac:dyDescent="0.3">
      <c r="A193" s="46">
        <f>+'DENSIDAD MUROS'!A237</f>
        <v>0</v>
      </c>
      <c r="B193" s="44">
        <f>+'DENSIDAD MUROS'!B237</f>
        <v>0</v>
      </c>
      <c r="C193" s="44" t="e">
        <f>+'DENSIDAD MUROS'!D237</f>
        <v>#N/A</v>
      </c>
      <c r="D193" s="12"/>
      <c r="E193" s="47" t="e">
        <f t="shared" si="41"/>
        <v>#N/A</v>
      </c>
      <c r="F193" s="13">
        <f t="shared" si="43"/>
        <v>48.867286559594248</v>
      </c>
      <c r="G193" s="39" t="e">
        <f t="shared" si="44"/>
        <v>#N/A</v>
      </c>
      <c r="I193" s="19"/>
      <c r="J193" s="46">
        <f>+'DENSIDAD MUROS'!H237</f>
        <v>0</v>
      </c>
      <c r="K193" s="44">
        <f>+'DENSIDAD MUROS'!I237</f>
        <v>0</v>
      </c>
      <c r="L193" s="44" t="e">
        <f>+'DENSIDAD MUROS'!K237</f>
        <v>#N/A</v>
      </c>
      <c r="M193" s="12"/>
      <c r="N193" s="47" t="e">
        <f t="shared" si="42"/>
        <v>#N/A</v>
      </c>
      <c r="O193" s="13">
        <f t="shared" si="45"/>
        <v>48.867286559594248</v>
      </c>
      <c r="P193" s="39" t="e">
        <f t="shared" si="46"/>
        <v>#N/A</v>
      </c>
    </row>
    <row r="194" spans="1:16" x14ac:dyDescent="0.3">
      <c r="A194" s="46">
        <f>+'DENSIDAD MUROS'!A238</f>
        <v>0</v>
      </c>
      <c r="B194" s="44">
        <f>+'DENSIDAD MUROS'!B238</f>
        <v>0</v>
      </c>
      <c r="C194" s="44" t="e">
        <f>+'DENSIDAD MUROS'!D238</f>
        <v>#N/A</v>
      </c>
      <c r="D194" s="12"/>
      <c r="E194" s="47" t="e">
        <f t="shared" si="41"/>
        <v>#N/A</v>
      </c>
      <c r="F194" s="13">
        <f t="shared" si="43"/>
        <v>48.867286559594248</v>
      </c>
      <c r="G194" s="39" t="e">
        <f t="shared" si="44"/>
        <v>#N/A</v>
      </c>
      <c r="I194" s="19"/>
      <c r="J194" s="46">
        <f>+'DENSIDAD MUROS'!H238</f>
        <v>0</v>
      </c>
      <c r="K194" s="44">
        <f>+'DENSIDAD MUROS'!I238</f>
        <v>0</v>
      </c>
      <c r="L194" s="44" t="e">
        <f>+'DENSIDAD MUROS'!K238</f>
        <v>#N/A</v>
      </c>
      <c r="M194" s="12"/>
      <c r="N194" s="47" t="e">
        <f t="shared" si="42"/>
        <v>#N/A</v>
      </c>
      <c r="O194" s="13">
        <f t="shared" si="45"/>
        <v>48.867286559594248</v>
      </c>
      <c r="P194" s="39" t="e">
        <f t="shared" si="46"/>
        <v>#N/A</v>
      </c>
    </row>
    <row r="195" spans="1:16" x14ac:dyDescent="0.3">
      <c r="A195" s="46">
        <f>+'DENSIDAD MUROS'!A239</f>
        <v>0</v>
      </c>
      <c r="B195" s="44">
        <f>+'DENSIDAD MUROS'!B239</f>
        <v>0</v>
      </c>
      <c r="C195" s="44" t="e">
        <f>+'DENSIDAD MUROS'!D239</f>
        <v>#N/A</v>
      </c>
      <c r="D195" s="12"/>
      <c r="E195" s="47" t="e">
        <f t="shared" si="41"/>
        <v>#N/A</v>
      </c>
      <c r="F195" s="13">
        <f t="shared" si="43"/>
        <v>48.867286559594248</v>
      </c>
      <c r="G195" s="39" t="e">
        <f t="shared" si="44"/>
        <v>#N/A</v>
      </c>
      <c r="I195" s="19"/>
      <c r="J195" s="46">
        <f>+'DENSIDAD MUROS'!H239</f>
        <v>0</v>
      </c>
      <c r="K195" s="44">
        <f>+'DENSIDAD MUROS'!I239</f>
        <v>0</v>
      </c>
      <c r="L195" s="44" t="e">
        <f>+'DENSIDAD MUROS'!K239</f>
        <v>#N/A</v>
      </c>
      <c r="M195" s="12"/>
      <c r="N195" s="47" t="e">
        <f t="shared" si="42"/>
        <v>#N/A</v>
      </c>
      <c r="O195" s="13">
        <f t="shared" si="45"/>
        <v>48.867286559594248</v>
      </c>
      <c r="P195" s="39" t="e">
        <f t="shared" si="46"/>
        <v>#N/A</v>
      </c>
    </row>
    <row r="196" spans="1:16" x14ac:dyDescent="0.3">
      <c r="A196" s="46">
        <f>+'DENSIDAD MUROS'!A240</f>
        <v>0</v>
      </c>
      <c r="B196" s="44">
        <f>+'DENSIDAD MUROS'!B240</f>
        <v>0</v>
      </c>
      <c r="C196" s="44" t="e">
        <f>+'DENSIDAD MUROS'!D240</f>
        <v>#N/A</v>
      </c>
      <c r="D196" s="12"/>
      <c r="E196" s="47" t="e">
        <f t="shared" si="41"/>
        <v>#N/A</v>
      </c>
      <c r="F196" s="13">
        <f t="shared" si="43"/>
        <v>48.867286559594248</v>
      </c>
      <c r="G196" s="39" t="e">
        <f t="shared" si="44"/>
        <v>#N/A</v>
      </c>
      <c r="I196" s="19"/>
      <c r="J196" s="46">
        <f>+'DENSIDAD MUROS'!H240</f>
        <v>0</v>
      </c>
      <c r="K196" s="44">
        <f>+'DENSIDAD MUROS'!I240</f>
        <v>0</v>
      </c>
      <c r="L196" s="44" t="e">
        <f>+'DENSIDAD MUROS'!K240</f>
        <v>#N/A</v>
      </c>
      <c r="M196" s="12"/>
      <c r="N196" s="47" t="e">
        <f t="shared" si="42"/>
        <v>#N/A</v>
      </c>
      <c r="O196" s="13">
        <f t="shared" si="45"/>
        <v>48.867286559594248</v>
      </c>
      <c r="P196" s="39" t="e">
        <f t="shared" si="46"/>
        <v>#N/A</v>
      </c>
    </row>
    <row r="197" spans="1:16" x14ac:dyDescent="0.3">
      <c r="A197" s="46">
        <f>+'DENSIDAD MUROS'!A241</f>
        <v>0</v>
      </c>
      <c r="B197" s="44">
        <f>+'DENSIDAD MUROS'!B241</f>
        <v>0</v>
      </c>
      <c r="C197" s="44" t="e">
        <f>+'DENSIDAD MUROS'!D241</f>
        <v>#N/A</v>
      </c>
      <c r="D197" s="12"/>
      <c r="E197" s="47" t="e">
        <f t="shared" si="41"/>
        <v>#N/A</v>
      </c>
      <c r="F197" s="13">
        <f t="shared" si="43"/>
        <v>48.867286559594248</v>
      </c>
      <c r="G197" s="39" t="e">
        <f t="shared" si="44"/>
        <v>#N/A</v>
      </c>
      <c r="I197" s="19"/>
      <c r="J197" s="46">
        <f>+'DENSIDAD MUROS'!H241</f>
        <v>0</v>
      </c>
      <c r="K197" s="44">
        <f>+'DENSIDAD MUROS'!I241</f>
        <v>0</v>
      </c>
      <c r="L197" s="44" t="e">
        <f>+'DENSIDAD MUROS'!K241</f>
        <v>#N/A</v>
      </c>
      <c r="M197" s="12"/>
      <c r="N197" s="47" t="e">
        <f t="shared" si="42"/>
        <v>#N/A</v>
      </c>
      <c r="O197" s="13">
        <f t="shared" si="45"/>
        <v>48.867286559594248</v>
      </c>
      <c r="P197" s="39" t="e">
        <f t="shared" si="46"/>
        <v>#N/A</v>
      </c>
    </row>
    <row r="198" spans="1:16" x14ac:dyDescent="0.3">
      <c r="A198" s="46">
        <f>+'DENSIDAD MUROS'!A242</f>
        <v>0</v>
      </c>
      <c r="B198" s="44">
        <f>+'DENSIDAD MUROS'!B242</f>
        <v>0</v>
      </c>
      <c r="C198" s="44" t="e">
        <f>+'DENSIDAD MUROS'!D242</f>
        <v>#N/A</v>
      </c>
      <c r="D198" s="12"/>
      <c r="E198" s="47" t="e">
        <f t="shared" si="41"/>
        <v>#N/A</v>
      </c>
      <c r="F198" s="13">
        <f t="shared" si="43"/>
        <v>48.867286559594248</v>
      </c>
      <c r="G198" s="39" t="e">
        <f t="shared" si="44"/>
        <v>#N/A</v>
      </c>
      <c r="I198" s="19"/>
      <c r="J198" s="46">
        <f>+'DENSIDAD MUROS'!H242</f>
        <v>0</v>
      </c>
      <c r="K198" s="44">
        <f>+'DENSIDAD MUROS'!I242</f>
        <v>0</v>
      </c>
      <c r="L198" s="44" t="e">
        <f>+'DENSIDAD MUROS'!K242</f>
        <v>#N/A</v>
      </c>
      <c r="M198" s="12"/>
      <c r="N198" s="47" t="e">
        <f t="shared" si="42"/>
        <v>#N/A</v>
      </c>
      <c r="O198" s="13">
        <f t="shared" si="45"/>
        <v>48.867286559594248</v>
      </c>
      <c r="P198" s="39" t="e">
        <f t="shared" si="46"/>
        <v>#N/A</v>
      </c>
    </row>
    <row r="199" spans="1:16" x14ac:dyDescent="0.3">
      <c r="A199" s="46">
        <f>+'DENSIDAD MUROS'!A243</f>
        <v>0</v>
      </c>
      <c r="B199" s="44">
        <f>+'DENSIDAD MUROS'!B243</f>
        <v>0</v>
      </c>
      <c r="C199" s="44" t="e">
        <f>+'DENSIDAD MUROS'!D243</f>
        <v>#N/A</v>
      </c>
      <c r="D199" s="12"/>
      <c r="E199" s="47" t="e">
        <f t="shared" ref="E199:E205" si="47">(D199)/(B199*C199)</f>
        <v>#N/A</v>
      </c>
      <c r="F199" s="13">
        <f t="shared" si="43"/>
        <v>48.867286559594248</v>
      </c>
      <c r="G199" s="39" t="e">
        <f t="shared" ref="G199:G205" si="48">+IF(E199&gt;
F199, "CAMBIAR…!!", "OK…!!")</f>
        <v>#N/A</v>
      </c>
      <c r="I199" s="19"/>
      <c r="J199" s="46">
        <f>+'DENSIDAD MUROS'!H243</f>
        <v>0</v>
      </c>
      <c r="K199" s="44">
        <f>+'DENSIDAD MUROS'!I243</f>
        <v>0</v>
      </c>
      <c r="L199" s="44" t="e">
        <f>+'DENSIDAD MUROS'!K243</f>
        <v>#N/A</v>
      </c>
      <c r="M199" s="12"/>
      <c r="N199" s="47" t="e">
        <f t="shared" ref="N199:N205" si="49">(M199)/(K199*L199)</f>
        <v>#N/A</v>
      </c>
      <c r="O199" s="13">
        <f t="shared" si="45"/>
        <v>48.867286559594248</v>
      </c>
      <c r="P199" s="39" t="e">
        <f t="shared" ref="P199:P205" si="50">+IF(N199&gt;
O199, "CAMBIAR…!!", "OK…!!")</f>
        <v>#N/A</v>
      </c>
    </row>
    <row r="200" spans="1:16" x14ac:dyDescent="0.3">
      <c r="A200" s="46">
        <f>+'DENSIDAD MUROS'!A244</f>
        <v>0</v>
      </c>
      <c r="B200" s="44">
        <f>+'DENSIDAD MUROS'!B244</f>
        <v>0</v>
      </c>
      <c r="C200" s="44" t="e">
        <f>+'DENSIDAD MUROS'!D244</f>
        <v>#N/A</v>
      </c>
      <c r="D200" s="12"/>
      <c r="E200" s="47" t="e">
        <f t="shared" si="47"/>
        <v>#N/A</v>
      </c>
      <c r="F200" s="13">
        <f t="shared" si="43"/>
        <v>48.867286559594248</v>
      </c>
      <c r="G200" s="39" t="e">
        <f t="shared" si="48"/>
        <v>#N/A</v>
      </c>
      <c r="I200" s="19"/>
      <c r="J200" s="46">
        <f>+'DENSIDAD MUROS'!H244</f>
        <v>0</v>
      </c>
      <c r="K200" s="44">
        <f>+'DENSIDAD MUROS'!I244</f>
        <v>0</v>
      </c>
      <c r="L200" s="44" t="e">
        <f>+'DENSIDAD MUROS'!K244</f>
        <v>#N/A</v>
      </c>
      <c r="M200" s="12"/>
      <c r="N200" s="47" t="e">
        <f t="shared" si="49"/>
        <v>#N/A</v>
      </c>
      <c r="O200" s="13">
        <f t="shared" si="45"/>
        <v>48.867286559594248</v>
      </c>
      <c r="P200" s="39" t="e">
        <f t="shared" si="50"/>
        <v>#N/A</v>
      </c>
    </row>
    <row r="201" spans="1:16" x14ac:dyDescent="0.3">
      <c r="A201" s="46">
        <f>+'DENSIDAD MUROS'!A245</f>
        <v>0</v>
      </c>
      <c r="B201" s="44">
        <f>+'DENSIDAD MUROS'!B245</f>
        <v>0</v>
      </c>
      <c r="C201" s="44" t="e">
        <f>+'DENSIDAD MUROS'!D245</f>
        <v>#N/A</v>
      </c>
      <c r="D201" s="12"/>
      <c r="E201" s="47" t="e">
        <f t="shared" si="47"/>
        <v>#N/A</v>
      </c>
      <c r="F201" s="13">
        <f t="shared" si="43"/>
        <v>48.867286559594248</v>
      </c>
      <c r="G201" s="39" t="e">
        <f t="shared" si="48"/>
        <v>#N/A</v>
      </c>
      <c r="I201" s="19"/>
      <c r="J201" s="46">
        <f>+'DENSIDAD MUROS'!H245</f>
        <v>0</v>
      </c>
      <c r="K201" s="44">
        <f>+'DENSIDAD MUROS'!I245</f>
        <v>0</v>
      </c>
      <c r="L201" s="44" t="e">
        <f>+'DENSIDAD MUROS'!K245</f>
        <v>#N/A</v>
      </c>
      <c r="M201" s="12"/>
      <c r="N201" s="47" t="e">
        <f t="shared" si="49"/>
        <v>#N/A</v>
      </c>
      <c r="O201" s="13">
        <f t="shared" si="45"/>
        <v>48.867286559594248</v>
      </c>
      <c r="P201" s="39" t="e">
        <f t="shared" si="50"/>
        <v>#N/A</v>
      </c>
    </row>
    <row r="202" spans="1:16" x14ac:dyDescent="0.3">
      <c r="A202" s="46">
        <f>+'DENSIDAD MUROS'!A246</f>
        <v>0</v>
      </c>
      <c r="B202" s="44">
        <f>+'DENSIDAD MUROS'!B246</f>
        <v>0</v>
      </c>
      <c r="C202" s="44" t="e">
        <f>+'DENSIDAD MUROS'!D246</f>
        <v>#N/A</v>
      </c>
      <c r="D202" s="12"/>
      <c r="E202" s="47" t="e">
        <f t="shared" si="47"/>
        <v>#N/A</v>
      </c>
      <c r="F202" s="13">
        <f t="shared" si="43"/>
        <v>48.867286559594248</v>
      </c>
      <c r="G202" s="39" t="e">
        <f t="shared" si="48"/>
        <v>#N/A</v>
      </c>
      <c r="I202" s="19"/>
      <c r="J202" s="46">
        <f>+'DENSIDAD MUROS'!H246</f>
        <v>0</v>
      </c>
      <c r="K202" s="44">
        <f>+'DENSIDAD MUROS'!I246</f>
        <v>0</v>
      </c>
      <c r="L202" s="44" t="e">
        <f>+'DENSIDAD MUROS'!K246</f>
        <v>#N/A</v>
      </c>
      <c r="M202" s="12"/>
      <c r="N202" s="47" t="e">
        <f t="shared" si="49"/>
        <v>#N/A</v>
      </c>
      <c r="O202" s="13">
        <f t="shared" si="45"/>
        <v>48.867286559594248</v>
      </c>
      <c r="P202" s="39" t="e">
        <f t="shared" si="50"/>
        <v>#N/A</v>
      </c>
    </row>
    <row r="203" spans="1:16" x14ac:dyDescent="0.3">
      <c r="A203" s="46">
        <f>+'DENSIDAD MUROS'!A247</f>
        <v>0</v>
      </c>
      <c r="B203" s="44">
        <f>+'DENSIDAD MUROS'!B247</f>
        <v>0</v>
      </c>
      <c r="C203" s="44" t="e">
        <f>+'DENSIDAD MUROS'!D247</f>
        <v>#N/A</v>
      </c>
      <c r="D203" s="12"/>
      <c r="E203" s="47" t="e">
        <f t="shared" si="47"/>
        <v>#N/A</v>
      </c>
      <c r="F203" s="13">
        <f t="shared" si="43"/>
        <v>48.867286559594248</v>
      </c>
      <c r="G203" s="39" t="e">
        <f t="shared" si="48"/>
        <v>#N/A</v>
      </c>
      <c r="I203" s="19"/>
      <c r="J203" s="46">
        <f>+'DENSIDAD MUROS'!H247</f>
        <v>0</v>
      </c>
      <c r="K203" s="44">
        <f>+'DENSIDAD MUROS'!I247</f>
        <v>0</v>
      </c>
      <c r="L203" s="44" t="e">
        <f>+'DENSIDAD MUROS'!K247</f>
        <v>#N/A</v>
      </c>
      <c r="M203" s="12"/>
      <c r="N203" s="47" t="e">
        <f t="shared" si="49"/>
        <v>#N/A</v>
      </c>
      <c r="O203" s="13">
        <f t="shared" si="45"/>
        <v>48.867286559594248</v>
      </c>
      <c r="P203" s="39" t="e">
        <f t="shared" si="50"/>
        <v>#N/A</v>
      </c>
    </row>
    <row r="204" spans="1:16" x14ac:dyDescent="0.3">
      <c r="A204" s="46">
        <f>+'DENSIDAD MUROS'!A248</f>
        <v>0</v>
      </c>
      <c r="B204" s="44">
        <f>+'DENSIDAD MUROS'!B248</f>
        <v>0</v>
      </c>
      <c r="C204" s="44" t="e">
        <f>+'DENSIDAD MUROS'!D248</f>
        <v>#N/A</v>
      </c>
      <c r="D204" s="12"/>
      <c r="E204" s="47" t="e">
        <f t="shared" si="47"/>
        <v>#N/A</v>
      </c>
      <c r="F204" s="13">
        <f t="shared" si="43"/>
        <v>48.867286559594248</v>
      </c>
      <c r="G204" s="39" t="e">
        <f t="shared" si="48"/>
        <v>#N/A</v>
      </c>
      <c r="I204" s="19"/>
      <c r="J204" s="46">
        <f>+'DENSIDAD MUROS'!H248</f>
        <v>0</v>
      </c>
      <c r="K204" s="44">
        <f>+'DENSIDAD MUROS'!I248</f>
        <v>0</v>
      </c>
      <c r="L204" s="44" t="e">
        <f>+'DENSIDAD MUROS'!K248</f>
        <v>#N/A</v>
      </c>
      <c r="M204" s="12"/>
      <c r="N204" s="47" t="e">
        <f t="shared" si="49"/>
        <v>#N/A</v>
      </c>
      <c r="O204" s="13">
        <f t="shared" si="45"/>
        <v>48.867286559594248</v>
      </c>
      <c r="P204" s="39" t="e">
        <f t="shared" si="50"/>
        <v>#N/A</v>
      </c>
    </row>
    <row r="205" spans="1:16" ht="15" thickBot="1" x14ac:dyDescent="0.35">
      <c r="A205" s="96">
        <f>+'DENSIDAD MUROS'!A249</f>
        <v>0</v>
      </c>
      <c r="B205" s="45">
        <f>+'DENSIDAD MUROS'!B249</f>
        <v>0</v>
      </c>
      <c r="C205" s="45" t="e">
        <f>+'DENSIDAD MUROS'!D249</f>
        <v>#N/A</v>
      </c>
      <c r="D205" s="16"/>
      <c r="E205" s="79" t="e">
        <f t="shared" si="47"/>
        <v>#N/A</v>
      </c>
      <c r="F205" s="17">
        <f t="shared" si="43"/>
        <v>48.867286559594248</v>
      </c>
      <c r="G205" s="40" t="e">
        <f t="shared" si="48"/>
        <v>#N/A</v>
      </c>
      <c r="J205" s="96">
        <f>+'DENSIDAD MUROS'!H249</f>
        <v>0</v>
      </c>
      <c r="K205" s="45">
        <f>+'DENSIDAD MUROS'!I249</f>
        <v>0</v>
      </c>
      <c r="L205" s="45" t="e">
        <f>+'DENSIDAD MUROS'!K249</f>
        <v>#N/A</v>
      </c>
      <c r="M205" s="16"/>
      <c r="N205" s="79" t="e">
        <f t="shared" si="49"/>
        <v>#N/A</v>
      </c>
      <c r="O205" s="17">
        <f t="shared" si="45"/>
        <v>48.867286559594248</v>
      </c>
      <c r="P205" s="40" t="e">
        <f t="shared" si="50"/>
        <v>#N/A</v>
      </c>
    </row>
  </sheetData>
  <mergeCells count="10">
    <mergeCell ref="A34:G34"/>
    <mergeCell ref="A174:G174"/>
    <mergeCell ref="A139:G139"/>
    <mergeCell ref="A104:G104"/>
    <mergeCell ref="A69:G69"/>
    <mergeCell ref="J104:P104"/>
    <mergeCell ref="J69:P69"/>
    <mergeCell ref="J34:P34"/>
    <mergeCell ref="J174:P174"/>
    <mergeCell ref="J139:P139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321B-DE97-44ED-9535-0535F82B72C8}">
  <dimension ref="A1:AG176"/>
  <sheetViews>
    <sheetView zoomScale="90" zoomScaleNormal="90" workbookViewId="0">
      <selection activeCell="L6" sqref="L6"/>
    </sheetView>
  </sheetViews>
  <sheetFormatPr defaultColWidth="11.44140625" defaultRowHeight="14.4" x14ac:dyDescent="0.3"/>
  <cols>
    <col min="1" max="1" width="11.88671875" style="1" customWidth="1"/>
    <col min="2" max="3" width="11.44140625" style="1"/>
    <col min="4" max="4" width="11.6640625" style="1" customWidth="1"/>
    <col min="5" max="6" width="13.5546875" style="1" customWidth="1"/>
    <col min="7" max="8" width="11.44140625" style="1"/>
    <col min="9" max="9" width="16.6640625" style="1" customWidth="1"/>
    <col min="10" max="11" width="11.44140625" style="1"/>
    <col min="12" max="12" width="15.6640625" style="1" customWidth="1"/>
    <col min="13" max="18" width="11.44140625" style="1"/>
    <col min="19" max="19" width="13.88671875" style="1" customWidth="1"/>
    <col min="20" max="21" width="11.44140625" style="1"/>
    <col min="22" max="22" width="19.6640625" style="1" customWidth="1"/>
    <col min="23" max="24" width="11.44140625" style="1"/>
    <col min="25" max="25" width="15.109375" style="1" customWidth="1"/>
    <col min="26" max="26" width="11.44140625" style="1"/>
    <col min="27" max="27" width="2.109375" style="118" customWidth="1"/>
    <col min="28" max="28" width="8.6640625" style="1" customWidth="1"/>
    <col min="29" max="16384" width="11.44140625" style="1"/>
  </cols>
  <sheetData>
    <row r="1" spans="1:33" ht="23.4" x14ac:dyDescent="0.3">
      <c r="A1" s="116" t="s">
        <v>88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AC1" s="1" t="s">
        <v>259</v>
      </c>
    </row>
    <row r="2" spans="1:33" ht="15.6" x14ac:dyDescent="0.3">
      <c r="A2" s="29" t="s">
        <v>118</v>
      </c>
      <c r="AC2" s="1" t="s">
        <v>103</v>
      </c>
      <c r="AD2" s="1" t="s">
        <v>105</v>
      </c>
      <c r="AG2" s="1" t="s">
        <v>247</v>
      </c>
    </row>
    <row r="3" spans="1:33" x14ac:dyDescent="0.3">
      <c r="A3" s="53" t="s">
        <v>119</v>
      </c>
      <c r="B3" s="60">
        <v>51</v>
      </c>
      <c r="C3" s="1" t="s">
        <v>137</v>
      </c>
      <c r="D3" s="1" t="s">
        <v>134</v>
      </c>
      <c r="AC3" s="1" t="s">
        <v>104</v>
      </c>
      <c r="AD3" s="1" t="s">
        <v>106</v>
      </c>
      <c r="AG3" s="1" t="s">
        <v>248</v>
      </c>
    </row>
    <row r="4" spans="1:33" x14ac:dyDescent="0.3">
      <c r="A4" s="53"/>
      <c r="AC4" s="61" t="s">
        <v>133</v>
      </c>
      <c r="AD4" s="61"/>
      <c r="AE4" s="61"/>
    </row>
    <row r="5" spans="1:33" x14ac:dyDescent="0.3">
      <c r="A5" s="53"/>
      <c r="B5" s="95" t="s">
        <v>265</v>
      </c>
      <c r="C5" s="94"/>
      <c r="D5" s="94"/>
      <c r="AC5" s="1" t="s">
        <v>257</v>
      </c>
    </row>
    <row r="6" spans="1:33" x14ac:dyDescent="0.3">
      <c r="A6" s="53"/>
      <c r="B6" s="93">
        <f>LOOKUP(B5,'HOJA AYUDA'!I8:I9,'HOJA AYUDA'!J8:J9)</f>
        <v>0.5</v>
      </c>
      <c r="AC6" s="1" t="s">
        <v>132</v>
      </c>
    </row>
    <row r="7" spans="1:33" x14ac:dyDescent="0.3">
      <c r="AC7" s="1" t="s">
        <v>95</v>
      </c>
    </row>
    <row r="8" spans="1:33" ht="18" x14ac:dyDescent="0.35">
      <c r="A8" s="52" t="s">
        <v>100</v>
      </c>
      <c r="G8" s="53"/>
      <c r="H8" s="54"/>
      <c r="S8" s="53"/>
      <c r="AC8" s="1" t="s">
        <v>96</v>
      </c>
    </row>
    <row r="9" spans="1:33" ht="16.2" thickBot="1" x14ac:dyDescent="0.35">
      <c r="A9" s="29" t="s">
        <v>101</v>
      </c>
      <c r="G9" s="53"/>
      <c r="H9" s="54"/>
      <c r="N9" s="29" t="s">
        <v>116</v>
      </c>
      <c r="T9" s="53"/>
      <c r="U9" s="54"/>
      <c r="AC9" s="1" t="s">
        <v>97</v>
      </c>
    </row>
    <row r="10" spans="1:33" x14ac:dyDescent="0.3">
      <c r="A10" s="65" t="s">
        <v>89</v>
      </c>
      <c r="B10" s="66" t="s">
        <v>2</v>
      </c>
      <c r="C10" s="66" t="s">
        <v>1</v>
      </c>
      <c r="D10" s="66" t="s">
        <v>90</v>
      </c>
      <c r="E10" s="66" t="s">
        <v>99</v>
      </c>
      <c r="F10" s="66" t="s">
        <v>102</v>
      </c>
      <c r="G10" s="56" t="s">
        <v>91</v>
      </c>
      <c r="H10" s="56" t="s">
        <v>92</v>
      </c>
      <c r="I10" s="66" t="s">
        <v>135</v>
      </c>
      <c r="J10" s="66" t="s">
        <v>93</v>
      </c>
      <c r="K10" s="56" t="s">
        <v>94</v>
      </c>
      <c r="L10" s="67" t="s">
        <v>113</v>
      </c>
      <c r="M10" s="55"/>
      <c r="N10" s="65" t="s">
        <v>89</v>
      </c>
      <c r="O10" s="66" t="s">
        <v>2</v>
      </c>
      <c r="P10" s="66" t="s">
        <v>1</v>
      </c>
      <c r="Q10" s="66" t="s">
        <v>90</v>
      </c>
      <c r="R10" s="66" t="s">
        <v>99</v>
      </c>
      <c r="S10" s="66" t="s">
        <v>102</v>
      </c>
      <c r="T10" s="56" t="s">
        <v>91</v>
      </c>
      <c r="U10" s="56" t="s">
        <v>92</v>
      </c>
      <c r="V10" s="66" t="s">
        <v>135</v>
      </c>
      <c r="W10" s="66" t="s">
        <v>93</v>
      </c>
      <c r="X10" s="56" t="s">
        <v>94</v>
      </c>
      <c r="Y10" s="67" t="s">
        <v>113</v>
      </c>
      <c r="AC10" s="53" t="s">
        <v>107</v>
      </c>
      <c r="AD10" s="1" t="s">
        <v>110</v>
      </c>
    </row>
    <row r="11" spans="1:33" x14ac:dyDescent="0.3">
      <c r="A11" s="15" t="str">
        <f>+'DENSIDAD MUROS'!A32</f>
        <v>MX1</v>
      </c>
      <c r="B11" s="57">
        <f>+'DENSIDAD MUROS'!B32</f>
        <v>3</v>
      </c>
      <c r="C11" s="57">
        <f>+'DENSIDAD MUROS'!D32</f>
        <v>0.23</v>
      </c>
      <c r="D11" s="12">
        <v>8</v>
      </c>
      <c r="E11" s="12">
        <v>5</v>
      </c>
      <c r="F11" s="44">
        <f>+$B$3</f>
        <v>51</v>
      </c>
      <c r="G11" s="13">
        <f>+D11*B11/E11</f>
        <v>4.8</v>
      </c>
      <c r="H11" s="47">
        <f>IF(AND(G11&lt;1,G11&gt;1/3),G11,IF(AND(G11&lt;=1,G11&gt;=1/3),1,IF(G11&lt;1/3,1/3,IF(1&lt;G11,1))))</f>
        <v>1</v>
      </c>
      <c r="I11" s="12">
        <v>10</v>
      </c>
      <c r="J11" s="58">
        <f>$B$6*F11*H11*C11*B11+0.23*I11</f>
        <v>19.895</v>
      </c>
      <c r="K11" s="58">
        <f>0.55*J11</f>
        <v>10.942250000000001</v>
      </c>
      <c r="L11" s="39" t="str">
        <f>IF(D11&lt;K11, "OK…!!", "CAMBIAR…!!")</f>
        <v>OK…!!</v>
      </c>
      <c r="N11" s="15" t="str">
        <f>+'DENSIDAD MUROS'!H32</f>
        <v>MY1</v>
      </c>
      <c r="O11" s="57">
        <f>+'DENSIDAD MUROS'!I32</f>
        <v>2.5</v>
      </c>
      <c r="P11" s="57">
        <f>+'DENSIDAD MUROS'!K32</f>
        <v>0.23</v>
      </c>
      <c r="Q11" s="12">
        <v>4</v>
      </c>
      <c r="R11" s="12">
        <v>15</v>
      </c>
      <c r="S11" s="44">
        <f>+$B$3</f>
        <v>51</v>
      </c>
      <c r="T11" s="13">
        <f>+Q11*O11/R11</f>
        <v>0.66666666666666663</v>
      </c>
      <c r="U11" s="47">
        <f>IF(AND(T11&lt;1,T11&gt;1/3),T11,IF(AND(T11&lt;=1,T11&gt;=1/3),1,IF(T11&lt;1/3,1/3,IF(1&lt;T11,1))))</f>
        <v>0.66666666666666663</v>
      </c>
      <c r="V11" s="12">
        <v>15</v>
      </c>
      <c r="W11" s="58">
        <f>$B$6*S11*U11*P11*O11+0.23*V11</f>
        <v>13.225000000000001</v>
      </c>
      <c r="X11" s="58">
        <f>0.55*W11</f>
        <v>7.2737500000000015</v>
      </c>
      <c r="Y11" s="39" t="str">
        <f>IF(Q11&lt;X11, "OK…!!", "CAMBIAR…!!")</f>
        <v>OK…!!</v>
      </c>
      <c r="AD11" s="1" t="s">
        <v>108</v>
      </c>
    </row>
    <row r="12" spans="1:33" x14ac:dyDescent="0.3">
      <c r="A12" s="15" t="str">
        <f>+'DENSIDAD MUROS'!A33</f>
        <v>MX2</v>
      </c>
      <c r="B12" s="57">
        <f>+'DENSIDAD MUROS'!B33</f>
        <v>3</v>
      </c>
      <c r="C12" s="57">
        <f>+'DENSIDAD MUROS'!D33</f>
        <v>0.23</v>
      </c>
      <c r="D12" s="12">
        <v>23</v>
      </c>
      <c r="E12" s="12">
        <v>7</v>
      </c>
      <c r="F12" s="44">
        <f t="shared" ref="F12:F40" si="0">+$B$3</f>
        <v>51</v>
      </c>
      <c r="G12" s="13">
        <f>+D12*B12/E12</f>
        <v>9.8571428571428577</v>
      </c>
      <c r="H12" s="47">
        <f t="shared" ref="H12:H40" si="1">IF(AND(G12&lt;1,G12&gt;1/3),G12,IF(AND(G12&lt;=1,G12&gt;=1/3),1,IF(G12&lt;1/3,1/3,IF(1&lt;G12,1))))</f>
        <v>1</v>
      </c>
      <c r="I12" s="12">
        <v>54</v>
      </c>
      <c r="J12" s="58">
        <f t="shared" ref="J12:J16" si="2">$B$6*F12*H12*C12*B12+0.23*I12</f>
        <v>30.015000000000001</v>
      </c>
      <c r="K12" s="58">
        <f>0.55*J12</f>
        <v>16.50825</v>
      </c>
      <c r="L12" s="39" t="str">
        <f t="shared" ref="L12" si="3">IF(D12&lt;K12, "OK…!!", "CAMBIAR…!!")</f>
        <v>CAMBIAR…!!</v>
      </c>
      <c r="N12" s="15" t="str">
        <f>+'DENSIDAD MUROS'!H33</f>
        <v>MY2</v>
      </c>
      <c r="O12" s="57">
        <f>+'DENSIDAD MUROS'!I33</f>
        <v>3</v>
      </c>
      <c r="P12" s="57">
        <f>+'DENSIDAD MUROS'!K33</f>
        <v>0.23</v>
      </c>
      <c r="Q12" s="12">
        <v>5</v>
      </c>
      <c r="R12" s="12">
        <v>10</v>
      </c>
      <c r="S12" s="44">
        <f t="shared" ref="S12:S40" si="4">+$B$3</f>
        <v>51</v>
      </c>
      <c r="T12" s="13">
        <f>+Q12*O12/R12</f>
        <v>1.5</v>
      </c>
      <c r="U12" s="47">
        <f t="shared" ref="U12:U40" si="5">IF(AND(T12&lt;1,T12&gt;1/3),T12,IF(AND(T12&lt;=1,T12&gt;=1/3),1,IF(T12&lt;1/3,1/3,IF(1&lt;T12,1))))</f>
        <v>1</v>
      </c>
      <c r="V12" s="12">
        <v>14</v>
      </c>
      <c r="W12" s="58">
        <f t="shared" ref="W12:W37" si="6">$B$6*S12*U12*P12*O12+0.23*V12</f>
        <v>20.814999999999998</v>
      </c>
      <c r="X12" s="58">
        <f>0.55*W12</f>
        <v>11.44825</v>
      </c>
      <c r="Y12" s="39" t="str">
        <f t="shared" ref="Y12:Y37" si="7">IF(Q12&lt;X12, "OK…!!", "CAMBIAR…!!")</f>
        <v>OK…!!</v>
      </c>
      <c r="AD12" s="1" t="s">
        <v>109</v>
      </c>
    </row>
    <row r="13" spans="1:33" x14ac:dyDescent="0.3">
      <c r="A13" s="15" t="str">
        <f>+'DENSIDAD MUROS'!A34</f>
        <v>MX3</v>
      </c>
      <c r="B13" s="57">
        <f>+'DENSIDAD MUROS'!B34</f>
        <v>2.5</v>
      </c>
      <c r="C13" s="57">
        <f>+'DENSIDAD MUROS'!D34</f>
        <v>0.23</v>
      </c>
      <c r="D13" s="12">
        <v>15</v>
      </c>
      <c r="E13" s="12">
        <v>8</v>
      </c>
      <c r="F13" s="44">
        <f t="shared" si="0"/>
        <v>51</v>
      </c>
      <c r="G13" s="13">
        <f t="shared" ref="G13:G16" si="8">+D13*B13/E13</f>
        <v>4.6875</v>
      </c>
      <c r="H13" s="47">
        <f t="shared" si="1"/>
        <v>1</v>
      </c>
      <c r="I13" s="12">
        <v>23</v>
      </c>
      <c r="J13" s="58">
        <f t="shared" si="2"/>
        <v>19.952500000000001</v>
      </c>
      <c r="K13" s="58">
        <f>0.55*J13</f>
        <v>10.973875000000001</v>
      </c>
      <c r="L13" s="39" t="str">
        <f t="shared" ref="L13:L16" si="9">IF(D13&lt;K13, "OK…!!", "CAMBIAR…!!")</f>
        <v>CAMBIAR…!!</v>
      </c>
      <c r="M13" s="22"/>
      <c r="N13" s="15" t="str">
        <f>+'DENSIDAD MUROS'!H34</f>
        <v>MY3</v>
      </c>
      <c r="O13" s="57">
        <f>+'DENSIDAD MUROS'!I34</f>
        <v>4</v>
      </c>
      <c r="P13" s="57">
        <f>+'DENSIDAD MUROS'!K34</f>
        <v>0.23</v>
      </c>
      <c r="Q13" s="12">
        <v>8</v>
      </c>
      <c r="R13" s="12">
        <v>8</v>
      </c>
      <c r="S13" s="44">
        <f t="shared" si="4"/>
        <v>51</v>
      </c>
      <c r="T13" s="13">
        <f t="shared" ref="T13:T37" si="10">+Q13*O13/R13</f>
        <v>4</v>
      </c>
      <c r="U13" s="47">
        <f t="shared" si="5"/>
        <v>1</v>
      </c>
      <c r="V13" s="12">
        <v>18</v>
      </c>
      <c r="W13" s="58">
        <f t="shared" si="6"/>
        <v>27.6</v>
      </c>
      <c r="X13" s="58">
        <f t="shared" ref="X13:X21" si="11">0.55*W13</f>
        <v>15.180000000000001</v>
      </c>
      <c r="Y13" s="39" t="str">
        <f t="shared" si="7"/>
        <v>OK…!!</v>
      </c>
      <c r="AC13" s="53" t="s">
        <v>111</v>
      </c>
      <c r="AD13" s="1" t="s">
        <v>112</v>
      </c>
    </row>
    <row r="14" spans="1:33" ht="18" customHeight="1" x14ac:dyDescent="0.3">
      <c r="A14" s="15" t="str">
        <f>+'DENSIDAD MUROS'!A35</f>
        <v>MX4</v>
      </c>
      <c r="B14" s="57">
        <f>+'DENSIDAD MUROS'!B35</f>
        <v>3.3</v>
      </c>
      <c r="C14" s="57">
        <f>+'DENSIDAD MUROS'!D35</f>
        <v>0.23</v>
      </c>
      <c r="D14" s="12">
        <v>18</v>
      </c>
      <c r="E14" s="12">
        <v>9</v>
      </c>
      <c r="F14" s="44">
        <f>+$B$3</f>
        <v>51</v>
      </c>
      <c r="G14" s="13">
        <f>+D14*B14/E14</f>
        <v>6.6</v>
      </c>
      <c r="H14" s="47">
        <f t="shared" si="1"/>
        <v>1</v>
      </c>
      <c r="I14" s="12">
        <v>20</v>
      </c>
      <c r="J14" s="58">
        <f t="shared" si="2"/>
        <v>23.954499999999999</v>
      </c>
      <c r="K14" s="58">
        <f t="shared" ref="K14:K16" si="12">0.55*J14</f>
        <v>13.174975</v>
      </c>
      <c r="L14" s="39" t="str">
        <f t="shared" si="9"/>
        <v>CAMBIAR…!!</v>
      </c>
      <c r="N14" s="15" t="str">
        <f>+'DENSIDAD MUROS'!H35</f>
        <v>MY4</v>
      </c>
      <c r="O14" s="57">
        <f>+'DENSIDAD MUROS'!I35</f>
        <v>3.6</v>
      </c>
      <c r="P14" s="57">
        <f>+'DENSIDAD MUROS'!K35</f>
        <v>0.23</v>
      </c>
      <c r="Q14" s="12">
        <v>9</v>
      </c>
      <c r="R14" s="12">
        <v>6</v>
      </c>
      <c r="S14" s="44">
        <f t="shared" si="4"/>
        <v>51</v>
      </c>
      <c r="T14" s="13">
        <f t="shared" si="10"/>
        <v>5.3999999999999995</v>
      </c>
      <c r="U14" s="47">
        <f t="shared" si="5"/>
        <v>1</v>
      </c>
      <c r="V14" s="12">
        <v>20</v>
      </c>
      <c r="W14" s="58">
        <f t="shared" si="6"/>
        <v>25.714000000000002</v>
      </c>
      <c r="X14" s="58">
        <f t="shared" si="11"/>
        <v>14.142700000000003</v>
      </c>
      <c r="Y14" s="39" t="str">
        <f t="shared" si="7"/>
        <v>OK…!!</v>
      </c>
    </row>
    <row r="15" spans="1:33" x14ac:dyDescent="0.3">
      <c r="A15" s="15" t="str">
        <f>+'DENSIDAD MUROS'!A36</f>
        <v>PLX1</v>
      </c>
      <c r="B15" s="57">
        <f>+'DENSIDAD MUROS'!B36</f>
        <v>1.5</v>
      </c>
      <c r="C15" s="57">
        <f>+'DENSIDAD MUROS'!D36</f>
        <v>3.1052950170405937</v>
      </c>
      <c r="D15" s="12">
        <v>40</v>
      </c>
      <c r="E15" s="12">
        <v>25</v>
      </c>
      <c r="F15" s="44">
        <f t="shared" si="0"/>
        <v>51</v>
      </c>
      <c r="G15" s="13">
        <f t="shared" si="8"/>
        <v>2.4</v>
      </c>
      <c r="H15" s="47">
        <f t="shared" si="1"/>
        <v>1</v>
      </c>
      <c r="I15" s="12">
        <v>50</v>
      </c>
      <c r="J15" s="58">
        <f t="shared" si="2"/>
        <v>130.27753440180271</v>
      </c>
      <c r="K15" s="58">
        <f t="shared" si="12"/>
        <v>71.652643920991494</v>
      </c>
      <c r="L15" s="39" t="str">
        <f t="shared" si="9"/>
        <v>OK…!!</v>
      </c>
      <c r="N15" s="15" t="str">
        <f>+'DENSIDAD MUROS'!H36</f>
        <v>PLY1</v>
      </c>
      <c r="O15" s="57">
        <f>+'DENSIDAD MUROS'!I36</f>
        <v>2</v>
      </c>
      <c r="P15" s="57">
        <f>+'DENSIDAD MUROS'!K36</f>
        <v>3.1052950170405937</v>
      </c>
      <c r="Q15" s="12">
        <v>15</v>
      </c>
      <c r="R15" s="12">
        <v>12</v>
      </c>
      <c r="S15" s="44">
        <f t="shared" si="4"/>
        <v>51</v>
      </c>
      <c r="T15" s="13">
        <f>+Q15*O15/R15</f>
        <v>2.5</v>
      </c>
      <c r="U15" s="47">
        <f t="shared" si="5"/>
        <v>1</v>
      </c>
      <c r="V15" s="12">
        <v>25</v>
      </c>
      <c r="W15" s="58">
        <f t="shared" si="6"/>
        <v>164.12004586907028</v>
      </c>
      <c r="X15" s="58">
        <f t="shared" si="11"/>
        <v>90.266025227988663</v>
      </c>
      <c r="Y15" s="39" t="str">
        <f t="shared" si="7"/>
        <v>OK…!!</v>
      </c>
      <c r="AC15" s="1" t="s">
        <v>249</v>
      </c>
    </row>
    <row r="16" spans="1:33" x14ac:dyDescent="0.3">
      <c r="A16" s="15">
        <f>+'DENSIDAD MUROS'!A37</f>
        <v>0</v>
      </c>
      <c r="B16" s="57">
        <f>+'DENSIDAD MUROS'!B37</f>
        <v>0</v>
      </c>
      <c r="C16" s="57" t="e">
        <f>+'DENSIDAD MUROS'!D37</f>
        <v>#N/A</v>
      </c>
      <c r="D16" s="12"/>
      <c r="E16" s="12"/>
      <c r="F16" s="44">
        <f t="shared" si="0"/>
        <v>51</v>
      </c>
      <c r="G16" s="13" t="e">
        <f t="shared" si="8"/>
        <v>#DIV/0!</v>
      </c>
      <c r="H16" s="47" t="e">
        <f t="shared" si="1"/>
        <v>#DIV/0!</v>
      </c>
      <c r="I16" s="12"/>
      <c r="J16" s="58" t="e">
        <f t="shared" si="2"/>
        <v>#DIV/0!</v>
      </c>
      <c r="K16" s="58" t="e">
        <f t="shared" si="12"/>
        <v>#DIV/0!</v>
      </c>
      <c r="L16" s="39" t="e">
        <f t="shared" si="9"/>
        <v>#DIV/0!</v>
      </c>
      <c r="N16" s="15">
        <f>+'DENSIDAD MUROS'!H37</f>
        <v>0</v>
      </c>
      <c r="O16" s="57">
        <f>+'DENSIDAD MUROS'!I37</f>
        <v>0</v>
      </c>
      <c r="P16" s="57" t="e">
        <f>+'DENSIDAD MUROS'!K37</f>
        <v>#N/A</v>
      </c>
      <c r="Q16" s="12"/>
      <c r="R16" s="12"/>
      <c r="S16" s="44">
        <f t="shared" si="4"/>
        <v>51</v>
      </c>
      <c r="T16" s="13" t="e">
        <f t="shared" si="10"/>
        <v>#DIV/0!</v>
      </c>
      <c r="U16" s="47" t="e">
        <f t="shared" si="5"/>
        <v>#DIV/0!</v>
      </c>
      <c r="V16" s="12"/>
      <c r="W16" s="58" t="e">
        <f t="shared" si="6"/>
        <v>#DIV/0!</v>
      </c>
      <c r="X16" s="58" t="e">
        <f t="shared" si="11"/>
        <v>#DIV/0!</v>
      </c>
      <c r="Y16" s="39" t="e">
        <f t="shared" si="7"/>
        <v>#DIV/0!</v>
      </c>
    </row>
    <row r="17" spans="1:25" x14ac:dyDescent="0.3">
      <c r="A17" s="15">
        <f>+'DENSIDAD MUROS'!A38</f>
        <v>0</v>
      </c>
      <c r="B17" s="57">
        <f>+'DENSIDAD MUROS'!B38</f>
        <v>0</v>
      </c>
      <c r="C17" s="57" t="e">
        <f>+'DENSIDAD MUROS'!D38</f>
        <v>#N/A</v>
      </c>
      <c r="D17" s="12"/>
      <c r="E17" s="12"/>
      <c r="F17" s="44">
        <f t="shared" si="0"/>
        <v>51</v>
      </c>
      <c r="G17" s="13" t="e">
        <f t="shared" ref="G17:G40" si="13">+D17*B17/E17</f>
        <v>#DIV/0!</v>
      </c>
      <c r="H17" s="47" t="e">
        <f t="shared" si="1"/>
        <v>#DIV/0!</v>
      </c>
      <c r="I17" s="12"/>
      <c r="J17" s="58" t="e">
        <f t="shared" ref="J17:J40" si="14">$B$6*F17*H17*C17*B17+0.23*I17</f>
        <v>#DIV/0!</v>
      </c>
      <c r="K17" s="58" t="e">
        <f t="shared" ref="K17:K40" si="15">0.55*J17</f>
        <v>#DIV/0!</v>
      </c>
      <c r="L17" s="39" t="e">
        <f t="shared" ref="L17:L40" si="16">IF(D17&lt;K17, "OK…!!", "CAMBIAR…!!")</f>
        <v>#DIV/0!</v>
      </c>
      <c r="N17" s="15">
        <f>+'DENSIDAD MUROS'!H38</f>
        <v>0</v>
      </c>
      <c r="O17" s="57">
        <f>+'DENSIDAD MUROS'!I38</f>
        <v>0</v>
      </c>
      <c r="P17" s="57" t="e">
        <f>+'DENSIDAD MUROS'!K38</f>
        <v>#N/A</v>
      </c>
      <c r="Q17" s="12"/>
      <c r="R17" s="12"/>
      <c r="S17" s="44">
        <f t="shared" si="4"/>
        <v>51</v>
      </c>
      <c r="T17" s="13" t="e">
        <f t="shared" si="10"/>
        <v>#DIV/0!</v>
      </c>
      <c r="U17" s="47" t="e">
        <f t="shared" si="5"/>
        <v>#DIV/0!</v>
      </c>
      <c r="V17" s="12"/>
      <c r="W17" s="58" t="e">
        <f t="shared" si="6"/>
        <v>#DIV/0!</v>
      </c>
      <c r="X17" s="58" t="e">
        <f t="shared" si="11"/>
        <v>#DIV/0!</v>
      </c>
      <c r="Y17" s="39" t="e">
        <f t="shared" si="7"/>
        <v>#DIV/0!</v>
      </c>
    </row>
    <row r="18" spans="1:25" x14ac:dyDescent="0.3">
      <c r="A18" s="15">
        <f>+'DENSIDAD MUROS'!A39</f>
        <v>0</v>
      </c>
      <c r="B18" s="57">
        <f>+'DENSIDAD MUROS'!B39</f>
        <v>0</v>
      </c>
      <c r="C18" s="57" t="e">
        <f>+'DENSIDAD MUROS'!D39</f>
        <v>#N/A</v>
      </c>
      <c r="D18" s="12"/>
      <c r="E18" s="12"/>
      <c r="F18" s="44">
        <f t="shared" si="0"/>
        <v>51</v>
      </c>
      <c r="G18" s="13" t="e">
        <f t="shared" si="13"/>
        <v>#DIV/0!</v>
      </c>
      <c r="H18" s="47" t="e">
        <f t="shared" si="1"/>
        <v>#DIV/0!</v>
      </c>
      <c r="I18" s="12"/>
      <c r="J18" s="58" t="e">
        <f t="shared" si="14"/>
        <v>#DIV/0!</v>
      </c>
      <c r="K18" s="58" t="e">
        <f t="shared" si="15"/>
        <v>#DIV/0!</v>
      </c>
      <c r="L18" s="39" t="e">
        <f t="shared" si="16"/>
        <v>#DIV/0!</v>
      </c>
      <c r="N18" s="15">
        <f>+'DENSIDAD MUROS'!H39</f>
        <v>0</v>
      </c>
      <c r="O18" s="57">
        <f>+'DENSIDAD MUROS'!I39</f>
        <v>0</v>
      </c>
      <c r="P18" s="57" t="e">
        <f>+'DENSIDAD MUROS'!K39</f>
        <v>#N/A</v>
      </c>
      <c r="Q18" s="12"/>
      <c r="R18" s="12"/>
      <c r="S18" s="44">
        <f t="shared" si="4"/>
        <v>51</v>
      </c>
      <c r="T18" s="13" t="e">
        <f t="shared" si="10"/>
        <v>#DIV/0!</v>
      </c>
      <c r="U18" s="47" t="e">
        <f t="shared" si="5"/>
        <v>#DIV/0!</v>
      </c>
      <c r="V18" s="12"/>
      <c r="W18" s="58" t="e">
        <f t="shared" si="6"/>
        <v>#DIV/0!</v>
      </c>
      <c r="X18" s="58" t="e">
        <f t="shared" si="11"/>
        <v>#DIV/0!</v>
      </c>
      <c r="Y18" s="39" t="e">
        <f t="shared" si="7"/>
        <v>#DIV/0!</v>
      </c>
    </row>
    <row r="19" spans="1:25" x14ac:dyDescent="0.3">
      <c r="A19" s="15">
        <f>+'DENSIDAD MUROS'!A40</f>
        <v>0</v>
      </c>
      <c r="B19" s="57">
        <f>+'DENSIDAD MUROS'!B40</f>
        <v>0</v>
      </c>
      <c r="C19" s="57" t="e">
        <f>+'DENSIDAD MUROS'!D40</f>
        <v>#N/A</v>
      </c>
      <c r="D19" s="12"/>
      <c r="E19" s="12"/>
      <c r="F19" s="44">
        <f t="shared" si="0"/>
        <v>51</v>
      </c>
      <c r="G19" s="13" t="e">
        <f t="shared" si="13"/>
        <v>#DIV/0!</v>
      </c>
      <c r="H19" s="47" t="e">
        <f t="shared" si="1"/>
        <v>#DIV/0!</v>
      </c>
      <c r="I19" s="12"/>
      <c r="J19" s="58" t="e">
        <f t="shared" si="14"/>
        <v>#DIV/0!</v>
      </c>
      <c r="K19" s="58" t="e">
        <f t="shared" si="15"/>
        <v>#DIV/0!</v>
      </c>
      <c r="L19" s="39" t="e">
        <f t="shared" si="16"/>
        <v>#DIV/0!</v>
      </c>
      <c r="N19" s="15">
        <f>+'DENSIDAD MUROS'!H40</f>
        <v>0</v>
      </c>
      <c r="O19" s="57">
        <f>+'DENSIDAD MUROS'!I40</f>
        <v>0</v>
      </c>
      <c r="P19" s="57" t="e">
        <f>+'DENSIDAD MUROS'!K40</f>
        <v>#N/A</v>
      </c>
      <c r="Q19" s="12"/>
      <c r="R19" s="12"/>
      <c r="S19" s="44">
        <f t="shared" si="4"/>
        <v>51</v>
      </c>
      <c r="T19" s="13" t="e">
        <f t="shared" si="10"/>
        <v>#DIV/0!</v>
      </c>
      <c r="U19" s="47" t="e">
        <f t="shared" si="5"/>
        <v>#DIV/0!</v>
      </c>
      <c r="V19" s="12"/>
      <c r="W19" s="58" t="e">
        <f t="shared" si="6"/>
        <v>#DIV/0!</v>
      </c>
      <c r="X19" s="58" t="e">
        <f t="shared" si="11"/>
        <v>#DIV/0!</v>
      </c>
      <c r="Y19" s="39" t="e">
        <f t="shared" si="7"/>
        <v>#DIV/0!</v>
      </c>
    </row>
    <row r="20" spans="1:25" x14ac:dyDescent="0.3">
      <c r="A20" s="15">
        <f>+'DENSIDAD MUROS'!A41</f>
        <v>0</v>
      </c>
      <c r="B20" s="57">
        <f>+'DENSIDAD MUROS'!B41</f>
        <v>0</v>
      </c>
      <c r="C20" s="57" t="e">
        <f>+'DENSIDAD MUROS'!D41</f>
        <v>#N/A</v>
      </c>
      <c r="D20" s="12"/>
      <c r="E20" s="12"/>
      <c r="F20" s="44">
        <f t="shared" si="0"/>
        <v>51</v>
      </c>
      <c r="G20" s="13" t="e">
        <f t="shared" si="13"/>
        <v>#DIV/0!</v>
      </c>
      <c r="H20" s="47" t="e">
        <f t="shared" si="1"/>
        <v>#DIV/0!</v>
      </c>
      <c r="I20" s="12"/>
      <c r="J20" s="58" t="e">
        <f t="shared" si="14"/>
        <v>#DIV/0!</v>
      </c>
      <c r="K20" s="58" t="e">
        <f t="shared" si="15"/>
        <v>#DIV/0!</v>
      </c>
      <c r="L20" s="39" t="e">
        <f t="shared" si="16"/>
        <v>#DIV/0!</v>
      </c>
      <c r="N20" s="15">
        <f>+'DENSIDAD MUROS'!H41</f>
        <v>0</v>
      </c>
      <c r="O20" s="57">
        <f>+'DENSIDAD MUROS'!I41</f>
        <v>0</v>
      </c>
      <c r="P20" s="57" t="e">
        <f>+'DENSIDAD MUROS'!K41</f>
        <v>#N/A</v>
      </c>
      <c r="Q20" s="12"/>
      <c r="R20" s="12"/>
      <c r="S20" s="44">
        <f t="shared" si="4"/>
        <v>51</v>
      </c>
      <c r="T20" s="13" t="e">
        <f t="shared" si="10"/>
        <v>#DIV/0!</v>
      </c>
      <c r="U20" s="47" t="e">
        <f t="shared" si="5"/>
        <v>#DIV/0!</v>
      </c>
      <c r="V20" s="12"/>
      <c r="W20" s="58" t="e">
        <f t="shared" si="6"/>
        <v>#DIV/0!</v>
      </c>
      <c r="X20" s="58" t="e">
        <f t="shared" si="11"/>
        <v>#DIV/0!</v>
      </c>
      <c r="Y20" s="39" t="e">
        <f t="shared" si="7"/>
        <v>#DIV/0!</v>
      </c>
    </row>
    <row r="21" spans="1:25" x14ac:dyDescent="0.3">
      <c r="A21" s="15">
        <f>+'DENSIDAD MUROS'!A42</f>
        <v>0</v>
      </c>
      <c r="B21" s="57">
        <f>+'DENSIDAD MUROS'!B42</f>
        <v>0</v>
      </c>
      <c r="C21" s="57" t="e">
        <f>+'DENSIDAD MUROS'!D42</f>
        <v>#N/A</v>
      </c>
      <c r="D21" s="12"/>
      <c r="E21" s="12"/>
      <c r="F21" s="44">
        <f t="shared" si="0"/>
        <v>51</v>
      </c>
      <c r="G21" s="13" t="e">
        <f t="shared" si="13"/>
        <v>#DIV/0!</v>
      </c>
      <c r="H21" s="47" t="e">
        <f t="shared" si="1"/>
        <v>#DIV/0!</v>
      </c>
      <c r="I21" s="12"/>
      <c r="J21" s="58" t="e">
        <f t="shared" si="14"/>
        <v>#DIV/0!</v>
      </c>
      <c r="K21" s="58" t="e">
        <f t="shared" si="15"/>
        <v>#DIV/0!</v>
      </c>
      <c r="L21" s="39" t="e">
        <f t="shared" si="16"/>
        <v>#DIV/0!</v>
      </c>
      <c r="N21" s="15">
        <f>+'DENSIDAD MUROS'!H42</f>
        <v>0</v>
      </c>
      <c r="O21" s="57">
        <f>+'DENSIDAD MUROS'!I42</f>
        <v>0</v>
      </c>
      <c r="P21" s="57" t="e">
        <f>+'DENSIDAD MUROS'!K42</f>
        <v>#N/A</v>
      </c>
      <c r="Q21" s="12"/>
      <c r="R21" s="12"/>
      <c r="S21" s="44">
        <f t="shared" si="4"/>
        <v>51</v>
      </c>
      <c r="T21" s="13" t="e">
        <f t="shared" si="10"/>
        <v>#DIV/0!</v>
      </c>
      <c r="U21" s="47" t="e">
        <f t="shared" si="5"/>
        <v>#DIV/0!</v>
      </c>
      <c r="V21" s="12"/>
      <c r="W21" s="58" t="e">
        <f t="shared" si="6"/>
        <v>#DIV/0!</v>
      </c>
      <c r="X21" s="58" t="e">
        <f t="shared" si="11"/>
        <v>#DIV/0!</v>
      </c>
      <c r="Y21" s="39" t="e">
        <f t="shared" si="7"/>
        <v>#DIV/0!</v>
      </c>
    </row>
    <row r="22" spans="1:25" x14ac:dyDescent="0.3">
      <c r="A22" s="15">
        <f>+'DENSIDAD MUROS'!A43</f>
        <v>0</v>
      </c>
      <c r="B22" s="57">
        <f>+'DENSIDAD MUROS'!B43</f>
        <v>0</v>
      </c>
      <c r="C22" s="57" t="e">
        <f>+'DENSIDAD MUROS'!D43</f>
        <v>#N/A</v>
      </c>
      <c r="D22" s="12"/>
      <c r="E22" s="12"/>
      <c r="F22" s="44">
        <f t="shared" si="0"/>
        <v>51</v>
      </c>
      <c r="G22" s="13" t="e">
        <f t="shared" si="13"/>
        <v>#DIV/0!</v>
      </c>
      <c r="H22" s="47" t="e">
        <f t="shared" si="1"/>
        <v>#DIV/0!</v>
      </c>
      <c r="I22" s="12"/>
      <c r="J22" s="58" t="e">
        <f t="shared" si="14"/>
        <v>#DIV/0!</v>
      </c>
      <c r="K22" s="58" t="e">
        <f t="shared" si="15"/>
        <v>#DIV/0!</v>
      </c>
      <c r="L22" s="39" t="e">
        <f t="shared" si="16"/>
        <v>#DIV/0!</v>
      </c>
      <c r="N22" s="15">
        <f>+'DENSIDAD MUROS'!H43</f>
        <v>0</v>
      </c>
      <c r="O22" s="57">
        <f>+'DENSIDAD MUROS'!I43</f>
        <v>0</v>
      </c>
      <c r="P22" s="57" t="e">
        <f>+'DENSIDAD MUROS'!K43</f>
        <v>#N/A</v>
      </c>
      <c r="Q22" s="12"/>
      <c r="R22" s="12"/>
      <c r="S22" s="44">
        <f t="shared" si="4"/>
        <v>51</v>
      </c>
      <c r="T22" s="13" t="e">
        <f t="shared" si="10"/>
        <v>#DIV/0!</v>
      </c>
      <c r="U22" s="47" t="e">
        <f t="shared" si="5"/>
        <v>#DIV/0!</v>
      </c>
      <c r="V22" s="12"/>
      <c r="W22" s="58" t="e">
        <f t="shared" si="6"/>
        <v>#DIV/0!</v>
      </c>
      <c r="X22" s="58" t="e">
        <f>0.55*W22</f>
        <v>#DIV/0!</v>
      </c>
      <c r="Y22" s="39" t="e">
        <f t="shared" si="7"/>
        <v>#DIV/0!</v>
      </c>
    </row>
    <row r="23" spans="1:25" x14ac:dyDescent="0.3">
      <c r="A23" s="15">
        <f>+'DENSIDAD MUROS'!A44</f>
        <v>0</v>
      </c>
      <c r="B23" s="57">
        <f>+'DENSIDAD MUROS'!B44</f>
        <v>0</v>
      </c>
      <c r="C23" s="57" t="e">
        <f>+'DENSIDAD MUROS'!D44</f>
        <v>#N/A</v>
      </c>
      <c r="D23" s="12"/>
      <c r="E23" s="12"/>
      <c r="F23" s="44">
        <f t="shared" si="0"/>
        <v>51</v>
      </c>
      <c r="G23" s="13" t="e">
        <f t="shared" si="13"/>
        <v>#DIV/0!</v>
      </c>
      <c r="H23" s="47" t="e">
        <f t="shared" si="1"/>
        <v>#DIV/0!</v>
      </c>
      <c r="I23" s="12"/>
      <c r="J23" s="58" t="e">
        <f t="shared" si="14"/>
        <v>#DIV/0!</v>
      </c>
      <c r="K23" s="58" t="e">
        <f t="shared" si="15"/>
        <v>#DIV/0!</v>
      </c>
      <c r="L23" s="39" t="e">
        <f t="shared" si="16"/>
        <v>#DIV/0!</v>
      </c>
      <c r="N23" s="15">
        <f>+'DENSIDAD MUROS'!H44</f>
        <v>0</v>
      </c>
      <c r="O23" s="57">
        <f>+'DENSIDAD MUROS'!I44</f>
        <v>0</v>
      </c>
      <c r="P23" s="57" t="e">
        <f>+'DENSIDAD MUROS'!K44</f>
        <v>#N/A</v>
      </c>
      <c r="Q23" s="12"/>
      <c r="R23" s="12"/>
      <c r="S23" s="44">
        <f t="shared" si="4"/>
        <v>51</v>
      </c>
      <c r="T23" s="13" t="e">
        <f t="shared" si="10"/>
        <v>#DIV/0!</v>
      </c>
      <c r="U23" s="47" t="e">
        <f t="shared" si="5"/>
        <v>#DIV/0!</v>
      </c>
      <c r="V23" s="12"/>
      <c r="W23" s="58" t="e">
        <f t="shared" si="6"/>
        <v>#DIV/0!</v>
      </c>
      <c r="X23" s="58" t="e">
        <f t="shared" ref="X23:X37" si="17">0.55*W23</f>
        <v>#DIV/0!</v>
      </c>
      <c r="Y23" s="39" t="e">
        <f t="shared" si="7"/>
        <v>#DIV/0!</v>
      </c>
    </row>
    <row r="24" spans="1:25" x14ac:dyDescent="0.3">
      <c r="A24" s="15">
        <f>+'DENSIDAD MUROS'!A45</f>
        <v>0</v>
      </c>
      <c r="B24" s="57">
        <f>+'DENSIDAD MUROS'!B45</f>
        <v>0</v>
      </c>
      <c r="C24" s="57" t="e">
        <f>+'DENSIDAD MUROS'!D45</f>
        <v>#N/A</v>
      </c>
      <c r="D24" s="12"/>
      <c r="E24" s="12"/>
      <c r="F24" s="44">
        <f t="shared" si="0"/>
        <v>51</v>
      </c>
      <c r="G24" s="13" t="e">
        <f t="shared" si="13"/>
        <v>#DIV/0!</v>
      </c>
      <c r="H24" s="47" t="e">
        <f t="shared" si="1"/>
        <v>#DIV/0!</v>
      </c>
      <c r="I24" s="12"/>
      <c r="J24" s="58" t="e">
        <f t="shared" si="14"/>
        <v>#DIV/0!</v>
      </c>
      <c r="K24" s="58" t="e">
        <f t="shared" si="15"/>
        <v>#DIV/0!</v>
      </c>
      <c r="L24" s="39" t="e">
        <f t="shared" si="16"/>
        <v>#DIV/0!</v>
      </c>
      <c r="N24" s="15">
        <f>+'DENSIDAD MUROS'!H45</f>
        <v>0</v>
      </c>
      <c r="O24" s="57">
        <f>+'DENSIDAD MUROS'!I45</f>
        <v>0</v>
      </c>
      <c r="P24" s="57" t="e">
        <f>+'DENSIDAD MUROS'!K45</f>
        <v>#N/A</v>
      </c>
      <c r="Q24" s="12"/>
      <c r="R24" s="12"/>
      <c r="S24" s="44">
        <f t="shared" si="4"/>
        <v>51</v>
      </c>
      <c r="T24" s="13" t="e">
        <f t="shared" si="10"/>
        <v>#DIV/0!</v>
      </c>
      <c r="U24" s="47" t="e">
        <f t="shared" si="5"/>
        <v>#DIV/0!</v>
      </c>
      <c r="V24" s="12"/>
      <c r="W24" s="58" t="e">
        <f t="shared" si="6"/>
        <v>#DIV/0!</v>
      </c>
      <c r="X24" s="58" t="e">
        <f t="shared" si="17"/>
        <v>#DIV/0!</v>
      </c>
      <c r="Y24" s="39" t="e">
        <f t="shared" si="7"/>
        <v>#DIV/0!</v>
      </c>
    </row>
    <row r="25" spans="1:25" x14ac:dyDescent="0.3">
      <c r="A25" s="15">
        <f>+'DENSIDAD MUROS'!A46</f>
        <v>0</v>
      </c>
      <c r="B25" s="57">
        <f>+'DENSIDAD MUROS'!B46</f>
        <v>0</v>
      </c>
      <c r="C25" s="57" t="e">
        <f>+'DENSIDAD MUROS'!D46</f>
        <v>#N/A</v>
      </c>
      <c r="D25" s="12"/>
      <c r="E25" s="12"/>
      <c r="F25" s="44">
        <f t="shared" si="0"/>
        <v>51</v>
      </c>
      <c r="G25" s="13" t="e">
        <f t="shared" si="13"/>
        <v>#DIV/0!</v>
      </c>
      <c r="H25" s="47" t="e">
        <f t="shared" si="1"/>
        <v>#DIV/0!</v>
      </c>
      <c r="I25" s="12"/>
      <c r="J25" s="58" t="e">
        <f t="shared" si="14"/>
        <v>#DIV/0!</v>
      </c>
      <c r="K25" s="58" t="e">
        <f t="shared" si="15"/>
        <v>#DIV/0!</v>
      </c>
      <c r="L25" s="39" t="e">
        <f t="shared" si="16"/>
        <v>#DIV/0!</v>
      </c>
      <c r="N25" s="15">
        <f>+'DENSIDAD MUROS'!H46</f>
        <v>0</v>
      </c>
      <c r="O25" s="57">
        <f>+'DENSIDAD MUROS'!I46</f>
        <v>0</v>
      </c>
      <c r="P25" s="57" t="e">
        <f>+'DENSIDAD MUROS'!K46</f>
        <v>#N/A</v>
      </c>
      <c r="Q25" s="12"/>
      <c r="R25" s="12"/>
      <c r="S25" s="44">
        <f t="shared" si="4"/>
        <v>51</v>
      </c>
      <c r="T25" s="13" t="e">
        <f t="shared" si="10"/>
        <v>#DIV/0!</v>
      </c>
      <c r="U25" s="47" t="e">
        <f t="shared" si="5"/>
        <v>#DIV/0!</v>
      </c>
      <c r="V25" s="12"/>
      <c r="W25" s="58" t="e">
        <f t="shared" si="6"/>
        <v>#DIV/0!</v>
      </c>
      <c r="X25" s="58" t="e">
        <f t="shared" si="17"/>
        <v>#DIV/0!</v>
      </c>
      <c r="Y25" s="39" t="e">
        <f t="shared" si="7"/>
        <v>#DIV/0!</v>
      </c>
    </row>
    <row r="26" spans="1:25" x14ac:dyDescent="0.3">
      <c r="A26" s="15">
        <f>+'DENSIDAD MUROS'!A47</f>
        <v>0</v>
      </c>
      <c r="B26" s="57">
        <f>+'DENSIDAD MUROS'!B47</f>
        <v>0</v>
      </c>
      <c r="C26" s="57" t="e">
        <f>+'DENSIDAD MUROS'!D47</f>
        <v>#N/A</v>
      </c>
      <c r="D26" s="12"/>
      <c r="E26" s="12"/>
      <c r="F26" s="44">
        <f t="shared" si="0"/>
        <v>51</v>
      </c>
      <c r="G26" s="13" t="e">
        <f t="shared" si="13"/>
        <v>#DIV/0!</v>
      </c>
      <c r="H26" s="47" t="e">
        <f t="shared" si="1"/>
        <v>#DIV/0!</v>
      </c>
      <c r="I26" s="12"/>
      <c r="J26" s="58" t="e">
        <f t="shared" si="14"/>
        <v>#DIV/0!</v>
      </c>
      <c r="K26" s="58" t="e">
        <f t="shared" si="15"/>
        <v>#DIV/0!</v>
      </c>
      <c r="L26" s="39" t="e">
        <f t="shared" si="16"/>
        <v>#DIV/0!</v>
      </c>
      <c r="N26" s="15">
        <f>+'DENSIDAD MUROS'!H47</f>
        <v>0</v>
      </c>
      <c r="O26" s="57">
        <f>+'DENSIDAD MUROS'!I47</f>
        <v>0</v>
      </c>
      <c r="P26" s="57" t="e">
        <f>+'DENSIDAD MUROS'!K47</f>
        <v>#N/A</v>
      </c>
      <c r="Q26" s="12"/>
      <c r="R26" s="12"/>
      <c r="S26" s="44">
        <f t="shared" si="4"/>
        <v>51</v>
      </c>
      <c r="T26" s="13" t="e">
        <f t="shared" si="10"/>
        <v>#DIV/0!</v>
      </c>
      <c r="U26" s="47" t="e">
        <f t="shared" si="5"/>
        <v>#DIV/0!</v>
      </c>
      <c r="V26" s="12"/>
      <c r="W26" s="58" t="e">
        <f t="shared" si="6"/>
        <v>#DIV/0!</v>
      </c>
      <c r="X26" s="58" t="e">
        <f t="shared" si="17"/>
        <v>#DIV/0!</v>
      </c>
      <c r="Y26" s="39" t="e">
        <f t="shared" si="7"/>
        <v>#DIV/0!</v>
      </c>
    </row>
    <row r="27" spans="1:25" x14ac:dyDescent="0.3">
      <c r="A27" s="15">
        <f>+'DENSIDAD MUROS'!A48</f>
        <v>0</v>
      </c>
      <c r="B27" s="57">
        <f>+'DENSIDAD MUROS'!B48</f>
        <v>0</v>
      </c>
      <c r="C27" s="57" t="e">
        <f>+'DENSIDAD MUROS'!D48</f>
        <v>#N/A</v>
      </c>
      <c r="D27" s="12"/>
      <c r="E27" s="12"/>
      <c r="F27" s="44">
        <f t="shared" si="0"/>
        <v>51</v>
      </c>
      <c r="G27" s="13" t="e">
        <f t="shared" si="13"/>
        <v>#DIV/0!</v>
      </c>
      <c r="H27" s="47" t="e">
        <f t="shared" si="1"/>
        <v>#DIV/0!</v>
      </c>
      <c r="I27" s="12"/>
      <c r="J27" s="58" t="e">
        <f t="shared" si="14"/>
        <v>#DIV/0!</v>
      </c>
      <c r="K27" s="58" t="e">
        <f t="shared" si="15"/>
        <v>#DIV/0!</v>
      </c>
      <c r="L27" s="39" t="e">
        <f t="shared" si="16"/>
        <v>#DIV/0!</v>
      </c>
      <c r="N27" s="15">
        <f>+'DENSIDAD MUROS'!H48</f>
        <v>0</v>
      </c>
      <c r="O27" s="57">
        <f>+'DENSIDAD MUROS'!I48</f>
        <v>0</v>
      </c>
      <c r="P27" s="57" t="e">
        <f>+'DENSIDAD MUROS'!K48</f>
        <v>#N/A</v>
      </c>
      <c r="Q27" s="12"/>
      <c r="R27" s="12"/>
      <c r="S27" s="44">
        <f t="shared" si="4"/>
        <v>51</v>
      </c>
      <c r="T27" s="13" t="e">
        <f t="shared" si="10"/>
        <v>#DIV/0!</v>
      </c>
      <c r="U27" s="47" t="e">
        <f t="shared" si="5"/>
        <v>#DIV/0!</v>
      </c>
      <c r="V27" s="12"/>
      <c r="W27" s="58" t="e">
        <f t="shared" si="6"/>
        <v>#DIV/0!</v>
      </c>
      <c r="X27" s="58" t="e">
        <f t="shared" si="17"/>
        <v>#DIV/0!</v>
      </c>
      <c r="Y27" s="39" t="e">
        <f t="shared" si="7"/>
        <v>#DIV/0!</v>
      </c>
    </row>
    <row r="28" spans="1:25" x14ac:dyDescent="0.3">
      <c r="A28" s="15">
        <f>+'DENSIDAD MUROS'!A49</f>
        <v>0</v>
      </c>
      <c r="B28" s="57">
        <f>+'DENSIDAD MUROS'!B49</f>
        <v>0</v>
      </c>
      <c r="C28" s="57" t="e">
        <f>+'DENSIDAD MUROS'!D49</f>
        <v>#N/A</v>
      </c>
      <c r="D28" s="12"/>
      <c r="E28" s="12"/>
      <c r="F28" s="44">
        <f t="shared" si="0"/>
        <v>51</v>
      </c>
      <c r="G28" s="13" t="e">
        <f t="shared" si="13"/>
        <v>#DIV/0!</v>
      </c>
      <c r="H28" s="47" t="e">
        <f t="shared" si="1"/>
        <v>#DIV/0!</v>
      </c>
      <c r="I28" s="12"/>
      <c r="J28" s="58" t="e">
        <f t="shared" si="14"/>
        <v>#DIV/0!</v>
      </c>
      <c r="K28" s="58" t="e">
        <f t="shared" si="15"/>
        <v>#DIV/0!</v>
      </c>
      <c r="L28" s="39" t="e">
        <f t="shared" si="16"/>
        <v>#DIV/0!</v>
      </c>
      <c r="N28" s="15">
        <f>+'DENSIDAD MUROS'!H49</f>
        <v>0</v>
      </c>
      <c r="O28" s="57">
        <f>+'DENSIDAD MUROS'!I49</f>
        <v>0</v>
      </c>
      <c r="P28" s="57" t="e">
        <f>+'DENSIDAD MUROS'!K49</f>
        <v>#N/A</v>
      </c>
      <c r="Q28" s="12"/>
      <c r="R28" s="12"/>
      <c r="S28" s="44">
        <f t="shared" si="4"/>
        <v>51</v>
      </c>
      <c r="T28" s="13" t="e">
        <f t="shared" si="10"/>
        <v>#DIV/0!</v>
      </c>
      <c r="U28" s="47" t="e">
        <f t="shared" si="5"/>
        <v>#DIV/0!</v>
      </c>
      <c r="V28" s="12"/>
      <c r="W28" s="58" t="e">
        <f t="shared" si="6"/>
        <v>#DIV/0!</v>
      </c>
      <c r="X28" s="58" t="e">
        <f t="shared" si="17"/>
        <v>#DIV/0!</v>
      </c>
      <c r="Y28" s="39" t="e">
        <f t="shared" si="7"/>
        <v>#DIV/0!</v>
      </c>
    </row>
    <row r="29" spans="1:25" x14ac:dyDescent="0.3">
      <c r="A29" s="15">
        <f>+'DENSIDAD MUROS'!A50</f>
        <v>0</v>
      </c>
      <c r="B29" s="57">
        <f>+'DENSIDAD MUROS'!B50</f>
        <v>0</v>
      </c>
      <c r="C29" s="57" t="e">
        <f>+'DENSIDAD MUROS'!D50</f>
        <v>#N/A</v>
      </c>
      <c r="D29" s="12"/>
      <c r="E29" s="12"/>
      <c r="F29" s="44">
        <f t="shared" si="0"/>
        <v>51</v>
      </c>
      <c r="G29" s="13" t="e">
        <f t="shared" si="13"/>
        <v>#DIV/0!</v>
      </c>
      <c r="H29" s="47" t="e">
        <f t="shared" si="1"/>
        <v>#DIV/0!</v>
      </c>
      <c r="I29" s="12"/>
      <c r="J29" s="58" t="e">
        <f t="shared" si="14"/>
        <v>#DIV/0!</v>
      </c>
      <c r="K29" s="58" t="e">
        <f t="shared" si="15"/>
        <v>#DIV/0!</v>
      </c>
      <c r="L29" s="39" t="e">
        <f t="shared" si="16"/>
        <v>#DIV/0!</v>
      </c>
      <c r="N29" s="15">
        <f>+'DENSIDAD MUROS'!H50</f>
        <v>0</v>
      </c>
      <c r="O29" s="57">
        <f>+'DENSIDAD MUROS'!I50</f>
        <v>0</v>
      </c>
      <c r="P29" s="57" t="e">
        <f>+'DENSIDAD MUROS'!K50</f>
        <v>#N/A</v>
      </c>
      <c r="Q29" s="12"/>
      <c r="R29" s="12"/>
      <c r="S29" s="44">
        <f t="shared" si="4"/>
        <v>51</v>
      </c>
      <c r="T29" s="13" t="e">
        <f t="shared" si="10"/>
        <v>#DIV/0!</v>
      </c>
      <c r="U29" s="47" t="e">
        <f t="shared" si="5"/>
        <v>#DIV/0!</v>
      </c>
      <c r="V29" s="12"/>
      <c r="W29" s="58" t="e">
        <f t="shared" si="6"/>
        <v>#DIV/0!</v>
      </c>
      <c r="X29" s="58" t="e">
        <f t="shared" si="17"/>
        <v>#DIV/0!</v>
      </c>
      <c r="Y29" s="39" t="e">
        <f t="shared" si="7"/>
        <v>#DIV/0!</v>
      </c>
    </row>
    <row r="30" spans="1:25" x14ac:dyDescent="0.3">
      <c r="A30" s="15">
        <f>+'DENSIDAD MUROS'!A51</f>
        <v>0</v>
      </c>
      <c r="B30" s="57">
        <f>+'DENSIDAD MUROS'!B51</f>
        <v>0</v>
      </c>
      <c r="C30" s="57" t="e">
        <f>+'DENSIDAD MUROS'!D51</f>
        <v>#N/A</v>
      </c>
      <c r="D30" s="12"/>
      <c r="E30" s="12"/>
      <c r="F30" s="44">
        <f t="shared" si="0"/>
        <v>51</v>
      </c>
      <c r="G30" s="13" t="e">
        <f t="shared" si="13"/>
        <v>#DIV/0!</v>
      </c>
      <c r="H30" s="47" t="e">
        <f t="shared" si="1"/>
        <v>#DIV/0!</v>
      </c>
      <c r="I30" s="12"/>
      <c r="J30" s="58" t="e">
        <f t="shared" si="14"/>
        <v>#DIV/0!</v>
      </c>
      <c r="K30" s="58" t="e">
        <f t="shared" si="15"/>
        <v>#DIV/0!</v>
      </c>
      <c r="L30" s="39" t="e">
        <f t="shared" si="16"/>
        <v>#DIV/0!</v>
      </c>
      <c r="N30" s="15">
        <f>+'DENSIDAD MUROS'!H51</f>
        <v>0</v>
      </c>
      <c r="O30" s="57">
        <f>+'DENSIDAD MUROS'!I51</f>
        <v>0</v>
      </c>
      <c r="P30" s="57" t="e">
        <f>+'DENSIDAD MUROS'!K51</f>
        <v>#N/A</v>
      </c>
      <c r="Q30" s="12"/>
      <c r="R30" s="12"/>
      <c r="S30" s="44">
        <f t="shared" si="4"/>
        <v>51</v>
      </c>
      <c r="T30" s="13" t="e">
        <f t="shared" si="10"/>
        <v>#DIV/0!</v>
      </c>
      <c r="U30" s="47" t="e">
        <f t="shared" si="5"/>
        <v>#DIV/0!</v>
      </c>
      <c r="V30" s="12"/>
      <c r="W30" s="58" t="e">
        <f t="shared" si="6"/>
        <v>#DIV/0!</v>
      </c>
      <c r="X30" s="58" t="e">
        <f t="shared" si="17"/>
        <v>#DIV/0!</v>
      </c>
      <c r="Y30" s="39" t="e">
        <f t="shared" si="7"/>
        <v>#DIV/0!</v>
      </c>
    </row>
    <row r="31" spans="1:25" x14ac:dyDescent="0.3">
      <c r="A31" s="15">
        <f>+'DENSIDAD MUROS'!A52</f>
        <v>0</v>
      </c>
      <c r="B31" s="57">
        <f>+'DENSIDAD MUROS'!B52</f>
        <v>0</v>
      </c>
      <c r="C31" s="57" t="e">
        <f>+'DENSIDAD MUROS'!D52</f>
        <v>#N/A</v>
      </c>
      <c r="D31" s="12"/>
      <c r="E31" s="12"/>
      <c r="F31" s="44">
        <f t="shared" si="0"/>
        <v>51</v>
      </c>
      <c r="G31" s="13" t="e">
        <f t="shared" si="13"/>
        <v>#DIV/0!</v>
      </c>
      <c r="H31" s="47" t="e">
        <f t="shared" si="1"/>
        <v>#DIV/0!</v>
      </c>
      <c r="I31" s="12"/>
      <c r="J31" s="58" t="e">
        <f t="shared" si="14"/>
        <v>#DIV/0!</v>
      </c>
      <c r="K31" s="58" t="e">
        <f t="shared" si="15"/>
        <v>#DIV/0!</v>
      </c>
      <c r="L31" s="39" t="e">
        <f t="shared" si="16"/>
        <v>#DIV/0!</v>
      </c>
      <c r="N31" s="15">
        <f>+'DENSIDAD MUROS'!H52</f>
        <v>0</v>
      </c>
      <c r="O31" s="57">
        <f>+'DENSIDAD MUROS'!I52</f>
        <v>0</v>
      </c>
      <c r="P31" s="57" t="e">
        <f>+'DENSIDAD MUROS'!K52</f>
        <v>#N/A</v>
      </c>
      <c r="Q31" s="12"/>
      <c r="R31" s="12"/>
      <c r="S31" s="44">
        <f t="shared" si="4"/>
        <v>51</v>
      </c>
      <c r="T31" s="13" t="e">
        <f t="shared" si="10"/>
        <v>#DIV/0!</v>
      </c>
      <c r="U31" s="47" t="e">
        <f t="shared" si="5"/>
        <v>#DIV/0!</v>
      </c>
      <c r="V31" s="12"/>
      <c r="W31" s="58" t="e">
        <f t="shared" si="6"/>
        <v>#DIV/0!</v>
      </c>
      <c r="X31" s="58" t="e">
        <f t="shared" si="17"/>
        <v>#DIV/0!</v>
      </c>
      <c r="Y31" s="39" t="e">
        <f t="shared" si="7"/>
        <v>#DIV/0!</v>
      </c>
    </row>
    <row r="32" spans="1:25" x14ac:dyDescent="0.3">
      <c r="A32" s="15">
        <f>+'DENSIDAD MUROS'!A53</f>
        <v>0</v>
      </c>
      <c r="B32" s="57">
        <f>+'DENSIDAD MUROS'!B53</f>
        <v>0</v>
      </c>
      <c r="C32" s="57" t="e">
        <f>+'DENSIDAD MUROS'!D53</f>
        <v>#N/A</v>
      </c>
      <c r="D32" s="12"/>
      <c r="E32" s="12"/>
      <c r="F32" s="44">
        <f t="shared" si="0"/>
        <v>51</v>
      </c>
      <c r="G32" s="13" t="e">
        <f t="shared" si="13"/>
        <v>#DIV/0!</v>
      </c>
      <c r="H32" s="47" t="e">
        <f t="shared" si="1"/>
        <v>#DIV/0!</v>
      </c>
      <c r="I32" s="12"/>
      <c r="J32" s="58" t="e">
        <f t="shared" si="14"/>
        <v>#DIV/0!</v>
      </c>
      <c r="K32" s="58" t="e">
        <f t="shared" si="15"/>
        <v>#DIV/0!</v>
      </c>
      <c r="L32" s="39" t="e">
        <f t="shared" si="16"/>
        <v>#DIV/0!</v>
      </c>
      <c r="N32" s="15">
        <f>+'DENSIDAD MUROS'!H53</f>
        <v>0</v>
      </c>
      <c r="O32" s="57">
        <f>+'DENSIDAD MUROS'!I53</f>
        <v>0</v>
      </c>
      <c r="P32" s="57" t="e">
        <f>+'DENSIDAD MUROS'!K53</f>
        <v>#N/A</v>
      </c>
      <c r="Q32" s="12"/>
      <c r="R32" s="12"/>
      <c r="S32" s="44">
        <f t="shared" si="4"/>
        <v>51</v>
      </c>
      <c r="T32" s="13" t="e">
        <f t="shared" si="10"/>
        <v>#DIV/0!</v>
      </c>
      <c r="U32" s="47" t="e">
        <f t="shared" si="5"/>
        <v>#DIV/0!</v>
      </c>
      <c r="V32" s="12"/>
      <c r="W32" s="58" t="e">
        <f t="shared" si="6"/>
        <v>#DIV/0!</v>
      </c>
      <c r="X32" s="58" t="e">
        <f t="shared" si="17"/>
        <v>#DIV/0!</v>
      </c>
      <c r="Y32" s="39" t="e">
        <f t="shared" si="7"/>
        <v>#DIV/0!</v>
      </c>
    </row>
    <row r="33" spans="1:25" x14ac:dyDescent="0.3">
      <c r="A33" s="15">
        <f>+'DENSIDAD MUROS'!A54</f>
        <v>0</v>
      </c>
      <c r="B33" s="57">
        <f>+'DENSIDAD MUROS'!B54</f>
        <v>0</v>
      </c>
      <c r="C33" s="57" t="e">
        <f>+'DENSIDAD MUROS'!D54</f>
        <v>#N/A</v>
      </c>
      <c r="D33" s="12"/>
      <c r="E33" s="12"/>
      <c r="F33" s="44">
        <f t="shared" si="0"/>
        <v>51</v>
      </c>
      <c r="G33" s="13" t="e">
        <f t="shared" si="13"/>
        <v>#DIV/0!</v>
      </c>
      <c r="H33" s="47" t="e">
        <f t="shared" si="1"/>
        <v>#DIV/0!</v>
      </c>
      <c r="I33" s="12"/>
      <c r="J33" s="58" t="e">
        <f t="shared" si="14"/>
        <v>#DIV/0!</v>
      </c>
      <c r="K33" s="58" t="e">
        <f t="shared" si="15"/>
        <v>#DIV/0!</v>
      </c>
      <c r="L33" s="39" t="e">
        <f t="shared" si="16"/>
        <v>#DIV/0!</v>
      </c>
      <c r="N33" s="15">
        <f>+'DENSIDAD MUROS'!H54</f>
        <v>0</v>
      </c>
      <c r="O33" s="57">
        <f>+'DENSIDAD MUROS'!I54</f>
        <v>0</v>
      </c>
      <c r="P33" s="57" t="e">
        <f>+'DENSIDAD MUROS'!K54</f>
        <v>#N/A</v>
      </c>
      <c r="Q33" s="12"/>
      <c r="R33" s="12"/>
      <c r="S33" s="44">
        <f t="shared" si="4"/>
        <v>51</v>
      </c>
      <c r="T33" s="13" t="e">
        <f t="shared" si="10"/>
        <v>#DIV/0!</v>
      </c>
      <c r="U33" s="47" t="e">
        <f t="shared" si="5"/>
        <v>#DIV/0!</v>
      </c>
      <c r="V33" s="12"/>
      <c r="W33" s="58" t="e">
        <f t="shared" si="6"/>
        <v>#DIV/0!</v>
      </c>
      <c r="X33" s="58" t="e">
        <f t="shared" si="17"/>
        <v>#DIV/0!</v>
      </c>
      <c r="Y33" s="39" t="e">
        <f t="shared" si="7"/>
        <v>#DIV/0!</v>
      </c>
    </row>
    <row r="34" spans="1:25" x14ac:dyDescent="0.3">
      <c r="A34" s="15">
        <f>+'DENSIDAD MUROS'!A55</f>
        <v>0</v>
      </c>
      <c r="B34" s="57">
        <f>+'DENSIDAD MUROS'!B55</f>
        <v>0</v>
      </c>
      <c r="C34" s="57" t="e">
        <f>+'DENSIDAD MUROS'!D55</f>
        <v>#N/A</v>
      </c>
      <c r="D34" s="12"/>
      <c r="E34" s="12"/>
      <c r="F34" s="44">
        <f t="shared" si="0"/>
        <v>51</v>
      </c>
      <c r="G34" s="13" t="e">
        <f t="shared" si="13"/>
        <v>#DIV/0!</v>
      </c>
      <c r="H34" s="47" t="e">
        <f t="shared" si="1"/>
        <v>#DIV/0!</v>
      </c>
      <c r="I34" s="12"/>
      <c r="J34" s="58" t="e">
        <f t="shared" si="14"/>
        <v>#DIV/0!</v>
      </c>
      <c r="K34" s="58" t="e">
        <f t="shared" si="15"/>
        <v>#DIV/0!</v>
      </c>
      <c r="L34" s="39" t="e">
        <f t="shared" si="16"/>
        <v>#DIV/0!</v>
      </c>
      <c r="N34" s="15">
        <f>+'DENSIDAD MUROS'!H55</f>
        <v>0</v>
      </c>
      <c r="O34" s="57">
        <f>+'DENSIDAD MUROS'!I55</f>
        <v>0</v>
      </c>
      <c r="P34" s="57" t="e">
        <f>+'DENSIDAD MUROS'!K55</f>
        <v>#N/A</v>
      </c>
      <c r="Q34" s="12"/>
      <c r="R34" s="12"/>
      <c r="S34" s="44">
        <f t="shared" si="4"/>
        <v>51</v>
      </c>
      <c r="T34" s="13" t="e">
        <f t="shared" si="10"/>
        <v>#DIV/0!</v>
      </c>
      <c r="U34" s="47" t="e">
        <f t="shared" si="5"/>
        <v>#DIV/0!</v>
      </c>
      <c r="V34" s="12"/>
      <c r="W34" s="58" t="e">
        <f t="shared" si="6"/>
        <v>#DIV/0!</v>
      </c>
      <c r="X34" s="58" t="e">
        <f t="shared" si="17"/>
        <v>#DIV/0!</v>
      </c>
      <c r="Y34" s="39" t="e">
        <f t="shared" si="7"/>
        <v>#DIV/0!</v>
      </c>
    </row>
    <row r="35" spans="1:25" x14ac:dyDescent="0.3">
      <c r="A35" s="15">
        <f>+'DENSIDAD MUROS'!A56</f>
        <v>0</v>
      </c>
      <c r="B35" s="57">
        <f>+'DENSIDAD MUROS'!B56</f>
        <v>0</v>
      </c>
      <c r="C35" s="57" t="e">
        <f>+'DENSIDAD MUROS'!D56</f>
        <v>#N/A</v>
      </c>
      <c r="D35" s="12"/>
      <c r="E35" s="12"/>
      <c r="F35" s="44">
        <f t="shared" si="0"/>
        <v>51</v>
      </c>
      <c r="G35" s="13" t="e">
        <f t="shared" si="13"/>
        <v>#DIV/0!</v>
      </c>
      <c r="H35" s="47" t="e">
        <f t="shared" si="1"/>
        <v>#DIV/0!</v>
      </c>
      <c r="I35" s="12"/>
      <c r="J35" s="58" t="e">
        <f t="shared" si="14"/>
        <v>#DIV/0!</v>
      </c>
      <c r="K35" s="58" t="e">
        <f t="shared" si="15"/>
        <v>#DIV/0!</v>
      </c>
      <c r="L35" s="39" t="e">
        <f t="shared" si="16"/>
        <v>#DIV/0!</v>
      </c>
      <c r="N35" s="15">
        <f>+'DENSIDAD MUROS'!H56</f>
        <v>0</v>
      </c>
      <c r="O35" s="57">
        <f>+'DENSIDAD MUROS'!I56</f>
        <v>0</v>
      </c>
      <c r="P35" s="57" t="e">
        <f>+'DENSIDAD MUROS'!K56</f>
        <v>#N/A</v>
      </c>
      <c r="Q35" s="12"/>
      <c r="R35" s="12"/>
      <c r="S35" s="44">
        <f t="shared" si="4"/>
        <v>51</v>
      </c>
      <c r="T35" s="13" t="e">
        <f t="shared" si="10"/>
        <v>#DIV/0!</v>
      </c>
      <c r="U35" s="47" t="e">
        <f t="shared" si="5"/>
        <v>#DIV/0!</v>
      </c>
      <c r="V35" s="12"/>
      <c r="W35" s="58" t="e">
        <f t="shared" si="6"/>
        <v>#DIV/0!</v>
      </c>
      <c r="X35" s="58" t="e">
        <f t="shared" si="17"/>
        <v>#DIV/0!</v>
      </c>
      <c r="Y35" s="39" t="e">
        <f t="shared" si="7"/>
        <v>#DIV/0!</v>
      </c>
    </row>
    <row r="36" spans="1:25" x14ac:dyDescent="0.3">
      <c r="A36" s="15">
        <f>+'DENSIDAD MUROS'!A57</f>
        <v>0</v>
      </c>
      <c r="B36" s="57">
        <f>+'DENSIDAD MUROS'!B57</f>
        <v>0</v>
      </c>
      <c r="C36" s="57" t="e">
        <f>+'DENSIDAD MUROS'!D57</f>
        <v>#N/A</v>
      </c>
      <c r="D36" s="12"/>
      <c r="E36" s="12"/>
      <c r="F36" s="44">
        <f t="shared" si="0"/>
        <v>51</v>
      </c>
      <c r="G36" s="13" t="e">
        <f t="shared" si="13"/>
        <v>#DIV/0!</v>
      </c>
      <c r="H36" s="47" t="e">
        <f t="shared" si="1"/>
        <v>#DIV/0!</v>
      </c>
      <c r="I36" s="12"/>
      <c r="J36" s="58" t="e">
        <f t="shared" si="14"/>
        <v>#DIV/0!</v>
      </c>
      <c r="K36" s="58" t="e">
        <f t="shared" si="15"/>
        <v>#DIV/0!</v>
      </c>
      <c r="L36" s="39" t="e">
        <f t="shared" si="16"/>
        <v>#DIV/0!</v>
      </c>
      <c r="N36" s="15">
        <f>+'DENSIDAD MUROS'!H57</f>
        <v>0</v>
      </c>
      <c r="O36" s="57">
        <f>+'DENSIDAD MUROS'!I57</f>
        <v>0</v>
      </c>
      <c r="P36" s="57" t="e">
        <f>+'DENSIDAD MUROS'!K57</f>
        <v>#N/A</v>
      </c>
      <c r="Q36" s="12"/>
      <c r="R36" s="12"/>
      <c r="S36" s="44">
        <f t="shared" si="4"/>
        <v>51</v>
      </c>
      <c r="T36" s="13" t="e">
        <f t="shared" si="10"/>
        <v>#DIV/0!</v>
      </c>
      <c r="U36" s="47" t="e">
        <f t="shared" si="5"/>
        <v>#DIV/0!</v>
      </c>
      <c r="V36" s="12"/>
      <c r="W36" s="58" t="e">
        <f t="shared" si="6"/>
        <v>#DIV/0!</v>
      </c>
      <c r="X36" s="58" t="e">
        <f t="shared" si="17"/>
        <v>#DIV/0!</v>
      </c>
      <c r="Y36" s="39" t="e">
        <f t="shared" si="7"/>
        <v>#DIV/0!</v>
      </c>
    </row>
    <row r="37" spans="1:25" x14ac:dyDescent="0.3">
      <c r="A37" s="15">
        <f>+'DENSIDAD MUROS'!A58</f>
        <v>0</v>
      </c>
      <c r="B37" s="57">
        <f>+'DENSIDAD MUROS'!B58</f>
        <v>0</v>
      </c>
      <c r="C37" s="57" t="e">
        <f>+'DENSIDAD MUROS'!D58</f>
        <v>#N/A</v>
      </c>
      <c r="D37" s="12"/>
      <c r="E37" s="12"/>
      <c r="F37" s="44">
        <f t="shared" si="0"/>
        <v>51</v>
      </c>
      <c r="G37" s="13" t="e">
        <f t="shared" si="13"/>
        <v>#DIV/0!</v>
      </c>
      <c r="H37" s="47" t="e">
        <f t="shared" si="1"/>
        <v>#DIV/0!</v>
      </c>
      <c r="I37" s="12"/>
      <c r="J37" s="58" t="e">
        <f t="shared" si="14"/>
        <v>#DIV/0!</v>
      </c>
      <c r="K37" s="58" t="e">
        <f t="shared" si="15"/>
        <v>#DIV/0!</v>
      </c>
      <c r="L37" s="39" t="e">
        <f t="shared" si="16"/>
        <v>#DIV/0!</v>
      </c>
      <c r="N37" s="15">
        <f>+'DENSIDAD MUROS'!H58</f>
        <v>0</v>
      </c>
      <c r="O37" s="57">
        <f>+'DENSIDAD MUROS'!I58</f>
        <v>0</v>
      </c>
      <c r="P37" s="57" t="e">
        <f>+'DENSIDAD MUROS'!K58</f>
        <v>#N/A</v>
      </c>
      <c r="Q37" s="12"/>
      <c r="R37" s="12"/>
      <c r="S37" s="44">
        <f t="shared" si="4"/>
        <v>51</v>
      </c>
      <c r="T37" s="13" t="e">
        <f t="shared" si="10"/>
        <v>#DIV/0!</v>
      </c>
      <c r="U37" s="47" t="e">
        <f t="shared" si="5"/>
        <v>#DIV/0!</v>
      </c>
      <c r="V37" s="12"/>
      <c r="W37" s="58" t="e">
        <f t="shared" si="6"/>
        <v>#DIV/0!</v>
      </c>
      <c r="X37" s="58" t="e">
        <f t="shared" si="17"/>
        <v>#DIV/0!</v>
      </c>
      <c r="Y37" s="39" t="e">
        <f t="shared" si="7"/>
        <v>#DIV/0!</v>
      </c>
    </row>
    <row r="38" spans="1:25" x14ac:dyDescent="0.3">
      <c r="A38" s="15">
        <f>+'DENSIDAD MUROS'!A59</f>
        <v>0</v>
      </c>
      <c r="B38" s="57">
        <f>+'DENSIDAD MUROS'!B59</f>
        <v>0</v>
      </c>
      <c r="C38" s="57" t="e">
        <f>+'DENSIDAD MUROS'!D59</f>
        <v>#N/A</v>
      </c>
      <c r="D38" s="12"/>
      <c r="E38" s="12"/>
      <c r="F38" s="44">
        <f t="shared" si="0"/>
        <v>51</v>
      </c>
      <c r="G38" s="13" t="e">
        <f t="shared" si="13"/>
        <v>#DIV/0!</v>
      </c>
      <c r="H38" s="47" t="e">
        <f t="shared" si="1"/>
        <v>#DIV/0!</v>
      </c>
      <c r="I38" s="12"/>
      <c r="J38" s="58" t="e">
        <f t="shared" si="14"/>
        <v>#DIV/0!</v>
      </c>
      <c r="K38" s="58" t="e">
        <f t="shared" si="15"/>
        <v>#DIV/0!</v>
      </c>
      <c r="L38" s="39" t="e">
        <f t="shared" si="16"/>
        <v>#DIV/0!</v>
      </c>
      <c r="N38" s="15">
        <f>+'DENSIDAD MUROS'!H59</f>
        <v>0</v>
      </c>
      <c r="O38" s="57">
        <f>+'DENSIDAD MUROS'!I59</f>
        <v>0</v>
      </c>
      <c r="P38" s="57" t="e">
        <f>+'DENSIDAD MUROS'!K59</f>
        <v>#N/A</v>
      </c>
      <c r="Q38" s="12"/>
      <c r="R38" s="12"/>
      <c r="S38" s="44">
        <f t="shared" si="4"/>
        <v>51</v>
      </c>
      <c r="T38" s="13" t="e">
        <f t="shared" ref="T38:T40" si="18">+Q38*O38/R38</f>
        <v>#DIV/0!</v>
      </c>
      <c r="U38" s="47" t="e">
        <f t="shared" si="5"/>
        <v>#DIV/0!</v>
      </c>
      <c r="V38" s="12"/>
      <c r="W38" s="58" t="e">
        <f t="shared" ref="W38:W40" si="19">$B$6*S38*U38*P38*O38+0.23*V38</f>
        <v>#DIV/0!</v>
      </c>
      <c r="X38" s="58" t="e">
        <f t="shared" ref="X38:X40" si="20">0.55*W38</f>
        <v>#DIV/0!</v>
      </c>
      <c r="Y38" s="39" t="e">
        <f t="shared" ref="Y38:Y40" si="21">IF(Q38&lt;X38, "OK…!!", "CAMBIAR…!!")</f>
        <v>#DIV/0!</v>
      </c>
    </row>
    <row r="39" spans="1:25" x14ac:dyDescent="0.3">
      <c r="A39" s="15">
        <f>+'DENSIDAD MUROS'!A60</f>
        <v>0</v>
      </c>
      <c r="B39" s="57">
        <f>+'DENSIDAD MUROS'!B60</f>
        <v>0</v>
      </c>
      <c r="C39" s="57" t="e">
        <f>+'DENSIDAD MUROS'!D60</f>
        <v>#N/A</v>
      </c>
      <c r="D39" s="12"/>
      <c r="E39" s="12"/>
      <c r="F39" s="44">
        <f t="shared" si="0"/>
        <v>51</v>
      </c>
      <c r="G39" s="13" t="e">
        <f t="shared" si="13"/>
        <v>#DIV/0!</v>
      </c>
      <c r="H39" s="47" t="e">
        <f t="shared" si="1"/>
        <v>#DIV/0!</v>
      </c>
      <c r="I39" s="12"/>
      <c r="J39" s="58" t="e">
        <f t="shared" si="14"/>
        <v>#DIV/0!</v>
      </c>
      <c r="K39" s="58" t="e">
        <f t="shared" si="15"/>
        <v>#DIV/0!</v>
      </c>
      <c r="L39" s="39" t="e">
        <f t="shared" si="16"/>
        <v>#DIV/0!</v>
      </c>
      <c r="N39" s="15">
        <f>+'DENSIDAD MUROS'!H60</f>
        <v>0</v>
      </c>
      <c r="O39" s="57">
        <f>+'DENSIDAD MUROS'!I60</f>
        <v>0</v>
      </c>
      <c r="P39" s="57" t="e">
        <f>+'DENSIDAD MUROS'!K60</f>
        <v>#N/A</v>
      </c>
      <c r="Q39" s="12"/>
      <c r="R39" s="12"/>
      <c r="S39" s="44">
        <f t="shared" si="4"/>
        <v>51</v>
      </c>
      <c r="T39" s="13" t="e">
        <f t="shared" si="18"/>
        <v>#DIV/0!</v>
      </c>
      <c r="U39" s="47" t="e">
        <f t="shared" si="5"/>
        <v>#DIV/0!</v>
      </c>
      <c r="V39" s="12"/>
      <c r="W39" s="58" t="e">
        <f t="shared" si="19"/>
        <v>#DIV/0!</v>
      </c>
      <c r="X39" s="58" t="e">
        <f t="shared" si="20"/>
        <v>#DIV/0!</v>
      </c>
      <c r="Y39" s="39" t="e">
        <f t="shared" si="21"/>
        <v>#DIV/0!</v>
      </c>
    </row>
    <row r="40" spans="1:25" x14ac:dyDescent="0.3">
      <c r="A40" s="15">
        <f>+'DENSIDAD MUROS'!A61</f>
        <v>0</v>
      </c>
      <c r="B40" s="57">
        <f>+'DENSIDAD MUROS'!B61</f>
        <v>0</v>
      </c>
      <c r="C40" s="57" t="e">
        <f>+'DENSIDAD MUROS'!D61</f>
        <v>#N/A</v>
      </c>
      <c r="D40" s="12"/>
      <c r="E40" s="12"/>
      <c r="F40" s="44">
        <f t="shared" si="0"/>
        <v>51</v>
      </c>
      <c r="G40" s="13" t="e">
        <f t="shared" si="13"/>
        <v>#DIV/0!</v>
      </c>
      <c r="H40" s="47" t="e">
        <f t="shared" si="1"/>
        <v>#DIV/0!</v>
      </c>
      <c r="I40" s="12"/>
      <c r="J40" s="58" t="e">
        <f t="shared" si="14"/>
        <v>#DIV/0!</v>
      </c>
      <c r="K40" s="58" t="e">
        <f t="shared" si="15"/>
        <v>#DIV/0!</v>
      </c>
      <c r="L40" s="39" t="e">
        <f t="shared" si="16"/>
        <v>#DIV/0!</v>
      </c>
      <c r="N40" s="15">
        <f>+'DENSIDAD MUROS'!H61</f>
        <v>0</v>
      </c>
      <c r="O40" s="57">
        <f>+'DENSIDAD MUROS'!I61</f>
        <v>0</v>
      </c>
      <c r="P40" s="57" t="e">
        <f>+'DENSIDAD MUROS'!K61</f>
        <v>#N/A</v>
      </c>
      <c r="Q40" s="12"/>
      <c r="R40" s="12"/>
      <c r="S40" s="44">
        <f t="shared" si="4"/>
        <v>51</v>
      </c>
      <c r="T40" s="13" t="e">
        <f t="shared" si="18"/>
        <v>#DIV/0!</v>
      </c>
      <c r="U40" s="47" t="e">
        <f t="shared" si="5"/>
        <v>#DIV/0!</v>
      </c>
      <c r="V40" s="12"/>
      <c r="W40" s="58" t="e">
        <f t="shared" si="19"/>
        <v>#DIV/0!</v>
      </c>
      <c r="X40" s="58" t="e">
        <f t="shared" si="20"/>
        <v>#DIV/0!</v>
      </c>
      <c r="Y40" s="39" t="e">
        <f t="shared" si="21"/>
        <v>#DIV/0!</v>
      </c>
    </row>
    <row r="41" spans="1:25" x14ac:dyDescent="0.3">
      <c r="G41" s="22"/>
    </row>
    <row r="42" spans="1:25" ht="18" x14ac:dyDescent="0.35">
      <c r="A42" s="52" t="s">
        <v>128</v>
      </c>
      <c r="G42" s="53"/>
      <c r="H42" s="54"/>
    </row>
    <row r="43" spans="1:25" ht="16.2" thickBot="1" x14ac:dyDescent="0.35">
      <c r="A43" s="29" t="s">
        <v>101</v>
      </c>
      <c r="G43" s="53"/>
      <c r="H43" s="54"/>
      <c r="N43" s="29" t="s">
        <v>116</v>
      </c>
      <c r="T43" s="53"/>
      <c r="U43" s="54"/>
    </row>
    <row r="44" spans="1:25" x14ac:dyDescent="0.3">
      <c r="A44" s="65" t="s">
        <v>89</v>
      </c>
      <c r="B44" s="66" t="s">
        <v>2</v>
      </c>
      <c r="C44" s="66" t="s">
        <v>1</v>
      </c>
      <c r="D44" s="66" t="s">
        <v>90</v>
      </c>
      <c r="E44" s="66" t="s">
        <v>99</v>
      </c>
      <c r="F44" s="66" t="s">
        <v>102</v>
      </c>
      <c r="G44" s="56" t="s">
        <v>91</v>
      </c>
      <c r="H44" s="56" t="s">
        <v>92</v>
      </c>
      <c r="I44" s="66" t="s">
        <v>135</v>
      </c>
      <c r="J44" s="66" t="s">
        <v>93</v>
      </c>
      <c r="K44" s="56" t="s">
        <v>94</v>
      </c>
      <c r="L44" s="67" t="s">
        <v>113</v>
      </c>
      <c r="N44" s="65" t="s">
        <v>89</v>
      </c>
      <c r="O44" s="66" t="s">
        <v>2</v>
      </c>
      <c r="P44" s="66" t="s">
        <v>1</v>
      </c>
      <c r="Q44" s="66" t="s">
        <v>90</v>
      </c>
      <c r="R44" s="66" t="s">
        <v>99</v>
      </c>
      <c r="S44" s="66" t="s">
        <v>102</v>
      </c>
      <c r="T44" s="56" t="s">
        <v>91</v>
      </c>
      <c r="U44" s="56" t="s">
        <v>92</v>
      </c>
      <c r="V44" s="66" t="s">
        <v>135</v>
      </c>
      <c r="W44" s="66" t="s">
        <v>93</v>
      </c>
      <c r="X44" s="56" t="s">
        <v>94</v>
      </c>
      <c r="Y44" s="67" t="s">
        <v>113</v>
      </c>
    </row>
    <row r="45" spans="1:25" x14ac:dyDescent="0.3">
      <c r="A45" s="15" t="str">
        <f>+'DENSIDAD MUROS'!A79</f>
        <v>MX1</v>
      </c>
      <c r="B45" s="57">
        <f>+'DENSIDAD MUROS'!B79</f>
        <v>2</v>
      </c>
      <c r="C45" s="57">
        <f>+'DENSIDAD MUROS'!D79</f>
        <v>0.13</v>
      </c>
      <c r="D45" s="12"/>
      <c r="E45" s="12"/>
      <c r="F45" s="44">
        <f>+$B$3</f>
        <v>51</v>
      </c>
      <c r="G45" s="13" t="e">
        <f>+D45*B45/E45</f>
        <v>#DIV/0!</v>
      </c>
      <c r="H45" s="47" t="e">
        <f>IF(AND(G45&lt;1,G45&gt;1/3),G45,IF(AND(G45&lt;=1,G45&gt;=1/3),1,IF(G45&lt;1/3,1/3,IF(1&lt;G45,1))))</f>
        <v>#DIV/0!</v>
      </c>
      <c r="I45" s="12"/>
      <c r="J45" s="58" t="e">
        <f>$B$6*F45*H45*C45*B45+0.23*I45</f>
        <v>#DIV/0!</v>
      </c>
      <c r="K45" s="58" t="e">
        <f>0.55*J45</f>
        <v>#DIV/0!</v>
      </c>
      <c r="L45" s="39" t="e">
        <f>IF(D45&lt;K45, "OK…!!", "CAMBIAR…!!")</f>
        <v>#DIV/0!</v>
      </c>
      <c r="N45" s="15">
        <f>+'DENSIDAD MUROS'!H79</f>
        <v>0</v>
      </c>
      <c r="O45" s="57">
        <f>+'DENSIDAD MUROS'!I79</f>
        <v>0</v>
      </c>
      <c r="P45" s="57" t="e">
        <f>+'DENSIDAD MUROS'!K79</f>
        <v>#N/A</v>
      </c>
      <c r="Q45" s="12"/>
      <c r="R45" s="12"/>
      <c r="S45" s="44">
        <f>+$B$3</f>
        <v>51</v>
      </c>
      <c r="T45" s="13" t="e">
        <f>+Q45*O45/R45</f>
        <v>#DIV/0!</v>
      </c>
      <c r="U45" s="47" t="e">
        <f>IF(AND(T45&lt;1,T45&gt;1/3),T45,IF(AND(T45&lt;=1,T45&gt;=1/3),1,IF(T45&lt;1/3,1/3,IF(1&lt;T45,1))))</f>
        <v>#DIV/0!</v>
      </c>
      <c r="V45" s="12"/>
      <c r="W45" s="58" t="e">
        <f>$B$6*S45*U45*P45*O45+0.23*V45</f>
        <v>#DIV/0!</v>
      </c>
      <c r="X45" s="58" t="e">
        <f>0.55*W45</f>
        <v>#DIV/0!</v>
      </c>
      <c r="Y45" s="39" t="e">
        <f>IF(Q45&lt;X45, "OK…!!", "CAMBIAR…!!")</f>
        <v>#DIV/0!</v>
      </c>
    </row>
    <row r="46" spans="1:25" x14ac:dyDescent="0.3">
      <c r="A46" s="15">
        <f>+'DENSIDAD MUROS'!A80</f>
        <v>0</v>
      </c>
      <c r="B46" s="57">
        <f>+'DENSIDAD MUROS'!B80</f>
        <v>0</v>
      </c>
      <c r="C46" s="57" t="e">
        <f>+'DENSIDAD MUROS'!D80</f>
        <v>#N/A</v>
      </c>
      <c r="D46" s="12"/>
      <c r="E46" s="12"/>
      <c r="F46" s="44">
        <f t="shared" ref="F46:F74" si="22">+$B$3</f>
        <v>51</v>
      </c>
      <c r="G46" s="13" t="e">
        <f>+D46*B46/E46</f>
        <v>#DIV/0!</v>
      </c>
      <c r="H46" s="47" t="e">
        <f t="shared" ref="H46:H74" si="23">IF(AND(G46&lt;1,G46&gt;1/3),G46,IF(AND(G46&lt;=1,G46&gt;=1/3),1,IF(G46&lt;1/3,1/3,IF(1&lt;G46,1))))</f>
        <v>#DIV/0!</v>
      </c>
      <c r="I46" s="12"/>
      <c r="J46" s="58" t="e">
        <f t="shared" ref="J46:J47" si="24">$B$6*F46*H46*C46*B46+0.23*I46</f>
        <v>#DIV/0!</v>
      </c>
      <c r="K46" s="58" t="e">
        <f>0.55*J46</f>
        <v>#DIV/0!</v>
      </c>
      <c r="L46" s="39" t="e">
        <f t="shared" ref="L46:L47" si="25">IF(D46&lt;K46, "OK…!!", "CAMBIAR…!!")</f>
        <v>#DIV/0!</v>
      </c>
      <c r="N46" s="15">
        <f>+'DENSIDAD MUROS'!H80</f>
        <v>0</v>
      </c>
      <c r="O46" s="57">
        <f>+'DENSIDAD MUROS'!I80</f>
        <v>0</v>
      </c>
      <c r="P46" s="57" t="e">
        <f>+'DENSIDAD MUROS'!K80</f>
        <v>#N/A</v>
      </c>
      <c r="Q46" s="12"/>
      <c r="R46" s="12"/>
      <c r="S46" s="44">
        <f t="shared" ref="S46:S74" si="26">+$B$3</f>
        <v>51</v>
      </c>
      <c r="T46" s="13" t="e">
        <f>+Q46*O46/R46</f>
        <v>#DIV/0!</v>
      </c>
      <c r="U46" s="47" t="e">
        <f t="shared" ref="U46:U74" si="27">IF(AND(T46&lt;1,T46&gt;1/3),T46,IF(AND(T46&lt;=1,T46&gt;=1/3),1,IF(T46&lt;1/3,1/3,IF(1&lt;T46,1))))</f>
        <v>#DIV/0!</v>
      </c>
      <c r="V46" s="12"/>
      <c r="W46" s="58" t="e">
        <f t="shared" ref="W46" si="28">$B$6*S46*U46*P46*O46+0.23*V46</f>
        <v>#DIV/0!</v>
      </c>
      <c r="X46" s="58" t="e">
        <f>0.55*W46</f>
        <v>#DIV/0!</v>
      </c>
      <c r="Y46" s="39" t="e">
        <f t="shared" ref="Y46" si="29">IF(Q46&lt;X46, "OK…!!", "CAMBIAR…!!")</f>
        <v>#DIV/0!</v>
      </c>
    </row>
    <row r="47" spans="1:25" x14ac:dyDescent="0.3">
      <c r="A47" s="15">
        <f>+'DENSIDAD MUROS'!A81</f>
        <v>0</v>
      </c>
      <c r="B47" s="57">
        <f>+'DENSIDAD MUROS'!B81</f>
        <v>0</v>
      </c>
      <c r="C47" s="57" t="e">
        <f>+'DENSIDAD MUROS'!D81</f>
        <v>#N/A</v>
      </c>
      <c r="D47" s="12"/>
      <c r="E47" s="12"/>
      <c r="F47" s="44">
        <f t="shared" si="22"/>
        <v>51</v>
      </c>
      <c r="G47" s="13" t="e">
        <f t="shared" ref="G47" si="30">+D47*B47/E47</f>
        <v>#DIV/0!</v>
      </c>
      <c r="H47" s="47" t="e">
        <f t="shared" si="23"/>
        <v>#DIV/0!</v>
      </c>
      <c r="I47" s="12"/>
      <c r="J47" s="58" t="e">
        <f t="shared" si="24"/>
        <v>#DIV/0!</v>
      </c>
      <c r="K47" s="58" t="e">
        <f t="shared" ref="K47" si="31">0.55*J47</f>
        <v>#DIV/0!</v>
      </c>
      <c r="L47" s="39" t="e">
        <f t="shared" si="25"/>
        <v>#DIV/0!</v>
      </c>
      <c r="N47" s="15">
        <f>+'DENSIDAD MUROS'!H81</f>
        <v>0</v>
      </c>
      <c r="O47" s="57">
        <f>+'DENSIDAD MUROS'!I81</f>
        <v>0</v>
      </c>
      <c r="P47" s="57" t="e">
        <f>+'DENSIDAD MUROS'!K81</f>
        <v>#N/A</v>
      </c>
      <c r="Q47" s="12"/>
      <c r="R47" s="12"/>
      <c r="S47" s="44">
        <f t="shared" si="26"/>
        <v>51</v>
      </c>
      <c r="T47" s="13" t="e">
        <f t="shared" ref="T47:T74" si="32">+Q47*O47/R47</f>
        <v>#DIV/0!</v>
      </c>
      <c r="U47" s="47" t="e">
        <f t="shared" si="27"/>
        <v>#DIV/0!</v>
      </c>
      <c r="V47" s="12"/>
      <c r="W47" s="58" t="e">
        <f t="shared" ref="W47:W74" si="33">$B$6*S47*U47*P47*O47+0.23*V47</f>
        <v>#DIV/0!</v>
      </c>
      <c r="X47" s="58" t="e">
        <f t="shared" ref="X47:X74" si="34">0.55*W47</f>
        <v>#DIV/0!</v>
      </c>
      <c r="Y47" s="39" t="e">
        <f t="shared" ref="Y47:Y74" si="35">IF(Q47&lt;X47, "OK…!!", "CAMBIAR…!!")</f>
        <v>#DIV/0!</v>
      </c>
    </row>
    <row r="48" spans="1:25" x14ac:dyDescent="0.3">
      <c r="A48" s="15">
        <f>+'DENSIDAD MUROS'!A82</f>
        <v>0</v>
      </c>
      <c r="B48" s="57">
        <f>+'DENSIDAD MUROS'!B82</f>
        <v>0</v>
      </c>
      <c r="C48" s="57" t="e">
        <f>+'DENSIDAD MUROS'!D82</f>
        <v>#N/A</v>
      </c>
      <c r="D48" s="12"/>
      <c r="E48" s="12"/>
      <c r="F48" s="44">
        <f t="shared" si="22"/>
        <v>51</v>
      </c>
      <c r="G48" s="13" t="e">
        <f t="shared" ref="G48:G74" si="36">+D48*B48/E48</f>
        <v>#DIV/0!</v>
      </c>
      <c r="H48" s="47" t="e">
        <f t="shared" si="23"/>
        <v>#DIV/0!</v>
      </c>
      <c r="I48" s="12"/>
      <c r="J48" s="58" t="e">
        <f t="shared" ref="J48:J74" si="37">$B$6*F48*H48*C48*B48+0.23*I48</f>
        <v>#DIV/0!</v>
      </c>
      <c r="K48" s="58" t="e">
        <f t="shared" ref="K48:K74" si="38">0.55*J48</f>
        <v>#DIV/0!</v>
      </c>
      <c r="L48" s="39" t="e">
        <f t="shared" ref="L48:L74" si="39">IF(D48&lt;K48, "OK…!!", "CAMBIAR…!!")</f>
        <v>#DIV/0!</v>
      </c>
      <c r="N48" s="15">
        <f>+'DENSIDAD MUROS'!H82</f>
        <v>0</v>
      </c>
      <c r="O48" s="57">
        <f>+'DENSIDAD MUROS'!I82</f>
        <v>0</v>
      </c>
      <c r="P48" s="57" t="e">
        <f>+'DENSIDAD MUROS'!K82</f>
        <v>#N/A</v>
      </c>
      <c r="Q48" s="12"/>
      <c r="R48" s="12"/>
      <c r="S48" s="44">
        <f t="shared" si="26"/>
        <v>51</v>
      </c>
      <c r="T48" s="13" t="e">
        <f t="shared" si="32"/>
        <v>#DIV/0!</v>
      </c>
      <c r="U48" s="47" t="e">
        <f t="shared" si="27"/>
        <v>#DIV/0!</v>
      </c>
      <c r="V48" s="12"/>
      <c r="W48" s="58" t="e">
        <f t="shared" si="33"/>
        <v>#DIV/0!</v>
      </c>
      <c r="X48" s="58" t="e">
        <f t="shared" si="34"/>
        <v>#DIV/0!</v>
      </c>
      <c r="Y48" s="39" t="e">
        <f t="shared" si="35"/>
        <v>#DIV/0!</v>
      </c>
    </row>
    <row r="49" spans="1:25" x14ac:dyDescent="0.3">
      <c r="A49" s="15">
        <f>+'DENSIDAD MUROS'!A83</f>
        <v>0</v>
      </c>
      <c r="B49" s="57">
        <f>+'DENSIDAD MUROS'!B83</f>
        <v>0</v>
      </c>
      <c r="C49" s="57" t="e">
        <f>+'DENSIDAD MUROS'!D83</f>
        <v>#N/A</v>
      </c>
      <c r="D49" s="12"/>
      <c r="E49" s="12"/>
      <c r="F49" s="44">
        <f t="shared" si="22"/>
        <v>51</v>
      </c>
      <c r="G49" s="13" t="e">
        <f t="shared" si="36"/>
        <v>#DIV/0!</v>
      </c>
      <c r="H49" s="47" t="e">
        <f t="shared" si="23"/>
        <v>#DIV/0!</v>
      </c>
      <c r="I49" s="12"/>
      <c r="J49" s="58" t="e">
        <f t="shared" si="37"/>
        <v>#DIV/0!</v>
      </c>
      <c r="K49" s="58" t="e">
        <f t="shared" si="38"/>
        <v>#DIV/0!</v>
      </c>
      <c r="L49" s="39" t="e">
        <f t="shared" si="39"/>
        <v>#DIV/0!</v>
      </c>
      <c r="N49" s="15">
        <f>+'DENSIDAD MUROS'!H83</f>
        <v>0</v>
      </c>
      <c r="O49" s="57">
        <f>+'DENSIDAD MUROS'!I83</f>
        <v>0</v>
      </c>
      <c r="P49" s="57" t="e">
        <f>+'DENSIDAD MUROS'!K83</f>
        <v>#N/A</v>
      </c>
      <c r="Q49" s="12"/>
      <c r="R49" s="12"/>
      <c r="S49" s="44">
        <f t="shared" si="26"/>
        <v>51</v>
      </c>
      <c r="T49" s="13" t="e">
        <f t="shared" si="32"/>
        <v>#DIV/0!</v>
      </c>
      <c r="U49" s="47" t="e">
        <f t="shared" si="27"/>
        <v>#DIV/0!</v>
      </c>
      <c r="V49" s="12"/>
      <c r="W49" s="58" t="e">
        <f t="shared" si="33"/>
        <v>#DIV/0!</v>
      </c>
      <c r="X49" s="58" t="e">
        <f t="shared" si="34"/>
        <v>#DIV/0!</v>
      </c>
      <c r="Y49" s="39" t="e">
        <f t="shared" si="35"/>
        <v>#DIV/0!</v>
      </c>
    </row>
    <row r="50" spans="1:25" x14ac:dyDescent="0.3">
      <c r="A50" s="15">
        <f>+'DENSIDAD MUROS'!A84</f>
        <v>0</v>
      </c>
      <c r="B50" s="57">
        <f>+'DENSIDAD MUROS'!B84</f>
        <v>0</v>
      </c>
      <c r="C50" s="57" t="e">
        <f>+'DENSIDAD MUROS'!D84</f>
        <v>#N/A</v>
      </c>
      <c r="D50" s="12"/>
      <c r="E50" s="12"/>
      <c r="F50" s="44">
        <f t="shared" si="22"/>
        <v>51</v>
      </c>
      <c r="G50" s="13" t="e">
        <f t="shared" si="36"/>
        <v>#DIV/0!</v>
      </c>
      <c r="H50" s="47" t="e">
        <f t="shared" si="23"/>
        <v>#DIV/0!</v>
      </c>
      <c r="I50" s="12"/>
      <c r="J50" s="58" t="e">
        <f t="shared" si="37"/>
        <v>#DIV/0!</v>
      </c>
      <c r="K50" s="58" t="e">
        <f t="shared" si="38"/>
        <v>#DIV/0!</v>
      </c>
      <c r="L50" s="39" t="e">
        <f t="shared" si="39"/>
        <v>#DIV/0!</v>
      </c>
      <c r="N50" s="15">
        <f>+'DENSIDAD MUROS'!H84</f>
        <v>0</v>
      </c>
      <c r="O50" s="57">
        <f>+'DENSIDAD MUROS'!I84</f>
        <v>0</v>
      </c>
      <c r="P50" s="57" t="e">
        <f>+'DENSIDAD MUROS'!K84</f>
        <v>#N/A</v>
      </c>
      <c r="Q50" s="12"/>
      <c r="R50" s="12"/>
      <c r="S50" s="44">
        <f t="shared" si="26"/>
        <v>51</v>
      </c>
      <c r="T50" s="13" t="e">
        <f t="shared" si="32"/>
        <v>#DIV/0!</v>
      </c>
      <c r="U50" s="47" t="e">
        <f t="shared" si="27"/>
        <v>#DIV/0!</v>
      </c>
      <c r="V50" s="12"/>
      <c r="W50" s="58" t="e">
        <f t="shared" si="33"/>
        <v>#DIV/0!</v>
      </c>
      <c r="X50" s="58" t="e">
        <f t="shared" si="34"/>
        <v>#DIV/0!</v>
      </c>
      <c r="Y50" s="39" t="e">
        <f t="shared" si="35"/>
        <v>#DIV/0!</v>
      </c>
    </row>
    <row r="51" spans="1:25" x14ac:dyDescent="0.3">
      <c r="A51" s="15">
        <f>+'DENSIDAD MUROS'!A85</f>
        <v>0</v>
      </c>
      <c r="B51" s="57">
        <f>+'DENSIDAD MUROS'!B85</f>
        <v>0</v>
      </c>
      <c r="C51" s="57" t="e">
        <f>+'DENSIDAD MUROS'!D85</f>
        <v>#N/A</v>
      </c>
      <c r="D51" s="12"/>
      <c r="E51" s="12"/>
      <c r="F51" s="44">
        <f t="shared" si="22"/>
        <v>51</v>
      </c>
      <c r="G51" s="13" t="e">
        <f t="shared" si="36"/>
        <v>#DIV/0!</v>
      </c>
      <c r="H51" s="47" t="e">
        <f t="shared" si="23"/>
        <v>#DIV/0!</v>
      </c>
      <c r="I51" s="12"/>
      <c r="J51" s="58" t="e">
        <f t="shared" si="37"/>
        <v>#DIV/0!</v>
      </c>
      <c r="K51" s="58" t="e">
        <f t="shared" si="38"/>
        <v>#DIV/0!</v>
      </c>
      <c r="L51" s="39" t="e">
        <f t="shared" si="39"/>
        <v>#DIV/0!</v>
      </c>
      <c r="N51" s="15">
        <f>+'DENSIDAD MUROS'!H85</f>
        <v>0</v>
      </c>
      <c r="O51" s="57">
        <f>+'DENSIDAD MUROS'!I85</f>
        <v>0</v>
      </c>
      <c r="P51" s="57" t="e">
        <f>+'DENSIDAD MUROS'!K85</f>
        <v>#N/A</v>
      </c>
      <c r="Q51" s="12"/>
      <c r="R51" s="12"/>
      <c r="S51" s="44">
        <f t="shared" si="26"/>
        <v>51</v>
      </c>
      <c r="T51" s="13" t="e">
        <f t="shared" si="32"/>
        <v>#DIV/0!</v>
      </c>
      <c r="U51" s="47" t="e">
        <f t="shared" si="27"/>
        <v>#DIV/0!</v>
      </c>
      <c r="V51" s="12"/>
      <c r="W51" s="58" t="e">
        <f t="shared" si="33"/>
        <v>#DIV/0!</v>
      </c>
      <c r="X51" s="58" t="e">
        <f t="shared" si="34"/>
        <v>#DIV/0!</v>
      </c>
      <c r="Y51" s="39" t="e">
        <f t="shared" si="35"/>
        <v>#DIV/0!</v>
      </c>
    </row>
    <row r="52" spans="1:25" x14ac:dyDescent="0.3">
      <c r="A52" s="15">
        <f>+'DENSIDAD MUROS'!A86</f>
        <v>0</v>
      </c>
      <c r="B52" s="57">
        <f>+'DENSIDAD MUROS'!B86</f>
        <v>0</v>
      </c>
      <c r="C52" s="57" t="e">
        <f>+'DENSIDAD MUROS'!D86</f>
        <v>#N/A</v>
      </c>
      <c r="D52" s="12"/>
      <c r="E52" s="12"/>
      <c r="F52" s="44">
        <f t="shared" si="22"/>
        <v>51</v>
      </c>
      <c r="G52" s="13" t="e">
        <f t="shared" si="36"/>
        <v>#DIV/0!</v>
      </c>
      <c r="H52" s="47" t="e">
        <f t="shared" si="23"/>
        <v>#DIV/0!</v>
      </c>
      <c r="I52" s="12"/>
      <c r="J52" s="58" t="e">
        <f t="shared" si="37"/>
        <v>#DIV/0!</v>
      </c>
      <c r="K52" s="58" t="e">
        <f t="shared" si="38"/>
        <v>#DIV/0!</v>
      </c>
      <c r="L52" s="39" t="e">
        <f t="shared" si="39"/>
        <v>#DIV/0!</v>
      </c>
      <c r="N52" s="15">
        <f>+'DENSIDAD MUROS'!H86</f>
        <v>0</v>
      </c>
      <c r="O52" s="57">
        <f>+'DENSIDAD MUROS'!I86</f>
        <v>0</v>
      </c>
      <c r="P52" s="57" t="e">
        <f>+'DENSIDAD MUROS'!K86</f>
        <v>#N/A</v>
      </c>
      <c r="Q52" s="12"/>
      <c r="R52" s="12"/>
      <c r="S52" s="44">
        <f t="shared" si="26"/>
        <v>51</v>
      </c>
      <c r="T52" s="13" t="e">
        <f t="shared" si="32"/>
        <v>#DIV/0!</v>
      </c>
      <c r="U52" s="47" t="e">
        <f t="shared" si="27"/>
        <v>#DIV/0!</v>
      </c>
      <c r="V52" s="12"/>
      <c r="W52" s="58" t="e">
        <f t="shared" si="33"/>
        <v>#DIV/0!</v>
      </c>
      <c r="X52" s="58" t="e">
        <f t="shared" si="34"/>
        <v>#DIV/0!</v>
      </c>
      <c r="Y52" s="39" t="e">
        <f t="shared" si="35"/>
        <v>#DIV/0!</v>
      </c>
    </row>
    <row r="53" spans="1:25" x14ac:dyDescent="0.3">
      <c r="A53" s="15">
        <f>+'DENSIDAD MUROS'!A87</f>
        <v>0</v>
      </c>
      <c r="B53" s="57">
        <f>+'DENSIDAD MUROS'!B87</f>
        <v>0</v>
      </c>
      <c r="C53" s="57" t="e">
        <f>+'DENSIDAD MUROS'!D87</f>
        <v>#N/A</v>
      </c>
      <c r="D53" s="12"/>
      <c r="E53" s="12"/>
      <c r="F53" s="44">
        <f t="shared" si="22"/>
        <v>51</v>
      </c>
      <c r="G53" s="13" t="e">
        <f t="shared" si="36"/>
        <v>#DIV/0!</v>
      </c>
      <c r="H53" s="47" t="e">
        <f t="shared" si="23"/>
        <v>#DIV/0!</v>
      </c>
      <c r="I53" s="12"/>
      <c r="J53" s="58" t="e">
        <f t="shared" si="37"/>
        <v>#DIV/0!</v>
      </c>
      <c r="K53" s="58" t="e">
        <f t="shared" si="38"/>
        <v>#DIV/0!</v>
      </c>
      <c r="L53" s="39" t="e">
        <f t="shared" si="39"/>
        <v>#DIV/0!</v>
      </c>
      <c r="N53" s="15">
        <f>+'DENSIDAD MUROS'!H87</f>
        <v>0</v>
      </c>
      <c r="O53" s="57">
        <f>+'DENSIDAD MUROS'!I87</f>
        <v>0</v>
      </c>
      <c r="P53" s="57" t="e">
        <f>+'DENSIDAD MUROS'!K87</f>
        <v>#N/A</v>
      </c>
      <c r="Q53" s="12"/>
      <c r="R53" s="12"/>
      <c r="S53" s="44">
        <f t="shared" si="26"/>
        <v>51</v>
      </c>
      <c r="T53" s="13" t="e">
        <f t="shared" si="32"/>
        <v>#DIV/0!</v>
      </c>
      <c r="U53" s="47" t="e">
        <f t="shared" si="27"/>
        <v>#DIV/0!</v>
      </c>
      <c r="V53" s="12"/>
      <c r="W53" s="58" t="e">
        <f t="shared" si="33"/>
        <v>#DIV/0!</v>
      </c>
      <c r="X53" s="58" t="e">
        <f t="shared" si="34"/>
        <v>#DIV/0!</v>
      </c>
      <c r="Y53" s="39" t="e">
        <f t="shared" si="35"/>
        <v>#DIV/0!</v>
      </c>
    </row>
    <row r="54" spans="1:25" x14ac:dyDescent="0.3">
      <c r="A54" s="15">
        <f>+'DENSIDAD MUROS'!A88</f>
        <v>0</v>
      </c>
      <c r="B54" s="57">
        <f>+'DENSIDAD MUROS'!B88</f>
        <v>0</v>
      </c>
      <c r="C54" s="57" t="e">
        <f>+'DENSIDAD MUROS'!D88</f>
        <v>#N/A</v>
      </c>
      <c r="D54" s="12"/>
      <c r="E54" s="12"/>
      <c r="F54" s="44">
        <f t="shared" si="22"/>
        <v>51</v>
      </c>
      <c r="G54" s="13" t="e">
        <f t="shared" si="36"/>
        <v>#DIV/0!</v>
      </c>
      <c r="H54" s="47" t="e">
        <f t="shared" si="23"/>
        <v>#DIV/0!</v>
      </c>
      <c r="I54" s="12"/>
      <c r="J54" s="58" t="e">
        <f t="shared" si="37"/>
        <v>#DIV/0!</v>
      </c>
      <c r="K54" s="58" t="e">
        <f t="shared" si="38"/>
        <v>#DIV/0!</v>
      </c>
      <c r="L54" s="39" t="e">
        <f t="shared" si="39"/>
        <v>#DIV/0!</v>
      </c>
      <c r="N54" s="15">
        <f>+'DENSIDAD MUROS'!H88</f>
        <v>0</v>
      </c>
      <c r="O54" s="57">
        <f>+'DENSIDAD MUROS'!I88</f>
        <v>0</v>
      </c>
      <c r="P54" s="57" t="e">
        <f>+'DENSIDAD MUROS'!K88</f>
        <v>#N/A</v>
      </c>
      <c r="Q54" s="12"/>
      <c r="R54" s="12"/>
      <c r="S54" s="44">
        <f t="shared" si="26"/>
        <v>51</v>
      </c>
      <c r="T54" s="13" t="e">
        <f t="shared" si="32"/>
        <v>#DIV/0!</v>
      </c>
      <c r="U54" s="47" t="e">
        <f t="shared" si="27"/>
        <v>#DIV/0!</v>
      </c>
      <c r="V54" s="12"/>
      <c r="W54" s="58" t="e">
        <f t="shared" si="33"/>
        <v>#DIV/0!</v>
      </c>
      <c r="X54" s="58" t="e">
        <f t="shared" si="34"/>
        <v>#DIV/0!</v>
      </c>
      <c r="Y54" s="39" t="e">
        <f t="shared" si="35"/>
        <v>#DIV/0!</v>
      </c>
    </row>
    <row r="55" spans="1:25" x14ac:dyDescent="0.3">
      <c r="A55" s="15">
        <f>+'DENSIDAD MUROS'!A89</f>
        <v>0</v>
      </c>
      <c r="B55" s="57">
        <f>+'DENSIDAD MUROS'!B89</f>
        <v>0</v>
      </c>
      <c r="C55" s="57" t="e">
        <f>+'DENSIDAD MUROS'!D89</f>
        <v>#N/A</v>
      </c>
      <c r="D55" s="12"/>
      <c r="E55" s="12"/>
      <c r="F55" s="44">
        <f t="shared" si="22"/>
        <v>51</v>
      </c>
      <c r="G55" s="13" t="e">
        <f t="shared" si="36"/>
        <v>#DIV/0!</v>
      </c>
      <c r="H55" s="47" t="e">
        <f t="shared" si="23"/>
        <v>#DIV/0!</v>
      </c>
      <c r="I55" s="12"/>
      <c r="J55" s="58" t="e">
        <f t="shared" si="37"/>
        <v>#DIV/0!</v>
      </c>
      <c r="K55" s="58" t="e">
        <f t="shared" si="38"/>
        <v>#DIV/0!</v>
      </c>
      <c r="L55" s="39" t="e">
        <f t="shared" si="39"/>
        <v>#DIV/0!</v>
      </c>
      <c r="N55" s="15">
        <f>+'DENSIDAD MUROS'!H89</f>
        <v>0</v>
      </c>
      <c r="O55" s="57">
        <f>+'DENSIDAD MUROS'!I89</f>
        <v>0</v>
      </c>
      <c r="P55" s="57" t="e">
        <f>+'DENSIDAD MUROS'!K89</f>
        <v>#N/A</v>
      </c>
      <c r="Q55" s="12"/>
      <c r="R55" s="12"/>
      <c r="S55" s="44">
        <f t="shared" si="26"/>
        <v>51</v>
      </c>
      <c r="T55" s="13" t="e">
        <f t="shared" si="32"/>
        <v>#DIV/0!</v>
      </c>
      <c r="U55" s="47" t="e">
        <f t="shared" si="27"/>
        <v>#DIV/0!</v>
      </c>
      <c r="V55" s="12"/>
      <c r="W55" s="58" t="e">
        <f t="shared" si="33"/>
        <v>#DIV/0!</v>
      </c>
      <c r="X55" s="58" t="e">
        <f t="shared" si="34"/>
        <v>#DIV/0!</v>
      </c>
      <c r="Y55" s="39" t="e">
        <f t="shared" si="35"/>
        <v>#DIV/0!</v>
      </c>
    </row>
    <row r="56" spans="1:25" x14ac:dyDescent="0.3">
      <c r="A56" s="15">
        <f>+'DENSIDAD MUROS'!A90</f>
        <v>0</v>
      </c>
      <c r="B56" s="57">
        <f>+'DENSIDAD MUROS'!B90</f>
        <v>0</v>
      </c>
      <c r="C56" s="57" t="e">
        <f>+'DENSIDAD MUROS'!D90</f>
        <v>#N/A</v>
      </c>
      <c r="D56" s="12"/>
      <c r="E56" s="12"/>
      <c r="F56" s="44">
        <f t="shared" si="22"/>
        <v>51</v>
      </c>
      <c r="G56" s="13" t="e">
        <f t="shared" si="36"/>
        <v>#DIV/0!</v>
      </c>
      <c r="H56" s="47" t="e">
        <f t="shared" si="23"/>
        <v>#DIV/0!</v>
      </c>
      <c r="I56" s="12"/>
      <c r="J56" s="58" t="e">
        <f t="shared" si="37"/>
        <v>#DIV/0!</v>
      </c>
      <c r="K56" s="58" t="e">
        <f t="shared" si="38"/>
        <v>#DIV/0!</v>
      </c>
      <c r="L56" s="39" t="e">
        <f t="shared" si="39"/>
        <v>#DIV/0!</v>
      </c>
      <c r="N56" s="15">
        <f>+'DENSIDAD MUROS'!H90</f>
        <v>0</v>
      </c>
      <c r="O56" s="57">
        <f>+'DENSIDAD MUROS'!I90</f>
        <v>0</v>
      </c>
      <c r="P56" s="57" t="e">
        <f>+'DENSIDAD MUROS'!K90</f>
        <v>#N/A</v>
      </c>
      <c r="Q56" s="12"/>
      <c r="R56" s="12"/>
      <c r="S56" s="44">
        <f t="shared" si="26"/>
        <v>51</v>
      </c>
      <c r="T56" s="13" t="e">
        <f t="shared" si="32"/>
        <v>#DIV/0!</v>
      </c>
      <c r="U56" s="47" t="e">
        <f t="shared" si="27"/>
        <v>#DIV/0!</v>
      </c>
      <c r="V56" s="12"/>
      <c r="W56" s="58" t="e">
        <f t="shared" si="33"/>
        <v>#DIV/0!</v>
      </c>
      <c r="X56" s="58" t="e">
        <f t="shared" si="34"/>
        <v>#DIV/0!</v>
      </c>
      <c r="Y56" s="39" t="e">
        <f t="shared" si="35"/>
        <v>#DIV/0!</v>
      </c>
    </row>
    <row r="57" spans="1:25" x14ac:dyDescent="0.3">
      <c r="A57" s="15">
        <f>+'DENSIDAD MUROS'!A91</f>
        <v>0</v>
      </c>
      <c r="B57" s="57">
        <f>+'DENSIDAD MUROS'!B91</f>
        <v>0</v>
      </c>
      <c r="C57" s="57" t="e">
        <f>+'DENSIDAD MUROS'!D91</f>
        <v>#N/A</v>
      </c>
      <c r="D57" s="12"/>
      <c r="E57" s="12"/>
      <c r="F57" s="44">
        <f t="shared" si="22"/>
        <v>51</v>
      </c>
      <c r="G57" s="13" t="e">
        <f t="shared" si="36"/>
        <v>#DIV/0!</v>
      </c>
      <c r="H57" s="47" t="e">
        <f t="shared" si="23"/>
        <v>#DIV/0!</v>
      </c>
      <c r="I57" s="12"/>
      <c r="J57" s="58" t="e">
        <f t="shared" si="37"/>
        <v>#DIV/0!</v>
      </c>
      <c r="K57" s="58" t="e">
        <f t="shared" si="38"/>
        <v>#DIV/0!</v>
      </c>
      <c r="L57" s="39" t="e">
        <f t="shared" si="39"/>
        <v>#DIV/0!</v>
      </c>
      <c r="N57" s="15">
        <f>+'DENSIDAD MUROS'!H91</f>
        <v>0</v>
      </c>
      <c r="O57" s="57">
        <f>+'DENSIDAD MUROS'!I91</f>
        <v>0</v>
      </c>
      <c r="P57" s="57" t="e">
        <f>+'DENSIDAD MUROS'!K91</f>
        <v>#N/A</v>
      </c>
      <c r="Q57" s="12"/>
      <c r="R57" s="12"/>
      <c r="S57" s="44">
        <f t="shared" si="26"/>
        <v>51</v>
      </c>
      <c r="T57" s="13" t="e">
        <f t="shared" si="32"/>
        <v>#DIV/0!</v>
      </c>
      <c r="U57" s="47" t="e">
        <f t="shared" si="27"/>
        <v>#DIV/0!</v>
      </c>
      <c r="V57" s="12"/>
      <c r="W57" s="58" t="e">
        <f t="shared" si="33"/>
        <v>#DIV/0!</v>
      </c>
      <c r="X57" s="58" t="e">
        <f t="shared" si="34"/>
        <v>#DIV/0!</v>
      </c>
      <c r="Y57" s="39" t="e">
        <f t="shared" si="35"/>
        <v>#DIV/0!</v>
      </c>
    </row>
    <row r="58" spans="1:25" x14ac:dyDescent="0.3">
      <c r="A58" s="15">
        <f>+'DENSIDAD MUROS'!A92</f>
        <v>0</v>
      </c>
      <c r="B58" s="57">
        <f>+'DENSIDAD MUROS'!B92</f>
        <v>0</v>
      </c>
      <c r="C58" s="57" t="e">
        <f>+'DENSIDAD MUROS'!D92</f>
        <v>#N/A</v>
      </c>
      <c r="D58" s="12"/>
      <c r="E58" s="12"/>
      <c r="F58" s="44">
        <f t="shared" si="22"/>
        <v>51</v>
      </c>
      <c r="G58" s="13" t="e">
        <f t="shared" si="36"/>
        <v>#DIV/0!</v>
      </c>
      <c r="H58" s="47" t="e">
        <f t="shared" si="23"/>
        <v>#DIV/0!</v>
      </c>
      <c r="I58" s="12"/>
      <c r="J58" s="58" t="e">
        <f t="shared" si="37"/>
        <v>#DIV/0!</v>
      </c>
      <c r="K58" s="58" t="e">
        <f t="shared" si="38"/>
        <v>#DIV/0!</v>
      </c>
      <c r="L58" s="39" t="e">
        <f t="shared" si="39"/>
        <v>#DIV/0!</v>
      </c>
      <c r="N58" s="15">
        <f>+'DENSIDAD MUROS'!H92</f>
        <v>0</v>
      </c>
      <c r="O58" s="57">
        <f>+'DENSIDAD MUROS'!I92</f>
        <v>0</v>
      </c>
      <c r="P58" s="57" t="e">
        <f>+'DENSIDAD MUROS'!K92</f>
        <v>#N/A</v>
      </c>
      <c r="Q58" s="12"/>
      <c r="R58" s="12"/>
      <c r="S58" s="44">
        <f t="shared" si="26"/>
        <v>51</v>
      </c>
      <c r="T58" s="13" t="e">
        <f t="shared" si="32"/>
        <v>#DIV/0!</v>
      </c>
      <c r="U58" s="47" t="e">
        <f t="shared" si="27"/>
        <v>#DIV/0!</v>
      </c>
      <c r="V58" s="12"/>
      <c r="W58" s="58" t="e">
        <f t="shared" si="33"/>
        <v>#DIV/0!</v>
      </c>
      <c r="X58" s="58" t="e">
        <f t="shared" si="34"/>
        <v>#DIV/0!</v>
      </c>
      <c r="Y58" s="39" t="e">
        <f t="shared" si="35"/>
        <v>#DIV/0!</v>
      </c>
    </row>
    <row r="59" spans="1:25" x14ac:dyDescent="0.3">
      <c r="A59" s="15">
        <f>+'DENSIDAD MUROS'!A93</f>
        <v>0</v>
      </c>
      <c r="B59" s="57">
        <f>+'DENSIDAD MUROS'!B93</f>
        <v>0</v>
      </c>
      <c r="C59" s="57" t="e">
        <f>+'DENSIDAD MUROS'!D93</f>
        <v>#N/A</v>
      </c>
      <c r="D59" s="12"/>
      <c r="E59" s="12"/>
      <c r="F59" s="44">
        <f t="shared" si="22"/>
        <v>51</v>
      </c>
      <c r="G59" s="13" t="e">
        <f t="shared" si="36"/>
        <v>#DIV/0!</v>
      </c>
      <c r="H59" s="47" t="e">
        <f t="shared" si="23"/>
        <v>#DIV/0!</v>
      </c>
      <c r="I59" s="12"/>
      <c r="J59" s="58" t="e">
        <f t="shared" si="37"/>
        <v>#DIV/0!</v>
      </c>
      <c r="K59" s="58" t="e">
        <f t="shared" si="38"/>
        <v>#DIV/0!</v>
      </c>
      <c r="L59" s="39" t="e">
        <f t="shared" si="39"/>
        <v>#DIV/0!</v>
      </c>
      <c r="N59" s="15">
        <f>+'DENSIDAD MUROS'!H93</f>
        <v>0</v>
      </c>
      <c r="O59" s="57">
        <f>+'DENSIDAD MUROS'!I93</f>
        <v>0</v>
      </c>
      <c r="P59" s="57" t="e">
        <f>+'DENSIDAD MUROS'!K93</f>
        <v>#N/A</v>
      </c>
      <c r="Q59" s="12"/>
      <c r="R59" s="12"/>
      <c r="S59" s="44">
        <f t="shared" si="26"/>
        <v>51</v>
      </c>
      <c r="T59" s="13" t="e">
        <f t="shared" si="32"/>
        <v>#DIV/0!</v>
      </c>
      <c r="U59" s="47" t="e">
        <f t="shared" si="27"/>
        <v>#DIV/0!</v>
      </c>
      <c r="V59" s="12"/>
      <c r="W59" s="58" t="e">
        <f t="shared" si="33"/>
        <v>#DIV/0!</v>
      </c>
      <c r="X59" s="58" t="e">
        <f t="shared" si="34"/>
        <v>#DIV/0!</v>
      </c>
      <c r="Y59" s="39" t="e">
        <f t="shared" si="35"/>
        <v>#DIV/0!</v>
      </c>
    </row>
    <row r="60" spans="1:25" x14ac:dyDescent="0.3">
      <c r="A60" s="15">
        <f>+'DENSIDAD MUROS'!A94</f>
        <v>0</v>
      </c>
      <c r="B60" s="57">
        <f>+'DENSIDAD MUROS'!B94</f>
        <v>0</v>
      </c>
      <c r="C60" s="57" t="e">
        <f>+'DENSIDAD MUROS'!D94</f>
        <v>#N/A</v>
      </c>
      <c r="D60" s="12"/>
      <c r="E60" s="12"/>
      <c r="F60" s="44">
        <f t="shared" si="22"/>
        <v>51</v>
      </c>
      <c r="G60" s="13" t="e">
        <f t="shared" si="36"/>
        <v>#DIV/0!</v>
      </c>
      <c r="H60" s="47" t="e">
        <f t="shared" si="23"/>
        <v>#DIV/0!</v>
      </c>
      <c r="I60" s="12"/>
      <c r="J60" s="58" t="e">
        <f t="shared" si="37"/>
        <v>#DIV/0!</v>
      </c>
      <c r="K60" s="58" t="e">
        <f t="shared" si="38"/>
        <v>#DIV/0!</v>
      </c>
      <c r="L60" s="39" t="e">
        <f t="shared" si="39"/>
        <v>#DIV/0!</v>
      </c>
      <c r="N60" s="15">
        <f>+'DENSIDAD MUROS'!H94</f>
        <v>0</v>
      </c>
      <c r="O60" s="57">
        <f>+'DENSIDAD MUROS'!I94</f>
        <v>0</v>
      </c>
      <c r="P60" s="57" t="e">
        <f>+'DENSIDAD MUROS'!K94</f>
        <v>#N/A</v>
      </c>
      <c r="Q60" s="12"/>
      <c r="R60" s="12"/>
      <c r="S60" s="44">
        <f t="shared" si="26"/>
        <v>51</v>
      </c>
      <c r="T60" s="13" t="e">
        <f t="shared" si="32"/>
        <v>#DIV/0!</v>
      </c>
      <c r="U60" s="47" t="e">
        <f t="shared" si="27"/>
        <v>#DIV/0!</v>
      </c>
      <c r="V60" s="12"/>
      <c r="W60" s="58" t="e">
        <f t="shared" si="33"/>
        <v>#DIV/0!</v>
      </c>
      <c r="X60" s="58" t="e">
        <f t="shared" si="34"/>
        <v>#DIV/0!</v>
      </c>
      <c r="Y60" s="39" t="e">
        <f t="shared" si="35"/>
        <v>#DIV/0!</v>
      </c>
    </row>
    <row r="61" spans="1:25" x14ac:dyDescent="0.3">
      <c r="A61" s="15">
        <f>+'DENSIDAD MUROS'!A95</f>
        <v>0</v>
      </c>
      <c r="B61" s="57">
        <f>+'DENSIDAD MUROS'!B95</f>
        <v>0</v>
      </c>
      <c r="C61" s="57" t="e">
        <f>+'DENSIDAD MUROS'!D95</f>
        <v>#N/A</v>
      </c>
      <c r="D61" s="12"/>
      <c r="E61" s="12"/>
      <c r="F61" s="44">
        <f t="shared" si="22"/>
        <v>51</v>
      </c>
      <c r="G61" s="13" t="e">
        <f t="shared" si="36"/>
        <v>#DIV/0!</v>
      </c>
      <c r="H61" s="47" t="e">
        <f t="shared" si="23"/>
        <v>#DIV/0!</v>
      </c>
      <c r="I61" s="12"/>
      <c r="J61" s="58" t="e">
        <f t="shared" si="37"/>
        <v>#DIV/0!</v>
      </c>
      <c r="K61" s="58" t="e">
        <f t="shared" si="38"/>
        <v>#DIV/0!</v>
      </c>
      <c r="L61" s="39" t="e">
        <f t="shared" si="39"/>
        <v>#DIV/0!</v>
      </c>
      <c r="N61" s="15">
        <f>+'DENSIDAD MUROS'!H95</f>
        <v>0</v>
      </c>
      <c r="O61" s="57">
        <f>+'DENSIDAD MUROS'!I95</f>
        <v>0</v>
      </c>
      <c r="P61" s="57" t="e">
        <f>+'DENSIDAD MUROS'!K95</f>
        <v>#N/A</v>
      </c>
      <c r="Q61" s="12"/>
      <c r="R61" s="12"/>
      <c r="S61" s="44">
        <f t="shared" si="26"/>
        <v>51</v>
      </c>
      <c r="T61" s="13" t="e">
        <f t="shared" si="32"/>
        <v>#DIV/0!</v>
      </c>
      <c r="U61" s="47" t="e">
        <f t="shared" si="27"/>
        <v>#DIV/0!</v>
      </c>
      <c r="V61" s="12"/>
      <c r="W61" s="58" t="e">
        <f t="shared" si="33"/>
        <v>#DIV/0!</v>
      </c>
      <c r="X61" s="58" t="e">
        <f t="shared" si="34"/>
        <v>#DIV/0!</v>
      </c>
      <c r="Y61" s="39" t="e">
        <f t="shared" si="35"/>
        <v>#DIV/0!</v>
      </c>
    </row>
    <row r="62" spans="1:25" x14ac:dyDescent="0.3">
      <c r="A62" s="15">
        <f>+'DENSIDAD MUROS'!A96</f>
        <v>0</v>
      </c>
      <c r="B62" s="57">
        <f>+'DENSIDAD MUROS'!B96</f>
        <v>0</v>
      </c>
      <c r="C62" s="57" t="e">
        <f>+'DENSIDAD MUROS'!D96</f>
        <v>#N/A</v>
      </c>
      <c r="D62" s="12"/>
      <c r="E62" s="12"/>
      <c r="F62" s="44">
        <f t="shared" si="22"/>
        <v>51</v>
      </c>
      <c r="G62" s="13" t="e">
        <f t="shared" si="36"/>
        <v>#DIV/0!</v>
      </c>
      <c r="H62" s="47" t="e">
        <f t="shared" si="23"/>
        <v>#DIV/0!</v>
      </c>
      <c r="I62" s="12"/>
      <c r="J62" s="58" t="e">
        <f t="shared" si="37"/>
        <v>#DIV/0!</v>
      </c>
      <c r="K62" s="58" t="e">
        <f t="shared" si="38"/>
        <v>#DIV/0!</v>
      </c>
      <c r="L62" s="39" t="e">
        <f t="shared" si="39"/>
        <v>#DIV/0!</v>
      </c>
      <c r="N62" s="15">
        <f>+'DENSIDAD MUROS'!H96</f>
        <v>0</v>
      </c>
      <c r="O62" s="57">
        <f>+'DENSIDAD MUROS'!I96</f>
        <v>0</v>
      </c>
      <c r="P62" s="57" t="e">
        <f>+'DENSIDAD MUROS'!K96</f>
        <v>#N/A</v>
      </c>
      <c r="Q62" s="12"/>
      <c r="R62" s="12"/>
      <c r="S62" s="44">
        <f t="shared" si="26"/>
        <v>51</v>
      </c>
      <c r="T62" s="13" t="e">
        <f t="shared" si="32"/>
        <v>#DIV/0!</v>
      </c>
      <c r="U62" s="47" t="e">
        <f t="shared" si="27"/>
        <v>#DIV/0!</v>
      </c>
      <c r="V62" s="12"/>
      <c r="W62" s="58" t="e">
        <f t="shared" si="33"/>
        <v>#DIV/0!</v>
      </c>
      <c r="X62" s="58" t="e">
        <f t="shared" si="34"/>
        <v>#DIV/0!</v>
      </c>
      <c r="Y62" s="39" t="e">
        <f t="shared" si="35"/>
        <v>#DIV/0!</v>
      </c>
    </row>
    <row r="63" spans="1:25" x14ac:dyDescent="0.3">
      <c r="A63" s="15">
        <f>+'DENSIDAD MUROS'!A97</f>
        <v>0</v>
      </c>
      <c r="B63" s="57">
        <f>+'DENSIDAD MUROS'!B97</f>
        <v>0</v>
      </c>
      <c r="C63" s="57" t="e">
        <f>+'DENSIDAD MUROS'!D97</f>
        <v>#N/A</v>
      </c>
      <c r="D63" s="12"/>
      <c r="E63" s="12"/>
      <c r="F63" s="44">
        <f t="shared" si="22"/>
        <v>51</v>
      </c>
      <c r="G63" s="13" t="e">
        <f t="shared" si="36"/>
        <v>#DIV/0!</v>
      </c>
      <c r="H63" s="47" t="e">
        <f t="shared" si="23"/>
        <v>#DIV/0!</v>
      </c>
      <c r="I63" s="12"/>
      <c r="J63" s="58" t="e">
        <f t="shared" si="37"/>
        <v>#DIV/0!</v>
      </c>
      <c r="K63" s="58" t="e">
        <f t="shared" si="38"/>
        <v>#DIV/0!</v>
      </c>
      <c r="L63" s="39" t="e">
        <f t="shared" si="39"/>
        <v>#DIV/0!</v>
      </c>
      <c r="N63" s="15">
        <f>+'DENSIDAD MUROS'!H97</f>
        <v>0</v>
      </c>
      <c r="O63" s="57">
        <f>+'DENSIDAD MUROS'!I97</f>
        <v>0</v>
      </c>
      <c r="P63" s="57" t="e">
        <f>+'DENSIDAD MUROS'!K97</f>
        <v>#N/A</v>
      </c>
      <c r="Q63" s="12"/>
      <c r="R63" s="12"/>
      <c r="S63" s="44">
        <f t="shared" si="26"/>
        <v>51</v>
      </c>
      <c r="T63" s="13" t="e">
        <f t="shared" si="32"/>
        <v>#DIV/0!</v>
      </c>
      <c r="U63" s="47" t="e">
        <f t="shared" si="27"/>
        <v>#DIV/0!</v>
      </c>
      <c r="V63" s="12"/>
      <c r="W63" s="58" t="e">
        <f t="shared" si="33"/>
        <v>#DIV/0!</v>
      </c>
      <c r="X63" s="58" t="e">
        <f t="shared" si="34"/>
        <v>#DIV/0!</v>
      </c>
      <c r="Y63" s="39" t="e">
        <f t="shared" si="35"/>
        <v>#DIV/0!</v>
      </c>
    </row>
    <row r="64" spans="1:25" x14ac:dyDescent="0.3">
      <c r="A64" s="15">
        <f>+'DENSIDAD MUROS'!A98</f>
        <v>0</v>
      </c>
      <c r="B64" s="57">
        <f>+'DENSIDAD MUROS'!B98</f>
        <v>0</v>
      </c>
      <c r="C64" s="57" t="e">
        <f>+'DENSIDAD MUROS'!D98</f>
        <v>#N/A</v>
      </c>
      <c r="D64" s="12"/>
      <c r="E64" s="12"/>
      <c r="F64" s="44">
        <f t="shared" si="22"/>
        <v>51</v>
      </c>
      <c r="G64" s="13" t="e">
        <f t="shared" si="36"/>
        <v>#DIV/0!</v>
      </c>
      <c r="H64" s="47" t="e">
        <f t="shared" si="23"/>
        <v>#DIV/0!</v>
      </c>
      <c r="I64" s="12"/>
      <c r="J64" s="58" t="e">
        <f t="shared" si="37"/>
        <v>#DIV/0!</v>
      </c>
      <c r="K64" s="58" t="e">
        <f t="shared" si="38"/>
        <v>#DIV/0!</v>
      </c>
      <c r="L64" s="39" t="e">
        <f t="shared" si="39"/>
        <v>#DIV/0!</v>
      </c>
      <c r="N64" s="15">
        <f>+'DENSIDAD MUROS'!H98</f>
        <v>0</v>
      </c>
      <c r="O64" s="57">
        <f>+'DENSIDAD MUROS'!I98</f>
        <v>0</v>
      </c>
      <c r="P64" s="57" t="e">
        <f>+'DENSIDAD MUROS'!K98</f>
        <v>#N/A</v>
      </c>
      <c r="Q64" s="12"/>
      <c r="R64" s="12"/>
      <c r="S64" s="44">
        <f t="shared" si="26"/>
        <v>51</v>
      </c>
      <c r="T64" s="13" t="e">
        <f t="shared" si="32"/>
        <v>#DIV/0!</v>
      </c>
      <c r="U64" s="47" t="e">
        <f t="shared" si="27"/>
        <v>#DIV/0!</v>
      </c>
      <c r="V64" s="12"/>
      <c r="W64" s="58" t="e">
        <f t="shared" si="33"/>
        <v>#DIV/0!</v>
      </c>
      <c r="X64" s="58" t="e">
        <f t="shared" si="34"/>
        <v>#DIV/0!</v>
      </c>
      <c r="Y64" s="39" t="e">
        <f t="shared" si="35"/>
        <v>#DIV/0!</v>
      </c>
    </row>
    <row r="65" spans="1:25" x14ac:dyDescent="0.3">
      <c r="A65" s="15">
        <f>+'DENSIDAD MUROS'!A99</f>
        <v>0</v>
      </c>
      <c r="B65" s="57">
        <f>+'DENSIDAD MUROS'!B99</f>
        <v>0</v>
      </c>
      <c r="C65" s="57" t="e">
        <f>+'DENSIDAD MUROS'!D99</f>
        <v>#N/A</v>
      </c>
      <c r="D65" s="12"/>
      <c r="E65" s="12"/>
      <c r="F65" s="44">
        <f t="shared" si="22"/>
        <v>51</v>
      </c>
      <c r="G65" s="13" t="e">
        <f t="shared" si="36"/>
        <v>#DIV/0!</v>
      </c>
      <c r="H65" s="47" t="e">
        <f t="shared" si="23"/>
        <v>#DIV/0!</v>
      </c>
      <c r="I65" s="12"/>
      <c r="J65" s="58" t="e">
        <f t="shared" si="37"/>
        <v>#DIV/0!</v>
      </c>
      <c r="K65" s="58" t="e">
        <f t="shared" si="38"/>
        <v>#DIV/0!</v>
      </c>
      <c r="L65" s="39" t="e">
        <f t="shared" si="39"/>
        <v>#DIV/0!</v>
      </c>
      <c r="N65" s="15">
        <f>+'DENSIDAD MUROS'!H99</f>
        <v>0</v>
      </c>
      <c r="O65" s="57">
        <f>+'DENSIDAD MUROS'!I99</f>
        <v>0</v>
      </c>
      <c r="P65" s="57" t="e">
        <f>+'DENSIDAD MUROS'!K99</f>
        <v>#N/A</v>
      </c>
      <c r="Q65" s="12"/>
      <c r="R65" s="12"/>
      <c r="S65" s="44">
        <f t="shared" si="26"/>
        <v>51</v>
      </c>
      <c r="T65" s="13" t="e">
        <f t="shared" si="32"/>
        <v>#DIV/0!</v>
      </c>
      <c r="U65" s="47" t="e">
        <f t="shared" si="27"/>
        <v>#DIV/0!</v>
      </c>
      <c r="V65" s="12"/>
      <c r="W65" s="58" t="e">
        <f t="shared" si="33"/>
        <v>#DIV/0!</v>
      </c>
      <c r="X65" s="58" t="e">
        <f t="shared" si="34"/>
        <v>#DIV/0!</v>
      </c>
      <c r="Y65" s="39" t="e">
        <f t="shared" si="35"/>
        <v>#DIV/0!</v>
      </c>
    </row>
    <row r="66" spans="1:25" x14ac:dyDescent="0.3">
      <c r="A66" s="15">
        <f>+'DENSIDAD MUROS'!A100</f>
        <v>0</v>
      </c>
      <c r="B66" s="57">
        <f>+'DENSIDAD MUROS'!B100</f>
        <v>0</v>
      </c>
      <c r="C66" s="57" t="e">
        <f>+'DENSIDAD MUROS'!D100</f>
        <v>#N/A</v>
      </c>
      <c r="D66" s="12"/>
      <c r="E66" s="12"/>
      <c r="F66" s="44">
        <f t="shared" si="22"/>
        <v>51</v>
      </c>
      <c r="G66" s="13" t="e">
        <f t="shared" si="36"/>
        <v>#DIV/0!</v>
      </c>
      <c r="H66" s="47" t="e">
        <f t="shared" si="23"/>
        <v>#DIV/0!</v>
      </c>
      <c r="I66" s="12"/>
      <c r="J66" s="58" t="e">
        <f t="shared" si="37"/>
        <v>#DIV/0!</v>
      </c>
      <c r="K66" s="58" t="e">
        <f t="shared" si="38"/>
        <v>#DIV/0!</v>
      </c>
      <c r="L66" s="39" t="e">
        <f t="shared" si="39"/>
        <v>#DIV/0!</v>
      </c>
      <c r="N66" s="15">
        <f>+'DENSIDAD MUROS'!H100</f>
        <v>0</v>
      </c>
      <c r="O66" s="57">
        <f>+'DENSIDAD MUROS'!I100</f>
        <v>0</v>
      </c>
      <c r="P66" s="57" t="e">
        <f>+'DENSIDAD MUROS'!K100</f>
        <v>#N/A</v>
      </c>
      <c r="Q66" s="12"/>
      <c r="R66" s="12"/>
      <c r="S66" s="44">
        <f t="shared" si="26"/>
        <v>51</v>
      </c>
      <c r="T66" s="13" t="e">
        <f t="shared" si="32"/>
        <v>#DIV/0!</v>
      </c>
      <c r="U66" s="47" t="e">
        <f t="shared" si="27"/>
        <v>#DIV/0!</v>
      </c>
      <c r="V66" s="12"/>
      <c r="W66" s="58" t="e">
        <f t="shared" si="33"/>
        <v>#DIV/0!</v>
      </c>
      <c r="X66" s="58" t="e">
        <f t="shared" si="34"/>
        <v>#DIV/0!</v>
      </c>
      <c r="Y66" s="39" t="e">
        <f t="shared" si="35"/>
        <v>#DIV/0!</v>
      </c>
    </row>
    <row r="67" spans="1:25" x14ac:dyDescent="0.3">
      <c r="A67" s="15">
        <f>+'DENSIDAD MUROS'!A101</f>
        <v>0</v>
      </c>
      <c r="B67" s="57">
        <f>+'DENSIDAD MUROS'!B101</f>
        <v>0</v>
      </c>
      <c r="C67" s="57" t="e">
        <f>+'DENSIDAD MUROS'!D101</f>
        <v>#N/A</v>
      </c>
      <c r="D67" s="12"/>
      <c r="E67" s="12"/>
      <c r="F67" s="44">
        <f t="shared" si="22"/>
        <v>51</v>
      </c>
      <c r="G67" s="13" t="e">
        <f t="shared" si="36"/>
        <v>#DIV/0!</v>
      </c>
      <c r="H67" s="47" t="e">
        <f t="shared" si="23"/>
        <v>#DIV/0!</v>
      </c>
      <c r="I67" s="12"/>
      <c r="J67" s="58" t="e">
        <f t="shared" si="37"/>
        <v>#DIV/0!</v>
      </c>
      <c r="K67" s="58" t="e">
        <f t="shared" si="38"/>
        <v>#DIV/0!</v>
      </c>
      <c r="L67" s="39" t="e">
        <f t="shared" si="39"/>
        <v>#DIV/0!</v>
      </c>
      <c r="N67" s="15">
        <f>+'DENSIDAD MUROS'!H101</f>
        <v>0</v>
      </c>
      <c r="O67" s="57">
        <f>+'DENSIDAD MUROS'!I101</f>
        <v>0</v>
      </c>
      <c r="P67" s="57" t="e">
        <f>+'DENSIDAD MUROS'!K101</f>
        <v>#N/A</v>
      </c>
      <c r="Q67" s="12"/>
      <c r="R67" s="12"/>
      <c r="S67" s="44">
        <f t="shared" si="26"/>
        <v>51</v>
      </c>
      <c r="T67" s="13" t="e">
        <f t="shared" si="32"/>
        <v>#DIV/0!</v>
      </c>
      <c r="U67" s="47" t="e">
        <f t="shared" si="27"/>
        <v>#DIV/0!</v>
      </c>
      <c r="V67" s="12"/>
      <c r="W67" s="58" t="e">
        <f t="shared" si="33"/>
        <v>#DIV/0!</v>
      </c>
      <c r="X67" s="58" t="e">
        <f t="shared" si="34"/>
        <v>#DIV/0!</v>
      </c>
      <c r="Y67" s="39" t="e">
        <f t="shared" si="35"/>
        <v>#DIV/0!</v>
      </c>
    </row>
    <row r="68" spans="1:25" x14ac:dyDescent="0.3">
      <c r="A68" s="15">
        <f>+'DENSIDAD MUROS'!A102</f>
        <v>0</v>
      </c>
      <c r="B68" s="57">
        <f>+'DENSIDAD MUROS'!B102</f>
        <v>0</v>
      </c>
      <c r="C68" s="57" t="e">
        <f>+'DENSIDAD MUROS'!D102</f>
        <v>#N/A</v>
      </c>
      <c r="D68" s="12"/>
      <c r="E68" s="12"/>
      <c r="F68" s="44">
        <f t="shared" si="22"/>
        <v>51</v>
      </c>
      <c r="G68" s="13" t="e">
        <f t="shared" si="36"/>
        <v>#DIV/0!</v>
      </c>
      <c r="H68" s="47" t="e">
        <f t="shared" si="23"/>
        <v>#DIV/0!</v>
      </c>
      <c r="I68" s="12"/>
      <c r="J68" s="58" t="e">
        <f t="shared" si="37"/>
        <v>#DIV/0!</v>
      </c>
      <c r="K68" s="58" t="e">
        <f t="shared" si="38"/>
        <v>#DIV/0!</v>
      </c>
      <c r="L68" s="39" t="e">
        <f t="shared" si="39"/>
        <v>#DIV/0!</v>
      </c>
      <c r="N68" s="15">
        <f>+'DENSIDAD MUROS'!H102</f>
        <v>0</v>
      </c>
      <c r="O68" s="57">
        <f>+'DENSIDAD MUROS'!I102</f>
        <v>0</v>
      </c>
      <c r="P68" s="57" t="e">
        <f>+'DENSIDAD MUROS'!K102</f>
        <v>#N/A</v>
      </c>
      <c r="Q68" s="12"/>
      <c r="R68" s="12"/>
      <c r="S68" s="44">
        <f t="shared" si="26"/>
        <v>51</v>
      </c>
      <c r="T68" s="13" t="e">
        <f t="shared" si="32"/>
        <v>#DIV/0!</v>
      </c>
      <c r="U68" s="47" t="e">
        <f t="shared" si="27"/>
        <v>#DIV/0!</v>
      </c>
      <c r="V68" s="12"/>
      <c r="W68" s="58" t="e">
        <f t="shared" si="33"/>
        <v>#DIV/0!</v>
      </c>
      <c r="X68" s="58" t="e">
        <f t="shared" si="34"/>
        <v>#DIV/0!</v>
      </c>
      <c r="Y68" s="39" t="e">
        <f t="shared" si="35"/>
        <v>#DIV/0!</v>
      </c>
    </row>
    <row r="69" spans="1:25" x14ac:dyDescent="0.3">
      <c r="A69" s="15">
        <f>+'DENSIDAD MUROS'!A103</f>
        <v>0</v>
      </c>
      <c r="B69" s="57">
        <f>+'DENSIDAD MUROS'!B103</f>
        <v>0</v>
      </c>
      <c r="C69" s="57" t="e">
        <f>+'DENSIDAD MUROS'!D103</f>
        <v>#N/A</v>
      </c>
      <c r="D69" s="12"/>
      <c r="E69" s="12"/>
      <c r="F69" s="44">
        <f t="shared" si="22"/>
        <v>51</v>
      </c>
      <c r="G69" s="13" t="e">
        <f t="shared" si="36"/>
        <v>#DIV/0!</v>
      </c>
      <c r="H69" s="47" t="e">
        <f t="shared" si="23"/>
        <v>#DIV/0!</v>
      </c>
      <c r="I69" s="12"/>
      <c r="J69" s="58" t="e">
        <f t="shared" si="37"/>
        <v>#DIV/0!</v>
      </c>
      <c r="K69" s="58" t="e">
        <f t="shared" si="38"/>
        <v>#DIV/0!</v>
      </c>
      <c r="L69" s="39" t="e">
        <f t="shared" si="39"/>
        <v>#DIV/0!</v>
      </c>
      <c r="N69" s="15">
        <f>+'DENSIDAD MUROS'!H103</f>
        <v>0</v>
      </c>
      <c r="O69" s="57">
        <f>+'DENSIDAD MUROS'!I103</f>
        <v>0</v>
      </c>
      <c r="P69" s="57" t="e">
        <f>+'DENSIDAD MUROS'!K103</f>
        <v>#N/A</v>
      </c>
      <c r="Q69" s="12"/>
      <c r="R69" s="12"/>
      <c r="S69" s="44">
        <f t="shared" si="26"/>
        <v>51</v>
      </c>
      <c r="T69" s="13" t="e">
        <f t="shared" si="32"/>
        <v>#DIV/0!</v>
      </c>
      <c r="U69" s="47" t="e">
        <f t="shared" si="27"/>
        <v>#DIV/0!</v>
      </c>
      <c r="V69" s="12"/>
      <c r="W69" s="58" t="e">
        <f t="shared" si="33"/>
        <v>#DIV/0!</v>
      </c>
      <c r="X69" s="58" t="e">
        <f t="shared" si="34"/>
        <v>#DIV/0!</v>
      </c>
      <c r="Y69" s="39" t="e">
        <f t="shared" si="35"/>
        <v>#DIV/0!</v>
      </c>
    </row>
    <row r="70" spans="1:25" x14ac:dyDescent="0.3">
      <c r="A70" s="15">
        <f>+'DENSIDAD MUROS'!A104</f>
        <v>0</v>
      </c>
      <c r="B70" s="57">
        <f>+'DENSIDAD MUROS'!B104</f>
        <v>0</v>
      </c>
      <c r="C70" s="57" t="e">
        <f>+'DENSIDAD MUROS'!D104</f>
        <v>#N/A</v>
      </c>
      <c r="D70" s="12"/>
      <c r="E70" s="12"/>
      <c r="F70" s="44">
        <f t="shared" si="22"/>
        <v>51</v>
      </c>
      <c r="G70" s="13" t="e">
        <f t="shared" si="36"/>
        <v>#DIV/0!</v>
      </c>
      <c r="H70" s="47" t="e">
        <f t="shared" si="23"/>
        <v>#DIV/0!</v>
      </c>
      <c r="I70" s="12"/>
      <c r="J70" s="58" t="e">
        <f t="shared" si="37"/>
        <v>#DIV/0!</v>
      </c>
      <c r="K70" s="58" t="e">
        <f t="shared" si="38"/>
        <v>#DIV/0!</v>
      </c>
      <c r="L70" s="39" t="e">
        <f t="shared" si="39"/>
        <v>#DIV/0!</v>
      </c>
      <c r="N70" s="15">
        <f>+'DENSIDAD MUROS'!H104</f>
        <v>0</v>
      </c>
      <c r="O70" s="57">
        <f>+'DENSIDAD MUROS'!I104</f>
        <v>0</v>
      </c>
      <c r="P70" s="57" t="e">
        <f>+'DENSIDAD MUROS'!K104</f>
        <v>#N/A</v>
      </c>
      <c r="Q70" s="12"/>
      <c r="R70" s="12"/>
      <c r="S70" s="44">
        <f t="shared" si="26"/>
        <v>51</v>
      </c>
      <c r="T70" s="13" t="e">
        <f t="shared" si="32"/>
        <v>#DIV/0!</v>
      </c>
      <c r="U70" s="47" t="e">
        <f t="shared" si="27"/>
        <v>#DIV/0!</v>
      </c>
      <c r="V70" s="12"/>
      <c r="W70" s="58" t="e">
        <f t="shared" si="33"/>
        <v>#DIV/0!</v>
      </c>
      <c r="X70" s="58" t="e">
        <f t="shared" si="34"/>
        <v>#DIV/0!</v>
      </c>
      <c r="Y70" s="39" t="e">
        <f t="shared" si="35"/>
        <v>#DIV/0!</v>
      </c>
    </row>
    <row r="71" spans="1:25" x14ac:dyDescent="0.3">
      <c r="A71" s="15">
        <f>+'DENSIDAD MUROS'!A105</f>
        <v>0</v>
      </c>
      <c r="B71" s="57">
        <f>+'DENSIDAD MUROS'!B105</f>
        <v>0</v>
      </c>
      <c r="C71" s="57" t="e">
        <f>+'DENSIDAD MUROS'!D105</f>
        <v>#N/A</v>
      </c>
      <c r="D71" s="12"/>
      <c r="E71" s="12"/>
      <c r="F71" s="44">
        <f t="shared" si="22"/>
        <v>51</v>
      </c>
      <c r="G71" s="13" t="e">
        <f t="shared" si="36"/>
        <v>#DIV/0!</v>
      </c>
      <c r="H71" s="47" t="e">
        <f t="shared" si="23"/>
        <v>#DIV/0!</v>
      </c>
      <c r="I71" s="12"/>
      <c r="J71" s="58" t="e">
        <f t="shared" si="37"/>
        <v>#DIV/0!</v>
      </c>
      <c r="K71" s="58" t="e">
        <f t="shared" si="38"/>
        <v>#DIV/0!</v>
      </c>
      <c r="L71" s="39" t="e">
        <f t="shared" si="39"/>
        <v>#DIV/0!</v>
      </c>
      <c r="N71" s="15">
        <f>+'DENSIDAD MUROS'!H105</f>
        <v>0</v>
      </c>
      <c r="O71" s="57">
        <f>+'DENSIDAD MUROS'!I105</f>
        <v>0</v>
      </c>
      <c r="P71" s="57" t="e">
        <f>+'DENSIDAD MUROS'!K105</f>
        <v>#N/A</v>
      </c>
      <c r="Q71" s="12"/>
      <c r="R71" s="12"/>
      <c r="S71" s="44">
        <f t="shared" si="26"/>
        <v>51</v>
      </c>
      <c r="T71" s="13" t="e">
        <f t="shared" si="32"/>
        <v>#DIV/0!</v>
      </c>
      <c r="U71" s="47" t="e">
        <f t="shared" si="27"/>
        <v>#DIV/0!</v>
      </c>
      <c r="V71" s="12"/>
      <c r="W71" s="58" t="e">
        <f t="shared" si="33"/>
        <v>#DIV/0!</v>
      </c>
      <c r="X71" s="58" t="e">
        <f t="shared" si="34"/>
        <v>#DIV/0!</v>
      </c>
      <c r="Y71" s="39" t="e">
        <f t="shared" si="35"/>
        <v>#DIV/0!</v>
      </c>
    </row>
    <row r="72" spans="1:25" x14ac:dyDescent="0.3">
      <c r="A72" s="15">
        <f>+'DENSIDAD MUROS'!A106</f>
        <v>0</v>
      </c>
      <c r="B72" s="57">
        <f>+'DENSIDAD MUROS'!B106</f>
        <v>0</v>
      </c>
      <c r="C72" s="57" t="e">
        <f>+'DENSIDAD MUROS'!D106</f>
        <v>#N/A</v>
      </c>
      <c r="D72" s="12"/>
      <c r="E72" s="12"/>
      <c r="F72" s="44">
        <f t="shared" si="22"/>
        <v>51</v>
      </c>
      <c r="G72" s="13" t="e">
        <f t="shared" si="36"/>
        <v>#DIV/0!</v>
      </c>
      <c r="H72" s="47" t="e">
        <f t="shared" si="23"/>
        <v>#DIV/0!</v>
      </c>
      <c r="I72" s="12"/>
      <c r="J72" s="58" t="e">
        <f t="shared" si="37"/>
        <v>#DIV/0!</v>
      </c>
      <c r="K72" s="58" t="e">
        <f t="shared" si="38"/>
        <v>#DIV/0!</v>
      </c>
      <c r="L72" s="39" t="e">
        <f t="shared" si="39"/>
        <v>#DIV/0!</v>
      </c>
      <c r="N72" s="15">
        <f>+'DENSIDAD MUROS'!H106</f>
        <v>0</v>
      </c>
      <c r="O72" s="57">
        <f>+'DENSIDAD MUROS'!I106</f>
        <v>0</v>
      </c>
      <c r="P72" s="57" t="e">
        <f>+'DENSIDAD MUROS'!K106</f>
        <v>#N/A</v>
      </c>
      <c r="Q72" s="12"/>
      <c r="R72" s="12"/>
      <c r="S72" s="44">
        <f t="shared" si="26"/>
        <v>51</v>
      </c>
      <c r="T72" s="13" t="e">
        <f t="shared" si="32"/>
        <v>#DIV/0!</v>
      </c>
      <c r="U72" s="47" t="e">
        <f t="shared" si="27"/>
        <v>#DIV/0!</v>
      </c>
      <c r="V72" s="12"/>
      <c r="W72" s="58" t="e">
        <f t="shared" si="33"/>
        <v>#DIV/0!</v>
      </c>
      <c r="X72" s="58" t="e">
        <f t="shared" si="34"/>
        <v>#DIV/0!</v>
      </c>
      <c r="Y72" s="39" t="e">
        <f t="shared" si="35"/>
        <v>#DIV/0!</v>
      </c>
    </row>
    <row r="73" spans="1:25" x14ac:dyDescent="0.3">
      <c r="A73" s="15">
        <f>+'DENSIDAD MUROS'!A107</f>
        <v>0</v>
      </c>
      <c r="B73" s="57">
        <f>+'DENSIDAD MUROS'!B107</f>
        <v>0</v>
      </c>
      <c r="C73" s="57" t="e">
        <f>+'DENSIDAD MUROS'!D107</f>
        <v>#N/A</v>
      </c>
      <c r="D73" s="12"/>
      <c r="E73" s="12"/>
      <c r="F73" s="44">
        <f t="shared" si="22"/>
        <v>51</v>
      </c>
      <c r="G73" s="13" t="e">
        <f t="shared" si="36"/>
        <v>#DIV/0!</v>
      </c>
      <c r="H73" s="47" t="e">
        <f t="shared" si="23"/>
        <v>#DIV/0!</v>
      </c>
      <c r="I73" s="12"/>
      <c r="J73" s="58" t="e">
        <f t="shared" si="37"/>
        <v>#DIV/0!</v>
      </c>
      <c r="K73" s="58" t="e">
        <f t="shared" si="38"/>
        <v>#DIV/0!</v>
      </c>
      <c r="L73" s="39" t="e">
        <f t="shared" si="39"/>
        <v>#DIV/0!</v>
      </c>
      <c r="N73" s="15">
        <f>+'DENSIDAD MUROS'!H107</f>
        <v>0</v>
      </c>
      <c r="O73" s="57">
        <f>+'DENSIDAD MUROS'!I107</f>
        <v>0</v>
      </c>
      <c r="P73" s="57" t="e">
        <f>+'DENSIDAD MUROS'!K107</f>
        <v>#N/A</v>
      </c>
      <c r="Q73" s="12"/>
      <c r="R73" s="12"/>
      <c r="S73" s="44">
        <f t="shared" si="26"/>
        <v>51</v>
      </c>
      <c r="T73" s="13" t="e">
        <f t="shared" si="32"/>
        <v>#DIV/0!</v>
      </c>
      <c r="U73" s="47" t="e">
        <f t="shared" si="27"/>
        <v>#DIV/0!</v>
      </c>
      <c r="V73" s="12"/>
      <c r="W73" s="58" t="e">
        <f t="shared" si="33"/>
        <v>#DIV/0!</v>
      </c>
      <c r="X73" s="58" t="e">
        <f t="shared" si="34"/>
        <v>#DIV/0!</v>
      </c>
      <c r="Y73" s="39" t="e">
        <f t="shared" si="35"/>
        <v>#DIV/0!</v>
      </c>
    </row>
    <row r="74" spans="1:25" ht="15" thickBot="1" x14ac:dyDescent="0.35">
      <c r="A74" s="89">
        <f>+'DENSIDAD MUROS'!A108</f>
        <v>0</v>
      </c>
      <c r="B74" s="90">
        <f>+'DENSIDAD MUROS'!B108</f>
        <v>0</v>
      </c>
      <c r="C74" s="90" t="e">
        <f>+'DENSIDAD MUROS'!D108</f>
        <v>#N/A</v>
      </c>
      <c r="D74" s="16"/>
      <c r="E74" s="16"/>
      <c r="F74" s="45">
        <f t="shared" si="22"/>
        <v>51</v>
      </c>
      <c r="G74" s="17" t="e">
        <f t="shared" si="36"/>
        <v>#DIV/0!</v>
      </c>
      <c r="H74" s="79" t="e">
        <f t="shared" si="23"/>
        <v>#DIV/0!</v>
      </c>
      <c r="I74" s="16"/>
      <c r="J74" s="91" t="e">
        <f t="shared" si="37"/>
        <v>#DIV/0!</v>
      </c>
      <c r="K74" s="91" t="e">
        <f t="shared" si="38"/>
        <v>#DIV/0!</v>
      </c>
      <c r="L74" s="40" t="e">
        <f t="shared" si="39"/>
        <v>#DIV/0!</v>
      </c>
      <c r="N74" s="89">
        <f>+'DENSIDAD MUROS'!H108</f>
        <v>0</v>
      </c>
      <c r="O74" s="90">
        <f>+'DENSIDAD MUROS'!I108</f>
        <v>0</v>
      </c>
      <c r="P74" s="90" t="e">
        <f>+'DENSIDAD MUROS'!K108</f>
        <v>#N/A</v>
      </c>
      <c r="Q74" s="16"/>
      <c r="R74" s="16"/>
      <c r="S74" s="45">
        <f t="shared" si="26"/>
        <v>51</v>
      </c>
      <c r="T74" s="17" t="e">
        <f t="shared" si="32"/>
        <v>#DIV/0!</v>
      </c>
      <c r="U74" s="79" t="e">
        <f t="shared" si="27"/>
        <v>#DIV/0!</v>
      </c>
      <c r="V74" s="16"/>
      <c r="W74" s="91" t="e">
        <f t="shared" si="33"/>
        <v>#DIV/0!</v>
      </c>
      <c r="X74" s="91" t="e">
        <f t="shared" si="34"/>
        <v>#DIV/0!</v>
      </c>
      <c r="Y74" s="40" t="e">
        <f t="shared" si="35"/>
        <v>#DIV/0!</v>
      </c>
    </row>
    <row r="75" spans="1:25" x14ac:dyDescent="0.3">
      <c r="G75" s="22"/>
    </row>
    <row r="76" spans="1:25" ht="18" x14ac:dyDescent="0.35">
      <c r="A76" s="52" t="s">
        <v>129</v>
      </c>
      <c r="G76" s="53"/>
      <c r="H76" s="54"/>
    </row>
    <row r="77" spans="1:25" ht="16.2" thickBot="1" x14ac:dyDescent="0.35">
      <c r="A77" s="29" t="s">
        <v>101</v>
      </c>
      <c r="G77" s="53"/>
      <c r="H77" s="54"/>
      <c r="N77" s="29" t="s">
        <v>116</v>
      </c>
      <c r="T77" s="53"/>
      <c r="U77" s="54"/>
    </row>
    <row r="78" spans="1:25" x14ac:dyDescent="0.3">
      <c r="A78" s="65" t="s">
        <v>89</v>
      </c>
      <c r="B78" s="66" t="s">
        <v>2</v>
      </c>
      <c r="C78" s="66" t="s">
        <v>1</v>
      </c>
      <c r="D78" s="66" t="s">
        <v>90</v>
      </c>
      <c r="E78" s="66" t="s">
        <v>99</v>
      </c>
      <c r="F78" s="66" t="s">
        <v>102</v>
      </c>
      <c r="G78" s="56" t="s">
        <v>91</v>
      </c>
      <c r="H78" s="56" t="s">
        <v>92</v>
      </c>
      <c r="I78" s="66" t="s">
        <v>135</v>
      </c>
      <c r="J78" s="66" t="s">
        <v>93</v>
      </c>
      <c r="K78" s="56" t="s">
        <v>94</v>
      </c>
      <c r="L78" s="67" t="s">
        <v>113</v>
      </c>
      <c r="N78" s="65" t="s">
        <v>89</v>
      </c>
      <c r="O78" s="66" t="s">
        <v>2</v>
      </c>
      <c r="P78" s="66" t="s">
        <v>1</v>
      </c>
      <c r="Q78" s="66" t="s">
        <v>90</v>
      </c>
      <c r="R78" s="66" t="s">
        <v>99</v>
      </c>
      <c r="S78" s="66" t="s">
        <v>102</v>
      </c>
      <c r="T78" s="56" t="s">
        <v>91</v>
      </c>
      <c r="U78" s="56" t="s">
        <v>92</v>
      </c>
      <c r="V78" s="66" t="s">
        <v>135</v>
      </c>
      <c r="W78" s="66" t="s">
        <v>93</v>
      </c>
      <c r="X78" s="56" t="s">
        <v>94</v>
      </c>
      <c r="Y78" s="67" t="s">
        <v>113</v>
      </c>
    </row>
    <row r="79" spans="1:25" x14ac:dyDescent="0.3">
      <c r="A79" s="15">
        <f>+'DENSIDAD MUROS'!A126</f>
        <v>0</v>
      </c>
      <c r="B79" s="57">
        <f>+'DENSIDAD MUROS'!B126</f>
        <v>0</v>
      </c>
      <c r="C79" s="57" t="e">
        <f>+'DENSIDAD MUROS'!D126</f>
        <v>#N/A</v>
      </c>
      <c r="D79" s="12"/>
      <c r="E79" s="12"/>
      <c r="F79" s="44">
        <f>+$B$3</f>
        <v>51</v>
      </c>
      <c r="G79" s="13" t="e">
        <f>+D79*B79/E79</f>
        <v>#DIV/0!</v>
      </c>
      <c r="H79" s="47" t="e">
        <f>IF(AND(G79&lt;1,G79&gt;1/3),G79,IF(AND(G79&lt;=1,G79&gt;=1/3),1,IF(G79&lt;1/3,1/3,IF(1&lt;G79,1))))</f>
        <v>#DIV/0!</v>
      </c>
      <c r="I79" s="12"/>
      <c r="J79" s="58" t="e">
        <f>$B$6*F79*H79*C79*B79+0.23*I79</f>
        <v>#DIV/0!</v>
      </c>
      <c r="K79" s="58" t="e">
        <f>0.55*J79</f>
        <v>#DIV/0!</v>
      </c>
      <c r="L79" s="39" t="e">
        <f>IF(D79&lt;K79, "OK…!!", "CAMBIAR…!!")</f>
        <v>#DIV/0!</v>
      </c>
      <c r="N79" s="15">
        <f>+'DENSIDAD MUROS'!H126</f>
        <v>0</v>
      </c>
      <c r="O79" s="57">
        <f>+'DENSIDAD MUROS'!I126</f>
        <v>0</v>
      </c>
      <c r="P79" s="57" t="e">
        <f>+'DENSIDAD MUROS'!K126</f>
        <v>#N/A</v>
      </c>
      <c r="Q79" s="12"/>
      <c r="R79" s="12"/>
      <c r="S79" s="44">
        <f>+$B$3</f>
        <v>51</v>
      </c>
      <c r="T79" s="13" t="e">
        <f>+Q79*O79/R79</f>
        <v>#DIV/0!</v>
      </c>
      <c r="U79" s="47" t="e">
        <f>IF(AND(T79&lt;1,T79&gt;1/3),T79,IF(AND(T79&lt;=1,T79&gt;=1/3),1,IF(T79&lt;1/3,1/3,IF(1&lt;T79,1))))</f>
        <v>#DIV/0!</v>
      </c>
      <c r="V79" s="12"/>
      <c r="W79" s="58" t="e">
        <f>$B$6*S79*U79*P79*O79+0.23*V79</f>
        <v>#DIV/0!</v>
      </c>
      <c r="X79" s="58" t="e">
        <f>0.55*W79</f>
        <v>#DIV/0!</v>
      </c>
      <c r="Y79" s="39" t="e">
        <f>IF(Q79&lt;X79, "OK…!!", "CAMBIAR…!!")</f>
        <v>#DIV/0!</v>
      </c>
    </row>
    <row r="80" spans="1:25" x14ac:dyDescent="0.3">
      <c r="A80" s="15">
        <f>+'DENSIDAD MUROS'!A127</f>
        <v>0</v>
      </c>
      <c r="B80" s="57">
        <f>+'DENSIDAD MUROS'!B127</f>
        <v>0</v>
      </c>
      <c r="C80" s="57" t="e">
        <f>+'DENSIDAD MUROS'!D127</f>
        <v>#N/A</v>
      </c>
      <c r="D80" s="12"/>
      <c r="E80" s="12"/>
      <c r="F80" s="44">
        <f t="shared" ref="F80:F108" si="40">+$B$3</f>
        <v>51</v>
      </c>
      <c r="G80" s="13" t="e">
        <f t="shared" ref="G80:G81" si="41">+D80*B80/E80</f>
        <v>#DIV/0!</v>
      </c>
      <c r="H80" s="47" t="e">
        <f t="shared" ref="H80:H108" si="42">IF(AND(G80&lt;1,G80&gt;1/3),G80,IF(AND(G80&lt;=1,G80&gt;=1/3),1,IF(G80&lt;1/3,1/3,IF(1&lt;G80,1))))</f>
        <v>#DIV/0!</v>
      </c>
      <c r="I80" s="12"/>
      <c r="J80" s="58" t="e">
        <f t="shared" ref="J80:J81" si="43">$B$6*F80*H80*C80*B80+0.23*I80</f>
        <v>#DIV/0!</v>
      </c>
      <c r="K80" s="58" t="e">
        <f>0.55*J80</f>
        <v>#DIV/0!</v>
      </c>
      <c r="L80" s="39" t="e">
        <f t="shared" ref="L80:L81" si="44">IF(D80&lt;K80, "OK…!!", "CAMBIAR…!!")</f>
        <v>#DIV/0!</v>
      </c>
      <c r="N80" s="15">
        <f>+'DENSIDAD MUROS'!H127</f>
        <v>0</v>
      </c>
      <c r="O80" s="57">
        <f>+'DENSIDAD MUROS'!I127</f>
        <v>0</v>
      </c>
      <c r="P80" s="57" t="e">
        <f>+'DENSIDAD MUROS'!K127</f>
        <v>#N/A</v>
      </c>
      <c r="Q80" s="12"/>
      <c r="R80" s="12"/>
      <c r="S80" s="44">
        <f t="shared" ref="S80:S108" si="45">+$B$3</f>
        <v>51</v>
      </c>
      <c r="T80" s="13" t="e">
        <f>+Q80*O80/R80</f>
        <v>#DIV/0!</v>
      </c>
      <c r="U80" s="47" t="e">
        <f t="shared" ref="U80:U108" si="46">IF(AND(T80&lt;1,T80&gt;1/3),T80,IF(AND(T80&lt;=1,T80&gt;=1/3),1,IF(T80&lt;1/3,1/3,IF(1&lt;T80,1))))</f>
        <v>#DIV/0!</v>
      </c>
      <c r="V80" s="12"/>
      <c r="W80" s="58" t="e">
        <f t="shared" ref="W80" si="47">$B$6*S80*U80*P80*O80+0.23*V80</f>
        <v>#DIV/0!</v>
      </c>
      <c r="X80" s="58" t="e">
        <f>0.55*W80</f>
        <v>#DIV/0!</v>
      </c>
      <c r="Y80" s="39" t="e">
        <f t="shared" ref="Y80" si="48">IF(Q80&lt;X80, "OK…!!", "CAMBIAR…!!")</f>
        <v>#DIV/0!</v>
      </c>
    </row>
    <row r="81" spans="1:25" x14ac:dyDescent="0.3">
      <c r="A81" s="15">
        <f>+'DENSIDAD MUROS'!A128</f>
        <v>0</v>
      </c>
      <c r="B81" s="57">
        <f>+'DENSIDAD MUROS'!B128</f>
        <v>0</v>
      </c>
      <c r="C81" s="57" t="e">
        <f>+'DENSIDAD MUROS'!D128</f>
        <v>#N/A</v>
      </c>
      <c r="D81" s="12"/>
      <c r="E81" s="12"/>
      <c r="F81" s="44">
        <f t="shared" si="40"/>
        <v>51</v>
      </c>
      <c r="G81" s="13" t="e">
        <f t="shared" si="41"/>
        <v>#DIV/0!</v>
      </c>
      <c r="H81" s="47" t="e">
        <f t="shared" si="42"/>
        <v>#DIV/0!</v>
      </c>
      <c r="I81" s="12"/>
      <c r="J81" s="58" t="e">
        <f t="shared" si="43"/>
        <v>#DIV/0!</v>
      </c>
      <c r="K81" s="58" t="e">
        <f t="shared" ref="K81" si="49">0.55*J81</f>
        <v>#DIV/0!</v>
      </c>
      <c r="L81" s="39" t="e">
        <f t="shared" si="44"/>
        <v>#DIV/0!</v>
      </c>
      <c r="N81" s="15">
        <f>+'DENSIDAD MUROS'!H128</f>
        <v>0</v>
      </c>
      <c r="O81" s="57">
        <f>+'DENSIDAD MUROS'!I128</f>
        <v>0</v>
      </c>
      <c r="P81" s="57" t="e">
        <f>+'DENSIDAD MUROS'!K128</f>
        <v>#N/A</v>
      </c>
      <c r="Q81" s="12"/>
      <c r="R81" s="12"/>
      <c r="S81" s="44">
        <f t="shared" si="45"/>
        <v>51</v>
      </c>
      <c r="T81" s="13" t="e">
        <f t="shared" ref="T81:T108" si="50">+Q81*O81/R81</f>
        <v>#DIV/0!</v>
      </c>
      <c r="U81" s="47" t="e">
        <f t="shared" si="46"/>
        <v>#DIV/0!</v>
      </c>
      <c r="V81" s="12"/>
      <c r="W81" s="58" t="e">
        <f t="shared" ref="W81:W108" si="51">$B$6*S81*U81*P81*O81+0.23*V81</f>
        <v>#DIV/0!</v>
      </c>
      <c r="X81" s="58" t="e">
        <f t="shared" ref="X81:X108" si="52">0.55*W81</f>
        <v>#DIV/0!</v>
      </c>
      <c r="Y81" s="39" t="e">
        <f t="shared" ref="Y81:Y108" si="53">IF(Q81&lt;X81, "OK…!!", "CAMBIAR…!!")</f>
        <v>#DIV/0!</v>
      </c>
    </row>
    <row r="82" spans="1:25" x14ac:dyDescent="0.3">
      <c r="A82" s="15">
        <f>+'DENSIDAD MUROS'!A129</f>
        <v>0</v>
      </c>
      <c r="B82" s="57">
        <f>+'DENSIDAD MUROS'!B129</f>
        <v>0</v>
      </c>
      <c r="C82" s="57" t="e">
        <f>+'DENSIDAD MUROS'!D129</f>
        <v>#N/A</v>
      </c>
      <c r="D82" s="12"/>
      <c r="E82" s="12"/>
      <c r="F82" s="44">
        <f t="shared" si="40"/>
        <v>51</v>
      </c>
      <c r="G82" s="13" t="e">
        <f t="shared" ref="G82:G108" si="54">+D82*B82/E82</f>
        <v>#DIV/0!</v>
      </c>
      <c r="H82" s="47" t="e">
        <f t="shared" si="42"/>
        <v>#DIV/0!</v>
      </c>
      <c r="I82" s="12"/>
      <c r="J82" s="58" t="e">
        <f t="shared" ref="J82:J108" si="55">$B$6*F82*H82*C82*B82+0.23*I82</f>
        <v>#DIV/0!</v>
      </c>
      <c r="K82" s="58" t="e">
        <f t="shared" ref="K82:K108" si="56">0.55*J82</f>
        <v>#DIV/0!</v>
      </c>
      <c r="L82" s="39" t="e">
        <f t="shared" ref="L82:L108" si="57">IF(D82&lt;K82, "OK…!!", "CAMBIAR…!!")</f>
        <v>#DIV/0!</v>
      </c>
      <c r="N82" s="15">
        <f>+'DENSIDAD MUROS'!H129</f>
        <v>0</v>
      </c>
      <c r="O82" s="57">
        <f>+'DENSIDAD MUROS'!I129</f>
        <v>0</v>
      </c>
      <c r="P82" s="57" t="e">
        <f>+'DENSIDAD MUROS'!K129</f>
        <v>#N/A</v>
      </c>
      <c r="Q82" s="12"/>
      <c r="R82" s="12"/>
      <c r="S82" s="44">
        <f t="shared" si="45"/>
        <v>51</v>
      </c>
      <c r="T82" s="13" t="e">
        <f t="shared" si="50"/>
        <v>#DIV/0!</v>
      </c>
      <c r="U82" s="47" t="e">
        <f t="shared" si="46"/>
        <v>#DIV/0!</v>
      </c>
      <c r="V82" s="12"/>
      <c r="W82" s="58" t="e">
        <f t="shared" si="51"/>
        <v>#DIV/0!</v>
      </c>
      <c r="X82" s="58" t="e">
        <f t="shared" si="52"/>
        <v>#DIV/0!</v>
      </c>
      <c r="Y82" s="39" t="e">
        <f t="shared" si="53"/>
        <v>#DIV/0!</v>
      </c>
    </row>
    <row r="83" spans="1:25" x14ac:dyDescent="0.3">
      <c r="A83" s="15">
        <f>+'DENSIDAD MUROS'!A130</f>
        <v>0</v>
      </c>
      <c r="B83" s="57">
        <f>+'DENSIDAD MUROS'!B130</f>
        <v>0</v>
      </c>
      <c r="C83" s="57" t="e">
        <f>+'DENSIDAD MUROS'!D130</f>
        <v>#N/A</v>
      </c>
      <c r="D83" s="12"/>
      <c r="E83" s="12"/>
      <c r="F83" s="44">
        <f t="shared" si="40"/>
        <v>51</v>
      </c>
      <c r="G83" s="13" t="e">
        <f t="shared" si="54"/>
        <v>#DIV/0!</v>
      </c>
      <c r="H83" s="47" t="e">
        <f t="shared" si="42"/>
        <v>#DIV/0!</v>
      </c>
      <c r="I83" s="12"/>
      <c r="J83" s="58" t="e">
        <f t="shared" si="55"/>
        <v>#DIV/0!</v>
      </c>
      <c r="K83" s="58" t="e">
        <f t="shared" si="56"/>
        <v>#DIV/0!</v>
      </c>
      <c r="L83" s="39" t="e">
        <f t="shared" si="57"/>
        <v>#DIV/0!</v>
      </c>
      <c r="N83" s="15">
        <f>+'DENSIDAD MUROS'!H130</f>
        <v>0</v>
      </c>
      <c r="O83" s="57">
        <f>+'DENSIDAD MUROS'!I130</f>
        <v>0</v>
      </c>
      <c r="P83" s="57" t="e">
        <f>+'DENSIDAD MUROS'!K130</f>
        <v>#N/A</v>
      </c>
      <c r="Q83" s="12"/>
      <c r="R83" s="12"/>
      <c r="S83" s="44">
        <f t="shared" si="45"/>
        <v>51</v>
      </c>
      <c r="T83" s="13" t="e">
        <f t="shared" si="50"/>
        <v>#DIV/0!</v>
      </c>
      <c r="U83" s="47" t="e">
        <f t="shared" si="46"/>
        <v>#DIV/0!</v>
      </c>
      <c r="V83" s="12"/>
      <c r="W83" s="58" t="e">
        <f t="shared" si="51"/>
        <v>#DIV/0!</v>
      </c>
      <c r="X83" s="58" t="e">
        <f t="shared" si="52"/>
        <v>#DIV/0!</v>
      </c>
      <c r="Y83" s="39" t="e">
        <f t="shared" si="53"/>
        <v>#DIV/0!</v>
      </c>
    </row>
    <row r="84" spans="1:25" x14ac:dyDescent="0.3">
      <c r="A84" s="15">
        <f>+'DENSIDAD MUROS'!A131</f>
        <v>0</v>
      </c>
      <c r="B84" s="57">
        <f>+'DENSIDAD MUROS'!B131</f>
        <v>0</v>
      </c>
      <c r="C84" s="57" t="e">
        <f>+'DENSIDAD MUROS'!D131</f>
        <v>#N/A</v>
      </c>
      <c r="D84" s="12"/>
      <c r="E84" s="12"/>
      <c r="F84" s="44">
        <f t="shared" si="40"/>
        <v>51</v>
      </c>
      <c r="G84" s="13" t="e">
        <f t="shared" si="54"/>
        <v>#DIV/0!</v>
      </c>
      <c r="H84" s="47" t="e">
        <f t="shared" si="42"/>
        <v>#DIV/0!</v>
      </c>
      <c r="I84" s="12"/>
      <c r="J84" s="58" t="e">
        <f t="shared" si="55"/>
        <v>#DIV/0!</v>
      </c>
      <c r="K84" s="58" t="e">
        <f t="shared" si="56"/>
        <v>#DIV/0!</v>
      </c>
      <c r="L84" s="39" t="e">
        <f t="shared" si="57"/>
        <v>#DIV/0!</v>
      </c>
      <c r="N84" s="15">
        <f>+'DENSIDAD MUROS'!H131</f>
        <v>0</v>
      </c>
      <c r="O84" s="57">
        <f>+'DENSIDAD MUROS'!I131</f>
        <v>0</v>
      </c>
      <c r="P84" s="57" t="e">
        <f>+'DENSIDAD MUROS'!K131</f>
        <v>#N/A</v>
      </c>
      <c r="Q84" s="12"/>
      <c r="R84" s="12"/>
      <c r="S84" s="44">
        <f t="shared" si="45"/>
        <v>51</v>
      </c>
      <c r="T84" s="13" t="e">
        <f t="shared" si="50"/>
        <v>#DIV/0!</v>
      </c>
      <c r="U84" s="47" t="e">
        <f t="shared" si="46"/>
        <v>#DIV/0!</v>
      </c>
      <c r="V84" s="12"/>
      <c r="W84" s="58" t="e">
        <f t="shared" si="51"/>
        <v>#DIV/0!</v>
      </c>
      <c r="X84" s="58" t="e">
        <f t="shared" si="52"/>
        <v>#DIV/0!</v>
      </c>
      <c r="Y84" s="39" t="e">
        <f t="shared" si="53"/>
        <v>#DIV/0!</v>
      </c>
    </row>
    <row r="85" spans="1:25" x14ac:dyDescent="0.3">
      <c r="A85" s="15">
        <f>+'DENSIDAD MUROS'!A132</f>
        <v>0</v>
      </c>
      <c r="B85" s="57">
        <f>+'DENSIDAD MUROS'!B132</f>
        <v>0</v>
      </c>
      <c r="C85" s="57" t="e">
        <f>+'DENSIDAD MUROS'!D132</f>
        <v>#N/A</v>
      </c>
      <c r="D85" s="12"/>
      <c r="E85" s="12"/>
      <c r="F85" s="44">
        <f t="shared" si="40"/>
        <v>51</v>
      </c>
      <c r="G85" s="13" t="e">
        <f t="shared" si="54"/>
        <v>#DIV/0!</v>
      </c>
      <c r="H85" s="47" t="e">
        <f t="shared" si="42"/>
        <v>#DIV/0!</v>
      </c>
      <c r="I85" s="12"/>
      <c r="J85" s="58" t="e">
        <f t="shared" si="55"/>
        <v>#DIV/0!</v>
      </c>
      <c r="K85" s="58" t="e">
        <f t="shared" si="56"/>
        <v>#DIV/0!</v>
      </c>
      <c r="L85" s="39" t="e">
        <f t="shared" si="57"/>
        <v>#DIV/0!</v>
      </c>
      <c r="N85" s="15">
        <f>+'DENSIDAD MUROS'!H132</f>
        <v>0</v>
      </c>
      <c r="O85" s="57">
        <f>+'DENSIDAD MUROS'!I132</f>
        <v>0</v>
      </c>
      <c r="P85" s="57" t="e">
        <f>+'DENSIDAD MUROS'!K132</f>
        <v>#N/A</v>
      </c>
      <c r="Q85" s="12"/>
      <c r="R85" s="12"/>
      <c r="S85" s="44">
        <f t="shared" si="45"/>
        <v>51</v>
      </c>
      <c r="T85" s="13" t="e">
        <f t="shared" si="50"/>
        <v>#DIV/0!</v>
      </c>
      <c r="U85" s="47" t="e">
        <f t="shared" si="46"/>
        <v>#DIV/0!</v>
      </c>
      <c r="V85" s="12"/>
      <c r="W85" s="58" t="e">
        <f t="shared" si="51"/>
        <v>#DIV/0!</v>
      </c>
      <c r="X85" s="58" t="e">
        <f t="shared" si="52"/>
        <v>#DIV/0!</v>
      </c>
      <c r="Y85" s="39" t="e">
        <f t="shared" si="53"/>
        <v>#DIV/0!</v>
      </c>
    </row>
    <row r="86" spans="1:25" x14ac:dyDescent="0.3">
      <c r="A86" s="15">
        <f>+'DENSIDAD MUROS'!A133</f>
        <v>0</v>
      </c>
      <c r="B86" s="57">
        <f>+'DENSIDAD MUROS'!B133</f>
        <v>0</v>
      </c>
      <c r="C86" s="57" t="e">
        <f>+'DENSIDAD MUROS'!D133</f>
        <v>#N/A</v>
      </c>
      <c r="D86" s="12"/>
      <c r="E86" s="12"/>
      <c r="F86" s="44">
        <f t="shared" si="40"/>
        <v>51</v>
      </c>
      <c r="G86" s="13" t="e">
        <f t="shared" si="54"/>
        <v>#DIV/0!</v>
      </c>
      <c r="H86" s="47" t="e">
        <f t="shared" si="42"/>
        <v>#DIV/0!</v>
      </c>
      <c r="I86" s="12"/>
      <c r="J86" s="58" t="e">
        <f t="shared" si="55"/>
        <v>#DIV/0!</v>
      </c>
      <c r="K86" s="58" t="e">
        <f t="shared" si="56"/>
        <v>#DIV/0!</v>
      </c>
      <c r="L86" s="39" t="e">
        <f t="shared" si="57"/>
        <v>#DIV/0!</v>
      </c>
      <c r="N86" s="15">
        <f>+'DENSIDAD MUROS'!H133</f>
        <v>0</v>
      </c>
      <c r="O86" s="57">
        <f>+'DENSIDAD MUROS'!I133</f>
        <v>0</v>
      </c>
      <c r="P86" s="57" t="e">
        <f>+'DENSIDAD MUROS'!K133</f>
        <v>#N/A</v>
      </c>
      <c r="Q86" s="12"/>
      <c r="R86" s="12"/>
      <c r="S86" s="44">
        <f t="shared" si="45"/>
        <v>51</v>
      </c>
      <c r="T86" s="13" t="e">
        <f t="shared" si="50"/>
        <v>#DIV/0!</v>
      </c>
      <c r="U86" s="47" t="e">
        <f t="shared" si="46"/>
        <v>#DIV/0!</v>
      </c>
      <c r="V86" s="12"/>
      <c r="W86" s="58" t="e">
        <f t="shared" si="51"/>
        <v>#DIV/0!</v>
      </c>
      <c r="X86" s="58" t="e">
        <f t="shared" si="52"/>
        <v>#DIV/0!</v>
      </c>
      <c r="Y86" s="39" t="e">
        <f t="shared" si="53"/>
        <v>#DIV/0!</v>
      </c>
    </row>
    <row r="87" spans="1:25" x14ac:dyDescent="0.3">
      <c r="A87" s="15">
        <f>+'DENSIDAD MUROS'!A134</f>
        <v>0</v>
      </c>
      <c r="B87" s="57">
        <f>+'DENSIDAD MUROS'!B134</f>
        <v>0</v>
      </c>
      <c r="C87" s="57" t="e">
        <f>+'DENSIDAD MUROS'!D134</f>
        <v>#N/A</v>
      </c>
      <c r="D87" s="12"/>
      <c r="E87" s="12"/>
      <c r="F87" s="44">
        <f t="shared" si="40"/>
        <v>51</v>
      </c>
      <c r="G87" s="13" t="e">
        <f t="shared" si="54"/>
        <v>#DIV/0!</v>
      </c>
      <c r="H87" s="47" t="e">
        <f t="shared" si="42"/>
        <v>#DIV/0!</v>
      </c>
      <c r="I87" s="12"/>
      <c r="J87" s="58" t="e">
        <f t="shared" si="55"/>
        <v>#DIV/0!</v>
      </c>
      <c r="K87" s="58" t="e">
        <f t="shared" si="56"/>
        <v>#DIV/0!</v>
      </c>
      <c r="L87" s="39" t="e">
        <f t="shared" si="57"/>
        <v>#DIV/0!</v>
      </c>
      <c r="N87" s="15">
        <f>+'DENSIDAD MUROS'!H134</f>
        <v>0</v>
      </c>
      <c r="O87" s="57">
        <f>+'DENSIDAD MUROS'!I134</f>
        <v>0</v>
      </c>
      <c r="P87" s="57" t="e">
        <f>+'DENSIDAD MUROS'!K134</f>
        <v>#N/A</v>
      </c>
      <c r="Q87" s="12"/>
      <c r="R87" s="12"/>
      <c r="S87" s="44">
        <f t="shared" si="45"/>
        <v>51</v>
      </c>
      <c r="T87" s="13" t="e">
        <f t="shared" si="50"/>
        <v>#DIV/0!</v>
      </c>
      <c r="U87" s="47" t="e">
        <f t="shared" si="46"/>
        <v>#DIV/0!</v>
      </c>
      <c r="V87" s="12"/>
      <c r="W87" s="58" t="e">
        <f t="shared" si="51"/>
        <v>#DIV/0!</v>
      </c>
      <c r="X87" s="58" t="e">
        <f t="shared" si="52"/>
        <v>#DIV/0!</v>
      </c>
      <c r="Y87" s="39" t="e">
        <f t="shared" si="53"/>
        <v>#DIV/0!</v>
      </c>
    </row>
    <row r="88" spans="1:25" x14ac:dyDescent="0.3">
      <c r="A88" s="15">
        <f>+'DENSIDAD MUROS'!A135</f>
        <v>0</v>
      </c>
      <c r="B88" s="57">
        <f>+'DENSIDAD MUROS'!B135</f>
        <v>0</v>
      </c>
      <c r="C88" s="57" t="e">
        <f>+'DENSIDAD MUROS'!D135</f>
        <v>#N/A</v>
      </c>
      <c r="D88" s="12"/>
      <c r="E88" s="12"/>
      <c r="F88" s="44">
        <f t="shared" si="40"/>
        <v>51</v>
      </c>
      <c r="G88" s="13" t="e">
        <f t="shared" si="54"/>
        <v>#DIV/0!</v>
      </c>
      <c r="H88" s="47" t="e">
        <f t="shared" si="42"/>
        <v>#DIV/0!</v>
      </c>
      <c r="I88" s="12"/>
      <c r="J88" s="58" t="e">
        <f t="shared" si="55"/>
        <v>#DIV/0!</v>
      </c>
      <c r="K88" s="58" t="e">
        <f t="shared" si="56"/>
        <v>#DIV/0!</v>
      </c>
      <c r="L88" s="39" t="e">
        <f t="shared" si="57"/>
        <v>#DIV/0!</v>
      </c>
      <c r="N88" s="15">
        <f>+'DENSIDAD MUROS'!H135</f>
        <v>0</v>
      </c>
      <c r="O88" s="57">
        <f>+'DENSIDAD MUROS'!I135</f>
        <v>0</v>
      </c>
      <c r="P88" s="57" t="e">
        <f>+'DENSIDAD MUROS'!K135</f>
        <v>#N/A</v>
      </c>
      <c r="Q88" s="12"/>
      <c r="R88" s="12"/>
      <c r="S88" s="44">
        <f t="shared" si="45"/>
        <v>51</v>
      </c>
      <c r="T88" s="13" t="e">
        <f t="shared" si="50"/>
        <v>#DIV/0!</v>
      </c>
      <c r="U88" s="47" t="e">
        <f t="shared" si="46"/>
        <v>#DIV/0!</v>
      </c>
      <c r="V88" s="12"/>
      <c r="W88" s="58" t="e">
        <f t="shared" si="51"/>
        <v>#DIV/0!</v>
      </c>
      <c r="X88" s="58" t="e">
        <f t="shared" si="52"/>
        <v>#DIV/0!</v>
      </c>
      <c r="Y88" s="39" t="e">
        <f t="shared" si="53"/>
        <v>#DIV/0!</v>
      </c>
    </row>
    <row r="89" spans="1:25" x14ac:dyDescent="0.3">
      <c r="A89" s="15">
        <f>+'DENSIDAD MUROS'!A136</f>
        <v>0</v>
      </c>
      <c r="B89" s="57">
        <f>+'DENSIDAD MUROS'!B136</f>
        <v>0</v>
      </c>
      <c r="C89" s="57" t="e">
        <f>+'DENSIDAD MUROS'!D136</f>
        <v>#N/A</v>
      </c>
      <c r="D89" s="12"/>
      <c r="E89" s="12"/>
      <c r="F89" s="44">
        <f t="shared" si="40"/>
        <v>51</v>
      </c>
      <c r="G89" s="13" t="e">
        <f t="shared" si="54"/>
        <v>#DIV/0!</v>
      </c>
      <c r="H89" s="47" t="e">
        <f t="shared" si="42"/>
        <v>#DIV/0!</v>
      </c>
      <c r="I89" s="12"/>
      <c r="J89" s="58" t="e">
        <f t="shared" si="55"/>
        <v>#DIV/0!</v>
      </c>
      <c r="K89" s="58" t="e">
        <f t="shared" si="56"/>
        <v>#DIV/0!</v>
      </c>
      <c r="L89" s="39" t="e">
        <f t="shared" si="57"/>
        <v>#DIV/0!</v>
      </c>
      <c r="N89" s="15">
        <f>+'DENSIDAD MUROS'!H136</f>
        <v>0</v>
      </c>
      <c r="O89" s="57">
        <f>+'DENSIDAD MUROS'!I136</f>
        <v>0</v>
      </c>
      <c r="P89" s="57" t="e">
        <f>+'DENSIDAD MUROS'!K136</f>
        <v>#N/A</v>
      </c>
      <c r="Q89" s="12"/>
      <c r="R89" s="12"/>
      <c r="S89" s="44">
        <f t="shared" si="45"/>
        <v>51</v>
      </c>
      <c r="T89" s="13" t="e">
        <f t="shared" si="50"/>
        <v>#DIV/0!</v>
      </c>
      <c r="U89" s="47" t="e">
        <f t="shared" si="46"/>
        <v>#DIV/0!</v>
      </c>
      <c r="V89" s="12"/>
      <c r="W89" s="58" t="e">
        <f t="shared" si="51"/>
        <v>#DIV/0!</v>
      </c>
      <c r="X89" s="58" t="e">
        <f t="shared" si="52"/>
        <v>#DIV/0!</v>
      </c>
      <c r="Y89" s="39" t="e">
        <f t="shared" si="53"/>
        <v>#DIV/0!</v>
      </c>
    </row>
    <row r="90" spans="1:25" x14ac:dyDescent="0.3">
      <c r="A90" s="15">
        <f>+'DENSIDAD MUROS'!A137</f>
        <v>0</v>
      </c>
      <c r="B90" s="57">
        <f>+'DENSIDAD MUROS'!B137</f>
        <v>0</v>
      </c>
      <c r="C90" s="57" t="e">
        <f>+'DENSIDAD MUROS'!D137</f>
        <v>#N/A</v>
      </c>
      <c r="D90" s="12"/>
      <c r="E90" s="12"/>
      <c r="F90" s="44">
        <f t="shared" si="40"/>
        <v>51</v>
      </c>
      <c r="G90" s="13" t="e">
        <f t="shared" si="54"/>
        <v>#DIV/0!</v>
      </c>
      <c r="H90" s="47" t="e">
        <f t="shared" si="42"/>
        <v>#DIV/0!</v>
      </c>
      <c r="I90" s="12"/>
      <c r="J90" s="58" t="e">
        <f t="shared" si="55"/>
        <v>#DIV/0!</v>
      </c>
      <c r="K90" s="58" t="e">
        <f t="shared" si="56"/>
        <v>#DIV/0!</v>
      </c>
      <c r="L90" s="39" t="e">
        <f t="shared" si="57"/>
        <v>#DIV/0!</v>
      </c>
      <c r="N90" s="15">
        <f>+'DENSIDAD MUROS'!H137</f>
        <v>0</v>
      </c>
      <c r="O90" s="57">
        <f>+'DENSIDAD MUROS'!I137</f>
        <v>0</v>
      </c>
      <c r="P90" s="57" t="e">
        <f>+'DENSIDAD MUROS'!K137</f>
        <v>#N/A</v>
      </c>
      <c r="Q90" s="12"/>
      <c r="R90" s="12"/>
      <c r="S90" s="44">
        <f t="shared" si="45"/>
        <v>51</v>
      </c>
      <c r="T90" s="13" t="e">
        <f t="shared" si="50"/>
        <v>#DIV/0!</v>
      </c>
      <c r="U90" s="47" t="e">
        <f t="shared" si="46"/>
        <v>#DIV/0!</v>
      </c>
      <c r="V90" s="12"/>
      <c r="W90" s="58" t="e">
        <f t="shared" si="51"/>
        <v>#DIV/0!</v>
      </c>
      <c r="X90" s="58" t="e">
        <f t="shared" si="52"/>
        <v>#DIV/0!</v>
      </c>
      <c r="Y90" s="39" t="e">
        <f t="shared" si="53"/>
        <v>#DIV/0!</v>
      </c>
    </row>
    <row r="91" spans="1:25" x14ac:dyDescent="0.3">
      <c r="A91" s="15">
        <f>+'DENSIDAD MUROS'!A138</f>
        <v>0</v>
      </c>
      <c r="B91" s="57">
        <f>+'DENSIDAD MUROS'!B138</f>
        <v>0</v>
      </c>
      <c r="C91" s="57" t="e">
        <f>+'DENSIDAD MUROS'!D138</f>
        <v>#N/A</v>
      </c>
      <c r="D91" s="12"/>
      <c r="E91" s="12"/>
      <c r="F91" s="44">
        <f t="shared" si="40"/>
        <v>51</v>
      </c>
      <c r="G91" s="13" t="e">
        <f t="shared" si="54"/>
        <v>#DIV/0!</v>
      </c>
      <c r="H91" s="47" t="e">
        <f t="shared" si="42"/>
        <v>#DIV/0!</v>
      </c>
      <c r="I91" s="12"/>
      <c r="J91" s="58" t="e">
        <f t="shared" si="55"/>
        <v>#DIV/0!</v>
      </c>
      <c r="K91" s="58" t="e">
        <f t="shared" si="56"/>
        <v>#DIV/0!</v>
      </c>
      <c r="L91" s="39" t="e">
        <f t="shared" si="57"/>
        <v>#DIV/0!</v>
      </c>
      <c r="N91" s="15">
        <f>+'DENSIDAD MUROS'!H138</f>
        <v>0</v>
      </c>
      <c r="O91" s="57">
        <f>+'DENSIDAD MUROS'!I138</f>
        <v>0</v>
      </c>
      <c r="P91" s="57" t="e">
        <f>+'DENSIDAD MUROS'!K138</f>
        <v>#N/A</v>
      </c>
      <c r="Q91" s="12"/>
      <c r="R91" s="12"/>
      <c r="S91" s="44">
        <f t="shared" si="45"/>
        <v>51</v>
      </c>
      <c r="T91" s="13" t="e">
        <f t="shared" si="50"/>
        <v>#DIV/0!</v>
      </c>
      <c r="U91" s="47" t="e">
        <f t="shared" si="46"/>
        <v>#DIV/0!</v>
      </c>
      <c r="V91" s="12"/>
      <c r="W91" s="58" t="e">
        <f t="shared" si="51"/>
        <v>#DIV/0!</v>
      </c>
      <c r="X91" s="58" t="e">
        <f t="shared" si="52"/>
        <v>#DIV/0!</v>
      </c>
      <c r="Y91" s="39" t="e">
        <f t="shared" si="53"/>
        <v>#DIV/0!</v>
      </c>
    </row>
    <row r="92" spans="1:25" x14ac:dyDescent="0.3">
      <c r="A92" s="15">
        <f>+'DENSIDAD MUROS'!A139</f>
        <v>0</v>
      </c>
      <c r="B92" s="57">
        <f>+'DENSIDAD MUROS'!B139</f>
        <v>0</v>
      </c>
      <c r="C92" s="57" t="e">
        <f>+'DENSIDAD MUROS'!D139</f>
        <v>#N/A</v>
      </c>
      <c r="D92" s="12"/>
      <c r="E92" s="12"/>
      <c r="F92" s="44">
        <f t="shared" si="40"/>
        <v>51</v>
      </c>
      <c r="G92" s="13" t="e">
        <f t="shared" si="54"/>
        <v>#DIV/0!</v>
      </c>
      <c r="H92" s="47" t="e">
        <f t="shared" si="42"/>
        <v>#DIV/0!</v>
      </c>
      <c r="I92" s="12"/>
      <c r="J92" s="58" t="e">
        <f t="shared" si="55"/>
        <v>#DIV/0!</v>
      </c>
      <c r="K92" s="58" t="e">
        <f t="shared" si="56"/>
        <v>#DIV/0!</v>
      </c>
      <c r="L92" s="39" t="e">
        <f t="shared" si="57"/>
        <v>#DIV/0!</v>
      </c>
      <c r="N92" s="15">
        <f>+'DENSIDAD MUROS'!H139</f>
        <v>0</v>
      </c>
      <c r="O92" s="57">
        <f>+'DENSIDAD MUROS'!I139</f>
        <v>0</v>
      </c>
      <c r="P92" s="57" t="e">
        <f>+'DENSIDAD MUROS'!K139</f>
        <v>#N/A</v>
      </c>
      <c r="Q92" s="12"/>
      <c r="R92" s="12"/>
      <c r="S92" s="44">
        <f t="shared" si="45"/>
        <v>51</v>
      </c>
      <c r="T92" s="13" t="e">
        <f t="shared" si="50"/>
        <v>#DIV/0!</v>
      </c>
      <c r="U92" s="47" t="e">
        <f t="shared" si="46"/>
        <v>#DIV/0!</v>
      </c>
      <c r="V92" s="12"/>
      <c r="W92" s="58" t="e">
        <f t="shared" si="51"/>
        <v>#DIV/0!</v>
      </c>
      <c r="X92" s="58" t="e">
        <f t="shared" si="52"/>
        <v>#DIV/0!</v>
      </c>
      <c r="Y92" s="39" t="e">
        <f t="shared" si="53"/>
        <v>#DIV/0!</v>
      </c>
    </row>
    <row r="93" spans="1:25" x14ac:dyDescent="0.3">
      <c r="A93" s="15">
        <f>+'DENSIDAD MUROS'!A140</f>
        <v>0</v>
      </c>
      <c r="B93" s="57">
        <f>+'DENSIDAD MUROS'!B140</f>
        <v>0</v>
      </c>
      <c r="C93" s="57" t="e">
        <f>+'DENSIDAD MUROS'!D140</f>
        <v>#N/A</v>
      </c>
      <c r="D93" s="12"/>
      <c r="E93" s="12"/>
      <c r="F93" s="44">
        <f t="shared" si="40"/>
        <v>51</v>
      </c>
      <c r="G93" s="13" t="e">
        <f t="shared" si="54"/>
        <v>#DIV/0!</v>
      </c>
      <c r="H93" s="47" t="e">
        <f t="shared" si="42"/>
        <v>#DIV/0!</v>
      </c>
      <c r="I93" s="12"/>
      <c r="J93" s="58" t="e">
        <f t="shared" si="55"/>
        <v>#DIV/0!</v>
      </c>
      <c r="K93" s="58" t="e">
        <f t="shared" si="56"/>
        <v>#DIV/0!</v>
      </c>
      <c r="L93" s="39" t="e">
        <f t="shared" si="57"/>
        <v>#DIV/0!</v>
      </c>
      <c r="N93" s="15">
        <f>+'DENSIDAD MUROS'!H140</f>
        <v>0</v>
      </c>
      <c r="O93" s="57">
        <f>+'DENSIDAD MUROS'!I140</f>
        <v>0</v>
      </c>
      <c r="P93" s="57" t="e">
        <f>+'DENSIDAD MUROS'!K140</f>
        <v>#N/A</v>
      </c>
      <c r="Q93" s="12"/>
      <c r="R93" s="12"/>
      <c r="S93" s="44">
        <f t="shared" si="45"/>
        <v>51</v>
      </c>
      <c r="T93" s="13" t="e">
        <f t="shared" si="50"/>
        <v>#DIV/0!</v>
      </c>
      <c r="U93" s="47" t="e">
        <f t="shared" si="46"/>
        <v>#DIV/0!</v>
      </c>
      <c r="V93" s="12"/>
      <c r="W93" s="58" t="e">
        <f t="shared" si="51"/>
        <v>#DIV/0!</v>
      </c>
      <c r="X93" s="58" t="e">
        <f t="shared" si="52"/>
        <v>#DIV/0!</v>
      </c>
      <c r="Y93" s="39" t="e">
        <f t="shared" si="53"/>
        <v>#DIV/0!</v>
      </c>
    </row>
    <row r="94" spans="1:25" x14ac:dyDescent="0.3">
      <c r="A94" s="15">
        <f>+'DENSIDAD MUROS'!A141</f>
        <v>0</v>
      </c>
      <c r="B94" s="57">
        <f>+'DENSIDAD MUROS'!B141</f>
        <v>0</v>
      </c>
      <c r="C94" s="57" t="e">
        <f>+'DENSIDAD MUROS'!D141</f>
        <v>#N/A</v>
      </c>
      <c r="D94" s="12"/>
      <c r="E94" s="12"/>
      <c r="F94" s="44">
        <f t="shared" si="40"/>
        <v>51</v>
      </c>
      <c r="G94" s="13" t="e">
        <f t="shared" si="54"/>
        <v>#DIV/0!</v>
      </c>
      <c r="H94" s="47" t="e">
        <f t="shared" si="42"/>
        <v>#DIV/0!</v>
      </c>
      <c r="I94" s="12"/>
      <c r="J94" s="58" t="e">
        <f t="shared" si="55"/>
        <v>#DIV/0!</v>
      </c>
      <c r="K94" s="58" t="e">
        <f t="shared" si="56"/>
        <v>#DIV/0!</v>
      </c>
      <c r="L94" s="39" t="e">
        <f t="shared" si="57"/>
        <v>#DIV/0!</v>
      </c>
      <c r="N94" s="15">
        <f>+'DENSIDAD MUROS'!H141</f>
        <v>0</v>
      </c>
      <c r="O94" s="57">
        <f>+'DENSIDAD MUROS'!I141</f>
        <v>0</v>
      </c>
      <c r="P94" s="57" t="e">
        <f>+'DENSIDAD MUROS'!K141</f>
        <v>#N/A</v>
      </c>
      <c r="Q94" s="12"/>
      <c r="R94" s="12"/>
      <c r="S94" s="44">
        <f t="shared" si="45"/>
        <v>51</v>
      </c>
      <c r="T94" s="13" t="e">
        <f t="shared" si="50"/>
        <v>#DIV/0!</v>
      </c>
      <c r="U94" s="47" t="e">
        <f t="shared" si="46"/>
        <v>#DIV/0!</v>
      </c>
      <c r="V94" s="12"/>
      <c r="W94" s="58" t="e">
        <f t="shared" si="51"/>
        <v>#DIV/0!</v>
      </c>
      <c r="X94" s="58" t="e">
        <f t="shared" si="52"/>
        <v>#DIV/0!</v>
      </c>
      <c r="Y94" s="39" t="e">
        <f t="shared" si="53"/>
        <v>#DIV/0!</v>
      </c>
    </row>
    <row r="95" spans="1:25" x14ac:dyDescent="0.3">
      <c r="A95" s="15">
        <f>+'DENSIDAD MUROS'!A142</f>
        <v>0</v>
      </c>
      <c r="B95" s="57">
        <f>+'DENSIDAD MUROS'!B142</f>
        <v>0</v>
      </c>
      <c r="C95" s="57" t="e">
        <f>+'DENSIDAD MUROS'!D142</f>
        <v>#N/A</v>
      </c>
      <c r="D95" s="12"/>
      <c r="E95" s="12"/>
      <c r="F95" s="44">
        <f t="shared" si="40"/>
        <v>51</v>
      </c>
      <c r="G95" s="13" t="e">
        <f t="shared" si="54"/>
        <v>#DIV/0!</v>
      </c>
      <c r="H95" s="47" t="e">
        <f t="shared" si="42"/>
        <v>#DIV/0!</v>
      </c>
      <c r="I95" s="12"/>
      <c r="J95" s="58" t="e">
        <f t="shared" si="55"/>
        <v>#DIV/0!</v>
      </c>
      <c r="K95" s="58" t="e">
        <f t="shared" si="56"/>
        <v>#DIV/0!</v>
      </c>
      <c r="L95" s="39" t="e">
        <f t="shared" si="57"/>
        <v>#DIV/0!</v>
      </c>
      <c r="N95" s="15">
        <f>+'DENSIDAD MUROS'!H142</f>
        <v>0</v>
      </c>
      <c r="O95" s="57">
        <f>+'DENSIDAD MUROS'!I142</f>
        <v>0</v>
      </c>
      <c r="P95" s="57" t="e">
        <f>+'DENSIDAD MUROS'!K142</f>
        <v>#N/A</v>
      </c>
      <c r="Q95" s="12"/>
      <c r="R95" s="12"/>
      <c r="S95" s="44">
        <f t="shared" si="45"/>
        <v>51</v>
      </c>
      <c r="T95" s="13" t="e">
        <f t="shared" si="50"/>
        <v>#DIV/0!</v>
      </c>
      <c r="U95" s="47" t="e">
        <f t="shared" si="46"/>
        <v>#DIV/0!</v>
      </c>
      <c r="V95" s="12"/>
      <c r="W95" s="58" t="e">
        <f t="shared" si="51"/>
        <v>#DIV/0!</v>
      </c>
      <c r="X95" s="58" t="e">
        <f t="shared" si="52"/>
        <v>#DIV/0!</v>
      </c>
      <c r="Y95" s="39" t="e">
        <f t="shared" si="53"/>
        <v>#DIV/0!</v>
      </c>
    </row>
    <row r="96" spans="1:25" x14ac:dyDescent="0.3">
      <c r="A96" s="15">
        <f>+'DENSIDAD MUROS'!A143</f>
        <v>0</v>
      </c>
      <c r="B96" s="57">
        <f>+'DENSIDAD MUROS'!B143</f>
        <v>0</v>
      </c>
      <c r="C96" s="57" t="e">
        <f>+'DENSIDAD MUROS'!D143</f>
        <v>#N/A</v>
      </c>
      <c r="D96" s="12"/>
      <c r="E96" s="12"/>
      <c r="F96" s="44">
        <f t="shared" si="40"/>
        <v>51</v>
      </c>
      <c r="G96" s="13" t="e">
        <f t="shared" si="54"/>
        <v>#DIV/0!</v>
      </c>
      <c r="H96" s="47" t="e">
        <f t="shared" si="42"/>
        <v>#DIV/0!</v>
      </c>
      <c r="I96" s="12"/>
      <c r="J96" s="58" t="e">
        <f t="shared" si="55"/>
        <v>#DIV/0!</v>
      </c>
      <c r="K96" s="58" t="e">
        <f t="shared" si="56"/>
        <v>#DIV/0!</v>
      </c>
      <c r="L96" s="39" t="e">
        <f t="shared" si="57"/>
        <v>#DIV/0!</v>
      </c>
      <c r="N96" s="15">
        <f>+'DENSIDAD MUROS'!H143</f>
        <v>0</v>
      </c>
      <c r="O96" s="57">
        <f>+'DENSIDAD MUROS'!I143</f>
        <v>0</v>
      </c>
      <c r="P96" s="57" t="e">
        <f>+'DENSIDAD MUROS'!K143</f>
        <v>#N/A</v>
      </c>
      <c r="Q96" s="12"/>
      <c r="R96" s="12"/>
      <c r="S96" s="44">
        <f t="shared" si="45"/>
        <v>51</v>
      </c>
      <c r="T96" s="13" t="e">
        <f t="shared" si="50"/>
        <v>#DIV/0!</v>
      </c>
      <c r="U96" s="47" t="e">
        <f t="shared" si="46"/>
        <v>#DIV/0!</v>
      </c>
      <c r="V96" s="12"/>
      <c r="W96" s="58" t="e">
        <f t="shared" si="51"/>
        <v>#DIV/0!</v>
      </c>
      <c r="X96" s="58" t="e">
        <f t="shared" si="52"/>
        <v>#DIV/0!</v>
      </c>
      <c r="Y96" s="39" t="e">
        <f t="shared" si="53"/>
        <v>#DIV/0!</v>
      </c>
    </row>
    <row r="97" spans="1:25" x14ac:dyDescent="0.3">
      <c r="A97" s="15">
        <f>+'DENSIDAD MUROS'!A144</f>
        <v>0</v>
      </c>
      <c r="B97" s="57">
        <f>+'DENSIDAD MUROS'!B144</f>
        <v>0</v>
      </c>
      <c r="C97" s="57" t="e">
        <f>+'DENSIDAD MUROS'!D144</f>
        <v>#N/A</v>
      </c>
      <c r="D97" s="12"/>
      <c r="E97" s="12"/>
      <c r="F97" s="44">
        <f t="shared" si="40"/>
        <v>51</v>
      </c>
      <c r="G97" s="13" t="e">
        <f t="shared" si="54"/>
        <v>#DIV/0!</v>
      </c>
      <c r="H97" s="47" t="e">
        <f t="shared" si="42"/>
        <v>#DIV/0!</v>
      </c>
      <c r="I97" s="12"/>
      <c r="J97" s="58" t="e">
        <f t="shared" si="55"/>
        <v>#DIV/0!</v>
      </c>
      <c r="K97" s="58" t="e">
        <f t="shared" si="56"/>
        <v>#DIV/0!</v>
      </c>
      <c r="L97" s="39" t="e">
        <f t="shared" si="57"/>
        <v>#DIV/0!</v>
      </c>
      <c r="N97" s="15">
        <f>+'DENSIDAD MUROS'!H144</f>
        <v>0</v>
      </c>
      <c r="O97" s="57">
        <f>+'DENSIDAD MUROS'!I144</f>
        <v>0</v>
      </c>
      <c r="P97" s="57" t="e">
        <f>+'DENSIDAD MUROS'!K144</f>
        <v>#N/A</v>
      </c>
      <c r="Q97" s="12"/>
      <c r="R97" s="12"/>
      <c r="S97" s="44">
        <f t="shared" si="45"/>
        <v>51</v>
      </c>
      <c r="T97" s="13" t="e">
        <f t="shared" si="50"/>
        <v>#DIV/0!</v>
      </c>
      <c r="U97" s="47" t="e">
        <f t="shared" si="46"/>
        <v>#DIV/0!</v>
      </c>
      <c r="V97" s="12"/>
      <c r="W97" s="58" t="e">
        <f t="shared" si="51"/>
        <v>#DIV/0!</v>
      </c>
      <c r="X97" s="58" t="e">
        <f t="shared" si="52"/>
        <v>#DIV/0!</v>
      </c>
      <c r="Y97" s="39" t="e">
        <f t="shared" si="53"/>
        <v>#DIV/0!</v>
      </c>
    </row>
    <row r="98" spans="1:25" x14ac:dyDescent="0.3">
      <c r="A98" s="15">
        <f>+'DENSIDAD MUROS'!A145</f>
        <v>0</v>
      </c>
      <c r="B98" s="57">
        <f>+'DENSIDAD MUROS'!B145</f>
        <v>0</v>
      </c>
      <c r="C98" s="57" t="e">
        <f>+'DENSIDAD MUROS'!D145</f>
        <v>#N/A</v>
      </c>
      <c r="D98" s="12"/>
      <c r="E98" s="12"/>
      <c r="F98" s="44">
        <f t="shared" si="40"/>
        <v>51</v>
      </c>
      <c r="G98" s="13" t="e">
        <f t="shared" si="54"/>
        <v>#DIV/0!</v>
      </c>
      <c r="H98" s="47" t="e">
        <f t="shared" si="42"/>
        <v>#DIV/0!</v>
      </c>
      <c r="I98" s="12"/>
      <c r="J98" s="58" t="e">
        <f t="shared" si="55"/>
        <v>#DIV/0!</v>
      </c>
      <c r="K98" s="58" t="e">
        <f t="shared" si="56"/>
        <v>#DIV/0!</v>
      </c>
      <c r="L98" s="39" t="e">
        <f t="shared" si="57"/>
        <v>#DIV/0!</v>
      </c>
      <c r="N98" s="15">
        <f>+'DENSIDAD MUROS'!H145</f>
        <v>0</v>
      </c>
      <c r="O98" s="57">
        <f>+'DENSIDAD MUROS'!I145</f>
        <v>0</v>
      </c>
      <c r="P98" s="57" t="e">
        <f>+'DENSIDAD MUROS'!K145</f>
        <v>#N/A</v>
      </c>
      <c r="Q98" s="12"/>
      <c r="R98" s="12"/>
      <c r="S98" s="44">
        <f t="shared" si="45"/>
        <v>51</v>
      </c>
      <c r="T98" s="13" t="e">
        <f t="shared" si="50"/>
        <v>#DIV/0!</v>
      </c>
      <c r="U98" s="47" t="e">
        <f t="shared" si="46"/>
        <v>#DIV/0!</v>
      </c>
      <c r="V98" s="12"/>
      <c r="W98" s="58" t="e">
        <f t="shared" si="51"/>
        <v>#DIV/0!</v>
      </c>
      <c r="X98" s="58" t="e">
        <f t="shared" si="52"/>
        <v>#DIV/0!</v>
      </c>
      <c r="Y98" s="39" t="e">
        <f t="shared" si="53"/>
        <v>#DIV/0!</v>
      </c>
    </row>
    <row r="99" spans="1:25" x14ac:dyDescent="0.3">
      <c r="A99" s="15">
        <f>+'DENSIDAD MUROS'!A146</f>
        <v>0</v>
      </c>
      <c r="B99" s="57">
        <f>+'DENSIDAD MUROS'!B146</f>
        <v>0</v>
      </c>
      <c r="C99" s="57" t="e">
        <f>+'DENSIDAD MUROS'!D146</f>
        <v>#N/A</v>
      </c>
      <c r="D99" s="12"/>
      <c r="E99" s="12"/>
      <c r="F99" s="44">
        <f t="shared" si="40"/>
        <v>51</v>
      </c>
      <c r="G99" s="13" t="e">
        <f t="shared" si="54"/>
        <v>#DIV/0!</v>
      </c>
      <c r="H99" s="47" t="e">
        <f t="shared" si="42"/>
        <v>#DIV/0!</v>
      </c>
      <c r="I99" s="12"/>
      <c r="J99" s="58" t="e">
        <f t="shared" si="55"/>
        <v>#DIV/0!</v>
      </c>
      <c r="K99" s="58" t="e">
        <f t="shared" si="56"/>
        <v>#DIV/0!</v>
      </c>
      <c r="L99" s="39" t="e">
        <f t="shared" si="57"/>
        <v>#DIV/0!</v>
      </c>
      <c r="N99" s="15">
        <f>+'DENSIDAD MUROS'!H146</f>
        <v>0</v>
      </c>
      <c r="O99" s="57">
        <f>+'DENSIDAD MUROS'!I146</f>
        <v>0</v>
      </c>
      <c r="P99" s="57" t="e">
        <f>+'DENSIDAD MUROS'!K146</f>
        <v>#N/A</v>
      </c>
      <c r="Q99" s="12"/>
      <c r="R99" s="12"/>
      <c r="S99" s="44">
        <f t="shared" si="45"/>
        <v>51</v>
      </c>
      <c r="T99" s="13" t="e">
        <f t="shared" si="50"/>
        <v>#DIV/0!</v>
      </c>
      <c r="U99" s="47" t="e">
        <f t="shared" si="46"/>
        <v>#DIV/0!</v>
      </c>
      <c r="V99" s="12"/>
      <c r="W99" s="58" t="e">
        <f t="shared" si="51"/>
        <v>#DIV/0!</v>
      </c>
      <c r="X99" s="58" t="e">
        <f t="shared" si="52"/>
        <v>#DIV/0!</v>
      </c>
      <c r="Y99" s="39" t="e">
        <f t="shared" si="53"/>
        <v>#DIV/0!</v>
      </c>
    </row>
    <row r="100" spans="1:25" x14ac:dyDescent="0.3">
      <c r="A100" s="15">
        <f>+'DENSIDAD MUROS'!A147</f>
        <v>0</v>
      </c>
      <c r="B100" s="57">
        <f>+'DENSIDAD MUROS'!B147</f>
        <v>0</v>
      </c>
      <c r="C100" s="57" t="e">
        <f>+'DENSIDAD MUROS'!D147</f>
        <v>#N/A</v>
      </c>
      <c r="D100" s="12"/>
      <c r="E100" s="12"/>
      <c r="F100" s="44">
        <f t="shared" si="40"/>
        <v>51</v>
      </c>
      <c r="G100" s="13" t="e">
        <f t="shared" si="54"/>
        <v>#DIV/0!</v>
      </c>
      <c r="H100" s="47" t="e">
        <f t="shared" si="42"/>
        <v>#DIV/0!</v>
      </c>
      <c r="I100" s="12"/>
      <c r="J100" s="58" t="e">
        <f t="shared" si="55"/>
        <v>#DIV/0!</v>
      </c>
      <c r="K100" s="58" t="e">
        <f t="shared" si="56"/>
        <v>#DIV/0!</v>
      </c>
      <c r="L100" s="39" t="e">
        <f t="shared" si="57"/>
        <v>#DIV/0!</v>
      </c>
      <c r="N100" s="15">
        <f>+'DENSIDAD MUROS'!H147</f>
        <v>0</v>
      </c>
      <c r="O100" s="57">
        <f>+'DENSIDAD MUROS'!I147</f>
        <v>0</v>
      </c>
      <c r="P100" s="57" t="e">
        <f>+'DENSIDAD MUROS'!K147</f>
        <v>#N/A</v>
      </c>
      <c r="Q100" s="12"/>
      <c r="R100" s="12"/>
      <c r="S100" s="44">
        <f t="shared" si="45"/>
        <v>51</v>
      </c>
      <c r="T100" s="13" t="e">
        <f t="shared" si="50"/>
        <v>#DIV/0!</v>
      </c>
      <c r="U100" s="47" t="e">
        <f t="shared" si="46"/>
        <v>#DIV/0!</v>
      </c>
      <c r="V100" s="12"/>
      <c r="W100" s="58" t="e">
        <f t="shared" si="51"/>
        <v>#DIV/0!</v>
      </c>
      <c r="X100" s="58" t="e">
        <f t="shared" si="52"/>
        <v>#DIV/0!</v>
      </c>
      <c r="Y100" s="39" t="e">
        <f t="shared" si="53"/>
        <v>#DIV/0!</v>
      </c>
    </row>
    <row r="101" spans="1:25" x14ac:dyDescent="0.3">
      <c r="A101" s="15">
        <f>+'DENSIDAD MUROS'!A148</f>
        <v>0</v>
      </c>
      <c r="B101" s="57">
        <f>+'DENSIDAD MUROS'!B148</f>
        <v>0</v>
      </c>
      <c r="C101" s="57" t="e">
        <f>+'DENSIDAD MUROS'!D148</f>
        <v>#N/A</v>
      </c>
      <c r="D101" s="12"/>
      <c r="E101" s="12"/>
      <c r="F101" s="44">
        <f t="shared" si="40"/>
        <v>51</v>
      </c>
      <c r="G101" s="13" t="e">
        <f t="shared" si="54"/>
        <v>#DIV/0!</v>
      </c>
      <c r="H101" s="47" t="e">
        <f t="shared" si="42"/>
        <v>#DIV/0!</v>
      </c>
      <c r="I101" s="12"/>
      <c r="J101" s="58" t="e">
        <f t="shared" si="55"/>
        <v>#DIV/0!</v>
      </c>
      <c r="K101" s="58" t="e">
        <f t="shared" si="56"/>
        <v>#DIV/0!</v>
      </c>
      <c r="L101" s="39" t="e">
        <f t="shared" si="57"/>
        <v>#DIV/0!</v>
      </c>
      <c r="N101" s="15">
        <f>+'DENSIDAD MUROS'!H148</f>
        <v>0</v>
      </c>
      <c r="O101" s="57">
        <f>+'DENSIDAD MUROS'!I148</f>
        <v>0</v>
      </c>
      <c r="P101" s="57" t="e">
        <f>+'DENSIDAD MUROS'!K148</f>
        <v>#N/A</v>
      </c>
      <c r="Q101" s="12"/>
      <c r="R101" s="12"/>
      <c r="S101" s="44">
        <f t="shared" si="45"/>
        <v>51</v>
      </c>
      <c r="T101" s="13" t="e">
        <f t="shared" si="50"/>
        <v>#DIV/0!</v>
      </c>
      <c r="U101" s="47" t="e">
        <f t="shared" si="46"/>
        <v>#DIV/0!</v>
      </c>
      <c r="V101" s="12"/>
      <c r="W101" s="58" t="e">
        <f t="shared" si="51"/>
        <v>#DIV/0!</v>
      </c>
      <c r="X101" s="58" t="e">
        <f t="shared" si="52"/>
        <v>#DIV/0!</v>
      </c>
      <c r="Y101" s="39" t="e">
        <f t="shared" si="53"/>
        <v>#DIV/0!</v>
      </c>
    </row>
    <row r="102" spans="1:25" x14ac:dyDescent="0.3">
      <c r="A102" s="15">
        <f>+'DENSIDAD MUROS'!A149</f>
        <v>0</v>
      </c>
      <c r="B102" s="57">
        <f>+'DENSIDAD MUROS'!B149</f>
        <v>0</v>
      </c>
      <c r="C102" s="57" t="e">
        <f>+'DENSIDAD MUROS'!D149</f>
        <v>#N/A</v>
      </c>
      <c r="D102" s="12"/>
      <c r="E102" s="12"/>
      <c r="F102" s="44">
        <f t="shared" si="40"/>
        <v>51</v>
      </c>
      <c r="G102" s="13" t="e">
        <f t="shared" si="54"/>
        <v>#DIV/0!</v>
      </c>
      <c r="H102" s="47" t="e">
        <f t="shared" si="42"/>
        <v>#DIV/0!</v>
      </c>
      <c r="I102" s="12"/>
      <c r="J102" s="58" t="e">
        <f t="shared" si="55"/>
        <v>#DIV/0!</v>
      </c>
      <c r="K102" s="58" t="e">
        <f t="shared" si="56"/>
        <v>#DIV/0!</v>
      </c>
      <c r="L102" s="39" t="e">
        <f t="shared" si="57"/>
        <v>#DIV/0!</v>
      </c>
      <c r="N102" s="15">
        <f>+'DENSIDAD MUROS'!H149</f>
        <v>0</v>
      </c>
      <c r="O102" s="57">
        <f>+'DENSIDAD MUROS'!I149</f>
        <v>0</v>
      </c>
      <c r="P102" s="57" t="e">
        <f>+'DENSIDAD MUROS'!K149</f>
        <v>#N/A</v>
      </c>
      <c r="Q102" s="12"/>
      <c r="R102" s="12"/>
      <c r="S102" s="44">
        <f t="shared" si="45"/>
        <v>51</v>
      </c>
      <c r="T102" s="13" t="e">
        <f t="shared" si="50"/>
        <v>#DIV/0!</v>
      </c>
      <c r="U102" s="47" t="e">
        <f t="shared" si="46"/>
        <v>#DIV/0!</v>
      </c>
      <c r="V102" s="12"/>
      <c r="W102" s="58" t="e">
        <f t="shared" si="51"/>
        <v>#DIV/0!</v>
      </c>
      <c r="X102" s="58" t="e">
        <f t="shared" si="52"/>
        <v>#DIV/0!</v>
      </c>
      <c r="Y102" s="39" t="e">
        <f t="shared" si="53"/>
        <v>#DIV/0!</v>
      </c>
    </row>
    <row r="103" spans="1:25" x14ac:dyDescent="0.3">
      <c r="A103" s="15">
        <f>+'DENSIDAD MUROS'!A150</f>
        <v>0</v>
      </c>
      <c r="B103" s="57">
        <f>+'DENSIDAD MUROS'!B150</f>
        <v>0</v>
      </c>
      <c r="C103" s="57" t="e">
        <f>+'DENSIDAD MUROS'!D150</f>
        <v>#N/A</v>
      </c>
      <c r="D103" s="12"/>
      <c r="E103" s="12"/>
      <c r="F103" s="44">
        <f t="shared" si="40"/>
        <v>51</v>
      </c>
      <c r="G103" s="13" t="e">
        <f t="shared" si="54"/>
        <v>#DIV/0!</v>
      </c>
      <c r="H103" s="47" t="e">
        <f t="shared" si="42"/>
        <v>#DIV/0!</v>
      </c>
      <c r="I103" s="12"/>
      <c r="J103" s="58" t="e">
        <f t="shared" si="55"/>
        <v>#DIV/0!</v>
      </c>
      <c r="K103" s="58" t="e">
        <f t="shared" si="56"/>
        <v>#DIV/0!</v>
      </c>
      <c r="L103" s="39" t="e">
        <f t="shared" si="57"/>
        <v>#DIV/0!</v>
      </c>
      <c r="N103" s="15">
        <f>+'DENSIDAD MUROS'!H150</f>
        <v>0</v>
      </c>
      <c r="O103" s="57">
        <f>+'DENSIDAD MUROS'!I150</f>
        <v>0</v>
      </c>
      <c r="P103" s="57" t="e">
        <f>+'DENSIDAD MUROS'!K150</f>
        <v>#N/A</v>
      </c>
      <c r="Q103" s="12"/>
      <c r="R103" s="12"/>
      <c r="S103" s="44">
        <f t="shared" si="45"/>
        <v>51</v>
      </c>
      <c r="T103" s="13" t="e">
        <f t="shared" si="50"/>
        <v>#DIV/0!</v>
      </c>
      <c r="U103" s="47" t="e">
        <f t="shared" si="46"/>
        <v>#DIV/0!</v>
      </c>
      <c r="V103" s="12"/>
      <c r="W103" s="58" t="e">
        <f t="shared" si="51"/>
        <v>#DIV/0!</v>
      </c>
      <c r="X103" s="58" t="e">
        <f t="shared" si="52"/>
        <v>#DIV/0!</v>
      </c>
      <c r="Y103" s="39" t="e">
        <f t="shared" si="53"/>
        <v>#DIV/0!</v>
      </c>
    </row>
    <row r="104" spans="1:25" x14ac:dyDescent="0.3">
      <c r="A104" s="15">
        <f>+'DENSIDAD MUROS'!A151</f>
        <v>0</v>
      </c>
      <c r="B104" s="57">
        <f>+'DENSIDAD MUROS'!B151</f>
        <v>0</v>
      </c>
      <c r="C104" s="57" t="e">
        <f>+'DENSIDAD MUROS'!D151</f>
        <v>#N/A</v>
      </c>
      <c r="D104" s="12"/>
      <c r="E104" s="12"/>
      <c r="F104" s="44">
        <f t="shared" si="40"/>
        <v>51</v>
      </c>
      <c r="G104" s="13" t="e">
        <f t="shared" si="54"/>
        <v>#DIV/0!</v>
      </c>
      <c r="H104" s="47" t="e">
        <f t="shared" si="42"/>
        <v>#DIV/0!</v>
      </c>
      <c r="I104" s="12"/>
      <c r="J104" s="58" t="e">
        <f t="shared" si="55"/>
        <v>#DIV/0!</v>
      </c>
      <c r="K104" s="58" t="e">
        <f t="shared" si="56"/>
        <v>#DIV/0!</v>
      </c>
      <c r="L104" s="39" t="e">
        <f t="shared" si="57"/>
        <v>#DIV/0!</v>
      </c>
      <c r="N104" s="15">
        <f>+'DENSIDAD MUROS'!H151</f>
        <v>0</v>
      </c>
      <c r="O104" s="57">
        <f>+'DENSIDAD MUROS'!I151</f>
        <v>0</v>
      </c>
      <c r="P104" s="57" t="e">
        <f>+'DENSIDAD MUROS'!K151</f>
        <v>#N/A</v>
      </c>
      <c r="Q104" s="12"/>
      <c r="R104" s="12"/>
      <c r="S104" s="44">
        <f t="shared" si="45"/>
        <v>51</v>
      </c>
      <c r="T104" s="13" t="e">
        <f t="shared" si="50"/>
        <v>#DIV/0!</v>
      </c>
      <c r="U104" s="47" t="e">
        <f t="shared" si="46"/>
        <v>#DIV/0!</v>
      </c>
      <c r="V104" s="12"/>
      <c r="W104" s="58" t="e">
        <f t="shared" si="51"/>
        <v>#DIV/0!</v>
      </c>
      <c r="X104" s="58" t="e">
        <f t="shared" si="52"/>
        <v>#DIV/0!</v>
      </c>
      <c r="Y104" s="39" t="e">
        <f t="shared" si="53"/>
        <v>#DIV/0!</v>
      </c>
    </row>
    <row r="105" spans="1:25" x14ac:dyDescent="0.3">
      <c r="A105" s="15">
        <f>+'DENSIDAD MUROS'!A152</f>
        <v>0</v>
      </c>
      <c r="B105" s="57">
        <f>+'DENSIDAD MUROS'!B152</f>
        <v>0</v>
      </c>
      <c r="C105" s="57" t="e">
        <f>+'DENSIDAD MUROS'!D152</f>
        <v>#N/A</v>
      </c>
      <c r="D105" s="12"/>
      <c r="E105" s="12"/>
      <c r="F105" s="44">
        <f t="shared" si="40"/>
        <v>51</v>
      </c>
      <c r="G105" s="13" t="e">
        <f t="shared" si="54"/>
        <v>#DIV/0!</v>
      </c>
      <c r="H105" s="47" t="e">
        <f t="shared" si="42"/>
        <v>#DIV/0!</v>
      </c>
      <c r="I105" s="12"/>
      <c r="J105" s="58" t="e">
        <f t="shared" si="55"/>
        <v>#DIV/0!</v>
      </c>
      <c r="K105" s="58" t="e">
        <f t="shared" si="56"/>
        <v>#DIV/0!</v>
      </c>
      <c r="L105" s="39" t="e">
        <f t="shared" si="57"/>
        <v>#DIV/0!</v>
      </c>
      <c r="N105" s="15">
        <f>+'DENSIDAD MUROS'!H152</f>
        <v>0</v>
      </c>
      <c r="O105" s="57">
        <f>+'DENSIDAD MUROS'!I152</f>
        <v>0</v>
      </c>
      <c r="P105" s="57" t="e">
        <f>+'DENSIDAD MUROS'!K152</f>
        <v>#N/A</v>
      </c>
      <c r="Q105" s="12"/>
      <c r="R105" s="12"/>
      <c r="S105" s="44">
        <f t="shared" si="45"/>
        <v>51</v>
      </c>
      <c r="T105" s="13" t="e">
        <f t="shared" si="50"/>
        <v>#DIV/0!</v>
      </c>
      <c r="U105" s="47" t="e">
        <f t="shared" si="46"/>
        <v>#DIV/0!</v>
      </c>
      <c r="V105" s="12"/>
      <c r="W105" s="58" t="e">
        <f t="shared" si="51"/>
        <v>#DIV/0!</v>
      </c>
      <c r="X105" s="58" t="e">
        <f t="shared" si="52"/>
        <v>#DIV/0!</v>
      </c>
      <c r="Y105" s="39" t="e">
        <f t="shared" si="53"/>
        <v>#DIV/0!</v>
      </c>
    </row>
    <row r="106" spans="1:25" x14ac:dyDescent="0.3">
      <c r="A106" s="15">
        <f>+'DENSIDAD MUROS'!A153</f>
        <v>0</v>
      </c>
      <c r="B106" s="57">
        <f>+'DENSIDAD MUROS'!B153</f>
        <v>0</v>
      </c>
      <c r="C106" s="57" t="e">
        <f>+'DENSIDAD MUROS'!D153</f>
        <v>#N/A</v>
      </c>
      <c r="D106" s="12"/>
      <c r="E106" s="12"/>
      <c r="F106" s="44">
        <f t="shared" si="40"/>
        <v>51</v>
      </c>
      <c r="G106" s="13" t="e">
        <f t="shared" si="54"/>
        <v>#DIV/0!</v>
      </c>
      <c r="H106" s="47" t="e">
        <f t="shared" si="42"/>
        <v>#DIV/0!</v>
      </c>
      <c r="I106" s="12"/>
      <c r="J106" s="58" t="e">
        <f t="shared" si="55"/>
        <v>#DIV/0!</v>
      </c>
      <c r="K106" s="58" t="e">
        <f t="shared" si="56"/>
        <v>#DIV/0!</v>
      </c>
      <c r="L106" s="39" t="e">
        <f t="shared" si="57"/>
        <v>#DIV/0!</v>
      </c>
      <c r="N106" s="15">
        <f>+'DENSIDAD MUROS'!H153</f>
        <v>0</v>
      </c>
      <c r="O106" s="57">
        <f>+'DENSIDAD MUROS'!I153</f>
        <v>0</v>
      </c>
      <c r="P106" s="57" t="e">
        <f>+'DENSIDAD MUROS'!K153</f>
        <v>#N/A</v>
      </c>
      <c r="Q106" s="12"/>
      <c r="R106" s="12"/>
      <c r="S106" s="44">
        <f t="shared" si="45"/>
        <v>51</v>
      </c>
      <c r="T106" s="13" t="e">
        <f t="shared" si="50"/>
        <v>#DIV/0!</v>
      </c>
      <c r="U106" s="47" t="e">
        <f t="shared" si="46"/>
        <v>#DIV/0!</v>
      </c>
      <c r="V106" s="12"/>
      <c r="W106" s="58" t="e">
        <f t="shared" si="51"/>
        <v>#DIV/0!</v>
      </c>
      <c r="X106" s="58" t="e">
        <f t="shared" si="52"/>
        <v>#DIV/0!</v>
      </c>
      <c r="Y106" s="39" t="e">
        <f t="shared" si="53"/>
        <v>#DIV/0!</v>
      </c>
    </row>
    <row r="107" spans="1:25" x14ac:dyDescent="0.3">
      <c r="A107" s="15">
        <f>+'DENSIDAD MUROS'!A154</f>
        <v>0</v>
      </c>
      <c r="B107" s="57">
        <f>+'DENSIDAD MUROS'!B154</f>
        <v>0</v>
      </c>
      <c r="C107" s="57" t="e">
        <f>+'DENSIDAD MUROS'!D154</f>
        <v>#N/A</v>
      </c>
      <c r="D107" s="12"/>
      <c r="E107" s="12"/>
      <c r="F107" s="44">
        <f t="shared" si="40"/>
        <v>51</v>
      </c>
      <c r="G107" s="13" t="e">
        <f t="shared" si="54"/>
        <v>#DIV/0!</v>
      </c>
      <c r="H107" s="47" t="e">
        <f t="shared" si="42"/>
        <v>#DIV/0!</v>
      </c>
      <c r="I107" s="12"/>
      <c r="J107" s="58" t="e">
        <f t="shared" si="55"/>
        <v>#DIV/0!</v>
      </c>
      <c r="K107" s="58" t="e">
        <f t="shared" si="56"/>
        <v>#DIV/0!</v>
      </c>
      <c r="L107" s="39" t="e">
        <f t="shared" si="57"/>
        <v>#DIV/0!</v>
      </c>
      <c r="N107" s="15">
        <f>+'DENSIDAD MUROS'!H154</f>
        <v>0</v>
      </c>
      <c r="O107" s="57">
        <f>+'DENSIDAD MUROS'!I154</f>
        <v>0</v>
      </c>
      <c r="P107" s="57" t="e">
        <f>+'DENSIDAD MUROS'!K154</f>
        <v>#N/A</v>
      </c>
      <c r="Q107" s="12"/>
      <c r="R107" s="12"/>
      <c r="S107" s="44">
        <f t="shared" si="45"/>
        <v>51</v>
      </c>
      <c r="T107" s="13" t="e">
        <f t="shared" si="50"/>
        <v>#DIV/0!</v>
      </c>
      <c r="U107" s="47" t="e">
        <f t="shared" si="46"/>
        <v>#DIV/0!</v>
      </c>
      <c r="V107" s="12"/>
      <c r="W107" s="58" t="e">
        <f t="shared" si="51"/>
        <v>#DIV/0!</v>
      </c>
      <c r="X107" s="58" t="e">
        <f t="shared" si="52"/>
        <v>#DIV/0!</v>
      </c>
      <c r="Y107" s="39" t="e">
        <f t="shared" si="53"/>
        <v>#DIV/0!</v>
      </c>
    </row>
    <row r="108" spans="1:25" ht="15" thickBot="1" x14ac:dyDescent="0.35">
      <c r="A108" s="89">
        <f>+'DENSIDAD MUROS'!A155</f>
        <v>0</v>
      </c>
      <c r="B108" s="90">
        <f>+'DENSIDAD MUROS'!B155</f>
        <v>0</v>
      </c>
      <c r="C108" s="90" t="e">
        <f>+'DENSIDAD MUROS'!D155</f>
        <v>#N/A</v>
      </c>
      <c r="D108" s="16"/>
      <c r="E108" s="16"/>
      <c r="F108" s="45">
        <f t="shared" si="40"/>
        <v>51</v>
      </c>
      <c r="G108" s="17" t="e">
        <f t="shared" si="54"/>
        <v>#DIV/0!</v>
      </c>
      <c r="H108" s="79" t="e">
        <f t="shared" si="42"/>
        <v>#DIV/0!</v>
      </c>
      <c r="I108" s="16"/>
      <c r="J108" s="91" t="e">
        <f t="shared" si="55"/>
        <v>#DIV/0!</v>
      </c>
      <c r="K108" s="91" t="e">
        <f t="shared" si="56"/>
        <v>#DIV/0!</v>
      </c>
      <c r="L108" s="40" t="e">
        <f t="shared" si="57"/>
        <v>#DIV/0!</v>
      </c>
      <c r="N108" s="89">
        <f>+'DENSIDAD MUROS'!H155</f>
        <v>0</v>
      </c>
      <c r="O108" s="90">
        <f>+'DENSIDAD MUROS'!I155</f>
        <v>0</v>
      </c>
      <c r="P108" s="90" t="e">
        <f>+'DENSIDAD MUROS'!K155</f>
        <v>#N/A</v>
      </c>
      <c r="Q108" s="16"/>
      <c r="R108" s="16"/>
      <c r="S108" s="45">
        <f t="shared" si="45"/>
        <v>51</v>
      </c>
      <c r="T108" s="17" t="e">
        <f t="shared" si="50"/>
        <v>#DIV/0!</v>
      </c>
      <c r="U108" s="79" t="e">
        <f t="shared" si="46"/>
        <v>#DIV/0!</v>
      </c>
      <c r="V108" s="16"/>
      <c r="W108" s="91" t="e">
        <f t="shared" si="51"/>
        <v>#DIV/0!</v>
      </c>
      <c r="X108" s="91" t="e">
        <f t="shared" si="52"/>
        <v>#DIV/0!</v>
      </c>
      <c r="Y108" s="40" t="e">
        <f t="shared" si="53"/>
        <v>#DIV/0!</v>
      </c>
    </row>
    <row r="109" spans="1:25" x14ac:dyDescent="0.3">
      <c r="G109" s="22"/>
    </row>
    <row r="110" spans="1:25" ht="18" x14ac:dyDescent="0.35">
      <c r="A110" s="52" t="s">
        <v>130</v>
      </c>
      <c r="G110" s="53"/>
      <c r="H110" s="54"/>
    </row>
    <row r="111" spans="1:25" ht="16.2" thickBot="1" x14ac:dyDescent="0.35">
      <c r="A111" s="29" t="s">
        <v>101</v>
      </c>
      <c r="G111" s="53"/>
      <c r="H111" s="54"/>
      <c r="N111" s="29" t="s">
        <v>116</v>
      </c>
      <c r="T111" s="53"/>
      <c r="U111" s="54"/>
    </row>
    <row r="112" spans="1:25" x14ac:dyDescent="0.3">
      <c r="A112" s="65" t="s">
        <v>89</v>
      </c>
      <c r="B112" s="66" t="s">
        <v>2</v>
      </c>
      <c r="C112" s="66" t="s">
        <v>1</v>
      </c>
      <c r="D112" s="66" t="s">
        <v>90</v>
      </c>
      <c r="E112" s="66" t="s">
        <v>99</v>
      </c>
      <c r="F112" s="66" t="s">
        <v>102</v>
      </c>
      <c r="G112" s="56" t="s">
        <v>91</v>
      </c>
      <c r="H112" s="56" t="s">
        <v>92</v>
      </c>
      <c r="I112" s="66" t="s">
        <v>135</v>
      </c>
      <c r="J112" s="66" t="s">
        <v>93</v>
      </c>
      <c r="K112" s="56" t="s">
        <v>94</v>
      </c>
      <c r="L112" s="67" t="s">
        <v>113</v>
      </c>
      <c r="N112" s="65" t="s">
        <v>89</v>
      </c>
      <c r="O112" s="66" t="s">
        <v>2</v>
      </c>
      <c r="P112" s="66" t="s">
        <v>1</v>
      </c>
      <c r="Q112" s="66" t="s">
        <v>90</v>
      </c>
      <c r="R112" s="66" t="s">
        <v>99</v>
      </c>
      <c r="S112" s="66" t="s">
        <v>102</v>
      </c>
      <c r="T112" s="56" t="s">
        <v>91</v>
      </c>
      <c r="U112" s="56" t="s">
        <v>92</v>
      </c>
      <c r="V112" s="66" t="s">
        <v>135</v>
      </c>
      <c r="W112" s="66" t="s">
        <v>93</v>
      </c>
      <c r="X112" s="56" t="s">
        <v>94</v>
      </c>
      <c r="Y112" s="67" t="s">
        <v>113</v>
      </c>
    </row>
    <row r="113" spans="1:25" x14ac:dyDescent="0.3">
      <c r="A113" s="15">
        <f>+'DENSIDAD MUROS'!A173</f>
        <v>0</v>
      </c>
      <c r="B113" s="57">
        <f>+'DENSIDAD MUROS'!B173</f>
        <v>0</v>
      </c>
      <c r="C113" s="57" t="e">
        <f>+'DENSIDAD MUROS'!D173</f>
        <v>#N/A</v>
      </c>
      <c r="D113" s="12"/>
      <c r="E113" s="12"/>
      <c r="F113" s="44">
        <f>+$B$3</f>
        <v>51</v>
      </c>
      <c r="G113" s="13" t="e">
        <f>+D113*B113/E113</f>
        <v>#DIV/0!</v>
      </c>
      <c r="H113" s="47" t="e">
        <f>IF(AND(G113&lt;1,G113&gt;1/3),G113,IF(AND(G113&lt;=1,G113&gt;=1/3),1,IF(G113&lt;1/3,1/3,IF(1&lt;G113,1))))</f>
        <v>#DIV/0!</v>
      </c>
      <c r="I113" s="12"/>
      <c r="J113" s="58" t="e">
        <f>$B$6*F113*H113*C113*B113+0.23*I113</f>
        <v>#DIV/0!</v>
      </c>
      <c r="K113" s="58" t="e">
        <f>0.55*J113</f>
        <v>#DIV/0!</v>
      </c>
      <c r="L113" s="39" t="e">
        <f>IF(D113&lt;K113, "OK…!!", "CAMBIAR…!!")</f>
        <v>#DIV/0!</v>
      </c>
      <c r="N113" s="15">
        <f>+'DENSIDAD MUROS'!H173</f>
        <v>0</v>
      </c>
      <c r="O113" s="57">
        <f>+'DENSIDAD MUROS'!I173</f>
        <v>0</v>
      </c>
      <c r="P113" s="57" t="e">
        <f>+'DENSIDAD MUROS'!K173</f>
        <v>#N/A</v>
      </c>
      <c r="Q113" s="12"/>
      <c r="R113" s="12"/>
      <c r="S113" s="44">
        <f>+$B$3</f>
        <v>51</v>
      </c>
      <c r="T113" s="13" t="e">
        <f>+Q113*O113/R113</f>
        <v>#DIV/0!</v>
      </c>
      <c r="U113" s="47" t="e">
        <f>IF(AND(T113&lt;1,T113&gt;1/3),T113,IF(AND(T113&lt;=1,T113&gt;=1/3),1,IF(T113&lt;1/3,1/3,IF(1&lt;T113,1))))</f>
        <v>#DIV/0!</v>
      </c>
      <c r="V113" s="12"/>
      <c r="W113" s="58" t="e">
        <f>$B$6*S113*U113*P113*O113+0.23*V113</f>
        <v>#DIV/0!</v>
      </c>
      <c r="X113" s="58" t="e">
        <f>0.55*W113</f>
        <v>#DIV/0!</v>
      </c>
      <c r="Y113" s="39" t="e">
        <f>IF(Q113&lt;X113, "OK…!!", "CAMBIAR…!!")</f>
        <v>#DIV/0!</v>
      </c>
    </row>
    <row r="114" spans="1:25" x14ac:dyDescent="0.3">
      <c r="A114" s="15">
        <f>+'DENSIDAD MUROS'!A174</f>
        <v>0</v>
      </c>
      <c r="B114" s="57">
        <f>+'DENSIDAD MUROS'!B174</f>
        <v>0</v>
      </c>
      <c r="C114" s="57" t="e">
        <f>+'DENSIDAD MUROS'!D174</f>
        <v>#N/A</v>
      </c>
      <c r="D114" s="12"/>
      <c r="E114" s="12"/>
      <c r="F114" s="44">
        <f t="shared" ref="F114:F142" si="58">+$B$3</f>
        <v>51</v>
      </c>
      <c r="G114" s="13" t="e">
        <f>+D114*B114/E114</f>
        <v>#DIV/0!</v>
      </c>
      <c r="H114" s="47" t="e">
        <f t="shared" ref="H114:H142" si="59">IF(AND(G114&lt;1,G114&gt;1/3),G114,IF(AND(G114&lt;=1,G114&gt;=1/3),1,IF(G114&lt;1/3,1/3,IF(1&lt;G114,1))))</f>
        <v>#DIV/0!</v>
      </c>
      <c r="I114" s="12"/>
      <c r="J114" s="58" t="e">
        <f t="shared" ref="J114" si="60">$B$6*F114*H114*C114*B114+0.23*I114</f>
        <v>#DIV/0!</v>
      </c>
      <c r="K114" s="58" t="e">
        <f>0.55*J114</f>
        <v>#DIV/0!</v>
      </c>
      <c r="L114" s="39" t="e">
        <f t="shared" ref="L114" si="61">IF(D114&lt;K114, "OK…!!", "CAMBIAR…!!")</f>
        <v>#DIV/0!</v>
      </c>
      <c r="N114" s="15">
        <f>+'DENSIDAD MUROS'!H174</f>
        <v>0</v>
      </c>
      <c r="O114" s="57">
        <f>+'DENSIDAD MUROS'!I174</f>
        <v>0</v>
      </c>
      <c r="P114" s="57" t="e">
        <f>+'DENSIDAD MUROS'!K174</f>
        <v>#N/A</v>
      </c>
      <c r="Q114" s="12"/>
      <c r="R114" s="12"/>
      <c r="S114" s="44">
        <f t="shared" ref="S114:S142" si="62">+$B$3</f>
        <v>51</v>
      </c>
      <c r="T114" s="13" t="e">
        <f>+Q114*O114/R114</f>
        <v>#DIV/0!</v>
      </c>
      <c r="U114" s="47" t="e">
        <f t="shared" ref="U114:U142" si="63">IF(AND(T114&lt;1,T114&gt;1/3),T114,IF(AND(T114&lt;=1,T114&gt;=1/3),1,IF(T114&lt;1/3,1/3,IF(1&lt;T114,1))))</f>
        <v>#DIV/0!</v>
      </c>
      <c r="V114" s="12"/>
      <c r="W114" s="58" t="e">
        <f t="shared" ref="W114" si="64">$B$6*S114*U114*P114*O114+0.23*V114</f>
        <v>#DIV/0!</v>
      </c>
      <c r="X114" s="58" t="e">
        <f>0.55*W114</f>
        <v>#DIV/0!</v>
      </c>
      <c r="Y114" s="39" t="e">
        <f t="shared" ref="Y114" si="65">IF(Q114&lt;X114, "OK…!!", "CAMBIAR…!!")</f>
        <v>#DIV/0!</v>
      </c>
    </row>
    <row r="115" spans="1:25" x14ac:dyDescent="0.3">
      <c r="A115" s="15">
        <f>+'DENSIDAD MUROS'!A175</f>
        <v>0</v>
      </c>
      <c r="B115" s="57">
        <f>+'DENSIDAD MUROS'!B175</f>
        <v>0</v>
      </c>
      <c r="C115" s="57" t="e">
        <f>+'DENSIDAD MUROS'!D175</f>
        <v>#N/A</v>
      </c>
      <c r="D115" s="12"/>
      <c r="E115" s="12"/>
      <c r="F115" s="44">
        <f t="shared" si="58"/>
        <v>51</v>
      </c>
      <c r="G115" s="13" t="e">
        <f t="shared" ref="G115:G142" si="66">+D115*B115/E115</f>
        <v>#DIV/0!</v>
      </c>
      <c r="H115" s="47" t="e">
        <f t="shared" si="59"/>
        <v>#DIV/0!</v>
      </c>
      <c r="I115" s="12"/>
      <c r="J115" s="58" t="e">
        <f t="shared" ref="J115:J142" si="67">$B$6*F115*H115*C115*B115+0.23*I115</f>
        <v>#DIV/0!</v>
      </c>
      <c r="K115" s="58" t="e">
        <f t="shared" ref="K115:K142" si="68">0.55*J115</f>
        <v>#DIV/0!</v>
      </c>
      <c r="L115" s="39" t="e">
        <f t="shared" ref="L115:L142" si="69">IF(D115&lt;K115, "OK…!!", "CAMBIAR…!!")</f>
        <v>#DIV/0!</v>
      </c>
      <c r="N115" s="15">
        <f>+'DENSIDAD MUROS'!H175</f>
        <v>0</v>
      </c>
      <c r="O115" s="57">
        <f>+'DENSIDAD MUROS'!I175</f>
        <v>0</v>
      </c>
      <c r="P115" s="57" t="e">
        <f>+'DENSIDAD MUROS'!K175</f>
        <v>#N/A</v>
      </c>
      <c r="Q115" s="12"/>
      <c r="R115" s="12"/>
      <c r="S115" s="44">
        <f t="shared" si="62"/>
        <v>51</v>
      </c>
      <c r="T115" s="13" t="e">
        <f t="shared" ref="T115:T142" si="70">+Q115*O115/R115</f>
        <v>#DIV/0!</v>
      </c>
      <c r="U115" s="47" t="e">
        <f t="shared" si="63"/>
        <v>#DIV/0!</v>
      </c>
      <c r="V115" s="12"/>
      <c r="W115" s="58" t="e">
        <f t="shared" ref="W115:W142" si="71">$B$6*S115*U115*P115*O115+0.23*V115</f>
        <v>#DIV/0!</v>
      </c>
      <c r="X115" s="58" t="e">
        <f t="shared" ref="X115:X142" si="72">0.55*W115</f>
        <v>#DIV/0!</v>
      </c>
      <c r="Y115" s="39" t="e">
        <f t="shared" ref="Y115:Y142" si="73">IF(Q115&lt;X115, "OK…!!", "CAMBIAR…!!")</f>
        <v>#DIV/0!</v>
      </c>
    </row>
    <row r="116" spans="1:25" x14ac:dyDescent="0.3">
      <c r="A116" s="15">
        <f>+'DENSIDAD MUROS'!A176</f>
        <v>0</v>
      </c>
      <c r="B116" s="57">
        <f>+'DENSIDAD MUROS'!B176</f>
        <v>0</v>
      </c>
      <c r="C116" s="57" t="e">
        <f>+'DENSIDAD MUROS'!D176</f>
        <v>#N/A</v>
      </c>
      <c r="D116" s="12"/>
      <c r="E116" s="12"/>
      <c r="F116" s="44">
        <f t="shared" si="58"/>
        <v>51</v>
      </c>
      <c r="G116" s="13" t="e">
        <f t="shared" si="66"/>
        <v>#DIV/0!</v>
      </c>
      <c r="H116" s="47" t="e">
        <f t="shared" si="59"/>
        <v>#DIV/0!</v>
      </c>
      <c r="I116" s="12"/>
      <c r="J116" s="58" t="e">
        <f t="shared" si="67"/>
        <v>#DIV/0!</v>
      </c>
      <c r="K116" s="58" t="e">
        <f t="shared" si="68"/>
        <v>#DIV/0!</v>
      </c>
      <c r="L116" s="39" t="e">
        <f t="shared" si="69"/>
        <v>#DIV/0!</v>
      </c>
      <c r="N116" s="15">
        <f>+'DENSIDAD MUROS'!H176</f>
        <v>0</v>
      </c>
      <c r="O116" s="57">
        <f>+'DENSIDAD MUROS'!I176</f>
        <v>0</v>
      </c>
      <c r="P116" s="57" t="e">
        <f>+'DENSIDAD MUROS'!K176</f>
        <v>#N/A</v>
      </c>
      <c r="Q116" s="12"/>
      <c r="R116" s="12"/>
      <c r="S116" s="44">
        <f t="shared" si="62"/>
        <v>51</v>
      </c>
      <c r="T116" s="13" t="e">
        <f t="shared" si="70"/>
        <v>#DIV/0!</v>
      </c>
      <c r="U116" s="47" t="e">
        <f t="shared" si="63"/>
        <v>#DIV/0!</v>
      </c>
      <c r="V116" s="12"/>
      <c r="W116" s="58" t="e">
        <f t="shared" si="71"/>
        <v>#DIV/0!</v>
      </c>
      <c r="X116" s="58" t="e">
        <f t="shared" si="72"/>
        <v>#DIV/0!</v>
      </c>
      <c r="Y116" s="39" t="e">
        <f t="shared" si="73"/>
        <v>#DIV/0!</v>
      </c>
    </row>
    <row r="117" spans="1:25" x14ac:dyDescent="0.3">
      <c r="A117" s="15">
        <f>+'DENSIDAD MUROS'!A177</f>
        <v>0</v>
      </c>
      <c r="B117" s="57">
        <f>+'DENSIDAD MUROS'!B177</f>
        <v>0</v>
      </c>
      <c r="C117" s="57" t="e">
        <f>+'DENSIDAD MUROS'!D177</f>
        <v>#N/A</v>
      </c>
      <c r="D117" s="12"/>
      <c r="E117" s="12"/>
      <c r="F117" s="44">
        <f t="shared" si="58"/>
        <v>51</v>
      </c>
      <c r="G117" s="13" t="e">
        <f t="shared" si="66"/>
        <v>#DIV/0!</v>
      </c>
      <c r="H117" s="47" t="e">
        <f t="shared" si="59"/>
        <v>#DIV/0!</v>
      </c>
      <c r="I117" s="12"/>
      <c r="J117" s="58" t="e">
        <f t="shared" si="67"/>
        <v>#DIV/0!</v>
      </c>
      <c r="K117" s="58" t="e">
        <f t="shared" si="68"/>
        <v>#DIV/0!</v>
      </c>
      <c r="L117" s="39" t="e">
        <f t="shared" si="69"/>
        <v>#DIV/0!</v>
      </c>
      <c r="N117" s="15">
        <f>+'DENSIDAD MUROS'!H177</f>
        <v>0</v>
      </c>
      <c r="O117" s="57">
        <f>+'DENSIDAD MUROS'!I177</f>
        <v>0</v>
      </c>
      <c r="P117" s="57" t="e">
        <f>+'DENSIDAD MUROS'!K177</f>
        <v>#N/A</v>
      </c>
      <c r="Q117" s="12"/>
      <c r="R117" s="12"/>
      <c r="S117" s="44">
        <f t="shared" si="62"/>
        <v>51</v>
      </c>
      <c r="T117" s="13" t="e">
        <f t="shared" si="70"/>
        <v>#DIV/0!</v>
      </c>
      <c r="U117" s="47" t="e">
        <f t="shared" si="63"/>
        <v>#DIV/0!</v>
      </c>
      <c r="V117" s="12"/>
      <c r="W117" s="58" t="e">
        <f t="shared" si="71"/>
        <v>#DIV/0!</v>
      </c>
      <c r="X117" s="58" t="e">
        <f t="shared" si="72"/>
        <v>#DIV/0!</v>
      </c>
      <c r="Y117" s="39" t="e">
        <f t="shared" si="73"/>
        <v>#DIV/0!</v>
      </c>
    </row>
    <row r="118" spans="1:25" x14ac:dyDescent="0.3">
      <c r="A118" s="15">
        <f>+'DENSIDAD MUROS'!A178</f>
        <v>0</v>
      </c>
      <c r="B118" s="57">
        <f>+'DENSIDAD MUROS'!B178</f>
        <v>0</v>
      </c>
      <c r="C118" s="57" t="e">
        <f>+'DENSIDAD MUROS'!D178</f>
        <v>#N/A</v>
      </c>
      <c r="D118" s="12"/>
      <c r="E118" s="12"/>
      <c r="F118" s="44">
        <f t="shared" si="58"/>
        <v>51</v>
      </c>
      <c r="G118" s="13" t="e">
        <f t="shared" si="66"/>
        <v>#DIV/0!</v>
      </c>
      <c r="H118" s="47" t="e">
        <f t="shared" si="59"/>
        <v>#DIV/0!</v>
      </c>
      <c r="I118" s="12"/>
      <c r="J118" s="58" t="e">
        <f t="shared" si="67"/>
        <v>#DIV/0!</v>
      </c>
      <c r="K118" s="58" t="e">
        <f t="shared" si="68"/>
        <v>#DIV/0!</v>
      </c>
      <c r="L118" s="39" t="e">
        <f t="shared" si="69"/>
        <v>#DIV/0!</v>
      </c>
      <c r="N118" s="15">
        <f>+'DENSIDAD MUROS'!H178</f>
        <v>0</v>
      </c>
      <c r="O118" s="57">
        <f>+'DENSIDAD MUROS'!I178</f>
        <v>0</v>
      </c>
      <c r="P118" s="57" t="e">
        <f>+'DENSIDAD MUROS'!K178</f>
        <v>#N/A</v>
      </c>
      <c r="Q118" s="12"/>
      <c r="R118" s="12"/>
      <c r="S118" s="44">
        <f t="shared" si="62"/>
        <v>51</v>
      </c>
      <c r="T118" s="13" t="e">
        <f t="shared" si="70"/>
        <v>#DIV/0!</v>
      </c>
      <c r="U118" s="47" t="e">
        <f t="shared" si="63"/>
        <v>#DIV/0!</v>
      </c>
      <c r="V118" s="12"/>
      <c r="W118" s="58" t="e">
        <f t="shared" si="71"/>
        <v>#DIV/0!</v>
      </c>
      <c r="X118" s="58" t="e">
        <f t="shared" si="72"/>
        <v>#DIV/0!</v>
      </c>
      <c r="Y118" s="39" t="e">
        <f t="shared" si="73"/>
        <v>#DIV/0!</v>
      </c>
    </row>
    <row r="119" spans="1:25" x14ac:dyDescent="0.3">
      <c r="A119" s="15">
        <f>+'DENSIDAD MUROS'!A179</f>
        <v>0</v>
      </c>
      <c r="B119" s="57">
        <f>+'DENSIDAD MUROS'!B179</f>
        <v>0</v>
      </c>
      <c r="C119" s="57" t="e">
        <f>+'DENSIDAD MUROS'!D179</f>
        <v>#N/A</v>
      </c>
      <c r="D119" s="12"/>
      <c r="E119" s="12"/>
      <c r="F119" s="44">
        <f t="shared" si="58"/>
        <v>51</v>
      </c>
      <c r="G119" s="13" t="e">
        <f t="shared" si="66"/>
        <v>#DIV/0!</v>
      </c>
      <c r="H119" s="47" t="e">
        <f t="shared" si="59"/>
        <v>#DIV/0!</v>
      </c>
      <c r="I119" s="12"/>
      <c r="J119" s="58" t="e">
        <f t="shared" si="67"/>
        <v>#DIV/0!</v>
      </c>
      <c r="K119" s="58" t="e">
        <f t="shared" si="68"/>
        <v>#DIV/0!</v>
      </c>
      <c r="L119" s="39" t="e">
        <f t="shared" si="69"/>
        <v>#DIV/0!</v>
      </c>
      <c r="N119" s="15">
        <f>+'DENSIDAD MUROS'!H179</f>
        <v>0</v>
      </c>
      <c r="O119" s="57">
        <f>+'DENSIDAD MUROS'!I179</f>
        <v>0</v>
      </c>
      <c r="P119" s="57" t="e">
        <f>+'DENSIDAD MUROS'!K179</f>
        <v>#N/A</v>
      </c>
      <c r="Q119" s="12"/>
      <c r="R119" s="12"/>
      <c r="S119" s="44">
        <f t="shared" si="62"/>
        <v>51</v>
      </c>
      <c r="T119" s="13" t="e">
        <f t="shared" si="70"/>
        <v>#DIV/0!</v>
      </c>
      <c r="U119" s="47" t="e">
        <f t="shared" si="63"/>
        <v>#DIV/0!</v>
      </c>
      <c r="V119" s="12"/>
      <c r="W119" s="58" t="e">
        <f t="shared" si="71"/>
        <v>#DIV/0!</v>
      </c>
      <c r="X119" s="58" t="e">
        <f t="shared" si="72"/>
        <v>#DIV/0!</v>
      </c>
      <c r="Y119" s="39" t="e">
        <f t="shared" si="73"/>
        <v>#DIV/0!</v>
      </c>
    </row>
    <row r="120" spans="1:25" x14ac:dyDescent="0.3">
      <c r="A120" s="15">
        <f>+'DENSIDAD MUROS'!A180</f>
        <v>0</v>
      </c>
      <c r="B120" s="57">
        <f>+'DENSIDAD MUROS'!B180</f>
        <v>0</v>
      </c>
      <c r="C120" s="57" t="e">
        <f>+'DENSIDAD MUROS'!D180</f>
        <v>#N/A</v>
      </c>
      <c r="D120" s="12"/>
      <c r="E120" s="12"/>
      <c r="F120" s="44">
        <f t="shared" si="58"/>
        <v>51</v>
      </c>
      <c r="G120" s="13" t="e">
        <f t="shared" si="66"/>
        <v>#DIV/0!</v>
      </c>
      <c r="H120" s="47" t="e">
        <f t="shared" si="59"/>
        <v>#DIV/0!</v>
      </c>
      <c r="I120" s="12"/>
      <c r="J120" s="58" t="e">
        <f t="shared" si="67"/>
        <v>#DIV/0!</v>
      </c>
      <c r="K120" s="58" t="e">
        <f t="shared" si="68"/>
        <v>#DIV/0!</v>
      </c>
      <c r="L120" s="39" t="e">
        <f t="shared" si="69"/>
        <v>#DIV/0!</v>
      </c>
      <c r="N120" s="15">
        <f>+'DENSIDAD MUROS'!H180</f>
        <v>0</v>
      </c>
      <c r="O120" s="57">
        <f>+'DENSIDAD MUROS'!I180</f>
        <v>0</v>
      </c>
      <c r="P120" s="57" t="e">
        <f>+'DENSIDAD MUROS'!K180</f>
        <v>#N/A</v>
      </c>
      <c r="Q120" s="12"/>
      <c r="R120" s="12"/>
      <c r="S120" s="44">
        <f t="shared" si="62"/>
        <v>51</v>
      </c>
      <c r="T120" s="13" t="e">
        <f t="shared" si="70"/>
        <v>#DIV/0!</v>
      </c>
      <c r="U120" s="47" t="e">
        <f t="shared" si="63"/>
        <v>#DIV/0!</v>
      </c>
      <c r="V120" s="12"/>
      <c r="W120" s="58" t="e">
        <f t="shared" si="71"/>
        <v>#DIV/0!</v>
      </c>
      <c r="X120" s="58" t="e">
        <f t="shared" si="72"/>
        <v>#DIV/0!</v>
      </c>
      <c r="Y120" s="39" t="e">
        <f t="shared" si="73"/>
        <v>#DIV/0!</v>
      </c>
    </row>
    <row r="121" spans="1:25" x14ac:dyDescent="0.3">
      <c r="A121" s="15">
        <f>+'DENSIDAD MUROS'!A181</f>
        <v>0</v>
      </c>
      <c r="B121" s="57">
        <f>+'DENSIDAD MUROS'!B181</f>
        <v>0</v>
      </c>
      <c r="C121" s="57" t="e">
        <f>+'DENSIDAD MUROS'!D181</f>
        <v>#N/A</v>
      </c>
      <c r="D121" s="12"/>
      <c r="E121" s="12"/>
      <c r="F121" s="44">
        <f t="shared" si="58"/>
        <v>51</v>
      </c>
      <c r="G121" s="13" t="e">
        <f t="shared" si="66"/>
        <v>#DIV/0!</v>
      </c>
      <c r="H121" s="47" t="e">
        <f t="shared" si="59"/>
        <v>#DIV/0!</v>
      </c>
      <c r="I121" s="12"/>
      <c r="J121" s="58" t="e">
        <f t="shared" si="67"/>
        <v>#DIV/0!</v>
      </c>
      <c r="K121" s="58" t="e">
        <f t="shared" si="68"/>
        <v>#DIV/0!</v>
      </c>
      <c r="L121" s="39" t="e">
        <f t="shared" si="69"/>
        <v>#DIV/0!</v>
      </c>
      <c r="N121" s="15">
        <f>+'DENSIDAD MUROS'!H181</f>
        <v>0</v>
      </c>
      <c r="O121" s="57">
        <f>+'DENSIDAD MUROS'!I181</f>
        <v>0</v>
      </c>
      <c r="P121" s="57" t="e">
        <f>+'DENSIDAD MUROS'!K181</f>
        <v>#N/A</v>
      </c>
      <c r="Q121" s="12"/>
      <c r="R121" s="12"/>
      <c r="S121" s="44">
        <f t="shared" si="62"/>
        <v>51</v>
      </c>
      <c r="T121" s="13" t="e">
        <f t="shared" si="70"/>
        <v>#DIV/0!</v>
      </c>
      <c r="U121" s="47" t="e">
        <f t="shared" si="63"/>
        <v>#DIV/0!</v>
      </c>
      <c r="V121" s="12"/>
      <c r="W121" s="58" t="e">
        <f t="shared" si="71"/>
        <v>#DIV/0!</v>
      </c>
      <c r="X121" s="58" t="e">
        <f t="shared" si="72"/>
        <v>#DIV/0!</v>
      </c>
      <c r="Y121" s="39" t="e">
        <f t="shared" si="73"/>
        <v>#DIV/0!</v>
      </c>
    </row>
    <row r="122" spans="1:25" x14ac:dyDescent="0.3">
      <c r="A122" s="15">
        <f>+'DENSIDAD MUROS'!A182</f>
        <v>0</v>
      </c>
      <c r="B122" s="57">
        <f>+'DENSIDAD MUROS'!B182</f>
        <v>0</v>
      </c>
      <c r="C122" s="57" t="e">
        <f>+'DENSIDAD MUROS'!D182</f>
        <v>#N/A</v>
      </c>
      <c r="D122" s="12"/>
      <c r="E122" s="12"/>
      <c r="F122" s="44">
        <f t="shared" si="58"/>
        <v>51</v>
      </c>
      <c r="G122" s="13" t="e">
        <f t="shared" si="66"/>
        <v>#DIV/0!</v>
      </c>
      <c r="H122" s="47" t="e">
        <f t="shared" si="59"/>
        <v>#DIV/0!</v>
      </c>
      <c r="I122" s="12"/>
      <c r="J122" s="58" t="e">
        <f t="shared" si="67"/>
        <v>#DIV/0!</v>
      </c>
      <c r="K122" s="58" t="e">
        <f t="shared" si="68"/>
        <v>#DIV/0!</v>
      </c>
      <c r="L122" s="39" t="e">
        <f t="shared" si="69"/>
        <v>#DIV/0!</v>
      </c>
      <c r="N122" s="15">
        <f>+'DENSIDAD MUROS'!H182</f>
        <v>0</v>
      </c>
      <c r="O122" s="57">
        <f>+'DENSIDAD MUROS'!I182</f>
        <v>0</v>
      </c>
      <c r="P122" s="57" t="e">
        <f>+'DENSIDAD MUROS'!K182</f>
        <v>#N/A</v>
      </c>
      <c r="Q122" s="12"/>
      <c r="R122" s="12"/>
      <c r="S122" s="44">
        <f t="shared" si="62"/>
        <v>51</v>
      </c>
      <c r="T122" s="13" t="e">
        <f t="shared" si="70"/>
        <v>#DIV/0!</v>
      </c>
      <c r="U122" s="47" t="e">
        <f t="shared" si="63"/>
        <v>#DIV/0!</v>
      </c>
      <c r="V122" s="12"/>
      <c r="W122" s="58" t="e">
        <f t="shared" si="71"/>
        <v>#DIV/0!</v>
      </c>
      <c r="X122" s="58" t="e">
        <f t="shared" si="72"/>
        <v>#DIV/0!</v>
      </c>
      <c r="Y122" s="39" t="e">
        <f t="shared" si="73"/>
        <v>#DIV/0!</v>
      </c>
    </row>
    <row r="123" spans="1:25" x14ac:dyDescent="0.3">
      <c r="A123" s="15">
        <f>+'DENSIDAD MUROS'!A183</f>
        <v>0</v>
      </c>
      <c r="B123" s="57">
        <f>+'DENSIDAD MUROS'!B183</f>
        <v>0</v>
      </c>
      <c r="C123" s="57" t="e">
        <f>+'DENSIDAD MUROS'!D183</f>
        <v>#N/A</v>
      </c>
      <c r="D123" s="12"/>
      <c r="E123" s="12"/>
      <c r="F123" s="44">
        <f t="shared" si="58"/>
        <v>51</v>
      </c>
      <c r="G123" s="13" t="e">
        <f t="shared" si="66"/>
        <v>#DIV/0!</v>
      </c>
      <c r="H123" s="47" t="e">
        <f t="shared" si="59"/>
        <v>#DIV/0!</v>
      </c>
      <c r="I123" s="12"/>
      <c r="J123" s="58" t="e">
        <f t="shared" si="67"/>
        <v>#DIV/0!</v>
      </c>
      <c r="K123" s="58" t="e">
        <f t="shared" si="68"/>
        <v>#DIV/0!</v>
      </c>
      <c r="L123" s="39" t="e">
        <f t="shared" si="69"/>
        <v>#DIV/0!</v>
      </c>
      <c r="N123" s="15">
        <f>+'DENSIDAD MUROS'!H183</f>
        <v>0</v>
      </c>
      <c r="O123" s="57">
        <f>+'DENSIDAD MUROS'!I183</f>
        <v>0</v>
      </c>
      <c r="P123" s="57" t="e">
        <f>+'DENSIDAD MUROS'!K183</f>
        <v>#N/A</v>
      </c>
      <c r="Q123" s="12"/>
      <c r="R123" s="12"/>
      <c r="S123" s="44">
        <f t="shared" si="62"/>
        <v>51</v>
      </c>
      <c r="T123" s="13" t="e">
        <f t="shared" si="70"/>
        <v>#DIV/0!</v>
      </c>
      <c r="U123" s="47" t="e">
        <f t="shared" si="63"/>
        <v>#DIV/0!</v>
      </c>
      <c r="V123" s="12"/>
      <c r="W123" s="58" t="e">
        <f t="shared" si="71"/>
        <v>#DIV/0!</v>
      </c>
      <c r="X123" s="58" t="e">
        <f t="shared" si="72"/>
        <v>#DIV/0!</v>
      </c>
      <c r="Y123" s="39" t="e">
        <f t="shared" si="73"/>
        <v>#DIV/0!</v>
      </c>
    </row>
    <row r="124" spans="1:25" x14ac:dyDescent="0.3">
      <c r="A124" s="15">
        <f>+'DENSIDAD MUROS'!A184</f>
        <v>0</v>
      </c>
      <c r="B124" s="57">
        <f>+'DENSIDAD MUROS'!B184</f>
        <v>0</v>
      </c>
      <c r="C124" s="57" t="e">
        <f>+'DENSIDAD MUROS'!D184</f>
        <v>#N/A</v>
      </c>
      <c r="D124" s="12"/>
      <c r="E124" s="12"/>
      <c r="F124" s="44">
        <f t="shared" si="58"/>
        <v>51</v>
      </c>
      <c r="G124" s="13" t="e">
        <f t="shared" si="66"/>
        <v>#DIV/0!</v>
      </c>
      <c r="H124" s="47" t="e">
        <f t="shared" si="59"/>
        <v>#DIV/0!</v>
      </c>
      <c r="I124" s="12"/>
      <c r="J124" s="58" t="e">
        <f t="shared" si="67"/>
        <v>#DIV/0!</v>
      </c>
      <c r="K124" s="58" t="e">
        <f t="shared" si="68"/>
        <v>#DIV/0!</v>
      </c>
      <c r="L124" s="39" t="e">
        <f t="shared" si="69"/>
        <v>#DIV/0!</v>
      </c>
      <c r="N124" s="15">
        <f>+'DENSIDAD MUROS'!H184</f>
        <v>0</v>
      </c>
      <c r="O124" s="57">
        <f>+'DENSIDAD MUROS'!I184</f>
        <v>0</v>
      </c>
      <c r="P124" s="57" t="e">
        <f>+'DENSIDAD MUROS'!K184</f>
        <v>#N/A</v>
      </c>
      <c r="Q124" s="12"/>
      <c r="R124" s="12"/>
      <c r="S124" s="44">
        <f t="shared" si="62"/>
        <v>51</v>
      </c>
      <c r="T124" s="13" t="e">
        <f t="shared" si="70"/>
        <v>#DIV/0!</v>
      </c>
      <c r="U124" s="47" t="e">
        <f t="shared" si="63"/>
        <v>#DIV/0!</v>
      </c>
      <c r="V124" s="12"/>
      <c r="W124" s="58" t="e">
        <f t="shared" si="71"/>
        <v>#DIV/0!</v>
      </c>
      <c r="X124" s="58" t="e">
        <f t="shared" si="72"/>
        <v>#DIV/0!</v>
      </c>
      <c r="Y124" s="39" t="e">
        <f t="shared" si="73"/>
        <v>#DIV/0!</v>
      </c>
    </row>
    <row r="125" spans="1:25" x14ac:dyDescent="0.3">
      <c r="A125" s="15">
        <f>+'DENSIDAD MUROS'!A185</f>
        <v>0</v>
      </c>
      <c r="B125" s="57">
        <f>+'DENSIDAD MUROS'!B185</f>
        <v>0</v>
      </c>
      <c r="C125" s="57" t="e">
        <f>+'DENSIDAD MUROS'!D185</f>
        <v>#N/A</v>
      </c>
      <c r="D125" s="12"/>
      <c r="E125" s="12"/>
      <c r="F125" s="44">
        <f t="shared" si="58"/>
        <v>51</v>
      </c>
      <c r="G125" s="13" t="e">
        <f t="shared" si="66"/>
        <v>#DIV/0!</v>
      </c>
      <c r="H125" s="47" t="e">
        <f t="shared" si="59"/>
        <v>#DIV/0!</v>
      </c>
      <c r="I125" s="12"/>
      <c r="J125" s="58" t="e">
        <f t="shared" si="67"/>
        <v>#DIV/0!</v>
      </c>
      <c r="K125" s="58" t="e">
        <f t="shared" si="68"/>
        <v>#DIV/0!</v>
      </c>
      <c r="L125" s="39" t="e">
        <f t="shared" si="69"/>
        <v>#DIV/0!</v>
      </c>
      <c r="N125" s="15">
        <f>+'DENSIDAD MUROS'!H185</f>
        <v>0</v>
      </c>
      <c r="O125" s="57">
        <f>+'DENSIDAD MUROS'!I185</f>
        <v>0</v>
      </c>
      <c r="P125" s="57" t="e">
        <f>+'DENSIDAD MUROS'!K185</f>
        <v>#N/A</v>
      </c>
      <c r="Q125" s="12"/>
      <c r="R125" s="12"/>
      <c r="S125" s="44">
        <f t="shared" si="62"/>
        <v>51</v>
      </c>
      <c r="T125" s="13" t="e">
        <f t="shared" si="70"/>
        <v>#DIV/0!</v>
      </c>
      <c r="U125" s="47" t="e">
        <f t="shared" si="63"/>
        <v>#DIV/0!</v>
      </c>
      <c r="V125" s="12"/>
      <c r="W125" s="58" t="e">
        <f t="shared" si="71"/>
        <v>#DIV/0!</v>
      </c>
      <c r="X125" s="58" t="e">
        <f t="shared" si="72"/>
        <v>#DIV/0!</v>
      </c>
      <c r="Y125" s="39" t="e">
        <f t="shared" si="73"/>
        <v>#DIV/0!</v>
      </c>
    </row>
    <row r="126" spans="1:25" x14ac:dyDescent="0.3">
      <c r="A126" s="15">
        <f>+'DENSIDAD MUROS'!A186</f>
        <v>0</v>
      </c>
      <c r="B126" s="57">
        <f>+'DENSIDAD MUROS'!B186</f>
        <v>0</v>
      </c>
      <c r="C126" s="57" t="e">
        <f>+'DENSIDAD MUROS'!D186</f>
        <v>#N/A</v>
      </c>
      <c r="D126" s="12"/>
      <c r="E126" s="12"/>
      <c r="F126" s="44">
        <f t="shared" si="58"/>
        <v>51</v>
      </c>
      <c r="G126" s="13" t="e">
        <f t="shared" si="66"/>
        <v>#DIV/0!</v>
      </c>
      <c r="H126" s="47" t="e">
        <f t="shared" si="59"/>
        <v>#DIV/0!</v>
      </c>
      <c r="I126" s="12"/>
      <c r="J126" s="58" t="e">
        <f t="shared" si="67"/>
        <v>#DIV/0!</v>
      </c>
      <c r="K126" s="58" t="e">
        <f t="shared" si="68"/>
        <v>#DIV/0!</v>
      </c>
      <c r="L126" s="39" t="e">
        <f t="shared" si="69"/>
        <v>#DIV/0!</v>
      </c>
      <c r="N126" s="15">
        <f>+'DENSIDAD MUROS'!H186</f>
        <v>0</v>
      </c>
      <c r="O126" s="57">
        <f>+'DENSIDAD MUROS'!I186</f>
        <v>0</v>
      </c>
      <c r="P126" s="57" t="e">
        <f>+'DENSIDAD MUROS'!K186</f>
        <v>#N/A</v>
      </c>
      <c r="Q126" s="12"/>
      <c r="R126" s="12"/>
      <c r="S126" s="44">
        <f t="shared" si="62"/>
        <v>51</v>
      </c>
      <c r="T126" s="13" t="e">
        <f t="shared" si="70"/>
        <v>#DIV/0!</v>
      </c>
      <c r="U126" s="47" t="e">
        <f t="shared" si="63"/>
        <v>#DIV/0!</v>
      </c>
      <c r="V126" s="12"/>
      <c r="W126" s="58" t="e">
        <f t="shared" si="71"/>
        <v>#DIV/0!</v>
      </c>
      <c r="X126" s="58" t="e">
        <f t="shared" si="72"/>
        <v>#DIV/0!</v>
      </c>
      <c r="Y126" s="39" t="e">
        <f t="shared" si="73"/>
        <v>#DIV/0!</v>
      </c>
    </row>
    <row r="127" spans="1:25" x14ac:dyDescent="0.3">
      <c r="A127" s="15">
        <f>+'DENSIDAD MUROS'!A187</f>
        <v>0</v>
      </c>
      <c r="B127" s="57">
        <f>+'DENSIDAD MUROS'!B187</f>
        <v>0</v>
      </c>
      <c r="C127" s="57" t="e">
        <f>+'DENSIDAD MUROS'!D187</f>
        <v>#N/A</v>
      </c>
      <c r="D127" s="12"/>
      <c r="E127" s="12"/>
      <c r="F127" s="44">
        <f t="shared" si="58"/>
        <v>51</v>
      </c>
      <c r="G127" s="13" t="e">
        <f t="shared" si="66"/>
        <v>#DIV/0!</v>
      </c>
      <c r="H127" s="47" t="e">
        <f t="shared" si="59"/>
        <v>#DIV/0!</v>
      </c>
      <c r="I127" s="12"/>
      <c r="J127" s="58" t="e">
        <f t="shared" si="67"/>
        <v>#DIV/0!</v>
      </c>
      <c r="K127" s="58" t="e">
        <f t="shared" si="68"/>
        <v>#DIV/0!</v>
      </c>
      <c r="L127" s="39" t="e">
        <f t="shared" si="69"/>
        <v>#DIV/0!</v>
      </c>
      <c r="N127" s="15">
        <f>+'DENSIDAD MUROS'!H187</f>
        <v>0</v>
      </c>
      <c r="O127" s="57">
        <f>+'DENSIDAD MUROS'!I187</f>
        <v>0</v>
      </c>
      <c r="P127" s="57" t="e">
        <f>+'DENSIDAD MUROS'!K187</f>
        <v>#N/A</v>
      </c>
      <c r="Q127" s="12"/>
      <c r="R127" s="12"/>
      <c r="S127" s="44">
        <f t="shared" si="62"/>
        <v>51</v>
      </c>
      <c r="T127" s="13" t="e">
        <f t="shared" si="70"/>
        <v>#DIV/0!</v>
      </c>
      <c r="U127" s="47" t="e">
        <f t="shared" si="63"/>
        <v>#DIV/0!</v>
      </c>
      <c r="V127" s="12"/>
      <c r="W127" s="58" t="e">
        <f t="shared" si="71"/>
        <v>#DIV/0!</v>
      </c>
      <c r="X127" s="58" t="e">
        <f t="shared" si="72"/>
        <v>#DIV/0!</v>
      </c>
      <c r="Y127" s="39" t="e">
        <f t="shared" si="73"/>
        <v>#DIV/0!</v>
      </c>
    </row>
    <row r="128" spans="1:25" x14ac:dyDescent="0.3">
      <c r="A128" s="15">
        <f>+'DENSIDAD MUROS'!A188</f>
        <v>0</v>
      </c>
      <c r="B128" s="57">
        <f>+'DENSIDAD MUROS'!B188</f>
        <v>0</v>
      </c>
      <c r="C128" s="57" t="e">
        <f>+'DENSIDAD MUROS'!D188</f>
        <v>#N/A</v>
      </c>
      <c r="D128" s="12"/>
      <c r="E128" s="12"/>
      <c r="F128" s="44">
        <f t="shared" si="58"/>
        <v>51</v>
      </c>
      <c r="G128" s="13" t="e">
        <f t="shared" si="66"/>
        <v>#DIV/0!</v>
      </c>
      <c r="H128" s="47" t="e">
        <f t="shared" si="59"/>
        <v>#DIV/0!</v>
      </c>
      <c r="I128" s="12"/>
      <c r="J128" s="58" t="e">
        <f t="shared" si="67"/>
        <v>#DIV/0!</v>
      </c>
      <c r="K128" s="58" t="e">
        <f t="shared" si="68"/>
        <v>#DIV/0!</v>
      </c>
      <c r="L128" s="39" t="e">
        <f t="shared" si="69"/>
        <v>#DIV/0!</v>
      </c>
      <c r="N128" s="15">
        <f>+'DENSIDAD MUROS'!H188</f>
        <v>0</v>
      </c>
      <c r="O128" s="57">
        <f>+'DENSIDAD MUROS'!I188</f>
        <v>0</v>
      </c>
      <c r="P128" s="57" t="e">
        <f>+'DENSIDAD MUROS'!K188</f>
        <v>#N/A</v>
      </c>
      <c r="Q128" s="12"/>
      <c r="R128" s="12"/>
      <c r="S128" s="44">
        <f t="shared" si="62"/>
        <v>51</v>
      </c>
      <c r="T128" s="13" t="e">
        <f t="shared" si="70"/>
        <v>#DIV/0!</v>
      </c>
      <c r="U128" s="47" t="e">
        <f t="shared" si="63"/>
        <v>#DIV/0!</v>
      </c>
      <c r="V128" s="12"/>
      <c r="W128" s="58" t="e">
        <f t="shared" si="71"/>
        <v>#DIV/0!</v>
      </c>
      <c r="X128" s="58" t="e">
        <f t="shared" si="72"/>
        <v>#DIV/0!</v>
      </c>
      <c r="Y128" s="39" t="e">
        <f t="shared" si="73"/>
        <v>#DIV/0!</v>
      </c>
    </row>
    <row r="129" spans="1:25" x14ac:dyDescent="0.3">
      <c r="A129" s="15">
        <f>+'DENSIDAD MUROS'!A189</f>
        <v>0</v>
      </c>
      <c r="B129" s="57">
        <f>+'DENSIDAD MUROS'!B189</f>
        <v>0</v>
      </c>
      <c r="C129" s="57" t="e">
        <f>+'DENSIDAD MUROS'!D189</f>
        <v>#N/A</v>
      </c>
      <c r="D129" s="12"/>
      <c r="E129" s="12"/>
      <c r="F129" s="44">
        <f t="shared" si="58"/>
        <v>51</v>
      </c>
      <c r="G129" s="13" t="e">
        <f t="shared" si="66"/>
        <v>#DIV/0!</v>
      </c>
      <c r="H129" s="47" t="e">
        <f t="shared" si="59"/>
        <v>#DIV/0!</v>
      </c>
      <c r="I129" s="12"/>
      <c r="J129" s="58" t="e">
        <f t="shared" si="67"/>
        <v>#DIV/0!</v>
      </c>
      <c r="K129" s="58" t="e">
        <f t="shared" si="68"/>
        <v>#DIV/0!</v>
      </c>
      <c r="L129" s="39" t="e">
        <f t="shared" si="69"/>
        <v>#DIV/0!</v>
      </c>
      <c r="N129" s="15">
        <f>+'DENSIDAD MUROS'!H189</f>
        <v>0</v>
      </c>
      <c r="O129" s="57">
        <f>+'DENSIDAD MUROS'!I189</f>
        <v>0</v>
      </c>
      <c r="P129" s="57" t="e">
        <f>+'DENSIDAD MUROS'!K189</f>
        <v>#N/A</v>
      </c>
      <c r="Q129" s="12"/>
      <c r="R129" s="12"/>
      <c r="S129" s="44">
        <f t="shared" si="62"/>
        <v>51</v>
      </c>
      <c r="T129" s="13" t="e">
        <f t="shared" si="70"/>
        <v>#DIV/0!</v>
      </c>
      <c r="U129" s="47" t="e">
        <f t="shared" si="63"/>
        <v>#DIV/0!</v>
      </c>
      <c r="V129" s="12"/>
      <c r="W129" s="58" t="e">
        <f t="shared" si="71"/>
        <v>#DIV/0!</v>
      </c>
      <c r="X129" s="58" t="e">
        <f t="shared" si="72"/>
        <v>#DIV/0!</v>
      </c>
      <c r="Y129" s="39" t="e">
        <f t="shared" si="73"/>
        <v>#DIV/0!</v>
      </c>
    </row>
    <row r="130" spans="1:25" x14ac:dyDescent="0.3">
      <c r="A130" s="15">
        <f>+'DENSIDAD MUROS'!A190</f>
        <v>0</v>
      </c>
      <c r="B130" s="57">
        <f>+'DENSIDAD MUROS'!B190</f>
        <v>0</v>
      </c>
      <c r="C130" s="57" t="e">
        <f>+'DENSIDAD MUROS'!D190</f>
        <v>#N/A</v>
      </c>
      <c r="D130" s="12"/>
      <c r="E130" s="12"/>
      <c r="F130" s="44">
        <f t="shared" si="58"/>
        <v>51</v>
      </c>
      <c r="G130" s="13" t="e">
        <f t="shared" si="66"/>
        <v>#DIV/0!</v>
      </c>
      <c r="H130" s="47" t="e">
        <f t="shared" si="59"/>
        <v>#DIV/0!</v>
      </c>
      <c r="I130" s="12"/>
      <c r="J130" s="58" t="e">
        <f t="shared" si="67"/>
        <v>#DIV/0!</v>
      </c>
      <c r="K130" s="58" t="e">
        <f t="shared" si="68"/>
        <v>#DIV/0!</v>
      </c>
      <c r="L130" s="39" t="e">
        <f t="shared" si="69"/>
        <v>#DIV/0!</v>
      </c>
      <c r="N130" s="15">
        <f>+'DENSIDAD MUROS'!H190</f>
        <v>0</v>
      </c>
      <c r="O130" s="57">
        <f>+'DENSIDAD MUROS'!I190</f>
        <v>0</v>
      </c>
      <c r="P130" s="57" t="e">
        <f>+'DENSIDAD MUROS'!K190</f>
        <v>#N/A</v>
      </c>
      <c r="Q130" s="12"/>
      <c r="R130" s="12"/>
      <c r="S130" s="44">
        <f t="shared" si="62"/>
        <v>51</v>
      </c>
      <c r="T130" s="13" t="e">
        <f t="shared" si="70"/>
        <v>#DIV/0!</v>
      </c>
      <c r="U130" s="47" t="e">
        <f t="shared" si="63"/>
        <v>#DIV/0!</v>
      </c>
      <c r="V130" s="12"/>
      <c r="W130" s="58" t="e">
        <f t="shared" si="71"/>
        <v>#DIV/0!</v>
      </c>
      <c r="X130" s="58" t="e">
        <f t="shared" si="72"/>
        <v>#DIV/0!</v>
      </c>
      <c r="Y130" s="39" t="e">
        <f t="shared" si="73"/>
        <v>#DIV/0!</v>
      </c>
    </row>
    <row r="131" spans="1:25" x14ac:dyDescent="0.3">
      <c r="A131" s="15">
        <f>+'DENSIDAD MUROS'!A191</f>
        <v>0</v>
      </c>
      <c r="B131" s="57">
        <f>+'DENSIDAD MUROS'!B191</f>
        <v>0</v>
      </c>
      <c r="C131" s="57" t="e">
        <f>+'DENSIDAD MUROS'!D191</f>
        <v>#N/A</v>
      </c>
      <c r="D131" s="12"/>
      <c r="E131" s="12"/>
      <c r="F131" s="44">
        <f t="shared" si="58"/>
        <v>51</v>
      </c>
      <c r="G131" s="13" t="e">
        <f t="shared" si="66"/>
        <v>#DIV/0!</v>
      </c>
      <c r="H131" s="47" t="e">
        <f t="shared" si="59"/>
        <v>#DIV/0!</v>
      </c>
      <c r="I131" s="12"/>
      <c r="J131" s="58" t="e">
        <f t="shared" si="67"/>
        <v>#DIV/0!</v>
      </c>
      <c r="K131" s="58" t="e">
        <f t="shared" si="68"/>
        <v>#DIV/0!</v>
      </c>
      <c r="L131" s="39" t="e">
        <f t="shared" si="69"/>
        <v>#DIV/0!</v>
      </c>
      <c r="N131" s="15">
        <f>+'DENSIDAD MUROS'!H191</f>
        <v>0</v>
      </c>
      <c r="O131" s="57">
        <f>+'DENSIDAD MUROS'!I191</f>
        <v>0</v>
      </c>
      <c r="P131" s="57" t="e">
        <f>+'DENSIDAD MUROS'!K191</f>
        <v>#N/A</v>
      </c>
      <c r="Q131" s="12"/>
      <c r="R131" s="12"/>
      <c r="S131" s="44">
        <f t="shared" si="62"/>
        <v>51</v>
      </c>
      <c r="T131" s="13" t="e">
        <f t="shared" si="70"/>
        <v>#DIV/0!</v>
      </c>
      <c r="U131" s="47" t="e">
        <f t="shared" si="63"/>
        <v>#DIV/0!</v>
      </c>
      <c r="V131" s="12"/>
      <c r="W131" s="58" t="e">
        <f t="shared" si="71"/>
        <v>#DIV/0!</v>
      </c>
      <c r="X131" s="58" t="e">
        <f t="shared" si="72"/>
        <v>#DIV/0!</v>
      </c>
      <c r="Y131" s="39" t="e">
        <f t="shared" si="73"/>
        <v>#DIV/0!</v>
      </c>
    </row>
    <row r="132" spans="1:25" x14ac:dyDescent="0.3">
      <c r="A132" s="15">
        <f>+'DENSIDAD MUROS'!A192</f>
        <v>0</v>
      </c>
      <c r="B132" s="57">
        <f>+'DENSIDAD MUROS'!B192</f>
        <v>0</v>
      </c>
      <c r="C132" s="57" t="e">
        <f>+'DENSIDAD MUROS'!D192</f>
        <v>#N/A</v>
      </c>
      <c r="D132" s="12"/>
      <c r="E132" s="12"/>
      <c r="F132" s="44">
        <f t="shared" si="58"/>
        <v>51</v>
      </c>
      <c r="G132" s="13" t="e">
        <f t="shared" si="66"/>
        <v>#DIV/0!</v>
      </c>
      <c r="H132" s="47" t="e">
        <f t="shared" si="59"/>
        <v>#DIV/0!</v>
      </c>
      <c r="I132" s="12"/>
      <c r="J132" s="58" t="e">
        <f t="shared" si="67"/>
        <v>#DIV/0!</v>
      </c>
      <c r="K132" s="58" t="e">
        <f t="shared" si="68"/>
        <v>#DIV/0!</v>
      </c>
      <c r="L132" s="39" t="e">
        <f t="shared" si="69"/>
        <v>#DIV/0!</v>
      </c>
      <c r="N132" s="15">
        <f>+'DENSIDAD MUROS'!H192</f>
        <v>0</v>
      </c>
      <c r="O132" s="57">
        <f>+'DENSIDAD MUROS'!I192</f>
        <v>0</v>
      </c>
      <c r="P132" s="57" t="e">
        <f>+'DENSIDAD MUROS'!K192</f>
        <v>#N/A</v>
      </c>
      <c r="Q132" s="12"/>
      <c r="R132" s="12"/>
      <c r="S132" s="44">
        <f t="shared" si="62"/>
        <v>51</v>
      </c>
      <c r="T132" s="13" t="e">
        <f t="shared" si="70"/>
        <v>#DIV/0!</v>
      </c>
      <c r="U132" s="47" t="e">
        <f t="shared" si="63"/>
        <v>#DIV/0!</v>
      </c>
      <c r="V132" s="12"/>
      <c r="W132" s="58" t="e">
        <f t="shared" si="71"/>
        <v>#DIV/0!</v>
      </c>
      <c r="X132" s="58" t="e">
        <f t="shared" si="72"/>
        <v>#DIV/0!</v>
      </c>
      <c r="Y132" s="39" t="e">
        <f t="shared" si="73"/>
        <v>#DIV/0!</v>
      </c>
    </row>
    <row r="133" spans="1:25" x14ac:dyDescent="0.3">
      <c r="A133" s="15">
        <f>+'DENSIDAD MUROS'!A193</f>
        <v>0</v>
      </c>
      <c r="B133" s="57">
        <f>+'DENSIDAD MUROS'!B193</f>
        <v>0</v>
      </c>
      <c r="C133" s="57" t="e">
        <f>+'DENSIDAD MUROS'!D193</f>
        <v>#N/A</v>
      </c>
      <c r="D133" s="12"/>
      <c r="E133" s="12"/>
      <c r="F133" s="44">
        <f t="shared" si="58"/>
        <v>51</v>
      </c>
      <c r="G133" s="13" t="e">
        <f t="shared" si="66"/>
        <v>#DIV/0!</v>
      </c>
      <c r="H133" s="47" t="e">
        <f t="shared" si="59"/>
        <v>#DIV/0!</v>
      </c>
      <c r="I133" s="12"/>
      <c r="J133" s="58" t="e">
        <f t="shared" si="67"/>
        <v>#DIV/0!</v>
      </c>
      <c r="K133" s="58" t="e">
        <f t="shared" si="68"/>
        <v>#DIV/0!</v>
      </c>
      <c r="L133" s="39" t="e">
        <f t="shared" si="69"/>
        <v>#DIV/0!</v>
      </c>
      <c r="N133" s="15">
        <f>+'DENSIDAD MUROS'!H193</f>
        <v>0</v>
      </c>
      <c r="O133" s="57">
        <f>+'DENSIDAD MUROS'!I193</f>
        <v>0</v>
      </c>
      <c r="P133" s="57" t="e">
        <f>+'DENSIDAD MUROS'!K193</f>
        <v>#N/A</v>
      </c>
      <c r="Q133" s="12"/>
      <c r="R133" s="12"/>
      <c r="S133" s="44">
        <f t="shared" si="62"/>
        <v>51</v>
      </c>
      <c r="T133" s="13" t="e">
        <f t="shared" si="70"/>
        <v>#DIV/0!</v>
      </c>
      <c r="U133" s="47" t="e">
        <f t="shared" si="63"/>
        <v>#DIV/0!</v>
      </c>
      <c r="V133" s="12"/>
      <c r="W133" s="58" t="e">
        <f t="shared" si="71"/>
        <v>#DIV/0!</v>
      </c>
      <c r="X133" s="58" t="e">
        <f t="shared" si="72"/>
        <v>#DIV/0!</v>
      </c>
      <c r="Y133" s="39" t="e">
        <f t="shared" si="73"/>
        <v>#DIV/0!</v>
      </c>
    </row>
    <row r="134" spans="1:25" x14ac:dyDescent="0.3">
      <c r="A134" s="15">
        <f>+'DENSIDAD MUROS'!A194</f>
        <v>0</v>
      </c>
      <c r="B134" s="57">
        <f>+'DENSIDAD MUROS'!B194</f>
        <v>0</v>
      </c>
      <c r="C134" s="57" t="e">
        <f>+'DENSIDAD MUROS'!D194</f>
        <v>#N/A</v>
      </c>
      <c r="D134" s="12"/>
      <c r="E134" s="12"/>
      <c r="F134" s="44">
        <f t="shared" si="58"/>
        <v>51</v>
      </c>
      <c r="G134" s="13" t="e">
        <f t="shared" si="66"/>
        <v>#DIV/0!</v>
      </c>
      <c r="H134" s="47" t="e">
        <f t="shared" si="59"/>
        <v>#DIV/0!</v>
      </c>
      <c r="I134" s="12"/>
      <c r="J134" s="58" t="e">
        <f t="shared" si="67"/>
        <v>#DIV/0!</v>
      </c>
      <c r="K134" s="58" t="e">
        <f t="shared" si="68"/>
        <v>#DIV/0!</v>
      </c>
      <c r="L134" s="39" t="e">
        <f t="shared" si="69"/>
        <v>#DIV/0!</v>
      </c>
      <c r="N134" s="15">
        <f>+'DENSIDAD MUROS'!H194</f>
        <v>0</v>
      </c>
      <c r="O134" s="57">
        <f>+'DENSIDAD MUROS'!I194</f>
        <v>0</v>
      </c>
      <c r="P134" s="57" t="e">
        <f>+'DENSIDAD MUROS'!K194</f>
        <v>#N/A</v>
      </c>
      <c r="Q134" s="12"/>
      <c r="R134" s="12"/>
      <c r="S134" s="44">
        <f t="shared" si="62"/>
        <v>51</v>
      </c>
      <c r="T134" s="13" t="e">
        <f t="shared" si="70"/>
        <v>#DIV/0!</v>
      </c>
      <c r="U134" s="47" t="e">
        <f t="shared" si="63"/>
        <v>#DIV/0!</v>
      </c>
      <c r="V134" s="12"/>
      <c r="W134" s="58" t="e">
        <f t="shared" si="71"/>
        <v>#DIV/0!</v>
      </c>
      <c r="X134" s="58" t="e">
        <f t="shared" si="72"/>
        <v>#DIV/0!</v>
      </c>
      <c r="Y134" s="39" t="e">
        <f t="shared" si="73"/>
        <v>#DIV/0!</v>
      </c>
    </row>
    <row r="135" spans="1:25" x14ac:dyDescent="0.3">
      <c r="A135" s="15">
        <f>+'DENSIDAD MUROS'!A195</f>
        <v>0</v>
      </c>
      <c r="B135" s="57">
        <f>+'DENSIDAD MUROS'!B195</f>
        <v>0</v>
      </c>
      <c r="C135" s="57" t="e">
        <f>+'DENSIDAD MUROS'!D195</f>
        <v>#N/A</v>
      </c>
      <c r="D135" s="12"/>
      <c r="E135" s="12"/>
      <c r="F135" s="44">
        <f t="shared" si="58"/>
        <v>51</v>
      </c>
      <c r="G135" s="13" t="e">
        <f t="shared" si="66"/>
        <v>#DIV/0!</v>
      </c>
      <c r="H135" s="47" t="e">
        <f t="shared" si="59"/>
        <v>#DIV/0!</v>
      </c>
      <c r="I135" s="12"/>
      <c r="J135" s="58" t="e">
        <f t="shared" si="67"/>
        <v>#DIV/0!</v>
      </c>
      <c r="K135" s="58" t="e">
        <f t="shared" si="68"/>
        <v>#DIV/0!</v>
      </c>
      <c r="L135" s="39" t="e">
        <f t="shared" si="69"/>
        <v>#DIV/0!</v>
      </c>
      <c r="N135" s="15">
        <f>+'DENSIDAD MUROS'!H195</f>
        <v>0</v>
      </c>
      <c r="O135" s="57">
        <f>+'DENSIDAD MUROS'!I195</f>
        <v>0</v>
      </c>
      <c r="P135" s="57" t="e">
        <f>+'DENSIDAD MUROS'!K195</f>
        <v>#N/A</v>
      </c>
      <c r="Q135" s="12"/>
      <c r="R135" s="12"/>
      <c r="S135" s="44">
        <f t="shared" si="62"/>
        <v>51</v>
      </c>
      <c r="T135" s="13" t="e">
        <f t="shared" si="70"/>
        <v>#DIV/0!</v>
      </c>
      <c r="U135" s="47" t="e">
        <f t="shared" si="63"/>
        <v>#DIV/0!</v>
      </c>
      <c r="V135" s="12"/>
      <c r="W135" s="58" t="e">
        <f t="shared" si="71"/>
        <v>#DIV/0!</v>
      </c>
      <c r="X135" s="58" t="e">
        <f t="shared" si="72"/>
        <v>#DIV/0!</v>
      </c>
      <c r="Y135" s="39" t="e">
        <f t="shared" si="73"/>
        <v>#DIV/0!</v>
      </c>
    </row>
    <row r="136" spans="1:25" x14ac:dyDescent="0.3">
      <c r="A136" s="15">
        <f>+'DENSIDAD MUROS'!A196</f>
        <v>0</v>
      </c>
      <c r="B136" s="57">
        <f>+'DENSIDAD MUROS'!B196</f>
        <v>0</v>
      </c>
      <c r="C136" s="57" t="e">
        <f>+'DENSIDAD MUROS'!D196</f>
        <v>#N/A</v>
      </c>
      <c r="D136" s="12"/>
      <c r="E136" s="12"/>
      <c r="F136" s="44">
        <f t="shared" si="58"/>
        <v>51</v>
      </c>
      <c r="G136" s="13" t="e">
        <f t="shared" si="66"/>
        <v>#DIV/0!</v>
      </c>
      <c r="H136" s="47" t="e">
        <f t="shared" si="59"/>
        <v>#DIV/0!</v>
      </c>
      <c r="I136" s="12"/>
      <c r="J136" s="58" t="e">
        <f t="shared" si="67"/>
        <v>#DIV/0!</v>
      </c>
      <c r="K136" s="58" t="e">
        <f t="shared" si="68"/>
        <v>#DIV/0!</v>
      </c>
      <c r="L136" s="39" t="e">
        <f t="shared" si="69"/>
        <v>#DIV/0!</v>
      </c>
      <c r="N136" s="15">
        <f>+'DENSIDAD MUROS'!H196</f>
        <v>0</v>
      </c>
      <c r="O136" s="57">
        <f>+'DENSIDAD MUROS'!I196</f>
        <v>0</v>
      </c>
      <c r="P136" s="57" t="e">
        <f>+'DENSIDAD MUROS'!K196</f>
        <v>#N/A</v>
      </c>
      <c r="Q136" s="12"/>
      <c r="R136" s="12"/>
      <c r="S136" s="44">
        <f t="shared" si="62"/>
        <v>51</v>
      </c>
      <c r="T136" s="13" t="e">
        <f t="shared" si="70"/>
        <v>#DIV/0!</v>
      </c>
      <c r="U136" s="47" t="e">
        <f t="shared" si="63"/>
        <v>#DIV/0!</v>
      </c>
      <c r="V136" s="12"/>
      <c r="W136" s="58" t="e">
        <f t="shared" si="71"/>
        <v>#DIV/0!</v>
      </c>
      <c r="X136" s="58" t="e">
        <f t="shared" si="72"/>
        <v>#DIV/0!</v>
      </c>
      <c r="Y136" s="39" t="e">
        <f t="shared" si="73"/>
        <v>#DIV/0!</v>
      </c>
    </row>
    <row r="137" spans="1:25" x14ac:dyDescent="0.3">
      <c r="A137" s="15">
        <f>+'DENSIDAD MUROS'!A197</f>
        <v>0</v>
      </c>
      <c r="B137" s="57">
        <f>+'DENSIDAD MUROS'!B197</f>
        <v>0</v>
      </c>
      <c r="C137" s="57" t="e">
        <f>+'DENSIDAD MUROS'!D197</f>
        <v>#N/A</v>
      </c>
      <c r="D137" s="12"/>
      <c r="E137" s="12"/>
      <c r="F137" s="44">
        <f t="shared" si="58"/>
        <v>51</v>
      </c>
      <c r="G137" s="13" t="e">
        <f t="shared" si="66"/>
        <v>#DIV/0!</v>
      </c>
      <c r="H137" s="47" t="e">
        <f t="shared" si="59"/>
        <v>#DIV/0!</v>
      </c>
      <c r="I137" s="12"/>
      <c r="J137" s="58" t="e">
        <f t="shared" si="67"/>
        <v>#DIV/0!</v>
      </c>
      <c r="K137" s="58" t="e">
        <f t="shared" si="68"/>
        <v>#DIV/0!</v>
      </c>
      <c r="L137" s="39" t="e">
        <f t="shared" si="69"/>
        <v>#DIV/0!</v>
      </c>
      <c r="N137" s="15">
        <f>+'DENSIDAD MUROS'!H197</f>
        <v>0</v>
      </c>
      <c r="O137" s="57">
        <f>+'DENSIDAD MUROS'!I197</f>
        <v>0</v>
      </c>
      <c r="P137" s="57" t="e">
        <f>+'DENSIDAD MUROS'!K197</f>
        <v>#N/A</v>
      </c>
      <c r="Q137" s="12"/>
      <c r="R137" s="12"/>
      <c r="S137" s="44">
        <f t="shared" si="62"/>
        <v>51</v>
      </c>
      <c r="T137" s="13" t="e">
        <f t="shared" si="70"/>
        <v>#DIV/0!</v>
      </c>
      <c r="U137" s="47" t="e">
        <f t="shared" si="63"/>
        <v>#DIV/0!</v>
      </c>
      <c r="V137" s="12"/>
      <c r="W137" s="58" t="e">
        <f t="shared" si="71"/>
        <v>#DIV/0!</v>
      </c>
      <c r="X137" s="58" t="e">
        <f t="shared" si="72"/>
        <v>#DIV/0!</v>
      </c>
      <c r="Y137" s="39" t="e">
        <f t="shared" si="73"/>
        <v>#DIV/0!</v>
      </c>
    </row>
    <row r="138" spans="1:25" x14ac:dyDescent="0.3">
      <c r="A138" s="15">
        <f>+'DENSIDAD MUROS'!A198</f>
        <v>0</v>
      </c>
      <c r="B138" s="57">
        <f>+'DENSIDAD MUROS'!B198</f>
        <v>0</v>
      </c>
      <c r="C138" s="57" t="e">
        <f>+'DENSIDAD MUROS'!D198</f>
        <v>#N/A</v>
      </c>
      <c r="D138" s="12"/>
      <c r="E138" s="12"/>
      <c r="F138" s="44">
        <f t="shared" si="58"/>
        <v>51</v>
      </c>
      <c r="G138" s="13" t="e">
        <f t="shared" si="66"/>
        <v>#DIV/0!</v>
      </c>
      <c r="H138" s="47" t="e">
        <f t="shared" si="59"/>
        <v>#DIV/0!</v>
      </c>
      <c r="I138" s="12"/>
      <c r="J138" s="58" t="e">
        <f t="shared" si="67"/>
        <v>#DIV/0!</v>
      </c>
      <c r="K138" s="58" t="e">
        <f t="shared" si="68"/>
        <v>#DIV/0!</v>
      </c>
      <c r="L138" s="39" t="e">
        <f t="shared" si="69"/>
        <v>#DIV/0!</v>
      </c>
      <c r="N138" s="15">
        <f>+'DENSIDAD MUROS'!H198</f>
        <v>0</v>
      </c>
      <c r="O138" s="57">
        <f>+'DENSIDAD MUROS'!I198</f>
        <v>0</v>
      </c>
      <c r="P138" s="57" t="e">
        <f>+'DENSIDAD MUROS'!K198</f>
        <v>#N/A</v>
      </c>
      <c r="Q138" s="12"/>
      <c r="R138" s="12"/>
      <c r="S138" s="44">
        <f t="shared" si="62"/>
        <v>51</v>
      </c>
      <c r="T138" s="13" t="e">
        <f t="shared" si="70"/>
        <v>#DIV/0!</v>
      </c>
      <c r="U138" s="47" t="e">
        <f t="shared" si="63"/>
        <v>#DIV/0!</v>
      </c>
      <c r="V138" s="12"/>
      <c r="W138" s="58" t="e">
        <f t="shared" si="71"/>
        <v>#DIV/0!</v>
      </c>
      <c r="X138" s="58" t="e">
        <f t="shared" si="72"/>
        <v>#DIV/0!</v>
      </c>
      <c r="Y138" s="39" t="e">
        <f t="shared" si="73"/>
        <v>#DIV/0!</v>
      </c>
    </row>
    <row r="139" spans="1:25" x14ac:dyDescent="0.3">
      <c r="A139" s="15">
        <f>+'DENSIDAD MUROS'!A199</f>
        <v>0</v>
      </c>
      <c r="B139" s="57">
        <f>+'DENSIDAD MUROS'!B199</f>
        <v>0</v>
      </c>
      <c r="C139" s="57" t="e">
        <f>+'DENSIDAD MUROS'!D199</f>
        <v>#N/A</v>
      </c>
      <c r="D139" s="12"/>
      <c r="E139" s="12"/>
      <c r="F139" s="44">
        <f t="shared" si="58"/>
        <v>51</v>
      </c>
      <c r="G139" s="13" t="e">
        <f t="shared" si="66"/>
        <v>#DIV/0!</v>
      </c>
      <c r="H139" s="47" t="e">
        <f t="shared" si="59"/>
        <v>#DIV/0!</v>
      </c>
      <c r="I139" s="12"/>
      <c r="J139" s="58" t="e">
        <f t="shared" si="67"/>
        <v>#DIV/0!</v>
      </c>
      <c r="K139" s="58" t="e">
        <f t="shared" si="68"/>
        <v>#DIV/0!</v>
      </c>
      <c r="L139" s="39" t="e">
        <f t="shared" si="69"/>
        <v>#DIV/0!</v>
      </c>
      <c r="N139" s="15">
        <f>+'DENSIDAD MUROS'!H199</f>
        <v>0</v>
      </c>
      <c r="O139" s="57">
        <f>+'DENSIDAD MUROS'!I199</f>
        <v>0</v>
      </c>
      <c r="P139" s="57" t="e">
        <f>+'DENSIDAD MUROS'!K199</f>
        <v>#N/A</v>
      </c>
      <c r="Q139" s="12"/>
      <c r="R139" s="12"/>
      <c r="S139" s="44">
        <f t="shared" si="62"/>
        <v>51</v>
      </c>
      <c r="T139" s="13" t="e">
        <f t="shared" si="70"/>
        <v>#DIV/0!</v>
      </c>
      <c r="U139" s="47" t="e">
        <f t="shared" si="63"/>
        <v>#DIV/0!</v>
      </c>
      <c r="V139" s="12"/>
      <c r="W139" s="58" t="e">
        <f t="shared" si="71"/>
        <v>#DIV/0!</v>
      </c>
      <c r="X139" s="58" t="e">
        <f t="shared" si="72"/>
        <v>#DIV/0!</v>
      </c>
      <c r="Y139" s="39" t="e">
        <f t="shared" si="73"/>
        <v>#DIV/0!</v>
      </c>
    </row>
    <row r="140" spans="1:25" x14ac:dyDescent="0.3">
      <c r="A140" s="15">
        <f>+'DENSIDAD MUROS'!A200</f>
        <v>0</v>
      </c>
      <c r="B140" s="57">
        <f>+'DENSIDAD MUROS'!B200</f>
        <v>0</v>
      </c>
      <c r="C140" s="57" t="e">
        <f>+'DENSIDAD MUROS'!D200</f>
        <v>#N/A</v>
      </c>
      <c r="D140" s="12"/>
      <c r="E140" s="12"/>
      <c r="F140" s="44">
        <f t="shared" si="58"/>
        <v>51</v>
      </c>
      <c r="G140" s="13" t="e">
        <f t="shared" si="66"/>
        <v>#DIV/0!</v>
      </c>
      <c r="H140" s="47" t="e">
        <f t="shared" si="59"/>
        <v>#DIV/0!</v>
      </c>
      <c r="I140" s="12"/>
      <c r="J140" s="58" t="e">
        <f t="shared" si="67"/>
        <v>#DIV/0!</v>
      </c>
      <c r="K140" s="58" t="e">
        <f t="shared" si="68"/>
        <v>#DIV/0!</v>
      </c>
      <c r="L140" s="39" t="e">
        <f t="shared" si="69"/>
        <v>#DIV/0!</v>
      </c>
      <c r="N140" s="15">
        <f>+'DENSIDAD MUROS'!H200</f>
        <v>0</v>
      </c>
      <c r="O140" s="57">
        <f>+'DENSIDAD MUROS'!I200</f>
        <v>0</v>
      </c>
      <c r="P140" s="57" t="e">
        <f>+'DENSIDAD MUROS'!K200</f>
        <v>#N/A</v>
      </c>
      <c r="Q140" s="12"/>
      <c r="R140" s="12"/>
      <c r="S140" s="44">
        <f t="shared" si="62"/>
        <v>51</v>
      </c>
      <c r="T140" s="13" t="e">
        <f t="shared" si="70"/>
        <v>#DIV/0!</v>
      </c>
      <c r="U140" s="47" t="e">
        <f t="shared" si="63"/>
        <v>#DIV/0!</v>
      </c>
      <c r="V140" s="12"/>
      <c r="W140" s="58" t="e">
        <f t="shared" si="71"/>
        <v>#DIV/0!</v>
      </c>
      <c r="X140" s="58" t="e">
        <f t="shared" si="72"/>
        <v>#DIV/0!</v>
      </c>
      <c r="Y140" s="39" t="e">
        <f t="shared" si="73"/>
        <v>#DIV/0!</v>
      </c>
    </row>
    <row r="141" spans="1:25" x14ac:dyDescent="0.3">
      <c r="A141" s="15">
        <f>+'DENSIDAD MUROS'!A201</f>
        <v>0</v>
      </c>
      <c r="B141" s="57">
        <f>+'DENSIDAD MUROS'!B201</f>
        <v>0</v>
      </c>
      <c r="C141" s="57" t="e">
        <f>+'DENSIDAD MUROS'!D201</f>
        <v>#N/A</v>
      </c>
      <c r="D141" s="12"/>
      <c r="E141" s="12"/>
      <c r="F141" s="44">
        <f t="shared" si="58"/>
        <v>51</v>
      </c>
      <c r="G141" s="13" t="e">
        <f t="shared" si="66"/>
        <v>#DIV/0!</v>
      </c>
      <c r="H141" s="47" t="e">
        <f t="shared" si="59"/>
        <v>#DIV/0!</v>
      </c>
      <c r="I141" s="12"/>
      <c r="J141" s="58" t="e">
        <f t="shared" si="67"/>
        <v>#DIV/0!</v>
      </c>
      <c r="K141" s="58" t="e">
        <f t="shared" si="68"/>
        <v>#DIV/0!</v>
      </c>
      <c r="L141" s="39" t="e">
        <f t="shared" si="69"/>
        <v>#DIV/0!</v>
      </c>
      <c r="N141" s="15">
        <f>+'DENSIDAD MUROS'!H201</f>
        <v>0</v>
      </c>
      <c r="O141" s="57">
        <f>+'DENSIDAD MUROS'!I201</f>
        <v>0</v>
      </c>
      <c r="P141" s="57" t="e">
        <f>+'DENSIDAD MUROS'!K201</f>
        <v>#N/A</v>
      </c>
      <c r="Q141" s="12"/>
      <c r="R141" s="12"/>
      <c r="S141" s="44">
        <f t="shared" si="62"/>
        <v>51</v>
      </c>
      <c r="T141" s="13" t="e">
        <f t="shared" si="70"/>
        <v>#DIV/0!</v>
      </c>
      <c r="U141" s="47" t="e">
        <f t="shared" si="63"/>
        <v>#DIV/0!</v>
      </c>
      <c r="V141" s="12"/>
      <c r="W141" s="58" t="e">
        <f t="shared" si="71"/>
        <v>#DIV/0!</v>
      </c>
      <c r="X141" s="58" t="e">
        <f t="shared" si="72"/>
        <v>#DIV/0!</v>
      </c>
      <c r="Y141" s="39" t="e">
        <f t="shared" si="73"/>
        <v>#DIV/0!</v>
      </c>
    </row>
    <row r="142" spans="1:25" ht="15" thickBot="1" x14ac:dyDescent="0.35">
      <c r="A142" s="89">
        <f>+'DENSIDAD MUROS'!A202</f>
        <v>0</v>
      </c>
      <c r="B142" s="90">
        <f>+'DENSIDAD MUROS'!B202</f>
        <v>0</v>
      </c>
      <c r="C142" s="90" t="e">
        <f>+'DENSIDAD MUROS'!D202</f>
        <v>#N/A</v>
      </c>
      <c r="D142" s="16"/>
      <c r="E142" s="16"/>
      <c r="F142" s="45">
        <f t="shared" si="58"/>
        <v>51</v>
      </c>
      <c r="G142" s="17" t="e">
        <f t="shared" si="66"/>
        <v>#DIV/0!</v>
      </c>
      <c r="H142" s="79" t="e">
        <f t="shared" si="59"/>
        <v>#DIV/0!</v>
      </c>
      <c r="I142" s="16"/>
      <c r="J142" s="91" t="e">
        <f t="shared" si="67"/>
        <v>#DIV/0!</v>
      </c>
      <c r="K142" s="91" t="e">
        <f t="shared" si="68"/>
        <v>#DIV/0!</v>
      </c>
      <c r="L142" s="40" t="e">
        <f t="shared" si="69"/>
        <v>#DIV/0!</v>
      </c>
      <c r="N142" s="89">
        <f>+'DENSIDAD MUROS'!H202</f>
        <v>0</v>
      </c>
      <c r="O142" s="90">
        <f>+'DENSIDAD MUROS'!I202</f>
        <v>0</v>
      </c>
      <c r="P142" s="90" t="e">
        <f>+'DENSIDAD MUROS'!K202</f>
        <v>#N/A</v>
      </c>
      <c r="Q142" s="16"/>
      <c r="R142" s="16"/>
      <c r="S142" s="45">
        <f t="shared" si="62"/>
        <v>51</v>
      </c>
      <c r="T142" s="17" t="e">
        <f t="shared" si="70"/>
        <v>#DIV/0!</v>
      </c>
      <c r="U142" s="79" t="e">
        <f t="shared" si="63"/>
        <v>#DIV/0!</v>
      </c>
      <c r="V142" s="16"/>
      <c r="W142" s="91" t="e">
        <f t="shared" si="71"/>
        <v>#DIV/0!</v>
      </c>
      <c r="X142" s="91" t="e">
        <f t="shared" si="72"/>
        <v>#DIV/0!</v>
      </c>
      <c r="Y142" s="40" t="e">
        <f t="shared" si="73"/>
        <v>#DIV/0!</v>
      </c>
    </row>
    <row r="144" spans="1:25" ht="18" x14ac:dyDescent="0.35">
      <c r="A144" s="52" t="s">
        <v>117</v>
      </c>
      <c r="G144" s="53"/>
      <c r="H144" s="54"/>
    </row>
    <row r="145" spans="1:25" ht="16.2" thickBot="1" x14ac:dyDescent="0.35">
      <c r="A145" s="29" t="s">
        <v>101</v>
      </c>
      <c r="G145" s="53"/>
      <c r="H145" s="54"/>
      <c r="N145" s="29" t="s">
        <v>116</v>
      </c>
      <c r="T145" s="53"/>
      <c r="U145" s="54"/>
    </row>
    <row r="146" spans="1:25" x14ac:dyDescent="0.3">
      <c r="A146" s="65" t="s">
        <v>89</v>
      </c>
      <c r="B146" s="66" t="s">
        <v>2</v>
      </c>
      <c r="C146" s="66" t="s">
        <v>1</v>
      </c>
      <c r="D146" s="66" t="s">
        <v>90</v>
      </c>
      <c r="E146" s="66" t="s">
        <v>99</v>
      </c>
      <c r="F146" s="66" t="s">
        <v>102</v>
      </c>
      <c r="G146" s="56" t="s">
        <v>91</v>
      </c>
      <c r="H146" s="56" t="s">
        <v>92</v>
      </c>
      <c r="I146" s="66" t="s">
        <v>135</v>
      </c>
      <c r="J146" s="66" t="s">
        <v>93</v>
      </c>
      <c r="K146" s="56" t="s">
        <v>94</v>
      </c>
      <c r="L146" s="67" t="s">
        <v>113</v>
      </c>
      <c r="N146" s="65" t="s">
        <v>89</v>
      </c>
      <c r="O146" s="66" t="s">
        <v>2</v>
      </c>
      <c r="P146" s="66" t="s">
        <v>1</v>
      </c>
      <c r="Q146" s="66" t="s">
        <v>90</v>
      </c>
      <c r="R146" s="66" t="s">
        <v>99</v>
      </c>
      <c r="S146" s="66" t="s">
        <v>102</v>
      </c>
      <c r="T146" s="56" t="s">
        <v>91</v>
      </c>
      <c r="U146" s="56" t="s">
        <v>92</v>
      </c>
      <c r="V146" s="66" t="s">
        <v>135</v>
      </c>
      <c r="W146" s="66" t="s">
        <v>93</v>
      </c>
      <c r="X146" s="56" t="s">
        <v>94</v>
      </c>
      <c r="Y146" s="67" t="s">
        <v>113</v>
      </c>
    </row>
    <row r="147" spans="1:25" x14ac:dyDescent="0.3">
      <c r="A147" s="15">
        <f>+'DENSIDAD MUROS'!A220</f>
        <v>0</v>
      </c>
      <c r="B147" s="57">
        <f>+'DENSIDAD MUROS'!B220</f>
        <v>0</v>
      </c>
      <c r="C147" s="57" t="e">
        <f>+'DENSIDAD MUROS'!D220</f>
        <v>#N/A</v>
      </c>
      <c r="D147" s="12"/>
      <c r="E147" s="12"/>
      <c r="F147" s="44">
        <f>+$B$3</f>
        <v>51</v>
      </c>
      <c r="G147" s="13" t="e">
        <f>+D147*B147/E147</f>
        <v>#DIV/0!</v>
      </c>
      <c r="H147" s="47" t="e">
        <f>IF(AND(G147&lt;1,G147&gt;1/3),G147,IF(AND(G147&lt;=1,G147&gt;=1/3),1,IF(G147&lt;1/3,1/3,IF(1&lt;G147,1))))</f>
        <v>#DIV/0!</v>
      </c>
      <c r="I147" s="12"/>
      <c r="J147" s="58" t="e">
        <f>$B$6*F147*H147*C147*B147+0.23*I147</f>
        <v>#DIV/0!</v>
      </c>
      <c r="K147" s="58" t="e">
        <f>0.55*J147</f>
        <v>#DIV/0!</v>
      </c>
      <c r="L147" s="39" t="e">
        <f>IF(D147&lt;K147, "OK…!!", "CAMBIAR…!!")</f>
        <v>#DIV/0!</v>
      </c>
      <c r="N147" s="15">
        <f>+'DENSIDAD MUROS'!H220</f>
        <v>0</v>
      </c>
      <c r="O147" s="57">
        <f>+'DENSIDAD MUROS'!I220</f>
        <v>0</v>
      </c>
      <c r="P147" s="57" t="e">
        <f>+'DENSIDAD MUROS'!K220</f>
        <v>#N/A</v>
      </c>
      <c r="Q147" s="12"/>
      <c r="R147" s="12"/>
      <c r="S147" s="44">
        <f>+$B$3</f>
        <v>51</v>
      </c>
      <c r="T147" s="13" t="e">
        <f>+Q147*O147/R147</f>
        <v>#DIV/0!</v>
      </c>
      <c r="U147" s="47" t="e">
        <f>IF(AND(T147&lt;1,T147&gt;1/3),T147,IF(AND(T147&lt;=1,T147&gt;=1/3),1,IF(T147&lt;1/3,1/3,IF(1&lt;T147,1))))</f>
        <v>#DIV/0!</v>
      </c>
      <c r="V147" s="12"/>
      <c r="W147" s="58" t="e">
        <f>$B$6*S147*U147*P147*O147+0.23*V147</f>
        <v>#DIV/0!</v>
      </c>
      <c r="X147" s="58" t="e">
        <f>0.55*W147</f>
        <v>#DIV/0!</v>
      </c>
      <c r="Y147" s="39" t="e">
        <f>IF(Q147&lt;X147, "OK…!!", "CAMBIAR…!!")</f>
        <v>#DIV/0!</v>
      </c>
    </row>
    <row r="148" spans="1:25" x14ac:dyDescent="0.3">
      <c r="A148" s="15">
        <f>+'DENSIDAD MUROS'!A221</f>
        <v>0</v>
      </c>
      <c r="B148" s="57">
        <f>+'DENSIDAD MUROS'!B221</f>
        <v>0</v>
      </c>
      <c r="C148" s="57" t="e">
        <f>+'DENSIDAD MUROS'!D221</f>
        <v>#N/A</v>
      </c>
      <c r="D148" s="12"/>
      <c r="E148" s="12"/>
      <c r="F148" s="44">
        <f t="shared" ref="F148:F176" si="74">+$B$3</f>
        <v>51</v>
      </c>
      <c r="G148" s="13" t="e">
        <f>+D148*B148/E148</f>
        <v>#DIV/0!</v>
      </c>
      <c r="H148" s="47" t="e">
        <f t="shared" ref="H148:H176" si="75">IF(AND(G148&lt;1,G148&gt;1/3),G148,IF(AND(G148&lt;=1,G148&gt;=1/3),1,IF(G148&lt;1/3,1/3,IF(1&lt;G148,1))))</f>
        <v>#DIV/0!</v>
      </c>
      <c r="I148" s="12"/>
      <c r="J148" s="58" t="e">
        <f t="shared" ref="J148" si="76">$B$6*F148*H148*C148*B148+0.23*I148</f>
        <v>#DIV/0!</v>
      </c>
      <c r="K148" s="58" t="e">
        <f>0.55*J148</f>
        <v>#DIV/0!</v>
      </c>
      <c r="L148" s="39" t="e">
        <f t="shared" ref="L148" si="77">IF(D148&lt;K148, "OK…!!", "CAMBIAR…!!")</f>
        <v>#DIV/0!</v>
      </c>
      <c r="N148" s="15">
        <f>+'DENSIDAD MUROS'!H221</f>
        <v>0</v>
      </c>
      <c r="O148" s="57">
        <f>+'DENSIDAD MUROS'!I221</f>
        <v>0</v>
      </c>
      <c r="P148" s="57" t="e">
        <f>+'DENSIDAD MUROS'!K221</f>
        <v>#N/A</v>
      </c>
      <c r="Q148" s="12"/>
      <c r="R148" s="12"/>
      <c r="S148" s="44">
        <f t="shared" ref="S148:S176" si="78">+$B$3</f>
        <v>51</v>
      </c>
      <c r="T148" s="13" t="e">
        <f t="shared" ref="T148:T149" si="79">+Q148*O148/R148</f>
        <v>#DIV/0!</v>
      </c>
      <c r="U148" s="47" t="e">
        <f t="shared" ref="U148:U176" si="80">IF(AND(T148&lt;1,T148&gt;1/3),T148,IF(AND(T148&lt;=1,T148&gt;=1/3),1,IF(T148&lt;1/3,1/3,IF(1&lt;T148,1))))</f>
        <v>#DIV/0!</v>
      </c>
      <c r="V148" s="12"/>
      <c r="W148" s="58" t="e">
        <f t="shared" ref="W148:W149" si="81">$B$6*S148*U148*P148*O148+0.23*V148</f>
        <v>#DIV/0!</v>
      </c>
      <c r="X148" s="58" t="e">
        <f>0.55*W148</f>
        <v>#DIV/0!</v>
      </c>
      <c r="Y148" s="39" t="e">
        <f t="shared" ref="Y148:Y149" si="82">IF(Q148&lt;X148, "OK…!!", "CAMBIAR…!!")</f>
        <v>#DIV/0!</v>
      </c>
    </row>
    <row r="149" spans="1:25" x14ac:dyDescent="0.3">
      <c r="A149" s="15">
        <f>+'DENSIDAD MUROS'!A222</f>
        <v>0</v>
      </c>
      <c r="B149" s="57">
        <f>+'DENSIDAD MUROS'!B222</f>
        <v>0</v>
      </c>
      <c r="C149" s="57" t="e">
        <f>+'DENSIDAD MUROS'!D222</f>
        <v>#N/A</v>
      </c>
      <c r="D149" s="12"/>
      <c r="E149" s="12"/>
      <c r="F149" s="44">
        <f t="shared" si="74"/>
        <v>51</v>
      </c>
      <c r="G149" s="13" t="e">
        <f t="shared" ref="G149:G176" si="83">+D149*B149/E149</f>
        <v>#DIV/0!</v>
      </c>
      <c r="H149" s="47" t="e">
        <f t="shared" si="75"/>
        <v>#DIV/0!</v>
      </c>
      <c r="I149" s="12"/>
      <c r="J149" s="58" t="e">
        <f t="shared" ref="J149:J176" si="84">$B$6*F149*H149*C149*B149+0.23*I149</f>
        <v>#DIV/0!</v>
      </c>
      <c r="K149" s="58" t="e">
        <f t="shared" ref="K149:K176" si="85">0.55*J149</f>
        <v>#DIV/0!</v>
      </c>
      <c r="L149" s="39" t="e">
        <f t="shared" ref="L149:L176" si="86">IF(D149&lt;K149, "OK…!!", "CAMBIAR…!!")</f>
        <v>#DIV/0!</v>
      </c>
      <c r="N149" s="15">
        <f>+'DENSIDAD MUROS'!H222</f>
        <v>0</v>
      </c>
      <c r="O149" s="57">
        <f>+'DENSIDAD MUROS'!I222</f>
        <v>0</v>
      </c>
      <c r="P149" s="57" t="e">
        <f>+'DENSIDAD MUROS'!K222</f>
        <v>#N/A</v>
      </c>
      <c r="Q149" s="12"/>
      <c r="R149" s="12"/>
      <c r="S149" s="44">
        <f t="shared" si="78"/>
        <v>51</v>
      </c>
      <c r="T149" s="13" t="e">
        <f t="shared" si="79"/>
        <v>#DIV/0!</v>
      </c>
      <c r="U149" s="47" t="e">
        <f t="shared" si="80"/>
        <v>#DIV/0!</v>
      </c>
      <c r="V149" s="12"/>
      <c r="W149" s="58" t="e">
        <f t="shared" si="81"/>
        <v>#DIV/0!</v>
      </c>
      <c r="X149" s="58" t="e">
        <f t="shared" ref="X149" si="87">0.55*W149</f>
        <v>#DIV/0!</v>
      </c>
      <c r="Y149" s="39" t="e">
        <f t="shared" si="82"/>
        <v>#DIV/0!</v>
      </c>
    </row>
    <row r="150" spans="1:25" x14ac:dyDescent="0.3">
      <c r="A150" s="15">
        <f>+'DENSIDAD MUROS'!A223</f>
        <v>0</v>
      </c>
      <c r="B150" s="57">
        <f>+'DENSIDAD MUROS'!B223</f>
        <v>0</v>
      </c>
      <c r="C150" s="57" t="e">
        <f>+'DENSIDAD MUROS'!D223</f>
        <v>#N/A</v>
      </c>
      <c r="D150" s="12"/>
      <c r="E150" s="12"/>
      <c r="F150" s="44">
        <f t="shared" si="74"/>
        <v>51</v>
      </c>
      <c r="G150" s="13" t="e">
        <f t="shared" si="83"/>
        <v>#DIV/0!</v>
      </c>
      <c r="H150" s="47" t="e">
        <f t="shared" si="75"/>
        <v>#DIV/0!</v>
      </c>
      <c r="I150" s="12"/>
      <c r="J150" s="58" t="e">
        <f t="shared" si="84"/>
        <v>#DIV/0!</v>
      </c>
      <c r="K150" s="58" t="e">
        <f t="shared" si="85"/>
        <v>#DIV/0!</v>
      </c>
      <c r="L150" s="39" t="e">
        <f t="shared" si="86"/>
        <v>#DIV/0!</v>
      </c>
      <c r="N150" s="15">
        <f>+'DENSIDAD MUROS'!H223</f>
        <v>0</v>
      </c>
      <c r="O150" s="57">
        <f>+'DENSIDAD MUROS'!I223</f>
        <v>0</v>
      </c>
      <c r="P150" s="57" t="e">
        <f>+'DENSIDAD MUROS'!K223</f>
        <v>#N/A</v>
      </c>
      <c r="Q150" s="12"/>
      <c r="R150" s="12"/>
      <c r="S150" s="44">
        <f t="shared" si="78"/>
        <v>51</v>
      </c>
      <c r="T150" s="13" t="e">
        <f t="shared" ref="T150:T176" si="88">+Q150*O150/R150</f>
        <v>#DIV/0!</v>
      </c>
      <c r="U150" s="47" t="e">
        <f t="shared" si="80"/>
        <v>#DIV/0!</v>
      </c>
      <c r="V150" s="12"/>
      <c r="W150" s="58" t="e">
        <f t="shared" ref="W150:W176" si="89">$B$6*S150*U150*P150*O150+0.23*V150</f>
        <v>#DIV/0!</v>
      </c>
      <c r="X150" s="58" t="e">
        <f t="shared" ref="X150:X176" si="90">0.55*W150</f>
        <v>#DIV/0!</v>
      </c>
      <c r="Y150" s="39" t="e">
        <f t="shared" ref="Y150:Y176" si="91">IF(Q150&lt;X150, "OK…!!", "CAMBIAR…!!")</f>
        <v>#DIV/0!</v>
      </c>
    </row>
    <row r="151" spans="1:25" x14ac:dyDescent="0.3">
      <c r="A151" s="15">
        <f>+'DENSIDAD MUROS'!A224</f>
        <v>0</v>
      </c>
      <c r="B151" s="57">
        <f>+'DENSIDAD MUROS'!B224</f>
        <v>0</v>
      </c>
      <c r="C151" s="57" t="e">
        <f>+'DENSIDAD MUROS'!D224</f>
        <v>#N/A</v>
      </c>
      <c r="D151" s="12"/>
      <c r="E151" s="12"/>
      <c r="F151" s="44">
        <f t="shared" si="74"/>
        <v>51</v>
      </c>
      <c r="G151" s="13" t="e">
        <f t="shared" si="83"/>
        <v>#DIV/0!</v>
      </c>
      <c r="H151" s="47" t="e">
        <f t="shared" si="75"/>
        <v>#DIV/0!</v>
      </c>
      <c r="I151" s="12"/>
      <c r="J151" s="58" t="e">
        <f t="shared" si="84"/>
        <v>#DIV/0!</v>
      </c>
      <c r="K151" s="58" t="e">
        <f t="shared" si="85"/>
        <v>#DIV/0!</v>
      </c>
      <c r="L151" s="39" t="e">
        <f t="shared" si="86"/>
        <v>#DIV/0!</v>
      </c>
      <c r="N151" s="15">
        <f>+'DENSIDAD MUROS'!H224</f>
        <v>0</v>
      </c>
      <c r="O151" s="57">
        <f>+'DENSIDAD MUROS'!I224</f>
        <v>0</v>
      </c>
      <c r="P151" s="57" t="e">
        <f>+'DENSIDAD MUROS'!K224</f>
        <v>#N/A</v>
      </c>
      <c r="Q151" s="12"/>
      <c r="R151" s="12"/>
      <c r="S151" s="44">
        <f t="shared" si="78"/>
        <v>51</v>
      </c>
      <c r="T151" s="13" t="e">
        <f t="shared" si="88"/>
        <v>#DIV/0!</v>
      </c>
      <c r="U151" s="47" t="e">
        <f t="shared" si="80"/>
        <v>#DIV/0!</v>
      </c>
      <c r="V151" s="12"/>
      <c r="W151" s="58" t="e">
        <f t="shared" si="89"/>
        <v>#DIV/0!</v>
      </c>
      <c r="X151" s="58" t="e">
        <f t="shared" si="90"/>
        <v>#DIV/0!</v>
      </c>
      <c r="Y151" s="39" t="e">
        <f t="shared" si="91"/>
        <v>#DIV/0!</v>
      </c>
    </row>
    <row r="152" spans="1:25" x14ac:dyDescent="0.3">
      <c r="A152" s="15">
        <f>+'DENSIDAD MUROS'!A225</f>
        <v>0</v>
      </c>
      <c r="B152" s="57">
        <f>+'DENSIDAD MUROS'!B225</f>
        <v>0</v>
      </c>
      <c r="C152" s="57" t="e">
        <f>+'DENSIDAD MUROS'!D225</f>
        <v>#N/A</v>
      </c>
      <c r="D152" s="12"/>
      <c r="E152" s="12"/>
      <c r="F152" s="44">
        <f t="shared" si="74"/>
        <v>51</v>
      </c>
      <c r="G152" s="13" t="e">
        <f t="shared" si="83"/>
        <v>#DIV/0!</v>
      </c>
      <c r="H152" s="47" t="e">
        <f t="shared" si="75"/>
        <v>#DIV/0!</v>
      </c>
      <c r="I152" s="12"/>
      <c r="J152" s="58" t="e">
        <f t="shared" si="84"/>
        <v>#DIV/0!</v>
      </c>
      <c r="K152" s="58" t="e">
        <f t="shared" si="85"/>
        <v>#DIV/0!</v>
      </c>
      <c r="L152" s="39" t="e">
        <f t="shared" si="86"/>
        <v>#DIV/0!</v>
      </c>
      <c r="N152" s="15">
        <f>+'DENSIDAD MUROS'!H225</f>
        <v>0</v>
      </c>
      <c r="O152" s="57">
        <f>+'DENSIDAD MUROS'!I225</f>
        <v>0</v>
      </c>
      <c r="P152" s="57" t="e">
        <f>+'DENSIDAD MUROS'!K225</f>
        <v>#N/A</v>
      </c>
      <c r="Q152" s="12"/>
      <c r="R152" s="12"/>
      <c r="S152" s="44">
        <f t="shared" si="78"/>
        <v>51</v>
      </c>
      <c r="T152" s="13" t="e">
        <f t="shared" si="88"/>
        <v>#DIV/0!</v>
      </c>
      <c r="U152" s="47" t="e">
        <f t="shared" si="80"/>
        <v>#DIV/0!</v>
      </c>
      <c r="V152" s="12"/>
      <c r="W152" s="58" t="e">
        <f t="shared" si="89"/>
        <v>#DIV/0!</v>
      </c>
      <c r="X152" s="58" t="e">
        <f t="shared" si="90"/>
        <v>#DIV/0!</v>
      </c>
      <c r="Y152" s="39" t="e">
        <f t="shared" si="91"/>
        <v>#DIV/0!</v>
      </c>
    </row>
    <row r="153" spans="1:25" x14ac:dyDescent="0.3">
      <c r="A153" s="15">
        <f>+'DENSIDAD MUROS'!A226</f>
        <v>0</v>
      </c>
      <c r="B153" s="57">
        <f>+'DENSIDAD MUROS'!B226</f>
        <v>0</v>
      </c>
      <c r="C153" s="57" t="e">
        <f>+'DENSIDAD MUROS'!D226</f>
        <v>#N/A</v>
      </c>
      <c r="D153" s="12"/>
      <c r="E153" s="12"/>
      <c r="F153" s="44">
        <f t="shared" si="74"/>
        <v>51</v>
      </c>
      <c r="G153" s="13" t="e">
        <f t="shared" si="83"/>
        <v>#DIV/0!</v>
      </c>
      <c r="H153" s="47" t="e">
        <f t="shared" si="75"/>
        <v>#DIV/0!</v>
      </c>
      <c r="I153" s="12"/>
      <c r="J153" s="58" t="e">
        <f t="shared" si="84"/>
        <v>#DIV/0!</v>
      </c>
      <c r="K153" s="58" t="e">
        <f t="shared" si="85"/>
        <v>#DIV/0!</v>
      </c>
      <c r="L153" s="39" t="e">
        <f t="shared" si="86"/>
        <v>#DIV/0!</v>
      </c>
      <c r="N153" s="15">
        <f>+'DENSIDAD MUROS'!H226</f>
        <v>0</v>
      </c>
      <c r="O153" s="57">
        <f>+'DENSIDAD MUROS'!I226</f>
        <v>0</v>
      </c>
      <c r="P153" s="57" t="e">
        <f>+'DENSIDAD MUROS'!K226</f>
        <v>#N/A</v>
      </c>
      <c r="Q153" s="12"/>
      <c r="R153" s="12"/>
      <c r="S153" s="44">
        <f t="shared" si="78"/>
        <v>51</v>
      </c>
      <c r="T153" s="13" t="e">
        <f t="shared" si="88"/>
        <v>#DIV/0!</v>
      </c>
      <c r="U153" s="47" t="e">
        <f t="shared" si="80"/>
        <v>#DIV/0!</v>
      </c>
      <c r="V153" s="12"/>
      <c r="W153" s="58" t="e">
        <f t="shared" si="89"/>
        <v>#DIV/0!</v>
      </c>
      <c r="X153" s="58" t="e">
        <f t="shared" si="90"/>
        <v>#DIV/0!</v>
      </c>
      <c r="Y153" s="39" t="e">
        <f t="shared" si="91"/>
        <v>#DIV/0!</v>
      </c>
    </row>
    <row r="154" spans="1:25" x14ac:dyDescent="0.3">
      <c r="A154" s="15">
        <f>+'DENSIDAD MUROS'!A227</f>
        <v>0</v>
      </c>
      <c r="B154" s="57">
        <f>+'DENSIDAD MUROS'!B227</f>
        <v>0</v>
      </c>
      <c r="C154" s="57" t="e">
        <f>+'DENSIDAD MUROS'!D227</f>
        <v>#N/A</v>
      </c>
      <c r="D154" s="12"/>
      <c r="E154" s="12"/>
      <c r="F154" s="44">
        <f t="shared" si="74"/>
        <v>51</v>
      </c>
      <c r="G154" s="13" t="e">
        <f t="shared" si="83"/>
        <v>#DIV/0!</v>
      </c>
      <c r="H154" s="47" t="e">
        <f t="shared" si="75"/>
        <v>#DIV/0!</v>
      </c>
      <c r="I154" s="12"/>
      <c r="J154" s="58" t="e">
        <f t="shared" si="84"/>
        <v>#DIV/0!</v>
      </c>
      <c r="K154" s="58" t="e">
        <f t="shared" si="85"/>
        <v>#DIV/0!</v>
      </c>
      <c r="L154" s="39" t="e">
        <f t="shared" si="86"/>
        <v>#DIV/0!</v>
      </c>
      <c r="N154" s="15">
        <f>+'DENSIDAD MUROS'!H227</f>
        <v>0</v>
      </c>
      <c r="O154" s="57">
        <f>+'DENSIDAD MUROS'!I227</f>
        <v>0</v>
      </c>
      <c r="P154" s="57" t="e">
        <f>+'DENSIDAD MUROS'!K227</f>
        <v>#N/A</v>
      </c>
      <c r="Q154" s="12"/>
      <c r="R154" s="12"/>
      <c r="S154" s="44">
        <f t="shared" si="78"/>
        <v>51</v>
      </c>
      <c r="T154" s="13" t="e">
        <f t="shared" si="88"/>
        <v>#DIV/0!</v>
      </c>
      <c r="U154" s="47" t="e">
        <f t="shared" si="80"/>
        <v>#DIV/0!</v>
      </c>
      <c r="V154" s="12"/>
      <c r="W154" s="58" t="e">
        <f t="shared" si="89"/>
        <v>#DIV/0!</v>
      </c>
      <c r="X154" s="58" t="e">
        <f t="shared" si="90"/>
        <v>#DIV/0!</v>
      </c>
      <c r="Y154" s="39" t="e">
        <f t="shared" si="91"/>
        <v>#DIV/0!</v>
      </c>
    </row>
    <row r="155" spans="1:25" x14ac:dyDescent="0.3">
      <c r="A155" s="15">
        <f>+'DENSIDAD MUROS'!A228</f>
        <v>0</v>
      </c>
      <c r="B155" s="57">
        <f>+'DENSIDAD MUROS'!B228</f>
        <v>0</v>
      </c>
      <c r="C155" s="57" t="e">
        <f>+'DENSIDAD MUROS'!D228</f>
        <v>#N/A</v>
      </c>
      <c r="D155" s="12"/>
      <c r="E155" s="12"/>
      <c r="F155" s="44">
        <f t="shared" si="74"/>
        <v>51</v>
      </c>
      <c r="G155" s="13" t="e">
        <f t="shared" si="83"/>
        <v>#DIV/0!</v>
      </c>
      <c r="H155" s="47" t="e">
        <f t="shared" si="75"/>
        <v>#DIV/0!</v>
      </c>
      <c r="I155" s="12"/>
      <c r="J155" s="58" t="e">
        <f t="shared" si="84"/>
        <v>#DIV/0!</v>
      </c>
      <c r="K155" s="58" t="e">
        <f t="shared" si="85"/>
        <v>#DIV/0!</v>
      </c>
      <c r="L155" s="39" t="e">
        <f t="shared" si="86"/>
        <v>#DIV/0!</v>
      </c>
      <c r="N155" s="15">
        <f>+'DENSIDAD MUROS'!H228</f>
        <v>0</v>
      </c>
      <c r="O155" s="57">
        <f>+'DENSIDAD MUROS'!I228</f>
        <v>0</v>
      </c>
      <c r="P155" s="57" t="e">
        <f>+'DENSIDAD MUROS'!K228</f>
        <v>#N/A</v>
      </c>
      <c r="Q155" s="12"/>
      <c r="R155" s="12"/>
      <c r="S155" s="44">
        <f t="shared" si="78"/>
        <v>51</v>
      </c>
      <c r="T155" s="13" t="e">
        <f t="shared" si="88"/>
        <v>#DIV/0!</v>
      </c>
      <c r="U155" s="47" t="e">
        <f t="shared" si="80"/>
        <v>#DIV/0!</v>
      </c>
      <c r="V155" s="12"/>
      <c r="W155" s="58" t="e">
        <f t="shared" si="89"/>
        <v>#DIV/0!</v>
      </c>
      <c r="X155" s="58" t="e">
        <f t="shared" si="90"/>
        <v>#DIV/0!</v>
      </c>
      <c r="Y155" s="39" t="e">
        <f t="shared" si="91"/>
        <v>#DIV/0!</v>
      </c>
    </row>
    <row r="156" spans="1:25" x14ac:dyDescent="0.3">
      <c r="A156" s="15">
        <f>+'DENSIDAD MUROS'!A229</f>
        <v>0</v>
      </c>
      <c r="B156" s="57">
        <f>+'DENSIDAD MUROS'!B229</f>
        <v>0</v>
      </c>
      <c r="C156" s="57" t="e">
        <f>+'DENSIDAD MUROS'!D229</f>
        <v>#N/A</v>
      </c>
      <c r="D156" s="12"/>
      <c r="E156" s="12"/>
      <c r="F156" s="44">
        <f t="shared" si="74"/>
        <v>51</v>
      </c>
      <c r="G156" s="13" t="e">
        <f t="shared" si="83"/>
        <v>#DIV/0!</v>
      </c>
      <c r="H156" s="47" t="e">
        <f t="shared" si="75"/>
        <v>#DIV/0!</v>
      </c>
      <c r="I156" s="12"/>
      <c r="J156" s="58" t="e">
        <f t="shared" si="84"/>
        <v>#DIV/0!</v>
      </c>
      <c r="K156" s="58" t="e">
        <f t="shared" si="85"/>
        <v>#DIV/0!</v>
      </c>
      <c r="L156" s="39" t="e">
        <f t="shared" si="86"/>
        <v>#DIV/0!</v>
      </c>
      <c r="N156" s="15">
        <f>+'DENSIDAD MUROS'!H229</f>
        <v>0</v>
      </c>
      <c r="O156" s="57">
        <f>+'DENSIDAD MUROS'!I229</f>
        <v>0</v>
      </c>
      <c r="P156" s="57" t="e">
        <f>+'DENSIDAD MUROS'!K229</f>
        <v>#N/A</v>
      </c>
      <c r="Q156" s="12"/>
      <c r="R156" s="12"/>
      <c r="S156" s="44">
        <f t="shared" si="78"/>
        <v>51</v>
      </c>
      <c r="T156" s="13" t="e">
        <f t="shared" si="88"/>
        <v>#DIV/0!</v>
      </c>
      <c r="U156" s="47" t="e">
        <f t="shared" si="80"/>
        <v>#DIV/0!</v>
      </c>
      <c r="V156" s="12"/>
      <c r="W156" s="58" t="e">
        <f t="shared" si="89"/>
        <v>#DIV/0!</v>
      </c>
      <c r="X156" s="58" t="e">
        <f t="shared" si="90"/>
        <v>#DIV/0!</v>
      </c>
      <c r="Y156" s="39" t="e">
        <f t="shared" si="91"/>
        <v>#DIV/0!</v>
      </c>
    </row>
    <row r="157" spans="1:25" x14ac:dyDescent="0.3">
      <c r="A157" s="15">
        <f>+'DENSIDAD MUROS'!A230</f>
        <v>0</v>
      </c>
      <c r="B157" s="57">
        <f>+'DENSIDAD MUROS'!B230</f>
        <v>0</v>
      </c>
      <c r="C157" s="57" t="e">
        <f>+'DENSIDAD MUROS'!D230</f>
        <v>#N/A</v>
      </c>
      <c r="D157" s="12"/>
      <c r="E157" s="12"/>
      <c r="F157" s="44">
        <f t="shared" si="74"/>
        <v>51</v>
      </c>
      <c r="G157" s="13" t="e">
        <f t="shared" si="83"/>
        <v>#DIV/0!</v>
      </c>
      <c r="H157" s="47" t="e">
        <f t="shared" si="75"/>
        <v>#DIV/0!</v>
      </c>
      <c r="I157" s="12"/>
      <c r="J157" s="58" t="e">
        <f t="shared" si="84"/>
        <v>#DIV/0!</v>
      </c>
      <c r="K157" s="58" t="e">
        <f t="shared" si="85"/>
        <v>#DIV/0!</v>
      </c>
      <c r="L157" s="39" t="e">
        <f t="shared" si="86"/>
        <v>#DIV/0!</v>
      </c>
      <c r="N157" s="15">
        <f>+'DENSIDAD MUROS'!H230</f>
        <v>0</v>
      </c>
      <c r="O157" s="57">
        <f>+'DENSIDAD MUROS'!I230</f>
        <v>0</v>
      </c>
      <c r="P157" s="57" t="e">
        <f>+'DENSIDAD MUROS'!K230</f>
        <v>#N/A</v>
      </c>
      <c r="Q157" s="12"/>
      <c r="R157" s="12"/>
      <c r="S157" s="44">
        <f t="shared" si="78"/>
        <v>51</v>
      </c>
      <c r="T157" s="13" t="e">
        <f t="shared" si="88"/>
        <v>#DIV/0!</v>
      </c>
      <c r="U157" s="47" t="e">
        <f t="shared" si="80"/>
        <v>#DIV/0!</v>
      </c>
      <c r="V157" s="12"/>
      <c r="W157" s="58" t="e">
        <f t="shared" si="89"/>
        <v>#DIV/0!</v>
      </c>
      <c r="X157" s="58" t="e">
        <f t="shared" si="90"/>
        <v>#DIV/0!</v>
      </c>
      <c r="Y157" s="39" t="e">
        <f t="shared" si="91"/>
        <v>#DIV/0!</v>
      </c>
    </row>
    <row r="158" spans="1:25" x14ac:dyDescent="0.3">
      <c r="A158" s="15">
        <f>+'DENSIDAD MUROS'!A231</f>
        <v>0</v>
      </c>
      <c r="B158" s="57">
        <f>+'DENSIDAD MUROS'!B231</f>
        <v>0</v>
      </c>
      <c r="C158" s="57" t="e">
        <f>+'DENSIDAD MUROS'!D231</f>
        <v>#N/A</v>
      </c>
      <c r="D158" s="12"/>
      <c r="E158" s="12"/>
      <c r="F158" s="44">
        <f t="shared" si="74"/>
        <v>51</v>
      </c>
      <c r="G158" s="13" t="e">
        <f t="shared" si="83"/>
        <v>#DIV/0!</v>
      </c>
      <c r="H158" s="47" t="e">
        <f t="shared" si="75"/>
        <v>#DIV/0!</v>
      </c>
      <c r="I158" s="12"/>
      <c r="J158" s="58" t="e">
        <f t="shared" si="84"/>
        <v>#DIV/0!</v>
      </c>
      <c r="K158" s="58" t="e">
        <f t="shared" si="85"/>
        <v>#DIV/0!</v>
      </c>
      <c r="L158" s="39" t="e">
        <f t="shared" si="86"/>
        <v>#DIV/0!</v>
      </c>
      <c r="N158" s="15">
        <f>+'DENSIDAD MUROS'!H231</f>
        <v>0</v>
      </c>
      <c r="O158" s="57">
        <f>+'DENSIDAD MUROS'!I231</f>
        <v>0</v>
      </c>
      <c r="P158" s="57" t="e">
        <f>+'DENSIDAD MUROS'!K231</f>
        <v>#N/A</v>
      </c>
      <c r="Q158" s="12"/>
      <c r="R158" s="12"/>
      <c r="S158" s="44">
        <f t="shared" si="78"/>
        <v>51</v>
      </c>
      <c r="T158" s="13" t="e">
        <f t="shared" si="88"/>
        <v>#DIV/0!</v>
      </c>
      <c r="U158" s="47" t="e">
        <f t="shared" si="80"/>
        <v>#DIV/0!</v>
      </c>
      <c r="V158" s="12"/>
      <c r="W158" s="58" t="e">
        <f t="shared" si="89"/>
        <v>#DIV/0!</v>
      </c>
      <c r="X158" s="58" t="e">
        <f t="shared" si="90"/>
        <v>#DIV/0!</v>
      </c>
      <c r="Y158" s="39" t="e">
        <f t="shared" si="91"/>
        <v>#DIV/0!</v>
      </c>
    </row>
    <row r="159" spans="1:25" x14ac:dyDescent="0.3">
      <c r="A159" s="15">
        <f>+'DENSIDAD MUROS'!A232</f>
        <v>0</v>
      </c>
      <c r="B159" s="57">
        <f>+'DENSIDAD MUROS'!B232</f>
        <v>0</v>
      </c>
      <c r="C159" s="57" t="e">
        <f>+'DENSIDAD MUROS'!D232</f>
        <v>#N/A</v>
      </c>
      <c r="D159" s="12"/>
      <c r="E159" s="12"/>
      <c r="F159" s="44">
        <f t="shared" si="74"/>
        <v>51</v>
      </c>
      <c r="G159" s="13" t="e">
        <f t="shared" si="83"/>
        <v>#DIV/0!</v>
      </c>
      <c r="H159" s="47" t="e">
        <f t="shared" si="75"/>
        <v>#DIV/0!</v>
      </c>
      <c r="I159" s="12"/>
      <c r="J159" s="58" t="e">
        <f t="shared" si="84"/>
        <v>#DIV/0!</v>
      </c>
      <c r="K159" s="58" t="e">
        <f t="shared" si="85"/>
        <v>#DIV/0!</v>
      </c>
      <c r="L159" s="39" t="e">
        <f t="shared" si="86"/>
        <v>#DIV/0!</v>
      </c>
      <c r="N159" s="15">
        <f>+'DENSIDAD MUROS'!H232</f>
        <v>0</v>
      </c>
      <c r="O159" s="57">
        <f>+'DENSIDAD MUROS'!I232</f>
        <v>0</v>
      </c>
      <c r="P159" s="57" t="e">
        <f>+'DENSIDAD MUROS'!K232</f>
        <v>#N/A</v>
      </c>
      <c r="Q159" s="12"/>
      <c r="R159" s="12"/>
      <c r="S159" s="44">
        <f t="shared" si="78"/>
        <v>51</v>
      </c>
      <c r="T159" s="13" t="e">
        <f t="shared" si="88"/>
        <v>#DIV/0!</v>
      </c>
      <c r="U159" s="47" t="e">
        <f t="shared" si="80"/>
        <v>#DIV/0!</v>
      </c>
      <c r="V159" s="12"/>
      <c r="W159" s="58" t="e">
        <f t="shared" si="89"/>
        <v>#DIV/0!</v>
      </c>
      <c r="X159" s="58" t="e">
        <f t="shared" si="90"/>
        <v>#DIV/0!</v>
      </c>
      <c r="Y159" s="39" t="e">
        <f t="shared" si="91"/>
        <v>#DIV/0!</v>
      </c>
    </row>
    <row r="160" spans="1:25" x14ac:dyDescent="0.3">
      <c r="A160" s="15">
        <f>+'DENSIDAD MUROS'!A233</f>
        <v>0</v>
      </c>
      <c r="B160" s="57">
        <f>+'DENSIDAD MUROS'!B233</f>
        <v>0</v>
      </c>
      <c r="C160" s="57" t="e">
        <f>+'DENSIDAD MUROS'!D233</f>
        <v>#N/A</v>
      </c>
      <c r="D160" s="12"/>
      <c r="E160" s="12"/>
      <c r="F160" s="44">
        <f t="shared" si="74"/>
        <v>51</v>
      </c>
      <c r="G160" s="13" t="e">
        <f t="shared" si="83"/>
        <v>#DIV/0!</v>
      </c>
      <c r="H160" s="47" t="e">
        <f t="shared" si="75"/>
        <v>#DIV/0!</v>
      </c>
      <c r="I160" s="12"/>
      <c r="J160" s="58" t="e">
        <f t="shared" si="84"/>
        <v>#DIV/0!</v>
      </c>
      <c r="K160" s="58" t="e">
        <f t="shared" si="85"/>
        <v>#DIV/0!</v>
      </c>
      <c r="L160" s="39" t="e">
        <f t="shared" si="86"/>
        <v>#DIV/0!</v>
      </c>
      <c r="N160" s="15">
        <f>+'DENSIDAD MUROS'!H233</f>
        <v>0</v>
      </c>
      <c r="O160" s="57">
        <f>+'DENSIDAD MUROS'!I233</f>
        <v>0</v>
      </c>
      <c r="P160" s="57" t="e">
        <f>+'DENSIDAD MUROS'!K233</f>
        <v>#N/A</v>
      </c>
      <c r="Q160" s="12"/>
      <c r="R160" s="12"/>
      <c r="S160" s="44">
        <f t="shared" si="78"/>
        <v>51</v>
      </c>
      <c r="T160" s="13" t="e">
        <f t="shared" si="88"/>
        <v>#DIV/0!</v>
      </c>
      <c r="U160" s="47" t="e">
        <f t="shared" si="80"/>
        <v>#DIV/0!</v>
      </c>
      <c r="V160" s="12"/>
      <c r="W160" s="58" t="e">
        <f t="shared" si="89"/>
        <v>#DIV/0!</v>
      </c>
      <c r="X160" s="58" t="e">
        <f t="shared" si="90"/>
        <v>#DIV/0!</v>
      </c>
      <c r="Y160" s="39" t="e">
        <f t="shared" si="91"/>
        <v>#DIV/0!</v>
      </c>
    </row>
    <row r="161" spans="1:25" x14ac:dyDescent="0.3">
      <c r="A161" s="15">
        <f>+'DENSIDAD MUROS'!A234</f>
        <v>0</v>
      </c>
      <c r="B161" s="57">
        <f>+'DENSIDAD MUROS'!B234</f>
        <v>0</v>
      </c>
      <c r="C161" s="57" t="e">
        <f>+'DENSIDAD MUROS'!D234</f>
        <v>#N/A</v>
      </c>
      <c r="D161" s="12"/>
      <c r="E161" s="12"/>
      <c r="F161" s="44">
        <f t="shared" si="74"/>
        <v>51</v>
      </c>
      <c r="G161" s="13" t="e">
        <f t="shared" si="83"/>
        <v>#DIV/0!</v>
      </c>
      <c r="H161" s="47" t="e">
        <f t="shared" si="75"/>
        <v>#DIV/0!</v>
      </c>
      <c r="I161" s="12"/>
      <c r="J161" s="58" t="e">
        <f t="shared" si="84"/>
        <v>#DIV/0!</v>
      </c>
      <c r="K161" s="58" t="e">
        <f t="shared" si="85"/>
        <v>#DIV/0!</v>
      </c>
      <c r="L161" s="39" t="e">
        <f t="shared" si="86"/>
        <v>#DIV/0!</v>
      </c>
      <c r="N161" s="15">
        <f>+'DENSIDAD MUROS'!H234</f>
        <v>0</v>
      </c>
      <c r="O161" s="57">
        <f>+'DENSIDAD MUROS'!I234</f>
        <v>0</v>
      </c>
      <c r="P161" s="57" t="e">
        <f>+'DENSIDAD MUROS'!K234</f>
        <v>#N/A</v>
      </c>
      <c r="Q161" s="12"/>
      <c r="R161" s="12"/>
      <c r="S161" s="44">
        <f t="shared" si="78"/>
        <v>51</v>
      </c>
      <c r="T161" s="13" t="e">
        <f t="shared" si="88"/>
        <v>#DIV/0!</v>
      </c>
      <c r="U161" s="47" t="e">
        <f t="shared" si="80"/>
        <v>#DIV/0!</v>
      </c>
      <c r="V161" s="12"/>
      <c r="W161" s="58" t="e">
        <f t="shared" si="89"/>
        <v>#DIV/0!</v>
      </c>
      <c r="X161" s="58" t="e">
        <f t="shared" si="90"/>
        <v>#DIV/0!</v>
      </c>
      <c r="Y161" s="39" t="e">
        <f t="shared" si="91"/>
        <v>#DIV/0!</v>
      </c>
    </row>
    <row r="162" spans="1:25" x14ac:dyDescent="0.3">
      <c r="A162" s="15">
        <f>+'DENSIDAD MUROS'!A235</f>
        <v>0</v>
      </c>
      <c r="B162" s="57">
        <f>+'DENSIDAD MUROS'!B235</f>
        <v>0</v>
      </c>
      <c r="C162" s="57" t="e">
        <f>+'DENSIDAD MUROS'!D235</f>
        <v>#N/A</v>
      </c>
      <c r="D162" s="12"/>
      <c r="E162" s="12"/>
      <c r="F162" s="44">
        <f t="shared" si="74"/>
        <v>51</v>
      </c>
      <c r="G162" s="13" t="e">
        <f t="shared" si="83"/>
        <v>#DIV/0!</v>
      </c>
      <c r="H162" s="47" t="e">
        <f t="shared" si="75"/>
        <v>#DIV/0!</v>
      </c>
      <c r="I162" s="12"/>
      <c r="J162" s="58" t="e">
        <f t="shared" si="84"/>
        <v>#DIV/0!</v>
      </c>
      <c r="K162" s="58" t="e">
        <f t="shared" si="85"/>
        <v>#DIV/0!</v>
      </c>
      <c r="L162" s="39" t="e">
        <f t="shared" si="86"/>
        <v>#DIV/0!</v>
      </c>
      <c r="N162" s="15">
        <f>+'DENSIDAD MUROS'!H235</f>
        <v>0</v>
      </c>
      <c r="O162" s="57">
        <f>+'DENSIDAD MUROS'!I235</f>
        <v>0</v>
      </c>
      <c r="P162" s="57" t="e">
        <f>+'DENSIDAD MUROS'!K235</f>
        <v>#N/A</v>
      </c>
      <c r="Q162" s="12"/>
      <c r="R162" s="12"/>
      <c r="S162" s="44">
        <f t="shared" si="78"/>
        <v>51</v>
      </c>
      <c r="T162" s="13" t="e">
        <f t="shared" si="88"/>
        <v>#DIV/0!</v>
      </c>
      <c r="U162" s="47" t="e">
        <f t="shared" si="80"/>
        <v>#DIV/0!</v>
      </c>
      <c r="V162" s="12"/>
      <c r="W162" s="58" t="e">
        <f t="shared" si="89"/>
        <v>#DIV/0!</v>
      </c>
      <c r="X162" s="58" t="e">
        <f t="shared" si="90"/>
        <v>#DIV/0!</v>
      </c>
      <c r="Y162" s="39" t="e">
        <f t="shared" si="91"/>
        <v>#DIV/0!</v>
      </c>
    </row>
    <row r="163" spans="1:25" x14ac:dyDescent="0.3">
      <c r="A163" s="15">
        <f>+'DENSIDAD MUROS'!A236</f>
        <v>0</v>
      </c>
      <c r="B163" s="57">
        <f>+'DENSIDAD MUROS'!B236</f>
        <v>0</v>
      </c>
      <c r="C163" s="57" t="e">
        <f>+'DENSIDAD MUROS'!D236</f>
        <v>#N/A</v>
      </c>
      <c r="D163" s="12"/>
      <c r="E163" s="12"/>
      <c r="F163" s="44">
        <f t="shared" si="74"/>
        <v>51</v>
      </c>
      <c r="G163" s="13" t="e">
        <f t="shared" si="83"/>
        <v>#DIV/0!</v>
      </c>
      <c r="H163" s="47" t="e">
        <f t="shared" si="75"/>
        <v>#DIV/0!</v>
      </c>
      <c r="I163" s="12"/>
      <c r="J163" s="58" t="e">
        <f t="shared" si="84"/>
        <v>#DIV/0!</v>
      </c>
      <c r="K163" s="58" t="e">
        <f t="shared" si="85"/>
        <v>#DIV/0!</v>
      </c>
      <c r="L163" s="39" t="e">
        <f t="shared" si="86"/>
        <v>#DIV/0!</v>
      </c>
      <c r="N163" s="15">
        <f>+'DENSIDAD MUROS'!H236</f>
        <v>0</v>
      </c>
      <c r="O163" s="57">
        <f>+'DENSIDAD MUROS'!I236</f>
        <v>0</v>
      </c>
      <c r="P163" s="57" t="e">
        <f>+'DENSIDAD MUROS'!K236</f>
        <v>#N/A</v>
      </c>
      <c r="Q163" s="12"/>
      <c r="R163" s="12"/>
      <c r="S163" s="44">
        <f t="shared" si="78"/>
        <v>51</v>
      </c>
      <c r="T163" s="13" t="e">
        <f t="shared" si="88"/>
        <v>#DIV/0!</v>
      </c>
      <c r="U163" s="47" t="e">
        <f t="shared" si="80"/>
        <v>#DIV/0!</v>
      </c>
      <c r="V163" s="12"/>
      <c r="W163" s="58" t="e">
        <f t="shared" si="89"/>
        <v>#DIV/0!</v>
      </c>
      <c r="X163" s="58" t="e">
        <f t="shared" si="90"/>
        <v>#DIV/0!</v>
      </c>
      <c r="Y163" s="39" t="e">
        <f t="shared" si="91"/>
        <v>#DIV/0!</v>
      </c>
    </row>
    <row r="164" spans="1:25" x14ac:dyDescent="0.3">
      <c r="A164" s="15">
        <f>+'DENSIDAD MUROS'!A237</f>
        <v>0</v>
      </c>
      <c r="B164" s="57">
        <f>+'DENSIDAD MUROS'!B237</f>
        <v>0</v>
      </c>
      <c r="C164" s="57" t="e">
        <f>+'DENSIDAD MUROS'!D237</f>
        <v>#N/A</v>
      </c>
      <c r="D164" s="12"/>
      <c r="E164" s="12"/>
      <c r="F164" s="44">
        <f t="shared" si="74"/>
        <v>51</v>
      </c>
      <c r="G164" s="13" t="e">
        <f t="shared" si="83"/>
        <v>#DIV/0!</v>
      </c>
      <c r="H164" s="47" t="e">
        <f t="shared" si="75"/>
        <v>#DIV/0!</v>
      </c>
      <c r="I164" s="12"/>
      <c r="J164" s="58" t="e">
        <f t="shared" si="84"/>
        <v>#DIV/0!</v>
      </c>
      <c r="K164" s="58" t="e">
        <f t="shared" si="85"/>
        <v>#DIV/0!</v>
      </c>
      <c r="L164" s="39" t="e">
        <f t="shared" si="86"/>
        <v>#DIV/0!</v>
      </c>
      <c r="N164" s="15">
        <f>+'DENSIDAD MUROS'!H237</f>
        <v>0</v>
      </c>
      <c r="O164" s="57">
        <f>+'DENSIDAD MUROS'!I237</f>
        <v>0</v>
      </c>
      <c r="P164" s="57" t="e">
        <f>+'DENSIDAD MUROS'!K237</f>
        <v>#N/A</v>
      </c>
      <c r="Q164" s="12"/>
      <c r="R164" s="12"/>
      <c r="S164" s="44">
        <f t="shared" si="78"/>
        <v>51</v>
      </c>
      <c r="T164" s="13" t="e">
        <f t="shared" si="88"/>
        <v>#DIV/0!</v>
      </c>
      <c r="U164" s="47" t="e">
        <f t="shared" si="80"/>
        <v>#DIV/0!</v>
      </c>
      <c r="V164" s="12"/>
      <c r="W164" s="58" t="e">
        <f t="shared" si="89"/>
        <v>#DIV/0!</v>
      </c>
      <c r="X164" s="58" t="e">
        <f t="shared" si="90"/>
        <v>#DIV/0!</v>
      </c>
      <c r="Y164" s="39" t="e">
        <f t="shared" si="91"/>
        <v>#DIV/0!</v>
      </c>
    </row>
    <row r="165" spans="1:25" x14ac:dyDescent="0.3">
      <c r="A165" s="15">
        <f>+'DENSIDAD MUROS'!A238</f>
        <v>0</v>
      </c>
      <c r="B165" s="57">
        <f>+'DENSIDAD MUROS'!B238</f>
        <v>0</v>
      </c>
      <c r="C165" s="57" t="e">
        <f>+'DENSIDAD MUROS'!D238</f>
        <v>#N/A</v>
      </c>
      <c r="D165" s="12"/>
      <c r="E165" s="12"/>
      <c r="F165" s="44">
        <f t="shared" si="74"/>
        <v>51</v>
      </c>
      <c r="G165" s="13" t="e">
        <f t="shared" si="83"/>
        <v>#DIV/0!</v>
      </c>
      <c r="H165" s="47" t="e">
        <f t="shared" si="75"/>
        <v>#DIV/0!</v>
      </c>
      <c r="I165" s="12"/>
      <c r="J165" s="58" t="e">
        <f t="shared" si="84"/>
        <v>#DIV/0!</v>
      </c>
      <c r="K165" s="58" t="e">
        <f t="shared" si="85"/>
        <v>#DIV/0!</v>
      </c>
      <c r="L165" s="39" t="e">
        <f t="shared" si="86"/>
        <v>#DIV/0!</v>
      </c>
      <c r="N165" s="15">
        <f>+'DENSIDAD MUROS'!H238</f>
        <v>0</v>
      </c>
      <c r="O165" s="57">
        <f>+'DENSIDAD MUROS'!I238</f>
        <v>0</v>
      </c>
      <c r="P165" s="57" t="e">
        <f>+'DENSIDAD MUROS'!K238</f>
        <v>#N/A</v>
      </c>
      <c r="Q165" s="12"/>
      <c r="R165" s="12"/>
      <c r="S165" s="44">
        <f t="shared" si="78"/>
        <v>51</v>
      </c>
      <c r="T165" s="13" t="e">
        <f t="shared" si="88"/>
        <v>#DIV/0!</v>
      </c>
      <c r="U165" s="47" t="e">
        <f t="shared" si="80"/>
        <v>#DIV/0!</v>
      </c>
      <c r="V165" s="12"/>
      <c r="W165" s="58" t="e">
        <f t="shared" si="89"/>
        <v>#DIV/0!</v>
      </c>
      <c r="X165" s="58" t="e">
        <f t="shared" si="90"/>
        <v>#DIV/0!</v>
      </c>
      <c r="Y165" s="39" t="e">
        <f t="shared" si="91"/>
        <v>#DIV/0!</v>
      </c>
    </row>
    <row r="166" spans="1:25" x14ac:dyDescent="0.3">
      <c r="A166" s="15">
        <f>+'DENSIDAD MUROS'!A239</f>
        <v>0</v>
      </c>
      <c r="B166" s="57">
        <f>+'DENSIDAD MUROS'!B239</f>
        <v>0</v>
      </c>
      <c r="C166" s="57" t="e">
        <f>+'DENSIDAD MUROS'!D239</f>
        <v>#N/A</v>
      </c>
      <c r="D166" s="12"/>
      <c r="E166" s="12"/>
      <c r="F166" s="44">
        <f t="shared" si="74"/>
        <v>51</v>
      </c>
      <c r="G166" s="13" t="e">
        <f t="shared" si="83"/>
        <v>#DIV/0!</v>
      </c>
      <c r="H166" s="47" t="e">
        <f t="shared" si="75"/>
        <v>#DIV/0!</v>
      </c>
      <c r="I166" s="12"/>
      <c r="J166" s="58" t="e">
        <f t="shared" si="84"/>
        <v>#DIV/0!</v>
      </c>
      <c r="K166" s="58" t="e">
        <f t="shared" si="85"/>
        <v>#DIV/0!</v>
      </c>
      <c r="L166" s="39" t="e">
        <f t="shared" si="86"/>
        <v>#DIV/0!</v>
      </c>
      <c r="N166" s="15">
        <f>+'DENSIDAD MUROS'!H239</f>
        <v>0</v>
      </c>
      <c r="O166" s="57">
        <f>+'DENSIDAD MUROS'!I239</f>
        <v>0</v>
      </c>
      <c r="P166" s="57" t="e">
        <f>+'DENSIDAD MUROS'!K239</f>
        <v>#N/A</v>
      </c>
      <c r="Q166" s="12"/>
      <c r="R166" s="12"/>
      <c r="S166" s="44">
        <f t="shared" si="78"/>
        <v>51</v>
      </c>
      <c r="T166" s="13" t="e">
        <f t="shared" si="88"/>
        <v>#DIV/0!</v>
      </c>
      <c r="U166" s="47" t="e">
        <f t="shared" si="80"/>
        <v>#DIV/0!</v>
      </c>
      <c r="V166" s="12"/>
      <c r="W166" s="58" t="e">
        <f t="shared" si="89"/>
        <v>#DIV/0!</v>
      </c>
      <c r="X166" s="58" t="e">
        <f t="shared" si="90"/>
        <v>#DIV/0!</v>
      </c>
      <c r="Y166" s="39" t="e">
        <f t="shared" si="91"/>
        <v>#DIV/0!</v>
      </c>
    </row>
    <row r="167" spans="1:25" x14ac:dyDescent="0.3">
      <c r="A167" s="15">
        <f>+'DENSIDAD MUROS'!A240</f>
        <v>0</v>
      </c>
      <c r="B167" s="57">
        <f>+'DENSIDAD MUROS'!B240</f>
        <v>0</v>
      </c>
      <c r="C167" s="57" t="e">
        <f>+'DENSIDAD MUROS'!D240</f>
        <v>#N/A</v>
      </c>
      <c r="D167" s="12"/>
      <c r="E167" s="12"/>
      <c r="F167" s="44">
        <f t="shared" si="74"/>
        <v>51</v>
      </c>
      <c r="G167" s="13" t="e">
        <f t="shared" si="83"/>
        <v>#DIV/0!</v>
      </c>
      <c r="H167" s="47" t="e">
        <f t="shared" si="75"/>
        <v>#DIV/0!</v>
      </c>
      <c r="I167" s="12"/>
      <c r="J167" s="58" t="e">
        <f t="shared" si="84"/>
        <v>#DIV/0!</v>
      </c>
      <c r="K167" s="58" t="e">
        <f t="shared" si="85"/>
        <v>#DIV/0!</v>
      </c>
      <c r="L167" s="39" t="e">
        <f t="shared" si="86"/>
        <v>#DIV/0!</v>
      </c>
      <c r="N167" s="15">
        <f>+'DENSIDAD MUROS'!H240</f>
        <v>0</v>
      </c>
      <c r="O167" s="57">
        <f>+'DENSIDAD MUROS'!I240</f>
        <v>0</v>
      </c>
      <c r="P167" s="57" t="e">
        <f>+'DENSIDAD MUROS'!K240</f>
        <v>#N/A</v>
      </c>
      <c r="Q167" s="12"/>
      <c r="R167" s="12"/>
      <c r="S167" s="44">
        <f t="shared" si="78"/>
        <v>51</v>
      </c>
      <c r="T167" s="13" t="e">
        <f t="shared" si="88"/>
        <v>#DIV/0!</v>
      </c>
      <c r="U167" s="47" t="e">
        <f t="shared" si="80"/>
        <v>#DIV/0!</v>
      </c>
      <c r="V167" s="12"/>
      <c r="W167" s="58" t="e">
        <f t="shared" si="89"/>
        <v>#DIV/0!</v>
      </c>
      <c r="X167" s="58" t="e">
        <f t="shared" si="90"/>
        <v>#DIV/0!</v>
      </c>
      <c r="Y167" s="39" t="e">
        <f t="shared" si="91"/>
        <v>#DIV/0!</v>
      </c>
    </row>
    <row r="168" spans="1:25" x14ac:dyDescent="0.3">
      <c r="A168" s="15">
        <f>+'DENSIDAD MUROS'!A241</f>
        <v>0</v>
      </c>
      <c r="B168" s="57">
        <f>+'DENSIDAD MUROS'!B241</f>
        <v>0</v>
      </c>
      <c r="C168" s="57" t="e">
        <f>+'DENSIDAD MUROS'!D241</f>
        <v>#N/A</v>
      </c>
      <c r="D168" s="12"/>
      <c r="E168" s="12"/>
      <c r="F168" s="44">
        <f t="shared" si="74"/>
        <v>51</v>
      </c>
      <c r="G168" s="13" t="e">
        <f t="shared" si="83"/>
        <v>#DIV/0!</v>
      </c>
      <c r="H168" s="47" t="e">
        <f t="shared" si="75"/>
        <v>#DIV/0!</v>
      </c>
      <c r="I168" s="12"/>
      <c r="J168" s="58" t="e">
        <f t="shared" si="84"/>
        <v>#DIV/0!</v>
      </c>
      <c r="K168" s="58" t="e">
        <f t="shared" si="85"/>
        <v>#DIV/0!</v>
      </c>
      <c r="L168" s="39" t="e">
        <f t="shared" si="86"/>
        <v>#DIV/0!</v>
      </c>
      <c r="N168" s="15">
        <f>+'DENSIDAD MUROS'!H241</f>
        <v>0</v>
      </c>
      <c r="O168" s="57">
        <f>+'DENSIDAD MUROS'!I241</f>
        <v>0</v>
      </c>
      <c r="P168" s="57" t="e">
        <f>+'DENSIDAD MUROS'!K241</f>
        <v>#N/A</v>
      </c>
      <c r="Q168" s="12"/>
      <c r="R168" s="12"/>
      <c r="S168" s="44">
        <f t="shared" si="78"/>
        <v>51</v>
      </c>
      <c r="T168" s="13" t="e">
        <f t="shared" si="88"/>
        <v>#DIV/0!</v>
      </c>
      <c r="U168" s="47" t="e">
        <f t="shared" si="80"/>
        <v>#DIV/0!</v>
      </c>
      <c r="V168" s="12"/>
      <c r="W168" s="58" t="e">
        <f t="shared" si="89"/>
        <v>#DIV/0!</v>
      </c>
      <c r="X168" s="58" t="e">
        <f t="shared" si="90"/>
        <v>#DIV/0!</v>
      </c>
      <c r="Y168" s="39" t="e">
        <f t="shared" si="91"/>
        <v>#DIV/0!</v>
      </c>
    </row>
    <row r="169" spans="1:25" x14ac:dyDescent="0.3">
      <c r="A169" s="15">
        <f>+'DENSIDAD MUROS'!A242</f>
        <v>0</v>
      </c>
      <c r="B169" s="57">
        <f>+'DENSIDAD MUROS'!B242</f>
        <v>0</v>
      </c>
      <c r="C169" s="57" t="e">
        <f>+'DENSIDAD MUROS'!D242</f>
        <v>#N/A</v>
      </c>
      <c r="D169" s="12"/>
      <c r="E169" s="12"/>
      <c r="F169" s="44">
        <f t="shared" si="74"/>
        <v>51</v>
      </c>
      <c r="G169" s="13" t="e">
        <f t="shared" si="83"/>
        <v>#DIV/0!</v>
      </c>
      <c r="H169" s="47" t="e">
        <f t="shared" si="75"/>
        <v>#DIV/0!</v>
      </c>
      <c r="I169" s="12"/>
      <c r="J169" s="58" t="e">
        <f t="shared" si="84"/>
        <v>#DIV/0!</v>
      </c>
      <c r="K169" s="58" t="e">
        <f t="shared" si="85"/>
        <v>#DIV/0!</v>
      </c>
      <c r="L169" s="39" t="e">
        <f t="shared" si="86"/>
        <v>#DIV/0!</v>
      </c>
      <c r="N169" s="15">
        <f>+'DENSIDAD MUROS'!H242</f>
        <v>0</v>
      </c>
      <c r="O169" s="57">
        <f>+'DENSIDAD MUROS'!I242</f>
        <v>0</v>
      </c>
      <c r="P169" s="57" t="e">
        <f>+'DENSIDAD MUROS'!K242</f>
        <v>#N/A</v>
      </c>
      <c r="Q169" s="12"/>
      <c r="R169" s="12"/>
      <c r="S169" s="44">
        <f t="shared" si="78"/>
        <v>51</v>
      </c>
      <c r="T169" s="13" t="e">
        <f t="shared" si="88"/>
        <v>#DIV/0!</v>
      </c>
      <c r="U169" s="47" t="e">
        <f t="shared" si="80"/>
        <v>#DIV/0!</v>
      </c>
      <c r="V169" s="12"/>
      <c r="W169" s="58" t="e">
        <f t="shared" si="89"/>
        <v>#DIV/0!</v>
      </c>
      <c r="X169" s="58" t="e">
        <f t="shared" si="90"/>
        <v>#DIV/0!</v>
      </c>
      <c r="Y169" s="39" t="e">
        <f t="shared" si="91"/>
        <v>#DIV/0!</v>
      </c>
    </row>
    <row r="170" spans="1:25" x14ac:dyDescent="0.3">
      <c r="A170" s="15">
        <f>+'DENSIDAD MUROS'!A243</f>
        <v>0</v>
      </c>
      <c r="B170" s="57">
        <f>+'DENSIDAD MUROS'!B243</f>
        <v>0</v>
      </c>
      <c r="C170" s="57" t="e">
        <f>+'DENSIDAD MUROS'!D243</f>
        <v>#N/A</v>
      </c>
      <c r="D170" s="12"/>
      <c r="E170" s="12"/>
      <c r="F170" s="44">
        <f t="shared" si="74"/>
        <v>51</v>
      </c>
      <c r="G170" s="13" t="e">
        <f t="shared" si="83"/>
        <v>#DIV/0!</v>
      </c>
      <c r="H170" s="47" t="e">
        <f t="shared" si="75"/>
        <v>#DIV/0!</v>
      </c>
      <c r="I170" s="12"/>
      <c r="J170" s="58" t="e">
        <f t="shared" si="84"/>
        <v>#DIV/0!</v>
      </c>
      <c r="K170" s="58" t="e">
        <f t="shared" si="85"/>
        <v>#DIV/0!</v>
      </c>
      <c r="L170" s="39" t="e">
        <f t="shared" si="86"/>
        <v>#DIV/0!</v>
      </c>
      <c r="N170" s="15">
        <f>+'DENSIDAD MUROS'!H243</f>
        <v>0</v>
      </c>
      <c r="O170" s="57">
        <f>+'DENSIDAD MUROS'!I243</f>
        <v>0</v>
      </c>
      <c r="P170" s="57" t="e">
        <f>+'DENSIDAD MUROS'!K243</f>
        <v>#N/A</v>
      </c>
      <c r="Q170" s="12"/>
      <c r="R170" s="12"/>
      <c r="S170" s="44">
        <f t="shared" si="78"/>
        <v>51</v>
      </c>
      <c r="T170" s="13" t="e">
        <f t="shared" si="88"/>
        <v>#DIV/0!</v>
      </c>
      <c r="U170" s="47" t="e">
        <f t="shared" si="80"/>
        <v>#DIV/0!</v>
      </c>
      <c r="V170" s="12"/>
      <c r="W170" s="58" t="e">
        <f t="shared" si="89"/>
        <v>#DIV/0!</v>
      </c>
      <c r="X170" s="58" t="e">
        <f t="shared" si="90"/>
        <v>#DIV/0!</v>
      </c>
      <c r="Y170" s="39" t="e">
        <f t="shared" si="91"/>
        <v>#DIV/0!</v>
      </c>
    </row>
    <row r="171" spans="1:25" x14ac:dyDescent="0.3">
      <c r="A171" s="15">
        <f>+'DENSIDAD MUROS'!A244</f>
        <v>0</v>
      </c>
      <c r="B171" s="57">
        <f>+'DENSIDAD MUROS'!B244</f>
        <v>0</v>
      </c>
      <c r="C171" s="57" t="e">
        <f>+'DENSIDAD MUROS'!D244</f>
        <v>#N/A</v>
      </c>
      <c r="D171" s="12"/>
      <c r="E171" s="12"/>
      <c r="F171" s="44">
        <f t="shared" si="74"/>
        <v>51</v>
      </c>
      <c r="G171" s="13" t="e">
        <f t="shared" si="83"/>
        <v>#DIV/0!</v>
      </c>
      <c r="H171" s="47" t="e">
        <f t="shared" si="75"/>
        <v>#DIV/0!</v>
      </c>
      <c r="I171" s="12"/>
      <c r="J171" s="58" t="e">
        <f t="shared" si="84"/>
        <v>#DIV/0!</v>
      </c>
      <c r="K171" s="58" t="e">
        <f t="shared" si="85"/>
        <v>#DIV/0!</v>
      </c>
      <c r="L171" s="39" t="e">
        <f t="shared" si="86"/>
        <v>#DIV/0!</v>
      </c>
      <c r="N171" s="15">
        <f>+'DENSIDAD MUROS'!H244</f>
        <v>0</v>
      </c>
      <c r="O171" s="57">
        <f>+'DENSIDAD MUROS'!I244</f>
        <v>0</v>
      </c>
      <c r="P171" s="57" t="e">
        <f>+'DENSIDAD MUROS'!K244</f>
        <v>#N/A</v>
      </c>
      <c r="Q171" s="12"/>
      <c r="R171" s="12"/>
      <c r="S171" s="44">
        <f t="shared" si="78"/>
        <v>51</v>
      </c>
      <c r="T171" s="13" t="e">
        <f t="shared" si="88"/>
        <v>#DIV/0!</v>
      </c>
      <c r="U171" s="47" t="e">
        <f t="shared" si="80"/>
        <v>#DIV/0!</v>
      </c>
      <c r="V171" s="12"/>
      <c r="W171" s="58" t="e">
        <f t="shared" si="89"/>
        <v>#DIV/0!</v>
      </c>
      <c r="X171" s="58" t="e">
        <f t="shared" si="90"/>
        <v>#DIV/0!</v>
      </c>
      <c r="Y171" s="39" t="e">
        <f t="shared" si="91"/>
        <v>#DIV/0!</v>
      </c>
    </row>
    <row r="172" spans="1:25" x14ac:dyDescent="0.3">
      <c r="A172" s="15">
        <f>+'DENSIDAD MUROS'!A245</f>
        <v>0</v>
      </c>
      <c r="B172" s="57">
        <f>+'DENSIDAD MUROS'!B245</f>
        <v>0</v>
      </c>
      <c r="C172" s="57" t="e">
        <f>+'DENSIDAD MUROS'!D245</f>
        <v>#N/A</v>
      </c>
      <c r="D172" s="12"/>
      <c r="E172" s="12"/>
      <c r="F172" s="44">
        <f t="shared" si="74"/>
        <v>51</v>
      </c>
      <c r="G172" s="13" t="e">
        <f t="shared" si="83"/>
        <v>#DIV/0!</v>
      </c>
      <c r="H172" s="47" t="e">
        <f t="shared" si="75"/>
        <v>#DIV/0!</v>
      </c>
      <c r="I172" s="12"/>
      <c r="J172" s="58" t="e">
        <f t="shared" si="84"/>
        <v>#DIV/0!</v>
      </c>
      <c r="K172" s="58" t="e">
        <f t="shared" si="85"/>
        <v>#DIV/0!</v>
      </c>
      <c r="L172" s="39" t="e">
        <f t="shared" si="86"/>
        <v>#DIV/0!</v>
      </c>
      <c r="N172" s="15">
        <f>+'DENSIDAD MUROS'!H245</f>
        <v>0</v>
      </c>
      <c r="O172" s="57">
        <f>+'DENSIDAD MUROS'!I245</f>
        <v>0</v>
      </c>
      <c r="P172" s="57" t="e">
        <f>+'DENSIDAD MUROS'!K245</f>
        <v>#N/A</v>
      </c>
      <c r="Q172" s="12"/>
      <c r="R172" s="12"/>
      <c r="S172" s="44">
        <f t="shared" si="78"/>
        <v>51</v>
      </c>
      <c r="T172" s="13" t="e">
        <f t="shared" si="88"/>
        <v>#DIV/0!</v>
      </c>
      <c r="U172" s="47" t="e">
        <f t="shared" si="80"/>
        <v>#DIV/0!</v>
      </c>
      <c r="V172" s="12"/>
      <c r="W172" s="58" t="e">
        <f t="shared" si="89"/>
        <v>#DIV/0!</v>
      </c>
      <c r="X172" s="58" t="e">
        <f t="shared" si="90"/>
        <v>#DIV/0!</v>
      </c>
      <c r="Y172" s="39" t="e">
        <f t="shared" si="91"/>
        <v>#DIV/0!</v>
      </c>
    </row>
    <row r="173" spans="1:25" x14ac:dyDescent="0.3">
      <c r="A173" s="15">
        <f>+'DENSIDAD MUROS'!A246</f>
        <v>0</v>
      </c>
      <c r="B173" s="57">
        <f>+'DENSIDAD MUROS'!B246</f>
        <v>0</v>
      </c>
      <c r="C173" s="57" t="e">
        <f>+'DENSIDAD MUROS'!D246</f>
        <v>#N/A</v>
      </c>
      <c r="D173" s="12"/>
      <c r="E173" s="12"/>
      <c r="F173" s="44">
        <f t="shared" si="74"/>
        <v>51</v>
      </c>
      <c r="G173" s="13" t="e">
        <f t="shared" si="83"/>
        <v>#DIV/0!</v>
      </c>
      <c r="H173" s="47" t="e">
        <f t="shared" si="75"/>
        <v>#DIV/0!</v>
      </c>
      <c r="I173" s="12"/>
      <c r="J173" s="58" t="e">
        <f t="shared" si="84"/>
        <v>#DIV/0!</v>
      </c>
      <c r="K173" s="58" t="e">
        <f t="shared" si="85"/>
        <v>#DIV/0!</v>
      </c>
      <c r="L173" s="39" t="e">
        <f t="shared" si="86"/>
        <v>#DIV/0!</v>
      </c>
      <c r="N173" s="15">
        <f>+'DENSIDAD MUROS'!H246</f>
        <v>0</v>
      </c>
      <c r="O173" s="57">
        <f>+'DENSIDAD MUROS'!I246</f>
        <v>0</v>
      </c>
      <c r="P173" s="57" t="e">
        <f>+'DENSIDAD MUROS'!K246</f>
        <v>#N/A</v>
      </c>
      <c r="Q173" s="12"/>
      <c r="R173" s="12"/>
      <c r="S173" s="44">
        <f t="shared" si="78"/>
        <v>51</v>
      </c>
      <c r="T173" s="13" t="e">
        <f t="shared" si="88"/>
        <v>#DIV/0!</v>
      </c>
      <c r="U173" s="47" t="e">
        <f t="shared" si="80"/>
        <v>#DIV/0!</v>
      </c>
      <c r="V173" s="12"/>
      <c r="W173" s="58" t="e">
        <f t="shared" si="89"/>
        <v>#DIV/0!</v>
      </c>
      <c r="X173" s="58" t="e">
        <f t="shared" si="90"/>
        <v>#DIV/0!</v>
      </c>
      <c r="Y173" s="39" t="e">
        <f t="shared" si="91"/>
        <v>#DIV/0!</v>
      </c>
    </row>
    <row r="174" spans="1:25" x14ac:dyDescent="0.3">
      <c r="A174" s="15">
        <f>+'DENSIDAD MUROS'!A247</f>
        <v>0</v>
      </c>
      <c r="B174" s="57">
        <f>+'DENSIDAD MUROS'!B247</f>
        <v>0</v>
      </c>
      <c r="C174" s="57" t="e">
        <f>+'DENSIDAD MUROS'!D247</f>
        <v>#N/A</v>
      </c>
      <c r="D174" s="12"/>
      <c r="E174" s="12"/>
      <c r="F174" s="44">
        <f t="shared" si="74"/>
        <v>51</v>
      </c>
      <c r="G174" s="13" t="e">
        <f t="shared" si="83"/>
        <v>#DIV/0!</v>
      </c>
      <c r="H174" s="47" t="e">
        <f t="shared" si="75"/>
        <v>#DIV/0!</v>
      </c>
      <c r="I174" s="12"/>
      <c r="J174" s="58" t="e">
        <f t="shared" si="84"/>
        <v>#DIV/0!</v>
      </c>
      <c r="K174" s="58" t="e">
        <f t="shared" si="85"/>
        <v>#DIV/0!</v>
      </c>
      <c r="L174" s="39" t="e">
        <f t="shared" si="86"/>
        <v>#DIV/0!</v>
      </c>
      <c r="N174" s="15">
        <f>+'DENSIDAD MUROS'!H247</f>
        <v>0</v>
      </c>
      <c r="O174" s="57">
        <f>+'DENSIDAD MUROS'!I247</f>
        <v>0</v>
      </c>
      <c r="P174" s="57" t="e">
        <f>+'DENSIDAD MUROS'!K247</f>
        <v>#N/A</v>
      </c>
      <c r="Q174" s="12"/>
      <c r="R174" s="12"/>
      <c r="S174" s="44">
        <f t="shared" si="78"/>
        <v>51</v>
      </c>
      <c r="T174" s="13" t="e">
        <f t="shared" si="88"/>
        <v>#DIV/0!</v>
      </c>
      <c r="U174" s="47" t="e">
        <f t="shared" si="80"/>
        <v>#DIV/0!</v>
      </c>
      <c r="V174" s="12"/>
      <c r="W174" s="58" t="e">
        <f t="shared" si="89"/>
        <v>#DIV/0!</v>
      </c>
      <c r="X174" s="58" t="e">
        <f t="shared" si="90"/>
        <v>#DIV/0!</v>
      </c>
      <c r="Y174" s="39" t="e">
        <f t="shared" si="91"/>
        <v>#DIV/0!</v>
      </c>
    </row>
    <row r="175" spans="1:25" x14ac:dyDescent="0.3">
      <c r="A175" s="15">
        <f>+'DENSIDAD MUROS'!A248</f>
        <v>0</v>
      </c>
      <c r="B175" s="57">
        <f>+'DENSIDAD MUROS'!B248</f>
        <v>0</v>
      </c>
      <c r="C175" s="57" t="e">
        <f>+'DENSIDAD MUROS'!D248</f>
        <v>#N/A</v>
      </c>
      <c r="D175" s="12"/>
      <c r="E175" s="12"/>
      <c r="F175" s="44">
        <f t="shared" si="74"/>
        <v>51</v>
      </c>
      <c r="G175" s="13" t="e">
        <f t="shared" si="83"/>
        <v>#DIV/0!</v>
      </c>
      <c r="H175" s="47" t="e">
        <f t="shared" si="75"/>
        <v>#DIV/0!</v>
      </c>
      <c r="I175" s="12"/>
      <c r="J175" s="58" t="e">
        <f t="shared" si="84"/>
        <v>#DIV/0!</v>
      </c>
      <c r="K175" s="58" t="e">
        <f t="shared" si="85"/>
        <v>#DIV/0!</v>
      </c>
      <c r="L175" s="39" t="e">
        <f t="shared" si="86"/>
        <v>#DIV/0!</v>
      </c>
      <c r="N175" s="15">
        <f>+'DENSIDAD MUROS'!H248</f>
        <v>0</v>
      </c>
      <c r="O175" s="57">
        <f>+'DENSIDAD MUROS'!I248</f>
        <v>0</v>
      </c>
      <c r="P175" s="57" t="e">
        <f>+'DENSIDAD MUROS'!K248</f>
        <v>#N/A</v>
      </c>
      <c r="Q175" s="12"/>
      <c r="R175" s="12"/>
      <c r="S175" s="44">
        <f t="shared" si="78"/>
        <v>51</v>
      </c>
      <c r="T175" s="13" t="e">
        <f t="shared" si="88"/>
        <v>#DIV/0!</v>
      </c>
      <c r="U175" s="47" t="e">
        <f t="shared" si="80"/>
        <v>#DIV/0!</v>
      </c>
      <c r="V175" s="12"/>
      <c r="W175" s="58" t="e">
        <f t="shared" si="89"/>
        <v>#DIV/0!</v>
      </c>
      <c r="X175" s="58" t="e">
        <f t="shared" si="90"/>
        <v>#DIV/0!</v>
      </c>
      <c r="Y175" s="39" t="e">
        <f t="shared" si="91"/>
        <v>#DIV/0!</v>
      </c>
    </row>
    <row r="176" spans="1:25" ht="15" thickBot="1" x14ac:dyDescent="0.35">
      <c r="A176" s="89">
        <f>+'DENSIDAD MUROS'!A249</f>
        <v>0</v>
      </c>
      <c r="B176" s="90">
        <f>+'DENSIDAD MUROS'!B249</f>
        <v>0</v>
      </c>
      <c r="C176" s="90" t="e">
        <f>+'DENSIDAD MUROS'!D249</f>
        <v>#N/A</v>
      </c>
      <c r="D176" s="16"/>
      <c r="E176" s="16"/>
      <c r="F176" s="45">
        <f t="shared" si="74"/>
        <v>51</v>
      </c>
      <c r="G176" s="17" t="e">
        <f t="shared" si="83"/>
        <v>#DIV/0!</v>
      </c>
      <c r="H176" s="79" t="e">
        <f t="shared" si="75"/>
        <v>#DIV/0!</v>
      </c>
      <c r="I176" s="16"/>
      <c r="J176" s="91" t="e">
        <f t="shared" si="84"/>
        <v>#DIV/0!</v>
      </c>
      <c r="K176" s="91" t="e">
        <f t="shared" si="85"/>
        <v>#DIV/0!</v>
      </c>
      <c r="L176" s="40" t="e">
        <f t="shared" si="86"/>
        <v>#DIV/0!</v>
      </c>
      <c r="N176" s="89">
        <f>+'DENSIDAD MUROS'!H249</f>
        <v>0</v>
      </c>
      <c r="O176" s="90">
        <f>+'DENSIDAD MUROS'!I249</f>
        <v>0</v>
      </c>
      <c r="P176" s="90" t="e">
        <f>+'DENSIDAD MUROS'!K249</f>
        <v>#N/A</v>
      </c>
      <c r="Q176" s="16"/>
      <c r="R176" s="16"/>
      <c r="S176" s="45">
        <f t="shared" si="78"/>
        <v>51</v>
      </c>
      <c r="T176" s="17" t="e">
        <f t="shared" si="88"/>
        <v>#DIV/0!</v>
      </c>
      <c r="U176" s="79" t="e">
        <f t="shared" si="80"/>
        <v>#DIV/0!</v>
      </c>
      <c r="V176" s="16"/>
      <c r="W176" s="91" t="e">
        <f t="shared" si="89"/>
        <v>#DIV/0!</v>
      </c>
      <c r="X176" s="91" t="e">
        <f t="shared" si="90"/>
        <v>#DIV/0!</v>
      </c>
      <c r="Y176" s="40" t="e">
        <f t="shared" si="91"/>
        <v>#DIV/0!</v>
      </c>
    </row>
  </sheetData>
  <mergeCells count="1">
    <mergeCell ref="A1:L1"/>
  </mergeCells>
  <phoneticPr fontId="12" type="noConversion"/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8D6BF4-EE9F-4D81-864F-4CC2B0A1FA22}">
          <x14:formula1>
            <xm:f>'HOJA AYUDA'!$I$8:$I$9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05EB-0B11-454F-9C15-9ED4EDE7548D}">
  <dimension ref="A1:J61"/>
  <sheetViews>
    <sheetView workbookViewId="0">
      <selection activeCell="I17" sqref="I17"/>
    </sheetView>
  </sheetViews>
  <sheetFormatPr defaultColWidth="11.5546875" defaultRowHeight="14.4" x14ac:dyDescent="0.3"/>
  <cols>
    <col min="1" max="3" width="12.88671875" customWidth="1"/>
    <col min="6" max="6" width="17.88671875" customWidth="1"/>
    <col min="9" max="9" width="30.5546875" customWidth="1"/>
  </cols>
  <sheetData>
    <row r="1" spans="1:10" ht="28.8" x14ac:dyDescent="0.3">
      <c r="A1" s="82" t="s">
        <v>212</v>
      </c>
      <c r="B1" s="82"/>
      <c r="C1" s="82" t="s">
        <v>213</v>
      </c>
      <c r="D1" s="63"/>
      <c r="E1" s="64"/>
    </row>
    <row r="2" spans="1:10" x14ac:dyDescent="0.3">
      <c r="A2" s="63" t="s">
        <v>13</v>
      </c>
      <c r="B2" s="63">
        <v>1</v>
      </c>
      <c r="C2" s="63" t="s">
        <v>49</v>
      </c>
      <c r="D2" s="63">
        <v>1</v>
      </c>
      <c r="F2" s="86" t="s">
        <v>226</v>
      </c>
      <c r="G2" s="86"/>
      <c r="I2" s="87" t="s">
        <v>250</v>
      </c>
      <c r="J2" s="87"/>
    </row>
    <row r="3" spans="1:10" x14ac:dyDescent="0.3">
      <c r="A3" s="63" t="s">
        <v>14</v>
      </c>
      <c r="B3" s="63">
        <v>1</v>
      </c>
      <c r="C3" s="63" t="s">
        <v>50</v>
      </c>
      <c r="D3" s="63">
        <v>1</v>
      </c>
      <c r="F3" s="86" t="s">
        <v>227</v>
      </c>
      <c r="G3" s="86" t="s">
        <v>228</v>
      </c>
      <c r="I3" s="87" t="s">
        <v>251</v>
      </c>
      <c r="J3" s="63">
        <v>500</v>
      </c>
    </row>
    <row r="4" spans="1:10" x14ac:dyDescent="0.3">
      <c r="A4" s="63" t="s">
        <v>15</v>
      </c>
      <c r="B4" s="63">
        <v>1</v>
      </c>
      <c r="C4" s="63" t="s">
        <v>51</v>
      </c>
      <c r="D4" s="63">
        <v>1</v>
      </c>
      <c r="F4" s="86">
        <v>4</v>
      </c>
      <c r="G4" s="83">
        <v>0.45</v>
      </c>
      <c r="I4" s="87" t="s">
        <v>266</v>
      </c>
      <c r="J4" s="63">
        <v>600</v>
      </c>
    </row>
    <row r="5" spans="1:10" x14ac:dyDescent="0.3">
      <c r="A5" s="63" t="s">
        <v>16</v>
      </c>
      <c r="B5" s="63">
        <v>1</v>
      </c>
      <c r="C5" s="63" t="s">
        <v>57</v>
      </c>
      <c r="D5" s="63">
        <v>1</v>
      </c>
      <c r="F5" s="86">
        <v>3</v>
      </c>
      <c r="G5" s="83">
        <v>0.35</v>
      </c>
      <c r="I5" s="87" t="s">
        <v>252</v>
      </c>
      <c r="J5" s="63">
        <v>700</v>
      </c>
    </row>
    <row r="6" spans="1:10" x14ac:dyDescent="0.3">
      <c r="A6" s="63" t="s">
        <v>17</v>
      </c>
      <c r="B6" s="63">
        <v>1</v>
      </c>
      <c r="C6" s="63" t="s">
        <v>58</v>
      </c>
      <c r="D6" s="63">
        <v>1</v>
      </c>
      <c r="F6" s="86">
        <v>2</v>
      </c>
      <c r="G6" s="83">
        <v>0.25</v>
      </c>
    </row>
    <row r="7" spans="1:10" x14ac:dyDescent="0.3">
      <c r="A7" s="63" t="s">
        <v>18</v>
      </c>
      <c r="B7" s="63">
        <v>1</v>
      </c>
      <c r="C7" s="63" t="s">
        <v>59</v>
      </c>
      <c r="D7" s="63">
        <v>1</v>
      </c>
      <c r="F7" s="86">
        <v>1</v>
      </c>
      <c r="G7" s="83">
        <v>0.1</v>
      </c>
      <c r="I7" s="87" t="s">
        <v>264</v>
      </c>
      <c r="J7" s="87"/>
    </row>
    <row r="8" spans="1:10" x14ac:dyDescent="0.3">
      <c r="A8" s="63" t="s">
        <v>19</v>
      </c>
      <c r="B8" s="63">
        <v>1</v>
      </c>
      <c r="C8" s="63" t="s">
        <v>60</v>
      </c>
      <c r="D8" s="63">
        <v>1</v>
      </c>
      <c r="G8" s="85"/>
      <c r="I8" s="87" t="s">
        <v>265</v>
      </c>
      <c r="J8" s="63">
        <v>0.5</v>
      </c>
    </row>
    <row r="9" spans="1:10" x14ac:dyDescent="0.3">
      <c r="A9" s="63" t="s">
        <v>20</v>
      </c>
      <c r="B9" s="63">
        <v>1</v>
      </c>
      <c r="C9" s="63" t="s">
        <v>61</v>
      </c>
      <c r="D9" s="63">
        <v>1</v>
      </c>
      <c r="F9" s="86" t="s">
        <v>229</v>
      </c>
      <c r="G9" s="88"/>
      <c r="I9" s="87" t="s">
        <v>266</v>
      </c>
      <c r="J9" s="63">
        <v>0.35</v>
      </c>
    </row>
    <row r="10" spans="1:10" x14ac:dyDescent="0.3">
      <c r="A10" s="63" t="s">
        <v>21</v>
      </c>
      <c r="B10" s="63">
        <v>1</v>
      </c>
      <c r="C10" s="63" t="s">
        <v>62</v>
      </c>
      <c r="D10" s="63">
        <v>1</v>
      </c>
      <c r="F10" s="86"/>
      <c r="G10" s="83">
        <v>0.8</v>
      </c>
    </row>
    <row r="11" spans="1:10" x14ac:dyDescent="0.3">
      <c r="A11" s="63" t="s">
        <v>22</v>
      </c>
      <c r="B11" s="63">
        <v>1</v>
      </c>
      <c r="C11" s="63" t="s">
        <v>63</v>
      </c>
      <c r="D11" s="63">
        <v>1</v>
      </c>
      <c r="F11" s="86"/>
      <c r="G11" s="83">
        <v>1</v>
      </c>
    </row>
    <row r="12" spans="1:10" x14ac:dyDescent="0.3">
      <c r="A12" s="63" t="s">
        <v>23</v>
      </c>
      <c r="B12" s="63">
        <v>1</v>
      </c>
      <c r="C12" s="63" t="s">
        <v>64</v>
      </c>
      <c r="D12" s="63">
        <v>1</v>
      </c>
      <c r="F12" s="86"/>
      <c r="G12" s="83">
        <v>1.05</v>
      </c>
    </row>
    <row r="13" spans="1:10" x14ac:dyDescent="0.3">
      <c r="A13" s="63" t="s">
        <v>24</v>
      </c>
      <c r="B13" s="63">
        <v>1</v>
      </c>
      <c r="C13" s="63" t="s">
        <v>65</v>
      </c>
      <c r="D13" s="63">
        <v>1</v>
      </c>
      <c r="F13" s="86"/>
      <c r="G13" s="83">
        <v>1.1000000000000001</v>
      </c>
    </row>
    <row r="14" spans="1:10" x14ac:dyDescent="0.3">
      <c r="A14" s="63" t="s">
        <v>25</v>
      </c>
      <c r="B14" s="63">
        <v>1</v>
      </c>
      <c r="C14" s="63" t="s">
        <v>66</v>
      </c>
      <c r="D14" s="63">
        <v>1</v>
      </c>
      <c r="F14" s="86"/>
      <c r="G14" s="83">
        <v>1.1499999999999999</v>
      </c>
    </row>
    <row r="15" spans="1:10" x14ac:dyDescent="0.3">
      <c r="A15" s="63" t="s">
        <v>26</v>
      </c>
      <c r="B15" s="63">
        <v>1</v>
      </c>
      <c r="C15" s="63" t="s">
        <v>67</v>
      </c>
      <c r="D15" s="63">
        <v>1</v>
      </c>
      <c r="F15" s="86"/>
      <c r="G15" s="83">
        <v>1.2</v>
      </c>
    </row>
    <row r="16" spans="1:10" x14ac:dyDescent="0.3">
      <c r="A16" s="63" t="s">
        <v>41</v>
      </c>
      <c r="B16" s="63">
        <v>1</v>
      </c>
      <c r="C16" s="63" t="s">
        <v>52</v>
      </c>
      <c r="D16" s="63">
        <v>1</v>
      </c>
      <c r="F16" s="86"/>
      <c r="G16" s="83">
        <v>1.4</v>
      </c>
    </row>
    <row r="17" spans="1:7" x14ac:dyDescent="0.3">
      <c r="A17" s="63" t="s">
        <v>42</v>
      </c>
      <c r="B17" s="63">
        <v>1</v>
      </c>
      <c r="C17" s="63" t="s">
        <v>53</v>
      </c>
      <c r="D17" s="63">
        <v>1</v>
      </c>
      <c r="F17" s="86"/>
      <c r="G17" s="83">
        <v>1.6</v>
      </c>
    </row>
    <row r="18" spans="1:7" x14ac:dyDescent="0.3">
      <c r="A18" s="63" t="s">
        <v>43</v>
      </c>
      <c r="B18" s="63">
        <v>1</v>
      </c>
      <c r="C18" s="63" t="s">
        <v>54</v>
      </c>
      <c r="D18" s="63">
        <v>1</v>
      </c>
      <c r="F18" s="86"/>
      <c r="G18" s="83">
        <v>2</v>
      </c>
    </row>
    <row r="19" spans="1:7" x14ac:dyDescent="0.3">
      <c r="A19" s="63" t="s">
        <v>44</v>
      </c>
      <c r="B19" s="63">
        <v>1</v>
      </c>
      <c r="C19" s="63" t="s">
        <v>55</v>
      </c>
      <c r="D19" s="63">
        <v>1</v>
      </c>
    </row>
    <row r="20" spans="1:7" x14ac:dyDescent="0.3">
      <c r="A20" s="63" t="s">
        <v>45</v>
      </c>
      <c r="B20" s="63">
        <v>1</v>
      </c>
      <c r="C20" s="63" t="s">
        <v>56</v>
      </c>
      <c r="D20" s="63">
        <v>1</v>
      </c>
      <c r="F20" s="63" t="s">
        <v>230</v>
      </c>
      <c r="G20" s="63"/>
    </row>
    <row r="21" spans="1:7" x14ac:dyDescent="0.3">
      <c r="A21" s="63" t="s">
        <v>46</v>
      </c>
      <c r="B21" s="63">
        <v>1</v>
      </c>
      <c r="C21" s="63" t="s">
        <v>68</v>
      </c>
      <c r="D21" s="63">
        <v>1</v>
      </c>
      <c r="F21" s="63" t="s">
        <v>231</v>
      </c>
      <c r="G21" s="83">
        <v>1.5</v>
      </c>
    </row>
    <row r="22" spans="1:7" x14ac:dyDescent="0.3">
      <c r="A22" s="63" t="s">
        <v>138</v>
      </c>
      <c r="B22" s="63">
        <v>1</v>
      </c>
      <c r="C22" s="63" t="s">
        <v>148</v>
      </c>
      <c r="D22" s="63">
        <v>1</v>
      </c>
      <c r="F22" s="63" t="s">
        <v>232</v>
      </c>
      <c r="G22" s="83">
        <v>1.3</v>
      </c>
    </row>
    <row r="23" spans="1:7" x14ac:dyDescent="0.3">
      <c r="A23" s="63" t="s">
        <v>139</v>
      </c>
      <c r="B23" s="63">
        <v>1</v>
      </c>
      <c r="C23" s="63" t="s">
        <v>149</v>
      </c>
      <c r="D23" s="63">
        <v>1</v>
      </c>
      <c r="F23" s="63" t="s">
        <v>233</v>
      </c>
      <c r="G23" s="83">
        <v>1</v>
      </c>
    </row>
    <row r="24" spans="1:7" x14ac:dyDescent="0.3">
      <c r="A24" s="63" t="s">
        <v>140</v>
      </c>
      <c r="B24" s="63">
        <v>1</v>
      </c>
      <c r="C24" s="63" t="s">
        <v>150</v>
      </c>
      <c r="D24" s="63">
        <v>1</v>
      </c>
      <c r="F24" s="63" t="s">
        <v>234</v>
      </c>
      <c r="G24" s="63"/>
    </row>
    <row r="25" spans="1:7" x14ac:dyDescent="0.3">
      <c r="A25" s="63" t="s">
        <v>141</v>
      </c>
      <c r="B25" s="63">
        <v>1</v>
      </c>
      <c r="C25" s="63" t="s">
        <v>151</v>
      </c>
      <c r="D25" s="63">
        <v>1</v>
      </c>
    </row>
    <row r="26" spans="1:7" x14ac:dyDescent="0.3">
      <c r="A26" s="63" t="s">
        <v>142</v>
      </c>
      <c r="B26" s="63">
        <v>1</v>
      </c>
      <c r="C26" s="63" t="s">
        <v>152</v>
      </c>
      <c r="D26" s="63">
        <v>1</v>
      </c>
    </row>
    <row r="27" spans="1:7" x14ac:dyDescent="0.3">
      <c r="A27" s="63" t="s">
        <v>143</v>
      </c>
      <c r="B27" s="63">
        <v>1</v>
      </c>
      <c r="C27" s="63" t="s">
        <v>153</v>
      </c>
      <c r="D27" s="63">
        <v>1</v>
      </c>
    </row>
    <row r="28" spans="1:7" x14ac:dyDescent="0.3">
      <c r="A28" s="63" t="s">
        <v>144</v>
      </c>
      <c r="B28" s="63">
        <v>1</v>
      </c>
      <c r="C28" s="63" t="s">
        <v>154</v>
      </c>
      <c r="D28" s="63">
        <v>1</v>
      </c>
    </row>
    <row r="29" spans="1:7" x14ac:dyDescent="0.3">
      <c r="A29" s="63" t="s">
        <v>145</v>
      </c>
      <c r="B29" s="63">
        <v>1</v>
      </c>
      <c r="C29" s="63" t="s">
        <v>155</v>
      </c>
      <c r="D29" s="63">
        <v>1</v>
      </c>
    </row>
    <row r="30" spans="1:7" x14ac:dyDescent="0.3">
      <c r="A30" s="63" t="s">
        <v>146</v>
      </c>
      <c r="B30" s="63">
        <v>1</v>
      </c>
      <c r="C30" s="63" t="s">
        <v>156</v>
      </c>
      <c r="D30" s="63">
        <v>1</v>
      </c>
    </row>
    <row r="31" spans="1:7" x14ac:dyDescent="0.3">
      <c r="A31" s="63" t="s">
        <v>147</v>
      </c>
      <c r="B31" s="63">
        <v>1</v>
      </c>
      <c r="C31" s="63" t="s">
        <v>157</v>
      </c>
      <c r="D31" s="63">
        <v>1</v>
      </c>
    </row>
    <row r="32" spans="1:7" x14ac:dyDescent="0.3">
      <c r="A32" s="63" t="s">
        <v>47</v>
      </c>
      <c r="B32" s="83">
        <f>'DENSIDAD MUROS'!$C$24</f>
        <v>12.421180068162375</v>
      </c>
      <c r="C32" s="63" t="s">
        <v>69</v>
      </c>
      <c r="D32" s="83">
        <f>'DENSIDAD MUROS'!$C$24</f>
        <v>12.421180068162375</v>
      </c>
    </row>
    <row r="33" spans="1:4" x14ac:dyDescent="0.3">
      <c r="A33" s="63" t="s">
        <v>48</v>
      </c>
      <c r="B33" s="83">
        <f>'DENSIDAD MUROS'!$C$24</f>
        <v>12.421180068162375</v>
      </c>
      <c r="C33" s="63" t="s">
        <v>70</v>
      </c>
      <c r="D33" s="83">
        <f>'DENSIDAD MUROS'!$C$24</f>
        <v>12.421180068162375</v>
      </c>
    </row>
    <row r="34" spans="1:4" x14ac:dyDescent="0.3">
      <c r="A34" s="63" t="s">
        <v>184</v>
      </c>
      <c r="B34" s="83">
        <f>'DENSIDAD MUROS'!$C$24</f>
        <v>12.421180068162375</v>
      </c>
      <c r="C34" s="63" t="s">
        <v>72</v>
      </c>
      <c r="D34" s="83">
        <f>'DENSIDAD MUROS'!$C$24</f>
        <v>12.421180068162375</v>
      </c>
    </row>
    <row r="35" spans="1:4" x14ac:dyDescent="0.3">
      <c r="A35" s="63" t="s">
        <v>185</v>
      </c>
      <c r="B35" s="83">
        <f>'DENSIDAD MUROS'!$C$24</f>
        <v>12.421180068162375</v>
      </c>
      <c r="C35" s="63" t="s">
        <v>73</v>
      </c>
      <c r="D35" s="83">
        <f>'DENSIDAD MUROS'!$C$24</f>
        <v>12.421180068162375</v>
      </c>
    </row>
    <row r="36" spans="1:4" x14ac:dyDescent="0.3">
      <c r="A36" s="63" t="s">
        <v>186</v>
      </c>
      <c r="B36" s="83">
        <f>'DENSIDAD MUROS'!$C$24</f>
        <v>12.421180068162375</v>
      </c>
      <c r="C36" s="63" t="s">
        <v>158</v>
      </c>
      <c r="D36" s="83">
        <f>'DENSIDAD MUROS'!$C$24</f>
        <v>12.421180068162375</v>
      </c>
    </row>
    <row r="37" spans="1:4" x14ac:dyDescent="0.3">
      <c r="A37" s="63" t="s">
        <v>187</v>
      </c>
      <c r="B37" s="83">
        <f>'DENSIDAD MUROS'!$C$24</f>
        <v>12.421180068162375</v>
      </c>
      <c r="C37" s="63" t="s">
        <v>159</v>
      </c>
      <c r="D37" s="83">
        <f>'DENSIDAD MUROS'!$C$24</f>
        <v>12.421180068162375</v>
      </c>
    </row>
    <row r="38" spans="1:4" x14ac:dyDescent="0.3">
      <c r="A38" s="63" t="s">
        <v>188</v>
      </c>
      <c r="B38" s="83">
        <f>'DENSIDAD MUROS'!$C$24</f>
        <v>12.421180068162375</v>
      </c>
      <c r="C38" s="63" t="s">
        <v>160</v>
      </c>
      <c r="D38" s="83">
        <f>'DENSIDAD MUROS'!$C$24</f>
        <v>12.421180068162375</v>
      </c>
    </row>
    <row r="39" spans="1:4" x14ac:dyDescent="0.3">
      <c r="A39" s="63" t="s">
        <v>189</v>
      </c>
      <c r="B39" s="83">
        <f>'DENSIDAD MUROS'!$C$24</f>
        <v>12.421180068162375</v>
      </c>
      <c r="C39" s="63" t="s">
        <v>161</v>
      </c>
      <c r="D39" s="83">
        <f>'DENSIDAD MUROS'!$C$24</f>
        <v>12.421180068162375</v>
      </c>
    </row>
    <row r="40" spans="1:4" x14ac:dyDescent="0.3">
      <c r="A40" s="63" t="s">
        <v>190</v>
      </c>
      <c r="B40" s="83">
        <f>'DENSIDAD MUROS'!$C$24</f>
        <v>12.421180068162375</v>
      </c>
      <c r="C40" s="63" t="s">
        <v>162</v>
      </c>
      <c r="D40" s="83">
        <f>'DENSIDAD MUROS'!$C$24</f>
        <v>12.421180068162375</v>
      </c>
    </row>
    <row r="41" spans="1:4" x14ac:dyDescent="0.3">
      <c r="A41" s="63" t="s">
        <v>191</v>
      </c>
      <c r="B41" s="83">
        <f>'DENSIDAD MUROS'!$C$24</f>
        <v>12.421180068162375</v>
      </c>
      <c r="C41" s="63" t="s">
        <v>163</v>
      </c>
      <c r="D41" s="83">
        <f>'DENSIDAD MUROS'!$C$24</f>
        <v>12.421180068162375</v>
      </c>
    </row>
    <row r="42" spans="1:4" x14ac:dyDescent="0.3">
      <c r="A42" s="63" t="s">
        <v>192</v>
      </c>
      <c r="B42" s="83">
        <f>'DENSIDAD MUROS'!$C$24</f>
        <v>12.421180068162375</v>
      </c>
      <c r="C42" s="63" t="s">
        <v>164</v>
      </c>
      <c r="D42" s="83">
        <f>'DENSIDAD MUROS'!$C$24</f>
        <v>12.421180068162375</v>
      </c>
    </row>
    <row r="43" spans="1:4" x14ac:dyDescent="0.3">
      <c r="A43" s="63" t="s">
        <v>193</v>
      </c>
      <c r="B43" s="83">
        <f>'DENSIDAD MUROS'!$C$24</f>
        <v>12.421180068162375</v>
      </c>
      <c r="C43" s="63" t="s">
        <v>165</v>
      </c>
      <c r="D43" s="83">
        <f>'DENSIDAD MUROS'!$C$24</f>
        <v>12.421180068162375</v>
      </c>
    </row>
    <row r="44" spans="1:4" x14ac:dyDescent="0.3">
      <c r="A44" s="63" t="s">
        <v>194</v>
      </c>
      <c r="B44" s="83">
        <f>'DENSIDAD MUROS'!$C$24</f>
        <v>12.421180068162375</v>
      </c>
      <c r="C44" s="63" t="s">
        <v>166</v>
      </c>
      <c r="D44" s="83">
        <f>'DENSIDAD MUROS'!$C$24</f>
        <v>12.421180068162375</v>
      </c>
    </row>
    <row r="45" spans="1:4" x14ac:dyDescent="0.3">
      <c r="A45" s="63" t="s">
        <v>195</v>
      </c>
      <c r="B45" s="83">
        <f>'DENSIDAD MUROS'!$C$24</f>
        <v>12.421180068162375</v>
      </c>
      <c r="C45" s="63" t="s">
        <v>167</v>
      </c>
      <c r="D45" s="83">
        <f>'DENSIDAD MUROS'!$C$24</f>
        <v>12.421180068162375</v>
      </c>
    </row>
    <row r="46" spans="1:4" x14ac:dyDescent="0.3">
      <c r="A46" s="63" t="s">
        <v>196</v>
      </c>
      <c r="B46" s="83">
        <f>'DENSIDAD MUROS'!$C$24</f>
        <v>12.421180068162375</v>
      </c>
      <c r="C46" s="63" t="s">
        <v>168</v>
      </c>
      <c r="D46" s="83">
        <f>'DENSIDAD MUROS'!$C$24</f>
        <v>12.421180068162375</v>
      </c>
    </row>
    <row r="47" spans="1:4" x14ac:dyDescent="0.3">
      <c r="A47" s="63" t="s">
        <v>197</v>
      </c>
      <c r="B47" s="83">
        <f>'DENSIDAD MUROS'!$C$24</f>
        <v>12.421180068162375</v>
      </c>
      <c r="C47" s="63" t="s">
        <v>169</v>
      </c>
      <c r="D47" s="83">
        <f>'DENSIDAD MUROS'!$C$24</f>
        <v>12.421180068162375</v>
      </c>
    </row>
    <row r="48" spans="1:4" x14ac:dyDescent="0.3">
      <c r="A48" s="63" t="s">
        <v>198</v>
      </c>
      <c r="B48" s="83">
        <f>'DENSIDAD MUROS'!$C$24</f>
        <v>12.421180068162375</v>
      </c>
      <c r="C48" s="63" t="s">
        <v>170</v>
      </c>
      <c r="D48" s="83">
        <f>'DENSIDAD MUROS'!$C$24</f>
        <v>12.421180068162375</v>
      </c>
    </row>
    <row r="49" spans="1:4" x14ac:dyDescent="0.3">
      <c r="A49" s="63" t="s">
        <v>199</v>
      </c>
      <c r="B49" s="83">
        <f>'DENSIDAD MUROS'!$C$24</f>
        <v>12.421180068162375</v>
      </c>
      <c r="C49" s="63" t="s">
        <v>171</v>
      </c>
      <c r="D49" s="83">
        <f>'DENSIDAD MUROS'!$C$24</f>
        <v>12.421180068162375</v>
      </c>
    </row>
    <row r="50" spans="1:4" x14ac:dyDescent="0.3">
      <c r="A50" s="63" t="s">
        <v>200</v>
      </c>
      <c r="B50" s="83">
        <f>'DENSIDAD MUROS'!$C$24</f>
        <v>12.421180068162375</v>
      </c>
      <c r="C50" s="63" t="s">
        <v>172</v>
      </c>
      <c r="D50" s="83">
        <f>'DENSIDAD MUROS'!$C$24</f>
        <v>12.421180068162375</v>
      </c>
    </row>
    <row r="51" spans="1:4" x14ac:dyDescent="0.3">
      <c r="A51" s="63" t="s">
        <v>201</v>
      </c>
      <c r="B51" s="83">
        <f>'DENSIDAD MUROS'!$C$24</f>
        <v>12.421180068162375</v>
      </c>
      <c r="C51" s="63" t="s">
        <v>173</v>
      </c>
      <c r="D51" s="83">
        <f>'DENSIDAD MUROS'!$C$24</f>
        <v>12.421180068162375</v>
      </c>
    </row>
    <row r="52" spans="1:4" x14ac:dyDescent="0.3">
      <c r="A52" s="63" t="s">
        <v>202</v>
      </c>
      <c r="B52" s="83">
        <f>'DENSIDAD MUROS'!$C$24</f>
        <v>12.421180068162375</v>
      </c>
      <c r="C52" s="63" t="s">
        <v>174</v>
      </c>
      <c r="D52" s="83">
        <f>'DENSIDAD MUROS'!$C$24</f>
        <v>12.421180068162375</v>
      </c>
    </row>
    <row r="53" spans="1:4" x14ac:dyDescent="0.3">
      <c r="A53" s="63" t="s">
        <v>203</v>
      </c>
      <c r="B53" s="83">
        <f>'DENSIDAD MUROS'!$C$24</f>
        <v>12.421180068162375</v>
      </c>
      <c r="C53" s="63" t="s">
        <v>175</v>
      </c>
      <c r="D53" s="83">
        <f>'DENSIDAD MUROS'!$C$24</f>
        <v>12.421180068162375</v>
      </c>
    </row>
    <row r="54" spans="1:4" x14ac:dyDescent="0.3">
      <c r="A54" s="63" t="s">
        <v>204</v>
      </c>
      <c r="B54" s="83">
        <f>'DENSIDAD MUROS'!$C$24</f>
        <v>12.421180068162375</v>
      </c>
      <c r="C54" s="63" t="s">
        <v>176</v>
      </c>
      <c r="D54" s="83">
        <f>'DENSIDAD MUROS'!$C$24</f>
        <v>12.421180068162375</v>
      </c>
    </row>
    <row r="55" spans="1:4" x14ac:dyDescent="0.3">
      <c r="A55" s="63" t="s">
        <v>205</v>
      </c>
      <c r="B55" s="83">
        <f>'DENSIDAD MUROS'!$C$24</f>
        <v>12.421180068162375</v>
      </c>
      <c r="C55" s="63" t="s">
        <v>177</v>
      </c>
      <c r="D55" s="83">
        <f>'DENSIDAD MUROS'!$C$24</f>
        <v>12.421180068162375</v>
      </c>
    </row>
    <row r="56" spans="1:4" x14ac:dyDescent="0.3">
      <c r="A56" s="63" t="s">
        <v>206</v>
      </c>
      <c r="B56" s="83">
        <f>'DENSIDAD MUROS'!$C$24</f>
        <v>12.421180068162375</v>
      </c>
      <c r="C56" s="63" t="s">
        <v>178</v>
      </c>
      <c r="D56" s="83">
        <f>'DENSIDAD MUROS'!$C$24</f>
        <v>12.421180068162375</v>
      </c>
    </row>
    <row r="57" spans="1:4" x14ac:dyDescent="0.3">
      <c r="A57" s="63" t="s">
        <v>207</v>
      </c>
      <c r="B57" s="83">
        <f>'DENSIDAD MUROS'!$C$24</f>
        <v>12.421180068162375</v>
      </c>
      <c r="C57" s="63" t="s">
        <v>179</v>
      </c>
      <c r="D57" s="83">
        <f>'DENSIDAD MUROS'!$C$24</f>
        <v>12.421180068162375</v>
      </c>
    </row>
    <row r="58" spans="1:4" x14ac:dyDescent="0.3">
      <c r="A58" s="63" t="s">
        <v>208</v>
      </c>
      <c r="B58" s="83">
        <f>'DENSIDAD MUROS'!$C$24</f>
        <v>12.421180068162375</v>
      </c>
      <c r="C58" s="63" t="s">
        <v>180</v>
      </c>
      <c r="D58" s="83">
        <f>'DENSIDAD MUROS'!$C$24</f>
        <v>12.421180068162375</v>
      </c>
    </row>
    <row r="59" spans="1:4" x14ac:dyDescent="0.3">
      <c r="A59" s="63" t="s">
        <v>209</v>
      </c>
      <c r="B59" s="83">
        <f>'DENSIDAD MUROS'!$C$24</f>
        <v>12.421180068162375</v>
      </c>
      <c r="C59" s="63" t="s">
        <v>181</v>
      </c>
      <c r="D59" s="83">
        <f>'DENSIDAD MUROS'!$C$24</f>
        <v>12.421180068162375</v>
      </c>
    </row>
    <row r="60" spans="1:4" x14ac:dyDescent="0.3">
      <c r="A60" s="63" t="s">
        <v>210</v>
      </c>
      <c r="B60" s="83">
        <f>'DENSIDAD MUROS'!$C$24</f>
        <v>12.421180068162375</v>
      </c>
      <c r="C60" s="63" t="s">
        <v>182</v>
      </c>
      <c r="D60" s="83">
        <f>'DENSIDAD MUROS'!$C$24</f>
        <v>12.421180068162375</v>
      </c>
    </row>
    <row r="61" spans="1:4" x14ac:dyDescent="0.3">
      <c r="A61" s="63" t="s">
        <v>211</v>
      </c>
      <c r="B61" s="83">
        <f>'DENSIDAD MUROS'!$C$24</f>
        <v>12.421180068162375</v>
      </c>
      <c r="C61" s="63" t="s">
        <v>183</v>
      </c>
      <c r="D61" s="83">
        <f>'DENSIDAD MUROS'!$C$24</f>
        <v>12.421180068162375</v>
      </c>
    </row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204B-75C5-4B0E-AB3A-F451FB283417}">
  <dimension ref="A1:H42"/>
  <sheetViews>
    <sheetView workbookViewId="0">
      <selection activeCell="C46" sqref="C46"/>
    </sheetView>
  </sheetViews>
  <sheetFormatPr defaultColWidth="9.109375" defaultRowHeight="14.4" x14ac:dyDescent="0.3"/>
  <cols>
    <col min="1" max="1" width="10.88671875" style="1" customWidth="1"/>
    <col min="2" max="2" width="17.109375" style="1" customWidth="1"/>
    <col min="3" max="3" width="17.33203125" style="1" customWidth="1"/>
    <col min="4" max="4" width="10.88671875" style="1" customWidth="1"/>
    <col min="5" max="5" width="17.109375" style="1" customWidth="1"/>
    <col min="6" max="6" width="9.109375" style="1"/>
    <col min="7" max="7" width="11.88671875" style="1" bestFit="1" customWidth="1"/>
    <col min="8" max="16384" width="9.109375" style="1"/>
  </cols>
  <sheetData>
    <row r="1" spans="1:8" ht="18" x14ac:dyDescent="0.3">
      <c r="A1" s="117" t="s">
        <v>267</v>
      </c>
      <c r="B1" s="117"/>
      <c r="C1" s="117"/>
      <c r="D1" s="117"/>
      <c r="E1" s="117"/>
      <c r="F1" s="117"/>
      <c r="G1" s="117"/>
      <c r="H1" s="117"/>
    </row>
    <row r="5" spans="1:8" ht="18" x14ac:dyDescent="0.35">
      <c r="A5" s="52" t="s">
        <v>268</v>
      </c>
    </row>
    <row r="6" spans="1:8" ht="15.6" x14ac:dyDescent="0.3">
      <c r="A6" s="29" t="s">
        <v>269</v>
      </c>
      <c r="D6" s="29" t="s">
        <v>270</v>
      </c>
    </row>
    <row r="7" spans="1:8" ht="15" thickBot="1" x14ac:dyDescent="0.35">
      <c r="A7" s="4" t="s">
        <v>0</v>
      </c>
      <c r="B7" s="5" t="s">
        <v>93</v>
      </c>
      <c r="D7" s="4" t="s">
        <v>0</v>
      </c>
      <c r="E7" s="5" t="s">
        <v>93</v>
      </c>
    </row>
    <row r="8" spans="1:8" x14ac:dyDescent="0.3">
      <c r="A8" s="80" t="str">
        <f>'DENSIDAD MUROS'!A32</f>
        <v>MX1</v>
      </c>
      <c r="B8" s="99">
        <f>'CONTROL DE FISURACION '!J11</f>
        <v>19.895</v>
      </c>
      <c r="D8" s="80" t="str">
        <f>'DENSIDAD MUROS'!H32</f>
        <v>MY1</v>
      </c>
      <c r="E8" s="99">
        <f>'CONTROL DE FISURACION '!W11</f>
        <v>13.225000000000001</v>
      </c>
    </row>
    <row r="9" spans="1:8" x14ac:dyDescent="0.3">
      <c r="A9" s="15" t="str">
        <f>'DENSIDAD MUROS'!A33</f>
        <v>MX2</v>
      </c>
      <c r="B9" s="100">
        <f>'CONTROL DE FISURACION '!J12</f>
        <v>30.015000000000001</v>
      </c>
      <c r="D9" s="15" t="str">
        <f>'DENSIDAD MUROS'!H33</f>
        <v>MY2</v>
      </c>
      <c r="E9" s="100">
        <f>'CONTROL DE FISURACION '!W12</f>
        <v>20.814999999999998</v>
      </c>
    </row>
    <row r="10" spans="1:8" x14ac:dyDescent="0.3">
      <c r="A10" s="15" t="str">
        <f>'DENSIDAD MUROS'!A34</f>
        <v>MX3</v>
      </c>
      <c r="B10" s="100">
        <f>'CONTROL DE FISURACION '!J13</f>
        <v>19.952500000000001</v>
      </c>
      <c r="D10" s="15" t="str">
        <f>'DENSIDAD MUROS'!H34</f>
        <v>MY3</v>
      </c>
      <c r="E10" s="100">
        <f>'CONTROL DE FISURACION '!W13</f>
        <v>27.6</v>
      </c>
    </row>
    <row r="11" spans="1:8" x14ac:dyDescent="0.3">
      <c r="A11" s="15" t="str">
        <f>'DENSIDAD MUROS'!A35</f>
        <v>MX4</v>
      </c>
      <c r="B11" s="100">
        <f>'CONTROL DE FISURACION '!J14</f>
        <v>23.954499999999999</v>
      </c>
      <c r="D11" s="15" t="str">
        <f>'DENSIDAD MUROS'!H35</f>
        <v>MY4</v>
      </c>
      <c r="E11" s="100">
        <f>'CONTROL DE FISURACION '!W14</f>
        <v>25.714000000000002</v>
      </c>
    </row>
    <row r="12" spans="1:8" x14ac:dyDescent="0.3">
      <c r="A12" s="15" t="str">
        <f>'DENSIDAD MUROS'!A36</f>
        <v>PLX1</v>
      </c>
      <c r="B12" s="100">
        <f>'CONTROL DE FISURACION '!J15</f>
        <v>130.27753440180271</v>
      </c>
      <c r="D12" s="15" t="str">
        <f>'DENSIDAD MUROS'!H36</f>
        <v>PLY1</v>
      </c>
      <c r="E12" s="100">
        <f>'CONTROL DE FISURACION '!W15</f>
        <v>164.12004586907028</v>
      </c>
    </row>
    <row r="13" spans="1:8" x14ac:dyDescent="0.3">
      <c r="A13" s="15">
        <f>'DENSIDAD MUROS'!A37</f>
        <v>0</v>
      </c>
      <c r="B13" s="100" t="e">
        <f>'CONTROL DE FISURACION '!J16</f>
        <v>#DIV/0!</v>
      </c>
      <c r="D13" s="15">
        <f>'DENSIDAD MUROS'!H37</f>
        <v>0</v>
      </c>
      <c r="E13" s="100" t="e">
        <f>'CONTROL DE FISURACION '!W16</f>
        <v>#DIV/0!</v>
      </c>
    </row>
    <row r="14" spans="1:8" x14ac:dyDescent="0.3">
      <c r="A14" s="15">
        <f>'DENSIDAD MUROS'!A38</f>
        <v>0</v>
      </c>
      <c r="B14" s="100" t="e">
        <f>'CONTROL DE FISURACION '!J17</f>
        <v>#DIV/0!</v>
      </c>
      <c r="D14" s="15">
        <f>'DENSIDAD MUROS'!H38</f>
        <v>0</v>
      </c>
      <c r="E14" s="100" t="e">
        <f>'CONTROL DE FISURACION '!W17</f>
        <v>#DIV/0!</v>
      </c>
    </row>
    <row r="15" spans="1:8" x14ac:dyDescent="0.3">
      <c r="A15" s="15">
        <f>'DENSIDAD MUROS'!A39</f>
        <v>0</v>
      </c>
      <c r="B15" s="100" t="e">
        <f>'CONTROL DE FISURACION '!J18</f>
        <v>#DIV/0!</v>
      </c>
      <c r="D15" s="15">
        <f>'DENSIDAD MUROS'!H39</f>
        <v>0</v>
      </c>
      <c r="E15" s="100" t="e">
        <f>'CONTROL DE FISURACION '!W18</f>
        <v>#DIV/0!</v>
      </c>
    </row>
    <row r="16" spans="1:8" x14ac:dyDescent="0.3">
      <c r="A16" s="15">
        <f>'DENSIDAD MUROS'!A40</f>
        <v>0</v>
      </c>
      <c r="B16" s="100" t="e">
        <f>'CONTROL DE FISURACION '!J19</f>
        <v>#DIV/0!</v>
      </c>
      <c r="D16" s="15">
        <f>'DENSIDAD MUROS'!H40</f>
        <v>0</v>
      </c>
      <c r="E16" s="100" t="e">
        <f>'CONTROL DE FISURACION '!W19</f>
        <v>#DIV/0!</v>
      </c>
    </row>
    <row r="17" spans="1:5" x14ac:dyDescent="0.3">
      <c r="A17" s="15">
        <f>'DENSIDAD MUROS'!A41</f>
        <v>0</v>
      </c>
      <c r="B17" s="100" t="e">
        <f>'CONTROL DE FISURACION '!J20</f>
        <v>#DIV/0!</v>
      </c>
      <c r="D17" s="15">
        <f>'DENSIDAD MUROS'!H41</f>
        <v>0</v>
      </c>
      <c r="E17" s="100" t="e">
        <f>'CONTROL DE FISURACION '!W20</f>
        <v>#DIV/0!</v>
      </c>
    </row>
    <row r="18" spans="1:5" x14ac:dyDescent="0.3">
      <c r="A18" s="15">
        <f>'DENSIDAD MUROS'!A42</f>
        <v>0</v>
      </c>
      <c r="B18" s="100" t="e">
        <f>'CONTROL DE FISURACION '!J21</f>
        <v>#DIV/0!</v>
      </c>
      <c r="D18" s="15">
        <f>'DENSIDAD MUROS'!H42</f>
        <v>0</v>
      </c>
      <c r="E18" s="100" t="e">
        <f>'CONTROL DE FISURACION '!W21</f>
        <v>#DIV/0!</v>
      </c>
    </row>
    <row r="19" spans="1:5" x14ac:dyDescent="0.3">
      <c r="A19" s="15">
        <f>'DENSIDAD MUROS'!A43</f>
        <v>0</v>
      </c>
      <c r="B19" s="100" t="e">
        <f>'CONTROL DE FISURACION '!J22</f>
        <v>#DIV/0!</v>
      </c>
      <c r="D19" s="15">
        <f>'DENSIDAD MUROS'!H43</f>
        <v>0</v>
      </c>
      <c r="E19" s="100" t="e">
        <f>'CONTROL DE FISURACION '!W22</f>
        <v>#DIV/0!</v>
      </c>
    </row>
    <row r="20" spans="1:5" x14ac:dyDescent="0.3">
      <c r="A20" s="15">
        <f>'DENSIDAD MUROS'!A44</f>
        <v>0</v>
      </c>
      <c r="B20" s="100" t="e">
        <f>'CONTROL DE FISURACION '!J23</f>
        <v>#DIV/0!</v>
      </c>
      <c r="D20" s="15">
        <f>'DENSIDAD MUROS'!H44</f>
        <v>0</v>
      </c>
      <c r="E20" s="100" t="e">
        <f>'CONTROL DE FISURACION '!W23</f>
        <v>#DIV/0!</v>
      </c>
    </row>
    <row r="21" spans="1:5" x14ac:dyDescent="0.3">
      <c r="A21" s="15">
        <f>'DENSIDAD MUROS'!A45</f>
        <v>0</v>
      </c>
      <c r="B21" s="100" t="e">
        <f>'CONTROL DE FISURACION '!J24</f>
        <v>#DIV/0!</v>
      </c>
      <c r="D21" s="15">
        <f>'DENSIDAD MUROS'!H45</f>
        <v>0</v>
      </c>
      <c r="E21" s="100" t="e">
        <f>'CONTROL DE FISURACION '!W24</f>
        <v>#DIV/0!</v>
      </c>
    </row>
    <row r="22" spans="1:5" x14ac:dyDescent="0.3">
      <c r="A22" s="15">
        <f>'DENSIDAD MUROS'!A46</f>
        <v>0</v>
      </c>
      <c r="B22" s="100" t="e">
        <f>'CONTROL DE FISURACION '!J25</f>
        <v>#DIV/0!</v>
      </c>
      <c r="D22" s="15">
        <f>'DENSIDAD MUROS'!H46</f>
        <v>0</v>
      </c>
      <c r="E22" s="100" t="e">
        <f>'CONTROL DE FISURACION '!W25</f>
        <v>#DIV/0!</v>
      </c>
    </row>
    <row r="23" spans="1:5" x14ac:dyDescent="0.3">
      <c r="A23" s="15">
        <f>'DENSIDAD MUROS'!A47</f>
        <v>0</v>
      </c>
      <c r="B23" s="100" t="e">
        <f>'CONTROL DE FISURACION '!J26</f>
        <v>#DIV/0!</v>
      </c>
      <c r="D23" s="15">
        <f>'DENSIDAD MUROS'!H47</f>
        <v>0</v>
      </c>
      <c r="E23" s="100" t="e">
        <f>'CONTROL DE FISURACION '!W26</f>
        <v>#DIV/0!</v>
      </c>
    </row>
    <row r="24" spans="1:5" x14ac:dyDescent="0.3">
      <c r="A24" s="15">
        <f>'DENSIDAD MUROS'!A48</f>
        <v>0</v>
      </c>
      <c r="B24" s="100" t="e">
        <f>'CONTROL DE FISURACION '!J27</f>
        <v>#DIV/0!</v>
      </c>
      <c r="D24" s="15">
        <f>'DENSIDAD MUROS'!H48</f>
        <v>0</v>
      </c>
      <c r="E24" s="100" t="e">
        <f>'CONTROL DE FISURACION '!W27</f>
        <v>#DIV/0!</v>
      </c>
    </row>
    <row r="25" spans="1:5" x14ac:dyDescent="0.3">
      <c r="A25" s="15">
        <f>'DENSIDAD MUROS'!A49</f>
        <v>0</v>
      </c>
      <c r="B25" s="100" t="e">
        <f>'CONTROL DE FISURACION '!J28</f>
        <v>#DIV/0!</v>
      </c>
      <c r="D25" s="15">
        <f>'DENSIDAD MUROS'!H49</f>
        <v>0</v>
      </c>
      <c r="E25" s="100" t="e">
        <f>'CONTROL DE FISURACION '!W28</f>
        <v>#DIV/0!</v>
      </c>
    </row>
    <row r="26" spans="1:5" x14ac:dyDescent="0.3">
      <c r="A26" s="15">
        <f>'DENSIDAD MUROS'!A50</f>
        <v>0</v>
      </c>
      <c r="B26" s="100" t="e">
        <f>'CONTROL DE FISURACION '!J29</f>
        <v>#DIV/0!</v>
      </c>
      <c r="D26" s="15">
        <f>'DENSIDAD MUROS'!H50</f>
        <v>0</v>
      </c>
      <c r="E26" s="100" t="e">
        <f>'CONTROL DE FISURACION '!W29</f>
        <v>#DIV/0!</v>
      </c>
    </row>
    <row r="27" spans="1:5" x14ac:dyDescent="0.3">
      <c r="A27" s="15">
        <f>'DENSIDAD MUROS'!A51</f>
        <v>0</v>
      </c>
      <c r="B27" s="100" t="e">
        <f>'CONTROL DE FISURACION '!J30</f>
        <v>#DIV/0!</v>
      </c>
      <c r="D27" s="15">
        <f>'DENSIDAD MUROS'!H51</f>
        <v>0</v>
      </c>
      <c r="E27" s="100" t="e">
        <f>'CONTROL DE FISURACION '!W30</f>
        <v>#DIV/0!</v>
      </c>
    </row>
    <row r="28" spans="1:5" x14ac:dyDescent="0.3">
      <c r="A28" s="15">
        <f>'DENSIDAD MUROS'!A52</f>
        <v>0</v>
      </c>
      <c r="B28" s="100" t="e">
        <f>'CONTROL DE FISURACION '!J31</f>
        <v>#DIV/0!</v>
      </c>
      <c r="D28" s="15">
        <f>'DENSIDAD MUROS'!H52</f>
        <v>0</v>
      </c>
      <c r="E28" s="100" t="e">
        <f>'CONTROL DE FISURACION '!W31</f>
        <v>#DIV/0!</v>
      </c>
    </row>
    <row r="29" spans="1:5" x14ac:dyDescent="0.3">
      <c r="A29" s="15">
        <f>'DENSIDAD MUROS'!A53</f>
        <v>0</v>
      </c>
      <c r="B29" s="100" t="e">
        <f>'CONTROL DE FISURACION '!J32</f>
        <v>#DIV/0!</v>
      </c>
      <c r="D29" s="15">
        <f>'DENSIDAD MUROS'!H53</f>
        <v>0</v>
      </c>
      <c r="E29" s="100" t="e">
        <f>'CONTROL DE FISURACION '!W32</f>
        <v>#DIV/0!</v>
      </c>
    </row>
    <row r="30" spans="1:5" x14ac:dyDescent="0.3">
      <c r="A30" s="15">
        <f>'DENSIDAD MUROS'!A54</f>
        <v>0</v>
      </c>
      <c r="B30" s="100" t="e">
        <f>'CONTROL DE FISURACION '!J33</f>
        <v>#DIV/0!</v>
      </c>
      <c r="D30" s="15">
        <f>'DENSIDAD MUROS'!H54</f>
        <v>0</v>
      </c>
      <c r="E30" s="100" t="e">
        <f>'CONTROL DE FISURACION '!W33</f>
        <v>#DIV/0!</v>
      </c>
    </row>
    <row r="31" spans="1:5" x14ac:dyDescent="0.3">
      <c r="A31" s="15">
        <f>'DENSIDAD MUROS'!A55</f>
        <v>0</v>
      </c>
      <c r="B31" s="100" t="e">
        <f>'CONTROL DE FISURACION '!J34</f>
        <v>#DIV/0!</v>
      </c>
      <c r="D31" s="15">
        <f>'DENSIDAD MUROS'!H55</f>
        <v>0</v>
      </c>
      <c r="E31" s="100" t="e">
        <f>'CONTROL DE FISURACION '!W34</f>
        <v>#DIV/0!</v>
      </c>
    </row>
    <row r="32" spans="1:5" x14ac:dyDescent="0.3">
      <c r="A32" s="15">
        <f>'DENSIDAD MUROS'!A56</f>
        <v>0</v>
      </c>
      <c r="B32" s="100" t="e">
        <f>'CONTROL DE FISURACION '!J35</f>
        <v>#DIV/0!</v>
      </c>
      <c r="D32" s="15">
        <f>'DENSIDAD MUROS'!H56</f>
        <v>0</v>
      </c>
      <c r="E32" s="100" t="e">
        <f>'CONTROL DE FISURACION '!W35</f>
        <v>#DIV/0!</v>
      </c>
    </row>
    <row r="33" spans="1:5" x14ac:dyDescent="0.3">
      <c r="A33" s="15">
        <f>'DENSIDAD MUROS'!A57</f>
        <v>0</v>
      </c>
      <c r="B33" s="100" t="e">
        <f>'CONTROL DE FISURACION '!J36</f>
        <v>#DIV/0!</v>
      </c>
      <c r="D33" s="15">
        <f>'DENSIDAD MUROS'!H57</f>
        <v>0</v>
      </c>
      <c r="E33" s="100" t="e">
        <f>'CONTROL DE FISURACION '!W36</f>
        <v>#DIV/0!</v>
      </c>
    </row>
    <row r="34" spans="1:5" x14ac:dyDescent="0.3">
      <c r="A34" s="15">
        <f>'DENSIDAD MUROS'!A58</f>
        <v>0</v>
      </c>
      <c r="B34" s="100" t="e">
        <f>'CONTROL DE FISURACION '!J37</f>
        <v>#DIV/0!</v>
      </c>
      <c r="D34" s="15">
        <f>'DENSIDAD MUROS'!H58</f>
        <v>0</v>
      </c>
      <c r="E34" s="100" t="e">
        <f>'CONTROL DE FISURACION '!W37</f>
        <v>#DIV/0!</v>
      </c>
    </row>
    <row r="35" spans="1:5" x14ac:dyDescent="0.3">
      <c r="A35" s="15">
        <f>'DENSIDAD MUROS'!A59</f>
        <v>0</v>
      </c>
      <c r="B35" s="100" t="e">
        <f>'CONTROL DE FISURACION '!J38</f>
        <v>#DIV/0!</v>
      </c>
      <c r="D35" s="15">
        <f>'DENSIDAD MUROS'!H59</f>
        <v>0</v>
      </c>
      <c r="E35" s="100" t="e">
        <f>'CONTROL DE FISURACION '!W38</f>
        <v>#DIV/0!</v>
      </c>
    </row>
    <row r="36" spans="1:5" x14ac:dyDescent="0.3">
      <c r="A36" s="15">
        <f>'DENSIDAD MUROS'!A60</f>
        <v>0</v>
      </c>
      <c r="B36" s="100" t="e">
        <f>'CONTROL DE FISURACION '!J39</f>
        <v>#DIV/0!</v>
      </c>
      <c r="D36" s="15">
        <f>'DENSIDAD MUROS'!H60</f>
        <v>0</v>
      </c>
      <c r="E36" s="100" t="e">
        <f>'CONTROL DE FISURACION '!W39</f>
        <v>#DIV/0!</v>
      </c>
    </row>
    <row r="37" spans="1:5" ht="15" thickBot="1" x14ac:dyDescent="0.35">
      <c r="A37" s="89">
        <f>'DENSIDAD MUROS'!A61</f>
        <v>0</v>
      </c>
      <c r="B37" s="101" t="e">
        <f>'CONTROL DE FISURACION '!J40</f>
        <v>#DIV/0!</v>
      </c>
      <c r="D37" s="89">
        <f>'DENSIDAD MUROS'!H61</f>
        <v>0</v>
      </c>
      <c r="E37" s="101" t="e">
        <f>'CONTROL DE FISURACION '!W40</f>
        <v>#DIV/0!</v>
      </c>
    </row>
    <row r="39" spans="1:5" x14ac:dyDescent="0.3">
      <c r="B39" s="57">
        <f>_xlfn.AGGREGATE(9,6,B8:B37)</f>
        <v>224.09453440180272</v>
      </c>
      <c r="E39" s="57">
        <f>_xlfn.AGGREGATE(9,6,E8:E37)</f>
        <v>251.47404586907027</v>
      </c>
    </row>
    <row r="42" spans="1:5" x14ac:dyDescent="0.3">
      <c r="B42" s="102" t="str">
        <f>IF(B39&gt;B40, "OK", "RE-DIMENSIONAR")</f>
        <v>OK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DENSIDAD MUROS</vt:lpstr>
      <vt:lpstr>ESFUERZO AXIAL</vt:lpstr>
      <vt:lpstr>CONTROL DE FISURACION </vt:lpstr>
      <vt:lpstr>HOJA AYUDA</vt:lpstr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2024-04-22T13:13:26Z</dcterms:modified>
</cp:coreProperties>
</file>