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mura/Documents/ブログ用　VTuberなど/"/>
    </mc:Choice>
  </mc:AlternateContent>
  <xr:revisionPtr revIDLastSave="0" documentId="8_{16B44182-B959-064B-A478-67EE06707E62}" xr6:coauthVersionLast="40" xr6:coauthVersionMax="40" xr10:uidLastSave="{00000000-0000-0000-0000-000000000000}"/>
  <bookViews>
    <workbookView xWindow="18900" yWindow="460" windowWidth="19500" windowHeight="21060" activeTab="1" xr2:uid="{0C083D08-2A17-8842-A1E6-FD0D7D94E036}"/>
  </bookViews>
  <sheets>
    <sheet name="電撃ヒストグラム" sheetId="3" r:id="rId1"/>
    <sheet name="MFヒストグラム" sheetId="5" r:id="rId2"/>
    <sheet name="raw data" sheetId="1" r:id="rId3"/>
    <sheet name="各種データ" sheetId="2" r:id="rId4"/>
    <sheet name="都道府県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6" i="2" l="1"/>
  <c r="F16" i="2"/>
  <c r="E16" i="2"/>
  <c r="D16" i="2"/>
  <c r="C16" i="2"/>
  <c r="G15" i="2"/>
  <c r="F15" i="2"/>
  <c r="E15" i="2"/>
  <c r="D15" i="2"/>
  <c r="C15" i="2"/>
  <c r="I9" i="6" l="1"/>
  <c r="I8" i="6"/>
  <c r="I12" i="6"/>
  <c r="I10" i="6"/>
  <c r="I13" i="6"/>
  <c r="I14" i="6"/>
  <c r="I15" i="6"/>
  <c r="I2" i="6"/>
  <c r="I16" i="6"/>
  <c r="I17" i="6"/>
  <c r="I6" i="6"/>
  <c r="I3" i="6"/>
  <c r="I18" i="6"/>
  <c r="I19" i="6"/>
  <c r="I20" i="6"/>
  <c r="I21" i="6"/>
  <c r="I22" i="6"/>
  <c r="I7" i="6"/>
  <c r="I23" i="6"/>
  <c r="I24" i="6"/>
  <c r="I11" i="6"/>
  <c r="I4" i="6"/>
  <c r="I5" i="6"/>
  <c r="G8" i="6"/>
  <c r="G14" i="6"/>
  <c r="G15" i="6"/>
  <c r="G9" i="6"/>
  <c r="G7" i="6"/>
  <c r="G16" i="6"/>
  <c r="G10" i="6"/>
  <c r="G3" i="6"/>
  <c r="G17" i="6"/>
  <c r="G5" i="6"/>
  <c r="G12" i="6"/>
  <c r="G18" i="6"/>
  <c r="G4" i="6"/>
  <c r="G19" i="6"/>
  <c r="G20" i="6"/>
  <c r="G21" i="6"/>
  <c r="G22" i="6"/>
  <c r="G11" i="6"/>
  <c r="G13" i="6"/>
  <c r="G23" i="6"/>
  <c r="G6" i="6"/>
  <c r="G2" i="6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3" i="3"/>
  <c r="D10" i="2" l="1"/>
  <c r="C3" i="2"/>
  <c r="C4" i="2" l="1"/>
  <c r="N11" i="2"/>
  <c r="M11" i="2"/>
  <c r="L11" i="2"/>
  <c r="K11" i="2"/>
  <c r="J11" i="2"/>
  <c r="I11" i="2"/>
  <c r="H11" i="2"/>
  <c r="G11" i="2"/>
  <c r="F11" i="2"/>
  <c r="E11" i="2"/>
  <c r="D11" i="2"/>
  <c r="D12" i="2" s="1"/>
  <c r="N10" i="2"/>
  <c r="M10" i="2"/>
  <c r="L10" i="2"/>
  <c r="K10" i="2"/>
  <c r="J10" i="2"/>
  <c r="I10" i="2"/>
  <c r="H10" i="2"/>
  <c r="G10" i="2"/>
  <c r="F10" i="2"/>
  <c r="E10" i="2"/>
  <c r="N9" i="2"/>
  <c r="M9" i="2"/>
  <c r="L9" i="2"/>
  <c r="K9" i="2"/>
  <c r="J9" i="2"/>
  <c r="I9" i="2"/>
  <c r="H9" i="2"/>
  <c r="G9" i="2"/>
  <c r="F9" i="2"/>
  <c r="E9" i="2"/>
  <c r="D9" i="2"/>
  <c r="E7" i="2"/>
  <c r="E6" i="2"/>
  <c r="E5" i="2"/>
  <c r="E3" i="2"/>
  <c r="D7" i="2"/>
  <c r="N7" i="2"/>
  <c r="M7" i="2"/>
  <c r="L7" i="2"/>
  <c r="K7" i="2"/>
  <c r="J7" i="2"/>
  <c r="I7" i="2"/>
  <c r="H7" i="2"/>
  <c r="G7" i="2"/>
  <c r="F7" i="2"/>
  <c r="N6" i="2"/>
  <c r="M6" i="2"/>
  <c r="L6" i="2"/>
  <c r="K6" i="2"/>
  <c r="J6" i="2"/>
  <c r="I6" i="2"/>
  <c r="H6" i="2"/>
  <c r="G6" i="2"/>
  <c r="F6" i="2"/>
  <c r="D6" i="2"/>
  <c r="N5" i="2"/>
  <c r="M5" i="2"/>
  <c r="L5" i="2"/>
  <c r="K5" i="2"/>
  <c r="J5" i="2"/>
  <c r="I5" i="2"/>
  <c r="H5" i="2"/>
  <c r="G5" i="2"/>
  <c r="F5" i="2"/>
  <c r="D5" i="2"/>
  <c r="N4" i="2"/>
  <c r="M4" i="2"/>
  <c r="L4" i="2"/>
  <c r="K4" i="2"/>
  <c r="J4" i="2"/>
  <c r="I4" i="2"/>
  <c r="H4" i="2"/>
  <c r="G4" i="2"/>
  <c r="F4" i="2"/>
  <c r="E4" i="2"/>
  <c r="D4" i="2"/>
  <c r="N3" i="2"/>
  <c r="M3" i="2"/>
  <c r="L3" i="2"/>
  <c r="K3" i="2"/>
  <c r="J3" i="2"/>
  <c r="I3" i="2"/>
  <c r="H3" i="2"/>
  <c r="G3" i="2"/>
  <c r="F3" i="2"/>
  <c r="D3" i="2"/>
  <c r="C12" i="2" l="1"/>
  <c r="D8" i="2"/>
  <c r="C8" i="2"/>
</calcChain>
</file>

<file path=xl/sharedStrings.xml><?xml version="1.0" encoding="utf-8"?>
<sst xmlns="http://schemas.openxmlformats.org/spreadsheetml/2006/main" count="1459" uniqueCount="456">
  <si>
    <t>新人賞</t>
    <phoneticPr fontId="1"/>
  </si>
  <si>
    <t>年齢</t>
    <rPh sb="0" eb="2">
      <t>ネンレイ</t>
    </rPh>
    <phoneticPr fontId="1"/>
  </si>
  <si>
    <t>年度</t>
    <rPh sb="0" eb="2">
      <t>ネンド</t>
    </rPh>
    <phoneticPr fontId="1"/>
  </si>
  <si>
    <t>賞</t>
    <rPh sb="0" eb="1">
      <t>ショウ</t>
    </rPh>
    <phoneticPr fontId="1"/>
  </si>
  <si>
    <t>渋谷瑞也</t>
    <rPh sb="0" eb="2">
      <t>シブヤ</t>
    </rPh>
    <phoneticPr fontId="1"/>
  </si>
  <si>
    <t>県名</t>
    <rPh sb="0" eb="2">
      <t>ケンメイ</t>
    </rPh>
    <phoneticPr fontId="1"/>
  </si>
  <si>
    <t>東京都</t>
    <phoneticPr fontId="1"/>
  </si>
  <si>
    <t>村谷由香里</t>
    <rPh sb="0" eb="1">
      <t>タニ</t>
    </rPh>
    <phoneticPr fontId="1"/>
  </si>
  <si>
    <t>福岡県</t>
    <phoneticPr fontId="1"/>
  </si>
  <si>
    <t>ふくいけん</t>
    <phoneticPr fontId="1"/>
  </si>
  <si>
    <t>京都府</t>
    <phoneticPr fontId="1"/>
  </si>
  <si>
    <t>ミサキナギ</t>
    <phoneticPr fontId="1"/>
  </si>
  <si>
    <t>冬月いろり</t>
    <rPh sb="0" eb="2">
      <t>フユツキ</t>
    </rPh>
    <phoneticPr fontId="1"/>
  </si>
  <si>
    <t>滋賀県</t>
    <phoneticPr fontId="1"/>
  </si>
  <si>
    <t>☆木田寒郎</t>
    <rPh sb="0" eb="5">
      <t>キダ</t>
    </rPh>
    <phoneticPr fontId="1"/>
  </si>
  <si>
    <t>山口県</t>
    <phoneticPr fontId="1"/>
  </si>
  <si>
    <t>千葉県</t>
    <phoneticPr fontId="1"/>
  </si>
  <si>
    <t>金賞</t>
    <rPh sb="0" eb="2">
      <t>キンショウ</t>
    </rPh>
    <phoneticPr fontId="1"/>
  </si>
  <si>
    <t>メディアワークス文庫賞</t>
  </si>
  <si>
    <t>メディアワークス文庫賞</t>
    <rPh sb="0" eb="3">
      <t>ブンコショウ</t>
    </rPh>
    <phoneticPr fontId="1"/>
  </si>
  <si>
    <t>銀賞</t>
  </si>
  <si>
    <t>銀賞</t>
    <rPh sb="0" eb="2">
      <t>ギンショウ</t>
    </rPh>
    <phoneticPr fontId="1"/>
  </si>
  <si>
    <t>電撃文庫MAGAZINE賞</t>
  </si>
  <si>
    <t>電撃文庫MAGAZINE賞</t>
    <rPh sb="0" eb="1">
      <t>ショウ</t>
    </rPh>
    <phoneticPr fontId="1"/>
  </si>
  <si>
    <t>選考委員奨励賞</t>
    <rPh sb="0" eb="3">
      <t>ショウレイショウ</t>
    </rPh>
    <phoneticPr fontId="1"/>
  </si>
  <si>
    <t>文庫</t>
    <rPh sb="0" eb="2">
      <t>ブンコ</t>
    </rPh>
    <phoneticPr fontId="1"/>
  </si>
  <si>
    <t>電撃文庫</t>
    <phoneticPr fontId="1"/>
  </si>
  <si>
    <t>MW文庫</t>
    <rPh sb="0" eb="2">
      <t>ブンコ</t>
    </rPh>
    <phoneticPr fontId="1"/>
  </si>
  <si>
    <t>野宮　有</t>
    <rPh sb="0" eb="2">
      <t>🏮</t>
    </rPh>
    <phoneticPr fontId="1"/>
  </si>
  <si>
    <t>成瀬　唯</t>
    <rPh sb="0" eb="2">
      <t>ナルセ</t>
    </rPh>
    <phoneticPr fontId="1"/>
  </si>
  <si>
    <t>青海野　灰</t>
    <rPh sb="0" eb="2">
      <t>アオウミ</t>
    </rPh>
    <phoneticPr fontId="1"/>
  </si>
  <si>
    <t>電撃文庫MAGAZINE</t>
    <rPh sb="0" eb="1">
      <t>ショウ</t>
    </rPh>
    <phoneticPr fontId="1"/>
  </si>
  <si>
    <t xml:space="preserve">第25回電撃小説大賞 </t>
    <rPh sb="0" eb="1">
      <t>ダイ</t>
    </rPh>
    <phoneticPr fontId="1"/>
  </si>
  <si>
    <t>第24回電撃小説大賞</t>
    <rPh sb="0" eb="10">
      <t>ダイ</t>
    </rPh>
    <phoneticPr fontId="1"/>
  </si>
  <si>
    <t>電撃大賞受賞作品 http://dengekitaisho.jp/announce_24_02.html</t>
  </si>
  <si>
    <t>ソース</t>
    <phoneticPr fontId="1"/>
  </si>
  <si>
    <t>凩　輪音</t>
    <rPh sb="0" eb="2">
      <t>ワオン</t>
    </rPh>
    <phoneticPr fontId="1"/>
  </si>
  <si>
    <t>愛知県</t>
  </si>
  <si>
    <t>愛知県</t>
    <phoneticPr fontId="1"/>
  </si>
  <si>
    <t>うーぱー</t>
    <phoneticPr fontId="1"/>
  </si>
  <si>
    <t>葉月　文</t>
    <rPh sb="0" eb="2">
      <t>ハツキ</t>
    </rPh>
    <phoneticPr fontId="1"/>
  </si>
  <si>
    <t>大分県</t>
    <phoneticPr fontId="1"/>
  </si>
  <si>
    <t>西　条陽</t>
    <rPh sb="0" eb="1">
      <t>ニシ</t>
    </rPh>
    <phoneticPr fontId="1"/>
  </si>
  <si>
    <t>江中　農</t>
    <rPh sb="0" eb="2">
      <t>エナカ</t>
    </rPh>
    <phoneticPr fontId="1"/>
  </si>
  <si>
    <t>兵庫県</t>
    <phoneticPr fontId="1"/>
  </si>
  <si>
    <t>埼玉県</t>
    <phoneticPr fontId="1"/>
  </si>
  <si>
    <t>バスコ</t>
    <phoneticPr fontId="1"/>
  </si>
  <si>
    <t>瘤久保慎司</t>
    <rPh sb="0" eb="5">
      <t>コブ</t>
    </rPh>
    <phoneticPr fontId="1"/>
  </si>
  <si>
    <t>大賞</t>
    <rPh sb="0" eb="2">
      <t>タイショウ</t>
    </rPh>
    <phoneticPr fontId="1"/>
  </si>
  <si>
    <t>応募名</t>
    <rPh sb="0" eb="3">
      <t>ナマエ</t>
    </rPh>
    <phoneticPr fontId="1"/>
  </si>
  <si>
    <t>こがらし輪音</t>
  </si>
  <si>
    <t>江中みのり</t>
  </si>
  <si>
    <t>村瀬 健</t>
  </si>
  <si>
    <t>第23回電撃小説大賞</t>
    <rPh sb="0" eb="10">
      <t>ダイ</t>
    </rPh>
    <phoneticPr fontId="1"/>
  </si>
  <si>
    <t>電撃大賞受賞作品 http://dengekitaisho.jp/announce_23_02.html</t>
  </si>
  <si>
    <t>麻里アサト</t>
    <rPh sb="0" eb="1">
      <t>Asari</t>
    </rPh>
    <phoneticPr fontId="1"/>
  </si>
  <si>
    <t>佐野徹夜</t>
    <rPh sb="0" eb="2">
      <t>サノ</t>
    </rPh>
    <phoneticPr fontId="1"/>
  </si>
  <si>
    <t>周藤　蓮</t>
    <rPh sb="0" eb="2">
      <t>ストウ</t>
    </rPh>
    <phoneticPr fontId="1"/>
  </si>
  <si>
    <t>斜線堂有紀</t>
    <rPh sb="0" eb="2">
      <t>シャセン</t>
    </rPh>
    <phoneticPr fontId="1"/>
  </si>
  <si>
    <t>岩沢　藍</t>
    <rPh sb="0" eb="2">
      <t>イワサワ</t>
    </rPh>
    <phoneticPr fontId="1"/>
  </si>
  <si>
    <t>さとみ桜</t>
    <rPh sb="0" eb="1">
      <t>サクラ</t>
    </rPh>
    <phoneticPr fontId="1"/>
  </si>
  <si>
    <t>岐阜県</t>
    <phoneticPr fontId="1"/>
  </si>
  <si>
    <t>藻野多摩夫</t>
    <rPh sb="0" eb="1">
      <t>モ</t>
    </rPh>
    <phoneticPr fontId="1"/>
  </si>
  <si>
    <t>葦舟ナツ</t>
    <rPh sb="0" eb="1">
      <t>アシフネ</t>
    </rPh>
    <phoneticPr fontId="1"/>
  </si>
  <si>
    <t>神奈川県</t>
  </si>
  <si>
    <t>神奈川県</t>
    <phoneticPr fontId="1"/>
  </si>
  <si>
    <t>栃木県</t>
    <phoneticPr fontId="1"/>
  </si>
  <si>
    <t>安里アサト</t>
  </si>
  <si>
    <t>第22回電撃小説大賞</t>
    <rPh sb="0" eb="10">
      <t>ダイ</t>
    </rPh>
    <phoneticPr fontId="1"/>
  </si>
  <si>
    <t>松村涼哉</t>
  </si>
  <si>
    <t>角埜杞真</t>
  </si>
  <si>
    <t>三鏡一敏</t>
  </si>
  <si>
    <t>駱駝</t>
  </si>
  <si>
    <t>新 八角</t>
  </si>
  <si>
    <t>結月あさみ</t>
  </si>
  <si>
    <t>星奏なつめ</t>
  </si>
  <si>
    <t>涙爽創太</t>
  </si>
  <si>
    <t>AMW｜第22回 電撃大賞 http://dengekitaisho.jp/archive/index_22.html</t>
  </si>
  <si>
    <t>AMW｜第23回 電撃大賞 http://dengekitaisho.jp/archive/index_23.html</t>
  </si>
  <si>
    <t>AMW｜第24回 電撃大賞 http://dengekitaisho.jp/archive/index_24.html</t>
  </si>
  <si>
    <t>電撃大賞受賞作品 http://dengekitaisho.jp/announce_22_02.html</t>
  </si>
  <si>
    <t>A＊sami</t>
    <phoneticPr fontId="1"/>
  </si>
  <si>
    <t>福山創太</t>
    <phoneticPr fontId="1"/>
  </si>
  <si>
    <t>松村涼哉</t>
    <phoneticPr fontId="1"/>
  </si>
  <si>
    <t>茨城県</t>
    <phoneticPr fontId="1"/>
  </si>
  <si>
    <t>大阪府</t>
    <phoneticPr fontId="1"/>
  </si>
  <si>
    <t>青森県</t>
    <phoneticPr fontId="1"/>
  </si>
  <si>
    <t>金賞</t>
    <rPh sb="0" eb="2">
      <t>キンシ</t>
    </rPh>
    <phoneticPr fontId="1"/>
  </si>
  <si>
    <t>第21回電撃小説大賞</t>
    <rPh sb="0" eb="10">
      <t>ダイ</t>
    </rPh>
    <phoneticPr fontId="1"/>
  </si>
  <si>
    <t>プロフィール解析</t>
    <phoneticPr fontId="1"/>
  </si>
  <si>
    <t>鳩見すた</t>
  </si>
  <si>
    <t>新田周右</t>
  </si>
  <si>
    <t>うわみくるま</t>
  </si>
  <si>
    <t>蘇之一行</t>
  </si>
  <si>
    <t>椎田十三</t>
  </si>
  <si>
    <t>森 日向</t>
  </si>
  <si>
    <t>北川恵海</t>
  </si>
  <si>
    <t>囲恭之介</t>
  </si>
  <si>
    <t>電撃文庫MAGAZINE賞</t>
    <phoneticPr fontId="1"/>
  </si>
  <si>
    <t>鳥取県</t>
    <phoneticPr fontId="1"/>
  </si>
  <si>
    <t>第21回電撃大賞 受賞作・受賞者決定！！ http://dengekitaisho.jp/announce_21_04.html</t>
  </si>
  <si>
    <t>AMW｜第21回 電撃大賞 http://dengekitaisho.jp/archive/index_21.html</t>
  </si>
  <si>
    <t>鳩島すた</t>
    <rPh sb="0" eb="1">
      <t>シマ</t>
    </rPh>
    <phoneticPr fontId="1"/>
  </si>
  <si>
    <t>日向　夏</t>
    <rPh sb="0" eb="1">
      <t>ナツ</t>
    </rPh>
    <phoneticPr fontId="1"/>
  </si>
  <si>
    <t>六郷橋港</t>
    <rPh sb="0" eb="1">
      <t>ロク</t>
    </rPh>
    <phoneticPr fontId="1"/>
  </si>
  <si>
    <t>出版著者名</t>
    <phoneticPr fontId="1"/>
  </si>
  <si>
    <t>放送作家</t>
    <phoneticPr fontId="1"/>
  </si>
  <si>
    <t>無職</t>
    <rPh sb="0" eb="2">
      <t>ムショク</t>
    </rPh>
    <phoneticPr fontId="1"/>
  </si>
  <si>
    <t>暇さえあれば小説を書いていた</t>
    <rPh sb="0" eb="2">
      <t>ショウセツヲカイテイタ</t>
    </rPh>
    <phoneticPr fontId="1"/>
  </si>
  <si>
    <t>本屋でバイト</t>
    <phoneticPr fontId="1"/>
  </si>
  <si>
    <t>何度も挑戦</t>
    <phoneticPr fontId="1"/>
  </si>
  <si>
    <t>第14回から応募．毎年一時落ち，21回で一次通過</t>
    <rPh sb="0" eb="1">
      <t>ダイ</t>
    </rPh>
    <phoneticPr fontId="1"/>
  </si>
  <si>
    <t xml:space="preserve">5年くらい応募していた？ </t>
    <rPh sb="0" eb="1">
      <t>ネン</t>
    </rPh>
    <phoneticPr fontId="1"/>
  </si>
  <si>
    <t>会社員．女性，家庭持ち．ラノベ初心者．</t>
    <rPh sb="0" eb="3">
      <t>．</t>
    </rPh>
    <phoneticPr fontId="1"/>
  </si>
  <si>
    <t>四年前から毎年応募．</t>
    <rPh sb="0" eb="4">
      <t>マイトシオウボ</t>
    </rPh>
    <phoneticPr fontId="1"/>
  </si>
  <si>
    <t>何度も挑戦．二回二次で落選</t>
    <rPh sb="0" eb="3">
      <t>ニカイニジデラクセン</t>
    </rPh>
    <phoneticPr fontId="1"/>
  </si>
  <si>
    <t>去年から毎月一冊書き始めた．</t>
    <rPh sb="0" eb="4">
      <t>マイツキヒトサク</t>
    </rPh>
    <phoneticPr fontId="1"/>
  </si>
  <si>
    <t>大学学部時代から趣味として書き始めた</t>
    <rPh sb="0" eb="2">
      <t>ジダイアｋラ</t>
    </rPh>
    <phoneticPr fontId="1"/>
  </si>
  <si>
    <t>三回目の応募で受賞．</t>
    <rPh sb="0" eb="2">
      <t>オウボデジュショウ</t>
    </rPh>
    <phoneticPr fontId="1"/>
  </si>
  <si>
    <t>大学関係者．</t>
    <rPh sb="0" eb="5">
      <t>．</t>
    </rPh>
    <phoneticPr fontId="1"/>
  </si>
  <si>
    <t>理系研究者．何度も投稿，ほとんど一時二次選考落ち．</t>
    <rPh sb="0" eb="5">
      <t>．</t>
    </rPh>
    <phoneticPr fontId="1"/>
  </si>
  <si>
    <t>図書館員．何度か投稿している．</t>
    <rPh sb="0" eb="2">
      <t>ナンドカ．</t>
    </rPh>
    <phoneticPr fontId="1"/>
  </si>
  <si>
    <t>第14回MF文庫Jライトノベル新人賞</t>
    <rPh sb="0" eb="1">
      <t>ダイ</t>
    </rPh>
    <phoneticPr fontId="1"/>
  </si>
  <si>
    <t>林若葉</t>
  </si>
  <si>
    <t>春楡遥</t>
  </si>
  <si>
    <t>ムカイ</t>
  </si>
  <si>
    <t>hiro</t>
  </si>
  <si>
    <t>佳作</t>
    <rPh sb="0" eb="2">
      <t>カサク</t>
    </rPh>
    <phoneticPr fontId="1"/>
  </si>
  <si>
    <t>審査員特別賞</t>
    <rPh sb="0" eb="3">
      <t>ト</t>
    </rPh>
    <phoneticPr fontId="1"/>
  </si>
  <si>
    <t>優秀賞</t>
    <phoneticPr fontId="1"/>
  </si>
  <si>
    <t>最優秀賞</t>
    <phoneticPr fontId="1"/>
  </si>
  <si>
    <t>林星悟</t>
    <rPh sb="0" eb="1">
      <t>ハヤシ</t>
    </rPh>
    <phoneticPr fontId="1"/>
  </si>
  <si>
    <t>総夜ムカイ</t>
    <rPh sb="0" eb="1">
      <t>ソウゴウ</t>
    </rPh>
    <phoneticPr fontId="1"/>
  </si>
  <si>
    <t>三月みどり</t>
    <phoneticPr fontId="1"/>
  </si>
  <si>
    <t>北海道</t>
    <phoneticPr fontId="1"/>
  </si>
  <si>
    <t>電撃大賞受賞作品 http://dengekitaisho.jp/announce_25_02.html</t>
    <phoneticPr fontId="1"/>
  </si>
  <si>
    <t>ライトノベル新人賞結果発表｜MF文庫J オフィシャルウェブサイト https://mfbunkoj.jp/rookie/award/result/14/</t>
  </si>
  <si>
    <t>第14回MF文庫Jライトノベル新人賞 https://mfbunkoj.jp/rookie/14th-project/award4/</t>
  </si>
  <si>
    <t>第13回MF文庫Jライトノベル新人賞 https://mfbunkoj.jp/rookie/13th-project/</t>
  </si>
  <si>
    <t>ライトノベル新人賞結果発表｜MF文庫J オフィシャルウェブサイト https://mfbunkoj.jp/rookie/award/result/13/</t>
  </si>
  <si>
    <t>第13回MF文庫Jライトノベル新人賞</t>
    <rPh sb="0" eb="1">
      <t>ダイ</t>
    </rPh>
    <phoneticPr fontId="1"/>
  </si>
  <si>
    <t>審査員特別賞</t>
    <phoneticPr fontId="1"/>
  </si>
  <si>
    <t>くそたわけ</t>
    <phoneticPr fontId="1"/>
  </si>
  <si>
    <t>銀乃英介</t>
    <rPh sb="0" eb="1">
      <t>ギン</t>
    </rPh>
    <phoneticPr fontId="1"/>
  </si>
  <si>
    <t>藤川恵蔵</t>
  </si>
  <si>
    <t>零国祥人</t>
  </si>
  <si>
    <t>青空雲</t>
    <rPh sb="0" eb="2">
      <t>アオゾラ</t>
    </rPh>
    <phoneticPr fontId="1"/>
  </si>
  <si>
    <t>久追遥希</t>
  </si>
  <si>
    <t>奈良県</t>
    <phoneticPr fontId="1"/>
  </si>
  <si>
    <t>石川県</t>
    <phoneticPr fontId="1"/>
  </si>
  <si>
    <t>沖縄県</t>
    <phoneticPr fontId="1"/>
  </si>
  <si>
    <t>MF文庫J</t>
    <rPh sb="0" eb="2">
      <t>ブンコ</t>
    </rPh>
    <phoneticPr fontId="1"/>
  </si>
  <si>
    <t>さくらいたろう</t>
    <phoneticPr fontId="1"/>
  </si>
  <si>
    <t>樫本燕</t>
  </si>
  <si>
    <t>広ノ祥人</t>
  </si>
  <si>
    <t>まほろ勇太</t>
  </si>
  <si>
    <t>第12回MF文庫Jライトノベル新人賞</t>
    <rPh sb="0" eb="1">
      <t>ダイ</t>
    </rPh>
    <phoneticPr fontId="1"/>
  </si>
  <si>
    <t>えどたろう</t>
  </si>
  <si>
    <t>烏川さいか</t>
  </si>
  <si>
    <t>笹倉モル</t>
    <rPh sb="0" eb="2">
      <t>ササクラ</t>
    </rPh>
    <phoneticPr fontId="1"/>
  </si>
  <si>
    <t>静岡県</t>
    <phoneticPr fontId="1"/>
  </si>
  <si>
    <t>宮崎県</t>
    <phoneticPr fontId="1"/>
  </si>
  <si>
    <t>第12回MF文庫Jライトノベル新人賞企画 https://mfbunkoj.jp/rookie/12th-project/</t>
    <phoneticPr fontId="1"/>
  </si>
  <si>
    <t>絵戸太郎</t>
    <rPh sb="0" eb="1">
      <t>エ</t>
    </rPh>
    <phoneticPr fontId="1"/>
  </si>
  <si>
    <t>斜守モル</t>
    <rPh sb="0" eb="1">
      <t>ナナメ</t>
    </rPh>
    <phoneticPr fontId="1"/>
  </si>
  <si>
    <t>第11回MF文庫Jライトノベル新人賞</t>
    <rPh sb="0" eb="1">
      <t>ダイ</t>
    </rPh>
    <phoneticPr fontId="1"/>
  </si>
  <si>
    <t>佳作</t>
    <rPh sb="0" eb="2">
      <t>カサ</t>
    </rPh>
    <phoneticPr fontId="1"/>
  </si>
  <si>
    <t>方波見咲</t>
  </si>
  <si>
    <t>つちせ八十五</t>
    <rPh sb="0" eb="3">
      <t>ハチジュウゴ</t>
    </rPh>
    <phoneticPr fontId="1"/>
  </si>
  <si>
    <t>落合祐輔</t>
    <rPh sb="0" eb="2">
      <t>オチアイ</t>
    </rPh>
    <phoneticPr fontId="1"/>
  </si>
  <si>
    <t>秋月コウ</t>
    <rPh sb="0" eb="2">
      <t>アキヅキ</t>
    </rPh>
    <phoneticPr fontId="1"/>
  </si>
  <si>
    <t>和白</t>
  </si>
  <si>
    <t>秋田県</t>
    <phoneticPr fontId="1"/>
  </si>
  <si>
    <t>つちせ八十八</t>
    <rPh sb="0" eb="3">
      <t>ハチジュウゴ</t>
    </rPh>
    <phoneticPr fontId="1"/>
  </si>
  <si>
    <t>秋月煌介</t>
    <rPh sb="0" eb="2">
      <t>アキヅキ</t>
    </rPh>
    <phoneticPr fontId="1"/>
  </si>
  <si>
    <t>藤木わしろ</t>
    <rPh sb="0" eb="2">
      <t>フジキ</t>
    </rPh>
    <phoneticPr fontId="1"/>
  </si>
  <si>
    <t>第10回MF文庫Jライトノベル新人賞</t>
    <rPh sb="0" eb="1">
      <t>ダイ</t>
    </rPh>
    <phoneticPr fontId="1"/>
  </si>
  <si>
    <t>第10回 MF文庫Jライトノベル新人賞 | MF文庫J オフィシャルウェブサイト http://bc.mediafactory.jp/bunkoj/rookie/ann10</t>
  </si>
  <si>
    <t>第10回MF文庫Jライトノベル新人賞企画 https://mfbunkoj.jp/rookie/10th-project/</t>
  </si>
  <si>
    <t>越智文比古</t>
  </si>
  <si>
    <t>塀流通留</t>
  </si>
  <si>
    <t>未味なり太</t>
  </si>
  <si>
    <t>鎌倉となり</t>
  </si>
  <si>
    <t>香川県</t>
  </si>
  <si>
    <t>暁雪</t>
    <rPh sb="0" eb="1">
      <t>アカツキ</t>
    </rPh>
    <phoneticPr fontId="1"/>
  </si>
  <si>
    <t>三年前にラノベに出会う．</t>
    <rPh sb="0" eb="3">
      <t>．</t>
    </rPh>
    <phoneticPr fontId="1"/>
  </si>
  <si>
    <t>投稿歴6年．第12回三次通過作品を編集．処女作もこの賞を三次通過．</t>
    <rPh sb="0" eb="1">
      <t>ネン</t>
    </rPh>
    <phoneticPr fontId="1"/>
  </si>
  <si>
    <t>子供の頃から小説を書いてきた．落選の繰り返し．</t>
    <rPh sb="0" eb="2">
      <t>．</t>
    </rPh>
    <phoneticPr fontId="1"/>
  </si>
  <si>
    <t>何度も落選．</t>
    <rPh sb="0" eb="2">
      <t>．</t>
    </rPh>
    <phoneticPr fontId="1"/>
  </si>
  <si>
    <t>ラノベに10年近く前に出会う．</t>
    <rPh sb="0" eb="2">
      <t>ネンチカクマエニ</t>
    </rPh>
    <phoneticPr fontId="1"/>
  </si>
  <si>
    <t>作家を志したのは四年前．</t>
    <rPh sb="0" eb="3">
      <t>ヨネンマエ</t>
    </rPh>
    <phoneticPr fontId="1"/>
  </si>
  <si>
    <t>処女作の改稿．</t>
    <rPh sb="0" eb="2">
      <t>カイコウ</t>
    </rPh>
    <phoneticPr fontId="1"/>
  </si>
  <si>
    <t>長年の夢．</t>
    <rPh sb="0" eb="2">
      <t>．</t>
    </rPh>
    <phoneticPr fontId="1"/>
  </si>
  <si>
    <t>会社員．</t>
    <rPh sb="0" eb="3">
      <t>．</t>
    </rPh>
    <phoneticPr fontId="1"/>
  </si>
  <si>
    <t>3年ぶりに書いた作品．ハガキ職人．</t>
    <rPh sb="0" eb="1">
      <t>ネンブリニ</t>
    </rPh>
    <phoneticPr fontId="1"/>
  </si>
  <si>
    <t>第11回 MF文庫Jライトノベル新人賞 | MF文庫J オフィシャルウェブサイト http://bc.mediafactory.jp/bunkoj/rookie/ann11</t>
    <phoneticPr fontId="1"/>
  </si>
  <si>
    <t>第11回MF文庫Jライトノベル新人賞企画 https://mfbunkoj.jp/rookie/11th-project/</t>
    <phoneticPr fontId="1"/>
  </si>
  <si>
    <t>ライトノベル新人賞結果発表｜MF文庫J オフィシャルウェブサイト https://mfbunkoj.jp/rookie/award/result/12/</t>
    <phoneticPr fontId="1"/>
  </si>
  <si>
    <t>第20回電撃小説大賞</t>
    <rPh sb="0" eb="10">
      <t>ダイ</t>
    </rPh>
    <phoneticPr fontId="1"/>
  </si>
  <si>
    <t>第18回電撃小説大賞</t>
    <rPh sb="0" eb="10">
      <t>ダイ</t>
    </rPh>
    <phoneticPr fontId="1"/>
  </si>
  <si>
    <t>第17回電撃小説大賞</t>
    <rPh sb="0" eb="10">
      <t>ダイ</t>
    </rPh>
    <phoneticPr fontId="1"/>
  </si>
  <si>
    <t>第16回電撃小説大賞</t>
    <rPh sb="0" eb="10">
      <t>ダイ</t>
    </rPh>
    <phoneticPr fontId="1"/>
  </si>
  <si>
    <t>金賞</t>
    <rPh sb="0" eb="2">
      <t>キンドウ</t>
    </rPh>
    <phoneticPr fontId="1"/>
  </si>
  <si>
    <t>金賞</t>
    <rPh sb="0" eb="2">
      <t>キン</t>
    </rPh>
    <phoneticPr fontId="1"/>
  </si>
  <si>
    <t>銀賞</t>
    <rPh sb="0" eb="2">
      <t>ギンシ</t>
    </rPh>
    <phoneticPr fontId="1"/>
  </si>
  <si>
    <t>20回記念特別賞</t>
    <rPh sb="0" eb="1">
      <t>カイ</t>
    </rPh>
    <phoneticPr fontId="1"/>
  </si>
  <si>
    <t>虎走かける</t>
  </si>
  <si>
    <t>木崎ちあき</t>
  </si>
  <si>
    <t>真代屋秀晃</t>
  </si>
  <si>
    <t>小川晴央</t>
  </si>
  <si>
    <t>青葉優一</t>
  </si>
  <si>
    <t>亜紀坂圭春</t>
  </si>
  <si>
    <t>十三 湊</t>
  </si>
  <si>
    <t>アズミ</t>
  </si>
  <si>
    <t>真坂マサル</t>
  </si>
  <si>
    <t>熊本県</t>
    <phoneticPr fontId="1"/>
  </si>
  <si>
    <t>山形県</t>
    <phoneticPr fontId="1"/>
  </si>
  <si>
    <t>虎走こけた</t>
    <phoneticPr fontId="1"/>
  </si>
  <si>
    <t>木崎サキ</t>
    <rPh sb="0" eb="2">
      <t>キザキ</t>
    </rPh>
    <phoneticPr fontId="1"/>
  </si>
  <si>
    <t>小川博史</t>
    <rPh sb="0" eb="2">
      <t>オガワ</t>
    </rPh>
    <phoneticPr fontId="1"/>
  </si>
  <si>
    <t>キミドリ</t>
    <phoneticPr fontId="1"/>
  </si>
  <si>
    <t>吹井　賢</t>
    <rPh sb="0" eb="1">
      <t>フク</t>
    </rPh>
    <phoneticPr fontId="1"/>
  </si>
  <si>
    <t>電撃大賞　受賞作品 http://dengekitaisho.jp/award-winning.html</t>
  </si>
  <si>
    <t>読者賞</t>
    <phoneticPr fontId="1"/>
  </si>
  <si>
    <t>二束三文とちょっと</t>
    <rPh sb="0" eb="4">
      <t>ト</t>
    </rPh>
    <phoneticPr fontId="1"/>
  </si>
  <si>
    <t>?</t>
    <phoneticPr fontId="1"/>
  </si>
  <si>
    <t>三次選考通過作品．県名はカクヨムのプロフより．</t>
    <rPh sb="0" eb="8">
      <t>．</t>
    </rPh>
    <phoneticPr fontId="1"/>
  </si>
  <si>
    <t>第19回電撃小説大賞</t>
    <rPh sb="0" eb="10">
      <t>ダイ</t>
    </rPh>
    <phoneticPr fontId="1"/>
  </si>
  <si>
    <t>AMW｜第20回 電撃大賞 http://dengekitaisho.jp/archive/index_20.html</t>
  </si>
  <si>
    <t>電撃大賞　受賞作品 http://dengekitaisho.jp/announce_20_04.html</t>
  </si>
  <si>
    <t>AMW｜第19回 電撃大賞 http://dengekitaisho.jp/archive/index_19.html</t>
  </si>
  <si>
    <t>電撃 - 応募総数6,771作品の中から小説部門の大賞を2作品が受賞！ 第19回“電撃大賞”贈呈式の模様をお届け http://dengekionline.com/elem/000/000/559/559944/</t>
  </si>
  <si>
    <t>選考委員奨励賞</t>
    <phoneticPr fontId="1"/>
  </si>
  <si>
    <t>茜屋まつり</t>
  </si>
  <si>
    <t>桜井美奈</t>
  </si>
  <si>
    <t>藤まる</t>
  </si>
  <si>
    <t>柳田狐狗狸</t>
  </si>
  <si>
    <t>愛染猫太郎</t>
  </si>
  <si>
    <t>行田尚希</t>
  </si>
  <si>
    <t>岬 鷺宮</t>
  </si>
  <si>
    <t>天沢夏月</t>
  </si>
  <si>
    <t>新潟県</t>
    <phoneticPr fontId="1"/>
  </si>
  <si>
    <t>電撃 - 応募総数5,862作品の中から選ばれたのは？ 本日開催された第18回“電撃大賞”贈呈式の模様や受賞者たちのコメントをお届け！ http://dengekionline.com/elem/000/000/425/425819/</t>
  </si>
  <si>
    <t>AMW｜第18回 電撃大賞 http://dengekitaisho.jp/archive/index_18.html</t>
  </si>
  <si>
    <t>銀賞</t>
    <rPh sb="0" eb="2">
      <t>ギン</t>
    </rPh>
    <phoneticPr fontId="1"/>
  </si>
  <si>
    <t>メディアワークス文庫賞</t>
    <rPh sb="0" eb="1">
      <t>ショウ</t>
    </rPh>
    <phoneticPr fontId="1"/>
  </si>
  <si>
    <t>九丘望 </t>
  </si>
  <si>
    <t>聴猫芝居</t>
  </si>
  <si>
    <t>三河ごーすと</t>
  </si>
  <si>
    <t>来田志郎</t>
  </si>
  <si>
    <t>エドワード・スミス</t>
  </si>
  <si>
    <t>成田名璃子</t>
  </si>
  <si>
    <t>高樹凛</t>
  </si>
  <si>
    <t>乙野四方字</t>
  </si>
  <si>
    <t>広島県</t>
    <phoneticPr fontId="1"/>
  </si>
  <si>
    <t>切小野よも治</t>
    <rPh sb="0" eb="1">
      <t>キリ</t>
    </rPh>
    <phoneticPr fontId="1"/>
  </si>
  <si>
    <t>AMW｜第17回 電撃大賞 http://dengekitaisho.jp/archive/index_17.html</t>
  </si>
  <si>
    <t>電撃 - 第17回“電撃大賞”贈呈式が開催！ 式の模様や受賞者たちのコメントをお届け！ http://dengekionline.com/elem/000/000/317/317669/</t>
  </si>
  <si>
    <t>広沢サカキ</t>
  </si>
  <si>
    <t>蝉川タカマル</t>
  </si>
  <si>
    <t>和ヶ原聡司</t>
  </si>
  <si>
    <t>兎月山羊</t>
  </si>
  <si>
    <t>浅葉なつ</t>
  </si>
  <si>
    <t>朽葉屋周太郎</t>
  </si>
  <si>
    <t>仲町六絵</t>
  </si>
  <si>
    <t>天羽伊吹清</t>
    <phoneticPr fontId="1"/>
  </si>
  <si>
    <t>多宇部貞人</t>
  </si>
  <si>
    <t>朽葉屋</t>
    <phoneticPr fontId="1"/>
  </si>
  <si>
    <t>AMW｜第16回 電撃大賞 http://dengekitaisho.jp/archive/index_16.html</t>
  </si>
  <si>
    <t>電撃 - 第16回“電撃大賞”贈呈式が開催！ 式の模様や選考委員のコメントをお届け！ http://dengekionline.com/elem/000/000/209/209915/</t>
  </si>
  <si>
    <t>大賞</t>
    <rPh sb="0" eb="2">
      <t>タイ</t>
    </rPh>
    <phoneticPr fontId="1"/>
  </si>
  <si>
    <t>メディアワークス文庫賞</t>
    <rPh sb="0" eb="2">
      <t>ブン</t>
    </rPh>
    <phoneticPr fontId="1"/>
  </si>
  <si>
    <t>田名部宗司</t>
  </si>
  <si>
    <t>美奈川護</t>
  </si>
  <si>
    <t>榎木津無代</t>
  </si>
  <si>
    <t>野﨑まど</t>
  </si>
  <si>
    <t>有間カオル</t>
  </si>
  <si>
    <t>奈々愁仁子</t>
  </si>
  <si>
    <t>綾崎隼</t>
  </si>
  <si>
    <t>菱田愛日</t>
  </si>
  <si>
    <t>有間香</t>
    <rPh sb="0" eb="1">
      <t>カオル</t>
    </rPh>
    <phoneticPr fontId="1"/>
  </si>
  <si>
    <t>第9回MF文庫Jライトノベル新人賞</t>
    <rPh sb="0" eb="1">
      <t>ダイ</t>
    </rPh>
    <phoneticPr fontId="1"/>
  </si>
  <si>
    <t>第8回MF文庫Jライトノベル新人賞</t>
    <rPh sb="0" eb="1">
      <t>ダイ</t>
    </rPh>
    <phoneticPr fontId="1"/>
  </si>
  <si>
    <t>第7回MF文庫Jライトノベル新人賞</t>
    <rPh sb="0" eb="1">
      <t>ダイ</t>
    </rPh>
    <phoneticPr fontId="1"/>
  </si>
  <si>
    <t>第6回MF文庫Jライトノベル新人賞</t>
    <rPh sb="0" eb="1">
      <t>ダイ</t>
    </rPh>
    <phoneticPr fontId="1"/>
  </si>
  <si>
    <t>第5回MF文庫Jライトノベル新人賞</t>
    <rPh sb="0" eb="1">
      <t>ダイ</t>
    </rPh>
    <phoneticPr fontId="1"/>
  </si>
  <si>
    <t>フリーターとニートの中間の状態で投稿を続けてきた．</t>
    <rPh sb="0" eb="2">
      <t>チュウカン</t>
    </rPh>
    <phoneticPr fontId="1"/>
  </si>
  <si>
    <t>フリーランスライター．</t>
    <phoneticPr fontId="1"/>
  </si>
  <si>
    <t>2004年から書き始める．九年半受賞までかかる．30–40作品投稿．</t>
    <rPh sb="0" eb="1">
      <t>ネンカラ</t>
    </rPh>
    <phoneticPr fontId="1"/>
  </si>
  <si>
    <t>本気で書き始めようと決意し，とりあえず前に書いた短編を応募したところ受賞．</t>
    <rPh sb="0" eb="4">
      <t>ヨウトケツイ</t>
    </rPh>
    <phoneticPr fontId="1"/>
  </si>
  <si>
    <t>会社を辞める．元ゲーム屋やWEB屋．</t>
    <rPh sb="0" eb="2">
      <t>．</t>
    </rPh>
    <phoneticPr fontId="1"/>
  </si>
  <si>
    <t>服飾の先生．</t>
    <rPh sb="0" eb="2">
      <t>．</t>
    </rPh>
    <phoneticPr fontId="1"/>
  </si>
  <si>
    <t>長年投稿生活．</t>
    <rPh sb="0" eb="6">
      <t>．</t>
    </rPh>
    <phoneticPr fontId="1"/>
  </si>
  <si>
    <t>作家になると決意し二年半．</t>
    <rPh sb="0" eb="3">
      <t>ニネンハン</t>
    </rPh>
    <phoneticPr fontId="1"/>
  </si>
  <si>
    <t>電撃小説大賞四度目．三度目で高評価？</t>
    <rPh sb="0" eb="3">
      <t>ヨンドメ</t>
    </rPh>
    <phoneticPr fontId="1"/>
  </si>
  <si>
    <t>高校生から創作．</t>
    <rPh sb="0" eb="3">
      <t>．</t>
    </rPh>
    <phoneticPr fontId="1"/>
  </si>
  <si>
    <t>17回から電撃投稿．バイトぐらし．</t>
    <rPh sb="0" eb="1">
      <t>カイカラ</t>
    </rPh>
    <phoneticPr fontId="1"/>
  </si>
  <si>
    <t>10歳から執筆．</t>
    <rPh sb="0" eb="1">
      <t>サイカラ</t>
    </rPh>
    <phoneticPr fontId="1"/>
  </si>
  <si>
    <t>コピーライター．</t>
    <phoneticPr fontId="1"/>
  </si>
  <si>
    <t>他社初投稿が一次選考通過．二度目が二次選考．三度目が一次選考．そして電撃へ．</t>
    <rPh sb="0" eb="5">
      <t>ガ</t>
    </rPh>
    <phoneticPr fontId="1"/>
  </si>
  <si>
    <t>文筆業を長く志す．</t>
    <rPh sb="0" eb="3">
      <t>．</t>
    </rPh>
    <phoneticPr fontId="1"/>
  </si>
  <si>
    <t>小学生以来書き続ける．</t>
    <rPh sb="0" eb="1">
      <t>カキツヅケル</t>
    </rPh>
    <phoneticPr fontId="1"/>
  </si>
  <si>
    <t>しっかりした小説は二作目．数年前に他社へ処女作投稿で全然だめ．</t>
    <rPh sb="0" eb="3">
      <t>スウネンマエニタシャヘショジョサクトウコウショウセツ</t>
    </rPh>
    <phoneticPr fontId="1"/>
  </si>
  <si>
    <t>派遣社員．</t>
    <rPh sb="0" eb="4">
      <t>．</t>
    </rPh>
    <phoneticPr fontId="1"/>
  </si>
  <si>
    <t>大学生，3年生夏休みから執筆．</t>
    <rPh sb="0" eb="3">
      <t>，</t>
    </rPh>
    <phoneticPr fontId="1"/>
  </si>
  <si>
    <t>短歌．時代物を好んで書く．</t>
    <rPh sb="0" eb="2">
      <t>タンカ</t>
    </rPh>
    <phoneticPr fontId="1"/>
  </si>
  <si>
    <t>中学から執筆．初めて一次選考を突破した作品．</t>
    <rPh sb="0" eb="2">
      <t>．</t>
    </rPh>
    <phoneticPr fontId="1"/>
  </si>
  <si>
    <t>退職して本気で書き始め，だめ．再就職．</t>
    <rPh sb="0" eb="2">
      <t>，</t>
    </rPh>
    <phoneticPr fontId="1"/>
  </si>
  <si>
    <t>学生時代執筆開始し落選多し．</t>
    <rPh sb="0" eb="2">
      <t>カイシ</t>
    </rPh>
    <phoneticPr fontId="1"/>
  </si>
  <si>
    <t>仕事がよく変わる．</t>
    <rPh sb="0" eb="2">
      <t>ガ</t>
    </rPh>
    <phoneticPr fontId="1"/>
  </si>
  <si>
    <t>20歳から長編小説執筆開始．大学卒業後も書き続ける．</t>
    <rPh sb="0" eb="1">
      <t>サイカラ</t>
    </rPh>
    <phoneticPr fontId="1"/>
  </si>
  <si>
    <t>大学卒業後投稿開始．</t>
    <rPh sb="0" eb="9">
      <t>．</t>
    </rPh>
    <phoneticPr fontId="1"/>
  </si>
  <si>
    <t>服屋店長．</t>
    <rPh sb="0" eb="1">
      <t>ヤ</t>
    </rPh>
    <phoneticPr fontId="1"/>
  </si>
  <si>
    <t>佳作</t>
    <rPh sb="0" eb="2">
      <t>カ</t>
    </rPh>
    <phoneticPr fontId="1"/>
  </si>
  <si>
    <t>そぼろそぼろ</t>
  </si>
  <si>
    <t>為三</t>
  </si>
  <si>
    <t>新見聖</t>
  </si>
  <si>
    <t>草木野鎖</t>
  </si>
  <si>
    <t>上智一麻</t>
  </si>
  <si>
    <t>花間燈</t>
  </si>
  <si>
    <t>埼玉県</t>
  </si>
  <si>
    <t>群馬県</t>
  </si>
  <si>
    <t>扇友太</t>
    <rPh sb="0" eb="1">
      <t>オオギ</t>
    </rPh>
    <phoneticPr fontId="1"/>
  </si>
  <si>
    <t>東京都</t>
  </si>
  <si>
    <t>天埜冬景</t>
  </si>
  <si>
    <t>真崎まさむね</t>
  </si>
  <si>
    <t>方玖舞文</t>
  </si>
  <si>
    <t>真野真央</t>
  </si>
  <si>
    <t>伊達康</t>
  </si>
  <si>
    <t>境京亮</t>
  </si>
  <si>
    <t>ノベロイド二等兵</t>
  </si>
  <si>
    <t>中島三四郎</t>
  </si>
  <si>
    <t>肉Q</t>
  </si>
  <si>
    <t>水月紗鳥</t>
  </si>
  <si>
    <t>千葉県</t>
  </si>
  <si>
    <t>兵庫県</t>
  </si>
  <si>
    <t>大阪府</t>
  </si>
  <si>
    <t>岡山県</t>
    <phoneticPr fontId="1"/>
  </si>
  <si>
    <t>北海道</t>
  </si>
  <si>
    <t>☆☆緋奈川イド</t>
    <rPh sb="0" eb="1">
      <t>ホシ</t>
    </rPh>
    <phoneticPr fontId="1"/>
  </si>
  <si>
    <t>注　☆は今の所書籍化ではない．☆☆は，出版辞退．MWはメディアワークス．</t>
    <rPh sb="0" eb="1">
      <t>チュウ</t>
    </rPh>
    <phoneticPr fontId="1"/>
  </si>
  <si>
    <t>九條斥</t>
    <rPh sb="0" eb="2">
      <t>クジョウ</t>
    </rPh>
    <phoneticPr fontId="1"/>
  </si>
  <si>
    <t>鏡銀鉢</t>
    <rPh sb="0" eb="1">
      <t>カガミ</t>
    </rPh>
    <phoneticPr fontId="1"/>
  </si>
  <si>
    <t>弥生志郎</t>
    <rPh sb="0" eb="2">
      <t>ヤヨイ</t>
    </rPh>
    <phoneticPr fontId="1"/>
  </si>
  <si>
    <t>小山タケル</t>
    <rPh sb="0" eb="2">
      <t>コヤマ</t>
    </rPh>
    <phoneticPr fontId="1"/>
  </si>
  <si>
    <t>猫飯美味し</t>
  </si>
  <si>
    <t>こいわいハム</t>
  </si>
  <si>
    <t>福島県</t>
  </si>
  <si>
    <t>木村大志</t>
    <phoneticPr fontId="1"/>
  </si>
  <si>
    <t>千羽カモメ</t>
    <phoneticPr fontId="1"/>
  </si>
  <si>
    <t>永藤</t>
    <phoneticPr fontId="1"/>
  </si>
  <si>
    <t>本村大志</t>
  </si>
  <si>
    <t>涼木行</t>
  </si>
  <si>
    <t>遊佐真弘</t>
  </si>
  <si>
    <t>小岩井蓮二</t>
  </si>
  <si>
    <t>天出だめ</t>
  </si>
  <si>
    <t>やすだ柿</t>
  </si>
  <si>
    <t>無一</t>
  </si>
  <si>
    <t>冬木冬樹</t>
  </si>
  <si>
    <t>後藤祐迅</t>
  </si>
  <si>
    <t>壱日千次</t>
  </si>
  <si>
    <t>宮城県</t>
  </si>
  <si>
    <t>栃木県</t>
  </si>
  <si>
    <t>さがら総</t>
  </si>
  <si>
    <t>内田俊</t>
  </si>
  <si>
    <t>MF文庫Jライトノベル新人賞 - Wikipedia https://ja.wikipedia.org/wiki/MF%E6%96%87%E5%BA%ABJ%E3%83%A9%E3%82%A4%E3%83%88%E3%83%8E%E3%83%99%E3%83%AB%E6%96%B0%E4%BA%BA%E8%B3%9E#%E5%85%A5%E8%B3%9E%E4%BD%9C%E5%93%81%E4%B8%80%E8%A6%A7</t>
  </si>
  <si>
    <t>伊上円</t>
  </si>
  <si>
    <t>あさのハジメ</t>
  </si>
  <si>
    <t>岩波零</t>
  </si>
  <si>
    <t>三原みつき</t>
  </si>
  <si>
    <t>斉藤真也</t>
  </si>
  <si>
    <t>北元あきの</t>
  </si>
  <si>
    <t>刈野ミカタ</t>
  </si>
  <si>
    <t>三門鉄狼</t>
  </si>
  <si>
    <t>宮城県</t>
    <phoneticPr fontId="1"/>
  </si>
  <si>
    <t>MF文庫J</t>
  </si>
  <si>
    <t>第9回MF文庫Jライトノベル新人賞企画 https://mfbunkoj.jp/rookie/9th-project/</t>
    <phoneticPr fontId="1"/>
  </si>
  <si>
    <t>第8回MF文庫Jライトノベル新人賞企画 https://mfbunkoj.jp/rookie/8th-project/</t>
    <phoneticPr fontId="1"/>
  </si>
  <si>
    <t>第7回MF文庫Jライトノベル新人賞企画 https://mfbunkoj.jp/rookie/7th-project/</t>
    <phoneticPr fontId="1"/>
  </si>
  <si>
    <t>第6回MF文庫Jライトノベル新人賞企画 https://mfbunkoj.jp/rookie/6th-project/</t>
    <phoneticPr fontId="1"/>
  </si>
  <si>
    <t>第5回MF文庫Jライトノベル新人賞企画 https://mfbunkoj.jp/rookie/5th-project/</t>
    <phoneticPr fontId="1"/>
  </si>
  <si>
    <t>平均年齢</t>
    <phoneticPr fontId="1"/>
  </si>
  <si>
    <t>最大値</t>
    <phoneticPr fontId="1"/>
  </si>
  <si>
    <t>最小値</t>
    <phoneticPr fontId="1"/>
  </si>
  <si>
    <t>受賞人数</t>
  </si>
  <si>
    <t>受賞人数</t>
    <phoneticPr fontId="1"/>
  </si>
  <si>
    <t>MF新人賞</t>
    <rPh sb="0" eb="2">
      <t>ブンコ</t>
    </rPh>
    <phoneticPr fontId="1"/>
  </si>
  <si>
    <t>電撃新人賞</t>
    <rPh sb="0" eb="2">
      <t>シンジンショウ</t>
    </rPh>
    <phoneticPr fontId="1"/>
  </si>
  <si>
    <t>全体</t>
    <phoneticPr fontId="1"/>
  </si>
  <si>
    <t>最近10年の電撃とMF文庫Jライトノベル新人賞受賞デビュー者の年齢</t>
    <rPh sb="0" eb="2">
      <t>ノト</t>
    </rPh>
    <phoneticPr fontId="1"/>
  </si>
  <si>
    <t>受賞人数平均</t>
    <rPh sb="0" eb="2">
      <t>ヘイキン</t>
    </rPh>
    <phoneticPr fontId="1"/>
  </si>
  <si>
    <t>注意　電撃新人賞は2018年の読者賞1人を抜いている．</t>
    <rPh sb="0" eb="1">
      <t>ネンドクシャショウ</t>
    </rPh>
    <phoneticPr fontId="1"/>
  </si>
  <si>
    <t>標準偏差</t>
    <phoneticPr fontId="1"/>
  </si>
  <si>
    <t>会社員．趣味で創作．</t>
    <rPh sb="0" eb="3">
      <t>．</t>
    </rPh>
    <phoneticPr fontId="1"/>
  </si>
  <si>
    <t>7回で第一次で最終選考，第二次で最終選考，第四次で一次通過．</t>
    <rPh sb="0" eb="1">
      <t>カイ</t>
    </rPh>
    <phoneticPr fontId="1"/>
  </si>
  <si>
    <t>長い投稿歴，二次止まり．小学生のときの作品改稿．</t>
    <rPh sb="0" eb="1">
      <t>，</t>
    </rPh>
    <phoneticPr fontId="1"/>
  </si>
  <si>
    <t>執筆を始めてから2年半．</t>
    <rPh sb="0" eb="2">
      <t>シッピツ</t>
    </rPh>
    <phoneticPr fontId="1"/>
  </si>
  <si>
    <t>投稿歴が長い．</t>
    <rPh sb="0" eb="3">
      <t>ガ</t>
    </rPh>
    <phoneticPr fontId="1"/>
  </si>
  <si>
    <t>ヒストグラム用</t>
    <rPh sb="0" eb="1">
      <t>ヨウ</t>
    </rPh>
    <phoneticPr fontId="1"/>
  </si>
  <si>
    <t>データ区間</t>
  </si>
  <si>
    <t>次の級</t>
  </si>
  <si>
    <t>頻度</t>
  </si>
  <si>
    <t>0-1</t>
  </si>
  <si>
    <t>2-3</t>
  </si>
  <si>
    <t>1-2</t>
  </si>
  <si>
    <t>-</t>
    <phoneticPr fontId="1"/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</si>
  <si>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</si>
  <si>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</si>
  <si>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</si>
  <si>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</si>
  <si>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</si>
  <si>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</si>
  <si>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</si>
  <si>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</si>
  <si>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</si>
  <si>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</si>
  <si>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</si>
  <si>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</si>
  <si>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</si>
  <si>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</si>
  <si>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</si>
  <si>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</si>
  <si>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</si>
  <si>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</si>
  <si>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</si>
  <si>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</si>
  <si>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</si>
  <si>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</si>
  <si>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</si>
  <si>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</si>
  <si>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</si>
  <si>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</si>
  <si>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</si>
  <si>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</si>
  <si>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</si>
  <si>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</si>
  <si>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</si>
  <si>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</si>
  <si>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</si>
  <si>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</si>
  <si>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</si>
  <si>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</si>
  <si>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</si>
  <si>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</si>
  <si>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</si>
  <si>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</si>
  <si>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</si>
  <si>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</si>
  <si>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電撃22/82</t>
    <rPh sb="0" eb="2">
      <t>デンゲキ</t>
    </rPh>
    <phoneticPr fontId="1"/>
  </si>
  <si>
    <t>MF23/58</t>
    <phoneticPr fontId="1"/>
  </si>
  <si>
    <t>受賞人数</t>
    <rPh sb="0" eb="2">
      <t>ニンズウ</t>
    </rPh>
    <phoneticPr fontId="1"/>
  </si>
  <si>
    <t>10&lt;x≦20</t>
    <rPh sb="0" eb="1">
      <t>サイ</t>
    </rPh>
    <phoneticPr fontId="1"/>
  </si>
  <si>
    <t>≦10歳</t>
    <phoneticPr fontId="1"/>
  </si>
  <si>
    <t>20&lt;x≦30歳</t>
    <rPh sb="0" eb="1">
      <t>サイ</t>
    </rPh>
    <phoneticPr fontId="1"/>
  </si>
  <si>
    <t>30&lt;x≦40</t>
    <rPh sb="0" eb="1">
      <t>サイ</t>
    </rPh>
    <phoneticPr fontId="1"/>
  </si>
  <si>
    <t>40&lt;x≦50</t>
    <rPh sb="0" eb="1">
      <t>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</si>
</sst>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 sz="1600"/>
              <a:t>最近</a:t>
            </a:r>
            <a:r>
              <a:rPr lang="en-US" altLang="ja-JP" sz="1600"/>
              <a:t>10</a:t>
            </a:r>
            <a:r>
              <a:rPr lang="ja-JP" altLang="en-US" sz="1600"/>
              <a:t>年の電撃新人賞受賞者</a:t>
            </a:r>
            <a:r>
              <a:rPr lang="en-US" altLang="ja-JP" sz="1600"/>
              <a:t> </a:t>
            </a:r>
            <a:r>
              <a:rPr lang="ja-JP" altLang="en-US" sz="1600"/>
              <a:t>年齢ヒストグラム</a:t>
            </a:r>
          </a:p>
        </c:rich>
      </c:tx>
      <c:layout>
        <c:manualLayout>
          <c:xMode val="edge"/>
          <c:yMode val="edge"/>
          <c:x val="0.17262222222222223"/>
          <c:y val="2.102803738317756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頻度</c:v>
          </c:tx>
          <c:spPr>
            <a:solidFill>
              <a:srgbClr val="00B0F0"/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電撃ヒストグラム!$B$2:$B$46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電撃ヒストグラム!$C$2:$C$46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5</c:v>
                </c:pt>
                <c:pt idx="22">
                  <c:v>2</c:v>
                </c:pt>
                <c:pt idx="23">
                  <c:v>8</c:v>
                </c:pt>
                <c:pt idx="24">
                  <c:v>3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11</c:v>
                </c:pt>
                <c:pt idx="29">
                  <c:v>4</c:v>
                </c:pt>
                <c:pt idx="30">
                  <c:v>5</c:v>
                </c:pt>
                <c:pt idx="31">
                  <c:v>3</c:v>
                </c:pt>
                <c:pt idx="32">
                  <c:v>2</c:v>
                </c:pt>
                <c:pt idx="33">
                  <c:v>2</c:v>
                </c:pt>
                <c:pt idx="34">
                  <c:v>5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5D-8A4A-A2AA-1BF17C885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1087904"/>
        <c:axId val="391089584"/>
      </c:barChart>
      <c:catAx>
        <c:axId val="39108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データ区間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/>
            </a:pPr>
            <a:endParaRPr lang="ja-JP"/>
          </a:p>
        </c:txPr>
        <c:crossAx val="391089584"/>
        <c:crosses val="autoZero"/>
        <c:auto val="1"/>
        <c:lblAlgn val="ctr"/>
        <c:lblOffset val="100"/>
        <c:noMultiLvlLbl val="0"/>
      </c:catAx>
      <c:valAx>
        <c:axId val="391089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頻度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ja-JP"/>
          </a:p>
        </c:txPr>
        <c:crossAx val="39108790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ja-JP" sz="1600" b="1" i="0" baseline="0">
                <a:effectLst/>
              </a:rPr>
              <a:t>最近</a:t>
            </a:r>
            <a:r>
              <a:rPr lang="en-US" altLang="ja-JP" sz="1600" b="1" i="0" baseline="0">
                <a:effectLst/>
              </a:rPr>
              <a:t>10</a:t>
            </a:r>
            <a:r>
              <a:rPr lang="ja-JP" altLang="ja-JP" sz="1600" b="1" i="0" baseline="0">
                <a:effectLst/>
              </a:rPr>
              <a:t>年の</a:t>
            </a:r>
            <a:r>
              <a:rPr lang="en-US" altLang="ja-JP" sz="1600" b="1" i="0" baseline="0">
                <a:effectLst/>
              </a:rPr>
              <a:t>MF</a:t>
            </a:r>
            <a:r>
              <a:rPr lang="ja-JP" altLang="ja-JP" sz="1600" b="1" i="0" baseline="0">
                <a:effectLst/>
              </a:rPr>
              <a:t>新人賞受賞者</a:t>
            </a:r>
            <a:r>
              <a:rPr lang="en-US" altLang="ja-JP" sz="1600" b="1" i="0" baseline="0">
                <a:effectLst/>
              </a:rPr>
              <a:t> </a:t>
            </a:r>
            <a:r>
              <a:rPr lang="ja-JP" altLang="ja-JP" sz="1600" b="1" i="0" baseline="0">
                <a:effectLst/>
              </a:rPr>
              <a:t>年齢ヒストグラム</a:t>
            </a:r>
            <a:endParaRPr lang="ja-JP" altLang="ja-JP" sz="1600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頻度</c:v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MFヒストグラム!$B$2:$B$47</c:f>
              <c:strCach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次の級</c:v>
                </c:pt>
              </c:strCache>
            </c:strRef>
          </c:cat>
          <c:val>
            <c:numRef>
              <c:f>MFヒストグラム!$C$2:$C$47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5</c:v>
                </c:pt>
                <c:pt idx="20">
                  <c:v>5</c:v>
                </c:pt>
                <c:pt idx="21">
                  <c:v>10</c:v>
                </c:pt>
                <c:pt idx="22">
                  <c:v>6</c:v>
                </c:pt>
                <c:pt idx="23">
                  <c:v>3</c:v>
                </c:pt>
                <c:pt idx="24">
                  <c:v>5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CB-5A43-A5A3-C6C3357DD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89990272"/>
        <c:axId val="389991952"/>
      </c:barChart>
      <c:catAx>
        <c:axId val="389990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データ区間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/>
            </a:pPr>
            <a:endParaRPr lang="ja-JP"/>
          </a:p>
        </c:txPr>
        <c:crossAx val="389991952"/>
        <c:crosses val="autoZero"/>
        <c:auto val="1"/>
        <c:lblAlgn val="ctr"/>
        <c:lblOffset val="100"/>
        <c:tickLblSkip val="2"/>
        <c:noMultiLvlLbl val="0"/>
      </c:catAx>
      <c:valAx>
        <c:axId val="389991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頻度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ja-JP"/>
          </a:p>
        </c:txPr>
        <c:crossAx val="38999027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電撃新人賞　受賞平均年齢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平均年齢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各種データ!$E$2:$N$2</c:f>
              <c:numCache>
                <c:formatCode>General</c:formatCode>
                <c:ptCount val="10"/>
                <c:pt idx="0">
                  <c:v>2018</c:v>
                </c:pt>
                <c:pt idx="1">
                  <c:v>2017</c:v>
                </c:pt>
                <c:pt idx="2" formatCode="0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</c:numCache>
            </c:numRef>
          </c:cat>
          <c:val>
            <c:numRef>
              <c:f>各種データ!$E$3:$N$3</c:f>
              <c:numCache>
                <c:formatCode>0.0</c:formatCode>
                <c:ptCount val="10"/>
                <c:pt idx="0">
                  <c:v>27.111111111111111</c:v>
                </c:pt>
                <c:pt idx="1">
                  <c:v>31.285714285714285</c:v>
                </c:pt>
                <c:pt idx="2">
                  <c:v>28.375</c:v>
                </c:pt>
                <c:pt idx="3">
                  <c:v>29.125</c:v>
                </c:pt>
                <c:pt idx="4">
                  <c:v>29.5</c:v>
                </c:pt>
                <c:pt idx="5">
                  <c:v>28.777777777777779</c:v>
                </c:pt>
                <c:pt idx="6">
                  <c:v>31.125</c:v>
                </c:pt>
                <c:pt idx="7">
                  <c:v>27.25</c:v>
                </c:pt>
                <c:pt idx="8">
                  <c:v>27.666666666666668</c:v>
                </c:pt>
                <c:pt idx="9">
                  <c:v>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58-5645-8D5E-0FB6E7518D39}"/>
            </c:ext>
          </c:extLst>
        </c:ser>
        <c:ser>
          <c:idx val="0"/>
          <c:order val="1"/>
          <c:tx>
            <c:v>最大値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各種データ!$E$5:$N$5</c:f>
              <c:numCache>
                <c:formatCode>0</c:formatCode>
                <c:ptCount val="10"/>
                <c:pt idx="0">
                  <c:v>33</c:v>
                </c:pt>
                <c:pt idx="1">
                  <c:v>39</c:v>
                </c:pt>
                <c:pt idx="2">
                  <c:v>36</c:v>
                </c:pt>
                <c:pt idx="3">
                  <c:v>41</c:v>
                </c:pt>
                <c:pt idx="4">
                  <c:v>38</c:v>
                </c:pt>
                <c:pt idx="5">
                  <c:v>35</c:v>
                </c:pt>
                <c:pt idx="6">
                  <c:v>42</c:v>
                </c:pt>
                <c:pt idx="7">
                  <c:v>35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D58-5645-8D5E-0FB6E7518D39}"/>
            </c:ext>
          </c:extLst>
        </c:ser>
        <c:ser>
          <c:idx val="1"/>
          <c:order val="2"/>
          <c:tx>
            <c:v>最小値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各種データ!$E$6:$N$6</c:f>
              <c:numCache>
                <c:formatCode>0</c:formatCode>
                <c:ptCount val="10"/>
                <c:pt idx="0">
                  <c:v>23</c:v>
                </c:pt>
                <c:pt idx="1">
                  <c:v>24</c:v>
                </c:pt>
                <c:pt idx="2">
                  <c:v>21</c:v>
                </c:pt>
                <c:pt idx="3">
                  <c:v>21</c:v>
                </c:pt>
                <c:pt idx="4">
                  <c:v>24</c:v>
                </c:pt>
                <c:pt idx="5">
                  <c:v>24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D58-5645-8D5E-0FB6E7518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718752"/>
        <c:axId val="300025328"/>
      </c:lineChart>
      <c:catAx>
        <c:axId val="35671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0025328"/>
        <c:crosses val="autoZero"/>
        <c:auto val="1"/>
        <c:lblAlgn val="ctr"/>
        <c:lblOffset val="100"/>
        <c:noMultiLvlLbl val="0"/>
      </c:catAx>
      <c:valAx>
        <c:axId val="300025328"/>
        <c:scaling>
          <c:orientation val="minMax"/>
          <c:max val="45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671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MF</a:t>
            </a:r>
            <a:r>
              <a:rPr lang="ja-JP" altLang="en-US"/>
              <a:t>新人賞　受賞平均年齢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平均年齢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各種データ!$E$2:$N$2</c:f>
              <c:numCache>
                <c:formatCode>General</c:formatCode>
                <c:ptCount val="10"/>
                <c:pt idx="0">
                  <c:v>2018</c:v>
                </c:pt>
                <c:pt idx="1">
                  <c:v>2017</c:v>
                </c:pt>
                <c:pt idx="2" formatCode="0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</c:numCache>
            </c:numRef>
          </c:cat>
          <c:val>
            <c:numRef>
              <c:f>各種データ!$E$4:$N$4</c:f>
              <c:numCache>
                <c:formatCode>0.0</c:formatCode>
                <c:ptCount val="10"/>
                <c:pt idx="0">
                  <c:v>25</c:v>
                </c:pt>
                <c:pt idx="1">
                  <c:v>25.5</c:v>
                </c:pt>
                <c:pt idx="2">
                  <c:v>24.666666666666668</c:v>
                </c:pt>
                <c:pt idx="3">
                  <c:v>28</c:v>
                </c:pt>
                <c:pt idx="4">
                  <c:v>28</c:v>
                </c:pt>
                <c:pt idx="5">
                  <c:v>24.5</c:v>
                </c:pt>
                <c:pt idx="6">
                  <c:v>24</c:v>
                </c:pt>
                <c:pt idx="7">
                  <c:v>20.6</c:v>
                </c:pt>
                <c:pt idx="8">
                  <c:v>22.857142857142858</c:v>
                </c:pt>
                <c:pt idx="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C-354A-82D5-842D40FA3C54}"/>
            </c:ext>
          </c:extLst>
        </c:ser>
        <c:ser>
          <c:idx val="1"/>
          <c:order val="1"/>
          <c:tx>
            <c:v>最大値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各種データ!$E$2:$N$2</c:f>
              <c:numCache>
                <c:formatCode>General</c:formatCode>
                <c:ptCount val="10"/>
                <c:pt idx="0">
                  <c:v>2018</c:v>
                </c:pt>
                <c:pt idx="1">
                  <c:v>2017</c:v>
                </c:pt>
                <c:pt idx="2" formatCode="0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</c:numCache>
            </c:numRef>
          </c:cat>
          <c:val>
            <c:numRef>
              <c:f>各種データ!$E$9:$N$9</c:f>
              <c:numCache>
                <c:formatCode>0</c:formatCode>
                <c:ptCount val="10"/>
                <c:pt idx="0">
                  <c:v>32</c:v>
                </c:pt>
                <c:pt idx="1">
                  <c:v>34</c:v>
                </c:pt>
                <c:pt idx="2">
                  <c:v>28</c:v>
                </c:pt>
                <c:pt idx="3">
                  <c:v>33</c:v>
                </c:pt>
                <c:pt idx="4">
                  <c:v>32</c:v>
                </c:pt>
                <c:pt idx="5">
                  <c:v>30</c:v>
                </c:pt>
                <c:pt idx="6">
                  <c:v>36</c:v>
                </c:pt>
                <c:pt idx="7">
                  <c:v>24</c:v>
                </c:pt>
                <c:pt idx="8">
                  <c:v>28</c:v>
                </c:pt>
                <c:pt idx="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C-354A-82D5-842D40FA3C54}"/>
            </c:ext>
          </c:extLst>
        </c:ser>
        <c:ser>
          <c:idx val="2"/>
          <c:order val="2"/>
          <c:tx>
            <c:v>最小値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各種データ!$E$2:$N$2</c:f>
              <c:numCache>
                <c:formatCode>General</c:formatCode>
                <c:ptCount val="10"/>
                <c:pt idx="0">
                  <c:v>2018</c:v>
                </c:pt>
                <c:pt idx="1">
                  <c:v>2017</c:v>
                </c:pt>
                <c:pt idx="2" formatCode="0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</c:numCache>
            </c:numRef>
          </c:cat>
          <c:val>
            <c:numRef>
              <c:f>各種データ!$E$10:$N$10</c:f>
              <c:numCache>
                <c:formatCode>0</c:formatCode>
                <c:ptCount val="10"/>
                <c:pt idx="0">
                  <c:v>20</c:v>
                </c:pt>
                <c:pt idx="1">
                  <c:v>21</c:v>
                </c:pt>
                <c:pt idx="2">
                  <c:v>21</c:v>
                </c:pt>
                <c:pt idx="3">
                  <c:v>23</c:v>
                </c:pt>
                <c:pt idx="4">
                  <c:v>23</c:v>
                </c:pt>
                <c:pt idx="5">
                  <c:v>20</c:v>
                </c:pt>
                <c:pt idx="6">
                  <c:v>18</c:v>
                </c:pt>
                <c:pt idx="7">
                  <c:v>16</c:v>
                </c:pt>
                <c:pt idx="8">
                  <c:v>19</c:v>
                </c:pt>
                <c:pt idx="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2C-354A-82D5-842D40FA3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274336"/>
        <c:axId val="301619680"/>
      </c:lineChart>
      <c:catAx>
        <c:axId val="30127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1619680"/>
        <c:crosses val="autoZero"/>
        <c:auto val="1"/>
        <c:lblAlgn val="ctr"/>
        <c:lblOffset val="100"/>
        <c:noMultiLvlLbl val="0"/>
      </c:catAx>
      <c:valAx>
        <c:axId val="301619680"/>
        <c:scaling>
          <c:orientation val="minMax"/>
          <c:max val="45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127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317500</xdr:colOff>
      <xdr:row>1</xdr:row>
      <xdr:rowOff>12700</xdr:rowOff>
    </xdr:from>
    <xdr:to>
      <xdr:col>10</xdr:col>
      <xdr:colOff>317500</xdr:colOff>
      <xdr:row>22</xdr:row>
      <xdr:rowOff>165100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ABE1B92-E1CB-D240-8E23-611EA3D06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317500</xdr:colOff>
      <xdr:row>1</xdr:row>
      <xdr:rowOff>12700</xdr:rowOff>
    </xdr:from>
    <xdr:to>
      <xdr:col>10</xdr:col>
      <xdr:colOff>317500</xdr:colOff>
      <xdr:row>22</xdr:row>
      <xdr:rowOff>165100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98BECEA-08DD-9D41-ADA8-2A3CF7AB4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51226</xdr:colOff>
      <xdr:row>17</xdr:row>
      <xdr:rowOff>15793</xdr:rowOff>
    </xdr:from>
    <xdr:to>
      <xdr:col>5</xdr:col>
      <xdr:colOff>631797</xdr:colOff>
      <xdr:row>29</xdr:row>
      <xdr:rowOff>234020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02E5055-5296-5242-B0D9-2DAE96E24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339377</xdr:colOff>
      <xdr:row>16</xdr:row>
      <xdr:rowOff>250585</xdr:rowOff>
    </xdr:from>
    <xdr:to>
      <xdr:col>12</xdr:col>
      <xdr:colOff>621125</xdr:colOff>
      <xdr:row>29</xdr:row>
      <xdr:rowOff>212677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D1AE2CA-3FFE-4A49-B461-DE0CEE357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B503-94EA-E846-A9F9-FC044CDDB26B}">
  <dimension ref="A1:O47"/>
  <sheetViews>
    <sheetView workbookViewId="0">
      <selection activeCell="C23" sqref="C23"/>
    </sheetView>
  </sheetViews>
  <sheetFormatPr baseColWidth="10" defaultRowHeight="20"/>
  <cols>
    <col min="1" max="1" width="10.7109375" style="32"/>
  </cols>
  <sheetData>
    <row r="1" spans="1:15">
      <c r="B1" s="31" t="s">
        <v>399</v>
      </c>
      <c r="C1" s="31" t="s">
        <v>401</v>
      </c>
    </row>
    <row r="2" spans="1:15">
      <c r="A2" s="32" t="s">
        <v>402</v>
      </c>
      <c r="B2" s="28">
        <v>1</v>
      </c>
      <c r="C2" s="29">
        <v>0</v>
      </c>
    </row>
    <row r="3" spans="1:15">
      <c r="A3" s="32" t="s">
        <v>404</v>
      </c>
      <c r="B3" s="28">
        <v>2</v>
      </c>
      <c r="C3" s="29">
        <v>0</v>
      </c>
      <c r="L3">
        <v>0</v>
      </c>
      <c r="M3" t="s">
        <v>405</v>
      </c>
      <c r="N3">
        <v>1</v>
      </c>
      <c r="O3" t="str">
        <f>L3&amp;M3&amp;N3</f>
        <v>0-1</v>
      </c>
    </row>
    <row r="4" spans="1:15">
      <c r="A4" s="32" t="s">
        <v>403</v>
      </c>
      <c r="B4" s="28">
        <v>3</v>
      </c>
      <c r="C4" s="29">
        <v>0</v>
      </c>
      <c r="L4">
        <v>1</v>
      </c>
      <c r="M4" t="s">
        <v>405</v>
      </c>
      <c r="N4">
        <v>2</v>
      </c>
      <c r="O4" t="str">
        <f t="shared" ref="O4:O47" si="0">L4&amp;M4&amp;N4</f>
        <v>1-2</v>
      </c>
    </row>
    <row r="5" spans="1:15">
      <c r="A5" s="32" t="s">
        <v>406</v>
      </c>
      <c r="B5" s="28">
        <v>4</v>
      </c>
      <c r="C5" s="29">
        <v>0</v>
      </c>
      <c r="L5">
        <v>2</v>
      </c>
      <c r="M5" t="s">
        <v>405</v>
      </c>
      <c r="N5">
        <v>3</v>
      </c>
      <c r="O5" t="str">
        <f t="shared" si="0"/>
        <v>2-3</v>
      </c>
    </row>
    <row r="6" spans="1:15">
      <c r="A6" s="32" t="s">
        <v>407</v>
      </c>
      <c r="B6" s="28">
        <v>5</v>
      </c>
      <c r="C6" s="29">
        <v>0</v>
      </c>
      <c r="L6">
        <v>3</v>
      </c>
      <c r="M6" t="s">
        <v>405</v>
      </c>
      <c r="N6">
        <v>4</v>
      </c>
      <c r="O6" t="str">
        <f t="shared" si="0"/>
        <v>3-4</v>
      </c>
    </row>
    <row r="7" spans="1:15">
      <c r="A7" s="32" t="s">
        <v>408</v>
      </c>
      <c r="B7" s="28">
        <v>6</v>
      </c>
      <c r="C7" s="29">
        <v>0</v>
      </c>
      <c r="L7">
        <v>4</v>
      </c>
      <c r="M7" t="s">
        <v>405</v>
      </c>
      <c r="N7">
        <v>5</v>
      </c>
      <c r="O7" t="str">
        <f t="shared" si="0"/>
        <v>4-5</v>
      </c>
    </row>
    <row r="8" spans="1:15">
      <c r="A8" s="32" t="s">
        <v>409</v>
      </c>
      <c r="B8" s="28">
        <v>7</v>
      </c>
      <c r="C8" s="29">
        <v>0</v>
      </c>
      <c r="L8">
        <v>5</v>
      </c>
      <c r="M8" t="s">
        <v>405</v>
      </c>
      <c r="N8">
        <v>6</v>
      </c>
      <c r="O8" t="str">
        <f t="shared" si="0"/>
        <v>5-6</v>
      </c>
    </row>
    <row r="9" spans="1:15">
      <c r="A9" s="32" t="s">
        <v>410</v>
      </c>
      <c r="B9" s="28">
        <v>8</v>
      </c>
      <c r="C9" s="29">
        <v>0</v>
      </c>
      <c r="L9">
        <v>6</v>
      </c>
      <c r="M9" t="s">
        <v>405</v>
      </c>
      <c r="N9">
        <v>7</v>
      </c>
      <c r="O9" t="str">
        <f t="shared" si="0"/>
        <v>6-7</v>
      </c>
    </row>
    <row r="10" spans="1:15">
      <c r="A10" s="32" t="s">
        <v>411</v>
      </c>
      <c r="B10" s="28">
        <v>9</v>
      </c>
      <c r="C10" s="29">
        <v>0</v>
      </c>
      <c r="L10">
        <v>7</v>
      </c>
      <c r="M10" t="s">
        <v>405</v>
      </c>
      <c r="N10">
        <v>8</v>
      </c>
      <c r="O10" t="str">
        <f t="shared" si="0"/>
        <v>7-8</v>
      </c>
    </row>
    <row r="11" spans="1:15">
      <c r="A11" s="32" t="s">
        <v>412</v>
      </c>
      <c r="B11" s="28">
        <v>10</v>
      </c>
      <c r="C11" s="29">
        <v>0</v>
      </c>
      <c r="L11">
        <v>8</v>
      </c>
      <c r="M11" t="s">
        <v>405</v>
      </c>
      <c r="N11">
        <v>9</v>
      </c>
      <c r="O11" t="str">
        <f t="shared" si="0"/>
        <v>8-9</v>
      </c>
    </row>
    <row r="12" spans="1:15">
      <c r="A12" s="32" t="s">
        <v>413</v>
      </c>
      <c r="B12" s="28">
        <v>11</v>
      </c>
      <c r="C12" s="29">
        <v>0</v>
      </c>
      <c r="L12">
        <v>9</v>
      </c>
      <c r="M12" t="s">
        <v>405</v>
      </c>
      <c r="N12">
        <v>10</v>
      </c>
      <c r="O12" t="str">
        <f t="shared" si="0"/>
        <v>9-10</v>
      </c>
    </row>
    <row r="13" spans="1:15">
      <c r="A13" s="32" t="s">
        <v>414</v>
      </c>
      <c r="B13" s="28">
        <v>12</v>
      </c>
      <c r="C13" s="29">
        <v>0</v>
      </c>
      <c r="L13">
        <v>10</v>
      </c>
      <c r="M13" t="s">
        <v>405</v>
      </c>
      <c r="N13">
        <v>11</v>
      </c>
      <c r="O13" t="str">
        <f t="shared" si="0"/>
        <v>10-11</v>
      </c>
    </row>
    <row r="14" spans="1:15">
      <c r="A14" s="32" t="s">
        <v>415</v>
      </c>
      <c r="B14" s="28">
        <v>13</v>
      </c>
      <c r="C14" s="29">
        <v>0</v>
      </c>
      <c r="L14">
        <v>11</v>
      </c>
      <c r="M14" t="s">
        <v>405</v>
      </c>
      <c r="N14">
        <v>12</v>
      </c>
      <c r="O14" t="str">
        <f t="shared" si="0"/>
        <v>11-12</v>
      </c>
    </row>
    <row r="15" spans="1:15">
      <c r="A15" s="32" t="s">
        <v>416</v>
      </c>
      <c r="B15" s="28">
        <v>14</v>
      </c>
      <c r="C15" s="29">
        <v>0</v>
      </c>
      <c r="L15">
        <v>12</v>
      </c>
      <c r="M15" t="s">
        <v>405</v>
      </c>
      <c r="N15">
        <v>13</v>
      </c>
      <c r="O15" t="str">
        <f t="shared" si="0"/>
        <v>12-13</v>
      </c>
    </row>
    <row r="16" spans="1:15">
      <c r="A16" s="32" t="s">
        <v>417</v>
      </c>
      <c r="B16" s="28">
        <v>15</v>
      </c>
      <c r="C16" s="29">
        <v>0</v>
      </c>
      <c r="L16">
        <v>13</v>
      </c>
      <c r="M16" t="s">
        <v>405</v>
      </c>
      <c r="N16">
        <v>14</v>
      </c>
      <c r="O16" t="str">
        <f t="shared" si="0"/>
        <v>13-14</v>
      </c>
    </row>
    <row r="17" spans="1:15">
      <c r="A17" s="32" t="s">
        <v>418</v>
      </c>
      <c r="B17" s="28">
        <v>16</v>
      </c>
      <c r="C17" s="29">
        <v>0</v>
      </c>
      <c r="L17">
        <v>14</v>
      </c>
      <c r="M17" t="s">
        <v>405</v>
      </c>
      <c r="N17">
        <v>15</v>
      </c>
      <c r="O17" t="str">
        <f t="shared" si="0"/>
        <v>14-15</v>
      </c>
    </row>
    <row r="18" spans="1:15">
      <c r="A18" s="32" t="s">
        <v>419</v>
      </c>
      <c r="B18" s="28">
        <v>17</v>
      </c>
      <c r="C18" s="29">
        <v>0</v>
      </c>
      <c r="L18">
        <v>15</v>
      </c>
      <c r="M18" t="s">
        <v>405</v>
      </c>
      <c r="N18">
        <v>16</v>
      </c>
      <c r="O18" t="str">
        <f t="shared" si="0"/>
        <v>15-16</v>
      </c>
    </row>
    <row r="19" spans="1:15">
      <c r="A19" s="32" t="s">
        <v>420</v>
      </c>
      <c r="B19" s="28">
        <v>18</v>
      </c>
      <c r="C19" s="29">
        <v>0</v>
      </c>
      <c r="L19">
        <v>16</v>
      </c>
      <c r="M19" t="s">
        <v>405</v>
      </c>
      <c r="N19">
        <v>17</v>
      </c>
      <c r="O19" t="str">
        <f t="shared" si="0"/>
        <v>16-17</v>
      </c>
    </row>
    <row r="20" spans="1:15">
      <c r="A20" s="32" t="s">
        <v>421</v>
      </c>
      <c r="B20" s="28">
        <v>19</v>
      </c>
      <c r="C20" s="29">
        <v>0</v>
      </c>
      <c r="L20">
        <v>17</v>
      </c>
      <c r="M20" t="s">
        <v>405</v>
      </c>
      <c r="N20">
        <v>18</v>
      </c>
      <c r="O20" t="str">
        <f t="shared" si="0"/>
        <v>17-18</v>
      </c>
    </row>
    <row r="21" spans="1:15">
      <c r="A21" s="32" t="s">
        <v>422</v>
      </c>
      <c r="B21" s="28">
        <v>20</v>
      </c>
      <c r="C21" s="29">
        <v>1</v>
      </c>
      <c r="L21">
        <v>18</v>
      </c>
      <c r="M21" t="s">
        <v>405</v>
      </c>
      <c r="N21">
        <v>19</v>
      </c>
      <c r="O21" t="str">
        <f t="shared" si="0"/>
        <v>18-19</v>
      </c>
    </row>
    <row r="22" spans="1:15">
      <c r="A22" s="32" t="s">
        <v>423</v>
      </c>
      <c r="B22" s="28">
        <v>21</v>
      </c>
      <c r="C22" s="29">
        <v>4</v>
      </c>
      <c r="L22">
        <v>19</v>
      </c>
      <c r="M22" t="s">
        <v>405</v>
      </c>
      <c r="N22">
        <v>20</v>
      </c>
      <c r="O22" t="str">
        <f t="shared" si="0"/>
        <v>19-20</v>
      </c>
    </row>
    <row r="23" spans="1:15">
      <c r="A23" s="32" t="s">
        <v>424</v>
      </c>
      <c r="B23" s="28">
        <v>22</v>
      </c>
      <c r="C23" s="29">
        <v>5</v>
      </c>
      <c r="L23">
        <v>20</v>
      </c>
      <c r="M23" t="s">
        <v>405</v>
      </c>
      <c r="N23">
        <v>21</v>
      </c>
      <c r="O23" t="str">
        <f t="shared" si="0"/>
        <v>20-21</v>
      </c>
    </row>
    <row r="24" spans="1:15">
      <c r="A24" s="32" t="s">
        <v>425</v>
      </c>
      <c r="B24" s="28">
        <v>23</v>
      </c>
      <c r="C24" s="29">
        <v>2</v>
      </c>
      <c r="L24">
        <v>21</v>
      </c>
      <c r="M24" t="s">
        <v>405</v>
      </c>
      <c r="N24">
        <v>22</v>
      </c>
      <c r="O24" t="str">
        <f t="shared" si="0"/>
        <v>21-22</v>
      </c>
    </row>
    <row r="25" spans="1:15">
      <c r="A25" s="32" t="s">
        <v>426</v>
      </c>
      <c r="B25" s="28">
        <v>24</v>
      </c>
      <c r="C25" s="29">
        <v>8</v>
      </c>
      <c r="L25">
        <v>22</v>
      </c>
      <c r="M25" t="s">
        <v>405</v>
      </c>
      <c r="N25">
        <v>23</v>
      </c>
      <c r="O25" t="str">
        <f t="shared" si="0"/>
        <v>22-23</v>
      </c>
    </row>
    <row r="26" spans="1:15">
      <c r="A26" s="32" t="s">
        <v>427</v>
      </c>
      <c r="B26" s="28">
        <v>25</v>
      </c>
      <c r="C26" s="29">
        <v>3</v>
      </c>
      <c r="L26">
        <v>23</v>
      </c>
      <c r="M26" t="s">
        <v>405</v>
      </c>
      <c r="N26">
        <v>24</v>
      </c>
      <c r="O26" t="str">
        <f t="shared" si="0"/>
        <v>23-24</v>
      </c>
    </row>
    <row r="27" spans="1:15">
      <c r="A27" s="32" t="s">
        <v>428</v>
      </c>
      <c r="B27" s="28">
        <v>26</v>
      </c>
      <c r="C27" s="29">
        <v>6</v>
      </c>
      <c r="L27">
        <v>24</v>
      </c>
      <c r="M27" t="s">
        <v>405</v>
      </c>
      <c r="N27">
        <v>25</v>
      </c>
      <c r="O27" t="str">
        <f t="shared" si="0"/>
        <v>24-25</v>
      </c>
    </row>
    <row r="28" spans="1:15">
      <c r="A28" s="32" t="s">
        <v>429</v>
      </c>
      <c r="B28" s="28">
        <v>27</v>
      </c>
      <c r="C28" s="29">
        <v>6</v>
      </c>
      <c r="L28">
        <v>25</v>
      </c>
      <c r="M28" t="s">
        <v>405</v>
      </c>
      <c r="N28">
        <v>26</v>
      </c>
      <c r="O28" t="str">
        <f t="shared" si="0"/>
        <v>25-26</v>
      </c>
    </row>
    <row r="29" spans="1:15">
      <c r="A29" s="32" t="s">
        <v>430</v>
      </c>
      <c r="B29" s="28">
        <v>28</v>
      </c>
      <c r="C29" s="29">
        <v>6</v>
      </c>
      <c r="L29">
        <v>26</v>
      </c>
      <c r="M29" t="s">
        <v>405</v>
      </c>
      <c r="N29">
        <v>27</v>
      </c>
      <c r="O29" t="str">
        <f t="shared" si="0"/>
        <v>26-27</v>
      </c>
    </row>
    <row r="30" spans="1:15">
      <c r="A30" s="32" t="s">
        <v>431</v>
      </c>
      <c r="B30" s="28">
        <v>29</v>
      </c>
      <c r="C30" s="29">
        <v>11</v>
      </c>
      <c r="L30">
        <v>27</v>
      </c>
      <c r="M30" t="s">
        <v>405</v>
      </c>
      <c r="N30">
        <v>28</v>
      </c>
      <c r="O30" t="str">
        <f t="shared" si="0"/>
        <v>27-28</v>
      </c>
    </row>
    <row r="31" spans="1:15">
      <c r="A31" s="32" t="s">
        <v>432</v>
      </c>
      <c r="B31" s="28">
        <v>30</v>
      </c>
      <c r="C31" s="29">
        <v>4</v>
      </c>
      <c r="L31">
        <v>28</v>
      </c>
      <c r="M31" t="s">
        <v>405</v>
      </c>
      <c r="N31">
        <v>29</v>
      </c>
      <c r="O31" t="str">
        <f t="shared" si="0"/>
        <v>28-29</v>
      </c>
    </row>
    <row r="32" spans="1:15">
      <c r="A32" s="32" t="s">
        <v>433</v>
      </c>
      <c r="B32" s="28">
        <v>31</v>
      </c>
      <c r="C32" s="29">
        <v>5</v>
      </c>
      <c r="L32">
        <v>29</v>
      </c>
      <c r="M32" t="s">
        <v>405</v>
      </c>
      <c r="N32">
        <v>30</v>
      </c>
      <c r="O32" t="str">
        <f t="shared" si="0"/>
        <v>29-30</v>
      </c>
    </row>
    <row r="33" spans="1:15">
      <c r="A33" s="32" t="s">
        <v>434</v>
      </c>
      <c r="B33" s="28">
        <v>32</v>
      </c>
      <c r="C33" s="29">
        <v>3</v>
      </c>
      <c r="L33">
        <v>30</v>
      </c>
      <c r="M33" t="s">
        <v>405</v>
      </c>
      <c r="N33">
        <v>31</v>
      </c>
      <c r="O33" t="str">
        <f t="shared" si="0"/>
        <v>30-31</v>
      </c>
    </row>
    <row r="34" spans="1:15">
      <c r="A34" s="32" t="s">
        <v>435</v>
      </c>
      <c r="B34" s="28">
        <v>33</v>
      </c>
      <c r="C34" s="29">
        <v>2</v>
      </c>
      <c r="L34">
        <v>31</v>
      </c>
      <c r="M34" t="s">
        <v>405</v>
      </c>
      <c r="N34">
        <v>32</v>
      </c>
      <c r="O34" t="str">
        <f t="shared" si="0"/>
        <v>31-32</v>
      </c>
    </row>
    <row r="35" spans="1:15">
      <c r="A35" s="32" t="s">
        <v>436</v>
      </c>
      <c r="B35" s="28">
        <v>34</v>
      </c>
      <c r="C35" s="29">
        <v>2</v>
      </c>
      <c r="L35">
        <v>32</v>
      </c>
      <c r="M35" t="s">
        <v>405</v>
      </c>
      <c r="N35">
        <v>33</v>
      </c>
      <c r="O35" t="str">
        <f t="shared" si="0"/>
        <v>32-33</v>
      </c>
    </row>
    <row r="36" spans="1:15">
      <c r="A36" s="32" t="s">
        <v>437</v>
      </c>
      <c r="B36" s="28">
        <v>35</v>
      </c>
      <c r="C36" s="29">
        <v>5</v>
      </c>
      <c r="L36">
        <v>33</v>
      </c>
      <c r="M36" t="s">
        <v>405</v>
      </c>
      <c r="N36">
        <v>34</v>
      </c>
      <c r="O36" t="str">
        <f t="shared" si="0"/>
        <v>33-34</v>
      </c>
    </row>
    <row r="37" spans="1:15">
      <c r="A37" s="32" t="s">
        <v>438</v>
      </c>
      <c r="B37" s="28">
        <v>36</v>
      </c>
      <c r="C37" s="29">
        <v>3</v>
      </c>
      <c r="L37">
        <v>34</v>
      </c>
      <c r="M37" t="s">
        <v>405</v>
      </c>
      <c r="N37">
        <v>35</v>
      </c>
      <c r="O37" t="str">
        <f t="shared" si="0"/>
        <v>34-35</v>
      </c>
    </row>
    <row r="38" spans="1:15">
      <c r="A38" s="32" t="s">
        <v>439</v>
      </c>
      <c r="B38" s="28">
        <v>37</v>
      </c>
      <c r="C38" s="29">
        <v>2</v>
      </c>
      <c r="L38">
        <v>35</v>
      </c>
      <c r="M38" t="s">
        <v>405</v>
      </c>
      <c r="N38">
        <v>36</v>
      </c>
      <c r="O38" t="str">
        <f t="shared" si="0"/>
        <v>35-36</v>
      </c>
    </row>
    <row r="39" spans="1:15">
      <c r="A39" s="32" t="s">
        <v>440</v>
      </c>
      <c r="B39" s="28">
        <v>38</v>
      </c>
      <c r="C39" s="29">
        <v>1</v>
      </c>
      <c r="L39">
        <v>36</v>
      </c>
      <c r="M39" t="s">
        <v>405</v>
      </c>
      <c r="N39">
        <v>37</v>
      </c>
      <c r="O39" t="str">
        <f t="shared" si="0"/>
        <v>36-37</v>
      </c>
    </row>
    <row r="40" spans="1:15">
      <c r="A40" s="32" t="s">
        <v>441</v>
      </c>
      <c r="B40" s="28">
        <v>39</v>
      </c>
      <c r="C40" s="29">
        <v>1</v>
      </c>
      <c r="L40">
        <v>37</v>
      </c>
      <c r="M40" t="s">
        <v>405</v>
      </c>
      <c r="N40">
        <v>38</v>
      </c>
      <c r="O40" t="str">
        <f t="shared" si="0"/>
        <v>37-38</v>
      </c>
    </row>
    <row r="41" spans="1:15">
      <c r="A41" s="32" t="s">
        <v>442</v>
      </c>
      <c r="B41" s="28">
        <v>40</v>
      </c>
      <c r="C41" s="29">
        <v>0</v>
      </c>
      <c r="L41">
        <v>38</v>
      </c>
      <c r="M41" t="s">
        <v>405</v>
      </c>
      <c r="N41">
        <v>39</v>
      </c>
      <c r="O41" t="str">
        <f t="shared" si="0"/>
        <v>38-39</v>
      </c>
    </row>
    <row r="42" spans="1:15">
      <c r="A42" s="32" t="s">
        <v>443</v>
      </c>
      <c r="B42" s="28">
        <v>41</v>
      </c>
      <c r="C42" s="29">
        <v>1</v>
      </c>
      <c r="L42">
        <v>39</v>
      </c>
      <c r="M42" t="s">
        <v>405</v>
      </c>
      <c r="N42">
        <v>40</v>
      </c>
      <c r="O42" t="str">
        <f t="shared" si="0"/>
        <v>39-40</v>
      </c>
    </row>
    <row r="43" spans="1:15">
      <c r="A43" s="32" t="s">
        <v>444</v>
      </c>
      <c r="B43" s="28">
        <v>42</v>
      </c>
      <c r="C43" s="29">
        <v>1</v>
      </c>
      <c r="L43">
        <v>40</v>
      </c>
      <c r="M43" t="s">
        <v>405</v>
      </c>
      <c r="N43">
        <v>41</v>
      </c>
      <c r="O43" t="str">
        <f t="shared" si="0"/>
        <v>40-41</v>
      </c>
    </row>
    <row r="44" spans="1:15">
      <c r="A44" s="32" t="s">
        <v>445</v>
      </c>
      <c r="B44" s="28">
        <v>43</v>
      </c>
      <c r="C44" s="29">
        <v>0</v>
      </c>
      <c r="L44">
        <v>41</v>
      </c>
      <c r="M44" t="s">
        <v>405</v>
      </c>
      <c r="N44">
        <v>42</v>
      </c>
      <c r="O44" t="str">
        <f t="shared" si="0"/>
        <v>41-42</v>
      </c>
    </row>
    <row r="45" spans="1:15">
      <c r="A45" s="32" t="s">
        <v>446</v>
      </c>
      <c r="B45" s="28">
        <v>44</v>
      </c>
      <c r="C45" s="29">
        <v>0</v>
      </c>
      <c r="L45">
        <v>42</v>
      </c>
      <c r="M45" t="s">
        <v>405</v>
      </c>
      <c r="N45">
        <v>43</v>
      </c>
      <c r="O45" t="str">
        <f t="shared" si="0"/>
        <v>42-43</v>
      </c>
    </row>
    <row r="46" spans="1:15">
      <c r="A46" s="32" t="s">
        <v>447</v>
      </c>
      <c r="B46" s="28">
        <v>45</v>
      </c>
      <c r="C46" s="29">
        <v>0</v>
      </c>
      <c r="L46">
        <v>43</v>
      </c>
      <c r="M46" t="s">
        <v>405</v>
      </c>
      <c r="N46">
        <v>44</v>
      </c>
      <c r="O46" t="str">
        <f t="shared" si="0"/>
        <v>43-44</v>
      </c>
    </row>
    <row r="47" spans="1:15">
      <c r="L47">
        <v>44</v>
      </c>
      <c r="M47" t="s">
        <v>405</v>
      </c>
      <c r="N47">
        <v>45</v>
      </c>
      <c r="O47" t="str">
        <f t="shared" si="0"/>
        <v>44-45</v>
      </c>
    </row>
  </sheetData>
  <dataConsolidate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0554-7AF2-9C47-8113-075BB4606A59}">
  <dimension ref="A1:C47"/>
  <sheetViews>
    <sheetView tabSelected="1" topLeftCell="A3" workbookViewId="0">
      <selection activeCell="F36" sqref="F36:H38"/>
    </sheetView>
  </sheetViews>
  <sheetFormatPr baseColWidth="10" defaultRowHeight="20"/>
  <cols>
    <col min="1" max="1" width="10.7109375" style="32"/>
  </cols>
  <sheetData>
    <row r="1" spans="1:3">
      <c r="B1" s="31" t="s">
        <v>399</v>
      </c>
      <c r="C1" s="31" t="s">
        <v>401</v>
      </c>
    </row>
    <row r="2" spans="1:3">
      <c r="A2" s="32" t="s">
        <v>402</v>
      </c>
      <c r="B2" s="28">
        <v>1</v>
      </c>
      <c r="C2" s="29">
        <v>0</v>
      </c>
    </row>
    <row r="3" spans="1:3">
      <c r="A3" s="32" t="s">
        <v>404</v>
      </c>
      <c r="B3" s="28">
        <v>2</v>
      </c>
      <c r="C3" s="29">
        <v>0</v>
      </c>
    </row>
    <row r="4" spans="1:3">
      <c r="A4" s="32" t="s">
        <v>403</v>
      </c>
      <c r="B4" s="28">
        <v>3</v>
      </c>
      <c r="C4" s="29">
        <v>0</v>
      </c>
    </row>
    <row r="5" spans="1:3">
      <c r="A5" s="32" t="s">
        <v>406</v>
      </c>
      <c r="B5" s="28">
        <v>4</v>
      </c>
      <c r="C5" s="29">
        <v>0</v>
      </c>
    </row>
    <row r="6" spans="1:3">
      <c r="A6" s="32" t="s">
        <v>407</v>
      </c>
      <c r="B6" s="28">
        <v>5</v>
      </c>
      <c r="C6" s="29">
        <v>0</v>
      </c>
    </row>
    <row r="7" spans="1:3">
      <c r="A7" s="32" t="s">
        <v>408</v>
      </c>
      <c r="B7" s="28">
        <v>6</v>
      </c>
      <c r="C7" s="29">
        <v>0</v>
      </c>
    </row>
    <row r="8" spans="1:3">
      <c r="A8" s="32" t="s">
        <v>409</v>
      </c>
      <c r="B8" s="28">
        <v>7</v>
      </c>
      <c r="C8" s="29">
        <v>0</v>
      </c>
    </row>
    <row r="9" spans="1:3">
      <c r="A9" s="32" t="s">
        <v>410</v>
      </c>
      <c r="B9" s="28">
        <v>8</v>
      </c>
      <c r="C9" s="29">
        <v>0</v>
      </c>
    </row>
    <row r="10" spans="1:3">
      <c r="A10" s="32" t="s">
        <v>411</v>
      </c>
      <c r="B10" s="28">
        <v>9</v>
      </c>
      <c r="C10" s="29">
        <v>0</v>
      </c>
    </row>
    <row r="11" spans="1:3">
      <c r="A11" s="32" t="s">
        <v>412</v>
      </c>
      <c r="B11" s="28">
        <v>10</v>
      </c>
      <c r="C11" s="29">
        <v>0</v>
      </c>
    </row>
    <row r="12" spans="1:3">
      <c r="A12" s="32" t="s">
        <v>413</v>
      </c>
      <c r="B12" s="28">
        <v>11</v>
      </c>
      <c r="C12" s="29">
        <v>0</v>
      </c>
    </row>
    <row r="13" spans="1:3">
      <c r="A13" s="32" t="s">
        <v>414</v>
      </c>
      <c r="B13" s="28">
        <v>12</v>
      </c>
      <c r="C13" s="29">
        <v>0</v>
      </c>
    </row>
    <row r="14" spans="1:3">
      <c r="A14" s="32" t="s">
        <v>415</v>
      </c>
      <c r="B14" s="28">
        <v>13</v>
      </c>
      <c r="C14" s="29">
        <v>0</v>
      </c>
    </row>
    <row r="15" spans="1:3">
      <c r="A15" s="32" t="s">
        <v>416</v>
      </c>
      <c r="B15" s="28">
        <v>14</v>
      </c>
      <c r="C15" s="29">
        <v>0</v>
      </c>
    </row>
    <row r="16" spans="1:3">
      <c r="A16" s="32" t="s">
        <v>417</v>
      </c>
      <c r="B16" s="28">
        <v>15</v>
      </c>
      <c r="C16" s="29">
        <v>0</v>
      </c>
    </row>
    <row r="17" spans="1:3">
      <c r="A17" s="32" t="s">
        <v>418</v>
      </c>
      <c r="B17" s="28">
        <v>16</v>
      </c>
      <c r="C17" s="29">
        <v>1</v>
      </c>
    </row>
    <row r="18" spans="1:3">
      <c r="A18" s="32" t="s">
        <v>419</v>
      </c>
      <c r="B18" s="28">
        <v>17</v>
      </c>
      <c r="C18" s="29">
        <v>0</v>
      </c>
    </row>
    <row r="19" spans="1:3">
      <c r="A19" s="32" t="s">
        <v>420</v>
      </c>
      <c r="B19" s="28">
        <v>18</v>
      </c>
      <c r="C19" s="29">
        <v>1</v>
      </c>
    </row>
    <row r="20" spans="1:3">
      <c r="A20" s="32" t="s">
        <v>421</v>
      </c>
      <c r="B20" s="28">
        <v>19</v>
      </c>
      <c r="C20" s="29">
        <v>2</v>
      </c>
    </row>
    <row r="21" spans="1:3">
      <c r="A21" s="32" t="s">
        <v>422</v>
      </c>
      <c r="B21" s="28">
        <v>20</v>
      </c>
      <c r="C21" s="29">
        <v>5</v>
      </c>
    </row>
    <row r="22" spans="1:3">
      <c r="A22" s="32" t="s">
        <v>423</v>
      </c>
      <c r="B22" s="28">
        <v>21</v>
      </c>
      <c r="C22" s="29">
        <v>5</v>
      </c>
    </row>
    <row r="23" spans="1:3">
      <c r="A23" s="32" t="s">
        <v>424</v>
      </c>
      <c r="B23" s="28">
        <v>22</v>
      </c>
      <c r="C23" s="29">
        <v>10</v>
      </c>
    </row>
    <row r="24" spans="1:3">
      <c r="A24" s="32" t="s">
        <v>425</v>
      </c>
      <c r="B24" s="28">
        <v>23</v>
      </c>
      <c r="C24" s="29">
        <v>6</v>
      </c>
    </row>
    <row r="25" spans="1:3">
      <c r="A25" s="32" t="s">
        <v>426</v>
      </c>
      <c r="B25" s="28">
        <v>24</v>
      </c>
      <c r="C25" s="29">
        <v>3</v>
      </c>
    </row>
    <row r="26" spans="1:3">
      <c r="A26" s="32" t="s">
        <v>427</v>
      </c>
      <c r="B26" s="28">
        <v>25</v>
      </c>
      <c r="C26" s="29">
        <v>5</v>
      </c>
    </row>
    <row r="27" spans="1:3">
      <c r="A27" s="32" t="s">
        <v>428</v>
      </c>
      <c r="B27" s="28">
        <v>26</v>
      </c>
      <c r="C27" s="29">
        <v>3</v>
      </c>
    </row>
    <row r="28" spans="1:3">
      <c r="A28" s="32" t="s">
        <v>429</v>
      </c>
      <c r="B28" s="28">
        <v>27</v>
      </c>
      <c r="C28" s="29">
        <v>4</v>
      </c>
    </row>
    <row r="29" spans="1:3">
      <c r="A29" s="32" t="s">
        <v>430</v>
      </c>
      <c r="B29" s="28">
        <v>28</v>
      </c>
      <c r="C29" s="29">
        <v>3</v>
      </c>
    </row>
    <row r="30" spans="1:3">
      <c r="A30" s="32" t="s">
        <v>431</v>
      </c>
      <c r="B30" s="28">
        <v>29</v>
      </c>
      <c r="C30" s="29">
        <v>1</v>
      </c>
    </row>
    <row r="31" spans="1:3">
      <c r="A31" s="32" t="s">
        <v>432</v>
      </c>
      <c r="B31" s="28">
        <v>30</v>
      </c>
      <c r="C31" s="29">
        <v>2</v>
      </c>
    </row>
    <row r="32" spans="1:3">
      <c r="A32" s="32" t="s">
        <v>433</v>
      </c>
      <c r="B32" s="28">
        <v>31</v>
      </c>
      <c r="C32" s="29">
        <v>1</v>
      </c>
    </row>
    <row r="33" spans="1:3">
      <c r="A33" s="32" t="s">
        <v>434</v>
      </c>
      <c r="B33" s="28">
        <v>32</v>
      </c>
      <c r="C33" s="29">
        <v>3</v>
      </c>
    </row>
    <row r="34" spans="1:3">
      <c r="A34" s="32" t="s">
        <v>435</v>
      </c>
      <c r="B34" s="28">
        <v>33</v>
      </c>
      <c r="C34" s="29">
        <v>1</v>
      </c>
    </row>
    <row r="35" spans="1:3">
      <c r="A35" s="32" t="s">
        <v>436</v>
      </c>
      <c r="B35" s="28">
        <v>34</v>
      </c>
      <c r="C35" s="29">
        <v>1</v>
      </c>
    </row>
    <row r="36" spans="1:3">
      <c r="A36" s="32" t="s">
        <v>437</v>
      </c>
      <c r="B36" s="28">
        <v>35</v>
      </c>
      <c r="C36" s="29">
        <v>0</v>
      </c>
    </row>
    <row r="37" spans="1:3">
      <c r="A37" s="32" t="s">
        <v>438</v>
      </c>
      <c r="B37" s="28">
        <v>36</v>
      </c>
      <c r="C37" s="29">
        <v>1</v>
      </c>
    </row>
    <row r="38" spans="1:3">
      <c r="A38" s="32" t="s">
        <v>439</v>
      </c>
      <c r="B38" s="28">
        <v>37</v>
      </c>
      <c r="C38" s="29">
        <v>0</v>
      </c>
    </row>
    <row r="39" spans="1:3">
      <c r="A39" s="32" t="s">
        <v>440</v>
      </c>
      <c r="B39" s="28">
        <v>38</v>
      </c>
      <c r="C39" s="29">
        <v>0</v>
      </c>
    </row>
    <row r="40" spans="1:3">
      <c r="A40" s="32" t="s">
        <v>441</v>
      </c>
      <c r="B40" s="28">
        <v>39</v>
      </c>
      <c r="C40" s="29">
        <v>0</v>
      </c>
    </row>
    <row r="41" spans="1:3">
      <c r="A41" s="32" t="s">
        <v>442</v>
      </c>
      <c r="B41" s="28">
        <v>40</v>
      </c>
      <c r="C41" s="29">
        <v>0</v>
      </c>
    </row>
    <row r="42" spans="1:3">
      <c r="A42" s="32" t="s">
        <v>443</v>
      </c>
      <c r="B42" s="28">
        <v>41</v>
      </c>
      <c r="C42" s="29">
        <v>0</v>
      </c>
    </row>
    <row r="43" spans="1:3">
      <c r="A43" s="32" t="s">
        <v>444</v>
      </c>
      <c r="B43" s="28">
        <v>42</v>
      </c>
      <c r="C43" s="29">
        <v>0</v>
      </c>
    </row>
    <row r="44" spans="1:3">
      <c r="A44" s="32" t="s">
        <v>445</v>
      </c>
      <c r="B44" s="28">
        <v>43</v>
      </c>
      <c r="C44" s="29">
        <v>0</v>
      </c>
    </row>
    <row r="45" spans="1:3">
      <c r="A45" s="32" t="s">
        <v>446</v>
      </c>
      <c r="B45" s="28">
        <v>44</v>
      </c>
      <c r="C45" s="29">
        <v>0</v>
      </c>
    </row>
    <row r="46" spans="1:3">
      <c r="A46" s="32" t="s">
        <v>447</v>
      </c>
      <c r="B46" s="28">
        <v>45</v>
      </c>
      <c r="C46" s="29">
        <v>0</v>
      </c>
    </row>
    <row r="47" spans="1:3" ht="21" thickBot="1">
      <c r="B47" s="30" t="s">
        <v>400</v>
      </c>
      <c r="C47" s="30">
        <v>0</v>
      </c>
    </row>
  </sheetData>
  <sortState ref="B2:B46">
    <sortCondition ref="B2"/>
  </sortState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5160-B455-D849-A65D-86E574813676}">
  <dimension ref="A1:Q160"/>
  <sheetViews>
    <sheetView zoomScale="110" zoomScaleNormal="110" workbookViewId="0">
      <selection activeCell="F59" sqref="F59"/>
    </sheetView>
  </sheetViews>
  <sheetFormatPr baseColWidth="10" defaultRowHeight="20"/>
  <cols>
    <col min="1" max="1" width="28.85546875" customWidth="1"/>
    <col min="2" max="2" width="9" style="1" customWidth="1"/>
    <col min="3" max="3" width="19.5703125" style="1" customWidth="1"/>
    <col min="4" max="4" width="16.42578125" style="1" customWidth="1"/>
    <col min="5" max="5" width="16.28515625" style="1" customWidth="1"/>
    <col min="6" max="6" width="10.7109375" style="1"/>
    <col min="8" max="8" width="18" customWidth="1"/>
    <col min="9" max="9" width="54.7109375" customWidth="1"/>
    <col min="16" max="16" width="12.85546875" style="24" customWidth="1"/>
  </cols>
  <sheetData>
    <row r="1" spans="1:17">
      <c r="A1" t="s">
        <v>389</v>
      </c>
      <c r="B1" s="15"/>
      <c r="C1" s="15"/>
    </row>
    <row r="2" spans="1:17">
      <c r="A2" s="1" t="s">
        <v>0</v>
      </c>
      <c r="B2" s="1" t="s">
        <v>2</v>
      </c>
      <c r="C2" s="1" t="s">
        <v>3</v>
      </c>
      <c r="D2" s="1" t="s">
        <v>49</v>
      </c>
      <c r="E2" s="1" t="s">
        <v>105</v>
      </c>
      <c r="F2" s="1" t="s">
        <v>1</v>
      </c>
      <c r="G2" s="1" t="s">
        <v>5</v>
      </c>
      <c r="H2" s="1" t="s">
        <v>25</v>
      </c>
      <c r="I2" s="1" t="s">
        <v>89</v>
      </c>
      <c r="J2" s="1" t="s">
        <v>35</v>
      </c>
      <c r="P2" s="24" t="s">
        <v>398</v>
      </c>
    </row>
    <row r="3" spans="1:17" s="3" customFormat="1">
      <c r="A3" s="3" t="s">
        <v>32</v>
      </c>
      <c r="B3" s="6">
        <v>2018</v>
      </c>
      <c r="C3" s="6" t="s">
        <v>17</v>
      </c>
      <c r="D3" s="6" t="s">
        <v>4</v>
      </c>
      <c r="E3" s="6" t="s">
        <v>4</v>
      </c>
      <c r="F3" s="6">
        <v>24</v>
      </c>
      <c r="G3" s="3" t="s">
        <v>6</v>
      </c>
      <c r="H3" s="7" t="s">
        <v>26</v>
      </c>
      <c r="I3" s="7"/>
      <c r="J3" s="3" t="s">
        <v>135</v>
      </c>
      <c r="P3" s="25">
        <v>1</v>
      </c>
      <c r="Q3" s="3">
        <v>2</v>
      </c>
    </row>
    <row r="4" spans="1:17" s="3" customFormat="1">
      <c r="A4" s="3" t="s">
        <v>32</v>
      </c>
      <c r="B4" s="6">
        <v>2018</v>
      </c>
      <c r="C4" s="6" t="s">
        <v>19</v>
      </c>
      <c r="D4" s="6" t="s">
        <v>7</v>
      </c>
      <c r="E4" s="6" t="s">
        <v>7</v>
      </c>
      <c r="F4" s="6">
        <v>29</v>
      </c>
      <c r="G4" s="3" t="s">
        <v>8</v>
      </c>
      <c r="H4" s="7" t="s">
        <v>27</v>
      </c>
      <c r="I4" s="7"/>
      <c r="J4" t="s">
        <v>222</v>
      </c>
      <c r="P4" s="25">
        <v>2</v>
      </c>
      <c r="Q4" s="3">
        <v>4</v>
      </c>
    </row>
    <row r="5" spans="1:17" s="3" customFormat="1">
      <c r="A5" s="3" t="s">
        <v>32</v>
      </c>
      <c r="B5" s="6">
        <v>2018</v>
      </c>
      <c r="C5" s="6" t="s">
        <v>19</v>
      </c>
      <c r="D5" s="6" t="s">
        <v>9</v>
      </c>
      <c r="E5" s="6" t="s">
        <v>221</v>
      </c>
      <c r="F5" s="6">
        <v>25</v>
      </c>
      <c r="G5" s="3" t="s">
        <v>10</v>
      </c>
      <c r="H5" s="7" t="s">
        <v>27</v>
      </c>
      <c r="I5" s="7"/>
      <c r="P5" s="25">
        <v>3</v>
      </c>
      <c r="Q5" s="3">
        <v>6</v>
      </c>
    </row>
    <row r="6" spans="1:17" s="3" customFormat="1">
      <c r="A6" s="3" t="s">
        <v>32</v>
      </c>
      <c r="B6" s="6">
        <v>2018</v>
      </c>
      <c r="C6" s="6" t="s">
        <v>21</v>
      </c>
      <c r="D6" s="6" t="s">
        <v>11</v>
      </c>
      <c r="E6" s="6" t="s">
        <v>11</v>
      </c>
      <c r="F6" s="6">
        <v>31</v>
      </c>
      <c r="G6" s="3" t="s">
        <v>6</v>
      </c>
      <c r="H6" s="7" t="s">
        <v>26</v>
      </c>
      <c r="I6" s="7"/>
      <c r="P6" s="25">
        <v>4</v>
      </c>
      <c r="Q6" s="3">
        <v>8</v>
      </c>
    </row>
    <row r="7" spans="1:17" s="3" customFormat="1">
      <c r="A7" s="3" t="s">
        <v>32</v>
      </c>
      <c r="B7" s="6">
        <v>2018</v>
      </c>
      <c r="C7" s="6" t="s">
        <v>21</v>
      </c>
      <c r="D7" s="6" t="s">
        <v>12</v>
      </c>
      <c r="E7" s="6" t="s">
        <v>12</v>
      </c>
      <c r="F7" s="6">
        <v>27</v>
      </c>
      <c r="G7" s="3" t="s">
        <v>13</v>
      </c>
      <c r="H7" s="7" t="s">
        <v>26</v>
      </c>
      <c r="I7" s="7"/>
      <c r="P7" s="25">
        <v>5</v>
      </c>
      <c r="Q7" s="3">
        <v>10</v>
      </c>
    </row>
    <row r="8" spans="1:17" s="3" customFormat="1">
      <c r="A8" s="3" t="s">
        <v>32</v>
      </c>
      <c r="B8" s="6">
        <v>2018</v>
      </c>
      <c r="C8" s="6" t="s">
        <v>23</v>
      </c>
      <c r="D8" s="6" t="s">
        <v>14</v>
      </c>
      <c r="E8" s="6" t="s">
        <v>14</v>
      </c>
      <c r="F8" s="6">
        <v>28</v>
      </c>
      <c r="G8" s="3" t="s">
        <v>15</v>
      </c>
      <c r="H8" s="7" t="s">
        <v>31</v>
      </c>
      <c r="I8" s="7"/>
      <c r="P8" s="25">
        <v>6</v>
      </c>
      <c r="Q8" s="3">
        <v>12</v>
      </c>
    </row>
    <row r="9" spans="1:17" s="3" customFormat="1">
      <c r="A9" s="3" t="s">
        <v>32</v>
      </c>
      <c r="B9" s="6">
        <v>2018</v>
      </c>
      <c r="C9" s="6" t="s">
        <v>24</v>
      </c>
      <c r="D9" s="6" t="s">
        <v>30</v>
      </c>
      <c r="E9" s="6" t="s">
        <v>30</v>
      </c>
      <c r="F9" s="6">
        <v>33</v>
      </c>
      <c r="G9" s="3" t="s">
        <v>16</v>
      </c>
      <c r="H9" s="7" t="s">
        <v>27</v>
      </c>
      <c r="I9" s="7"/>
      <c r="P9" s="25">
        <v>7</v>
      </c>
      <c r="Q9" s="3">
        <v>14</v>
      </c>
    </row>
    <row r="10" spans="1:17" s="3" customFormat="1">
      <c r="A10" s="3" t="s">
        <v>32</v>
      </c>
      <c r="B10" s="6">
        <v>2018</v>
      </c>
      <c r="C10" s="6" t="s">
        <v>24</v>
      </c>
      <c r="D10" s="6" t="s">
        <v>29</v>
      </c>
      <c r="E10" s="6" t="s">
        <v>29</v>
      </c>
      <c r="F10" s="6">
        <v>23</v>
      </c>
      <c r="G10" s="3" t="s">
        <v>8</v>
      </c>
      <c r="H10" s="7" t="s">
        <v>27</v>
      </c>
      <c r="I10" s="7"/>
      <c r="P10" s="25">
        <v>8</v>
      </c>
      <c r="Q10" s="3">
        <v>16</v>
      </c>
    </row>
    <row r="11" spans="1:17" s="3" customFormat="1">
      <c r="A11" s="3" t="s">
        <v>32</v>
      </c>
      <c r="B11" s="6">
        <v>2018</v>
      </c>
      <c r="C11" s="6" t="s">
        <v>24</v>
      </c>
      <c r="D11" s="6" t="s">
        <v>28</v>
      </c>
      <c r="E11" s="6" t="s">
        <v>28</v>
      </c>
      <c r="F11" s="6">
        <v>24</v>
      </c>
      <c r="G11" s="3" t="s">
        <v>8</v>
      </c>
      <c r="H11" s="7" t="s">
        <v>26</v>
      </c>
      <c r="I11" s="7"/>
      <c r="P11" s="25">
        <v>9</v>
      </c>
      <c r="Q11" s="3">
        <v>18</v>
      </c>
    </row>
    <row r="12" spans="1:17" s="4" customFormat="1">
      <c r="A12" s="4" t="s">
        <v>33</v>
      </c>
      <c r="B12" s="8">
        <v>2017</v>
      </c>
      <c r="C12" s="8" t="s">
        <v>48</v>
      </c>
      <c r="D12" s="8" t="s">
        <v>36</v>
      </c>
      <c r="E12" s="8" t="s">
        <v>50</v>
      </c>
      <c r="F12" s="8">
        <v>24</v>
      </c>
      <c r="G12" s="4" t="s">
        <v>38</v>
      </c>
      <c r="H12" s="9" t="s">
        <v>27</v>
      </c>
      <c r="I12" s="9"/>
      <c r="J12" s="4" t="s">
        <v>34</v>
      </c>
      <c r="P12" s="25">
        <v>10</v>
      </c>
      <c r="Q12" s="3">
        <v>20</v>
      </c>
    </row>
    <row r="13" spans="1:17" s="4" customFormat="1">
      <c r="A13" s="4" t="s">
        <v>33</v>
      </c>
      <c r="B13" s="8">
        <v>2017</v>
      </c>
      <c r="C13" s="8" t="s">
        <v>48</v>
      </c>
      <c r="D13" s="8" t="s">
        <v>39</v>
      </c>
      <c r="E13" s="8" t="s">
        <v>39</v>
      </c>
      <c r="F13" s="8">
        <v>37</v>
      </c>
      <c r="G13" s="4" t="s">
        <v>38</v>
      </c>
      <c r="H13" s="9" t="s">
        <v>26</v>
      </c>
      <c r="I13" s="9"/>
      <c r="J13" s="4" t="s">
        <v>79</v>
      </c>
      <c r="P13" s="25">
        <v>11</v>
      </c>
      <c r="Q13" s="3">
        <v>22</v>
      </c>
    </row>
    <row r="14" spans="1:17" s="4" customFormat="1">
      <c r="A14" s="4" t="s">
        <v>33</v>
      </c>
      <c r="B14" s="8">
        <v>2017</v>
      </c>
      <c r="C14" s="8" t="s">
        <v>17</v>
      </c>
      <c r="D14" s="8" t="s">
        <v>40</v>
      </c>
      <c r="E14" s="8" t="s">
        <v>40</v>
      </c>
      <c r="F14" s="8">
        <v>28</v>
      </c>
      <c r="G14" s="4" t="s">
        <v>41</v>
      </c>
      <c r="H14" s="9" t="s">
        <v>26</v>
      </c>
      <c r="I14" s="9"/>
      <c r="P14" s="25">
        <v>12</v>
      </c>
      <c r="Q14" s="3">
        <v>24</v>
      </c>
    </row>
    <row r="15" spans="1:17" s="4" customFormat="1">
      <c r="A15" s="4" t="s">
        <v>33</v>
      </c>
      <c r="B15" s="8">
        <v>2017</v>
      </c>
      <c r="C15" s="8" t="s">
        <v>17</v>
      </c>
      <c r="D15" s="8" t="s">
        <v>42</v>
      </c>
      <c r="E15" s="8" t="s">
        <v>42</v>
      </c>
      <c r="F15" s="8">
        <v>31</v>
      </c>
      <c r="G15" s="4" t="s">
        <v>6</v>
      </c>
      <c r="H15" s="9" t="s">
        <v>26</v>
      </c>
      <c r="I15" s="9"/>
      <c r="P15" s="25">
        <v>13</v>
      </c>
      <c r="Q15" s="3">
        <v>26</v>
      </c>
    </row>
    <row r="16" spans="1:17" s="4" customFormat="1">
      <c r="A16" s="4" t="s">
        <v>33</v>
      </c>
      <c r="B16" s="8">
        <v>2017</v>
      </c>
      <c r="C16" s="8" t="s">
        <v>19</v>
      </c>
      <c r="D16" s="8" t="s">
        <v>43</v>
      </c>
      <c r="E16" s="8" t="s">
        <v>51</v>
      </c>
      <c r="F16" s="8">
        <v>30</v>
      </c>
      <c r="G16" s="4" t="s">
        <v>44</v>
      </c>
      <c r="H16" s="9" t="s">
        <v>27</v>
      </c>
      <c r="I16" s="9"/>
      <c r="P16" s="25">
        <v>14</v>
      </c>
      <c r="Q16" s="3">
        <v>28</v>
      </c>
    </row>
    <row r="17" spans="1:17" s="4" customFormat="1">
      <c r="A17" s="4" t="s">
        <v>33</v>
      </c>
      <c r="B17" s="8">
        <v>2017</v>
      </c>
      <c r="C17" s="8" t="s">
        <v>21</v>
      </c>
      <c r="D17" s="8" t="s">
        <v>47</v>
      </c>
      <c r="E17" s="8" t="s">
        <v>47</v>
      </c>
      <c r="F17" s="8">
        <v>30</v>
      </c>
      <c r="G17" s="4" t="s">
        <v>45</v>
      </c>
      <c r="H17" s="9" t="s">
        <v>26</v>
      </c>
      <c r="I17" s="9"/>
      <c r="P17" s="25">
        <v>15</v>
      </c>
      <c r="Q17" s="3">
        <v>30</v>
      </c>
    </row>
    <row r="18" spans="1:17" s="4" customFormat="1">
      <c r="A18" s="4" t="s">
        <v>33</v>
      </c>
      <c r="B18" s="8">
        <v>2017</v>
      </c>
      <c r="C18" s="8" t="s">
        <v>24</v>
      </c>
      <c r="D18" s="8" t="s">
        <v>46</v>
      </c>
      <c r="E18" s="8" t="s">
        <v>52</v>
      </c>
      <c r="F18" s="8">
        <v>39</v>
      </c>
      <c r="G18" s="4" t="s">
        <v>44</v>
      </c>
      <c r="H18" s="9" t="s">
        <v>27</v>
      </c>
      <c r="I18" s="9" t="s">
        <v>106</v>
      </c>
      <c r="P18" s="25">
        <v>16</v>
      </c>
      <c r="Q18" s="3">
        <v>32</v>
      </c>
    </row>
    <row r="19" spans="1:17" s="3" customFormat="1">
      <c r="A19" s="3" t="s">
        <v>53</v>
      </c>
      <c r="B19" s="6">
        <v>2016</v>
      </c>
      <c r="C19" s="6" t="s">
        <v>48</v>
      </c>
      <c r="D19" s="6" t="s">
        <v>55</v>
      </c>
      <c r="E19" s="6" t="s">
        <v>67</v>
      </c>
      <c r="F19" s="6">
        <v>30</v>
      </c>
      <c r="G19" s="3" t="s">
        <v>16</v>
      </c>
      <c r="H19" s="7" t="s">
        <v>26</v>
      </c>
      <c r="I19" s="7"/>
      <c r="J19" s="3" t="s">
        <v>54</v>
      </c>
      <c r="P19" s="25">
        <v>17</v>
      </c>
      <c r="Q19" s="3">
        <v>34</v>
      </c>
    </row>
    <row r="20" spans="1:17" s="3" customFormat="1">
      <c r="A20" s="3" t="s">
        <v>53</v>
      </c>
      <c r="B20" s="6">
        <v>2016</v>
      </c>
      <c r="C20" s="6" t="s">
        <v>48</v>
      </c>
      <c r="D20" s="6" t="s">
        <v>56</v>
      </c>
      <c r="E20" s="6" t="s">
        <v>56</v>
      </c>
      <c r="F20" s="6">
        <v>29</v>
      </c>
      <c r="G20" s="3" t="s">
        <v>10</v>
      </c>
      <c r="H20" s="7" t="s">
        <v>27</v>
      </c>
      <c r="I20" s="7" t="s">
        <v>107</v>
      </c>
      <c r="J20" s="3" t="s">
        <v>78</v>
      </c>
      <c r="P20" s="25">
        <v>18</v>
      </c>
      <c r="Q20" s="3">
        <v>36</v>
      </c>
    </row>
    <row r="21" spans="1:17" s="3" customFormat="1">
      <c r="A21" s="3" t="s">
        <v>53</v>
      </c>
      <c r="B21" s="6">
        <v>2016</v>
      </c>
      <c r="C21" s="6" t="s">
        <v>17</v>
      </c>
      <c r="D21" s="6" t="s">
        <v>57</v>
      </c>
      <c r="E21" s="6" t="s">
        <v>57</v>
      </c>
      <c r="F21" s="6">
        <v>21</v>
      </c>
      <c r="G21" s="3" t="s">
        <v>6</v>
      </c>
      <c r="H21" s="7" t="s">
        <v>26</v>
      </c>
      <c r="I21" s="7"/>
      <c r="P21" s="25">
        <v>19</v>
      </c>
      <c r="Q21" s="3">
        <v>38</v>
      </c>
    </row>
    <row r="22" spans="1:17" s="3" customFormat="1">
      <c r="A22" s="3" t="s">
        <v>53</v>
      </c>
      <c r="B22" s="6">
        <v>2016</v>
      </c>
      <c r="C22" s="6" t="s">
        <v>19</v>
      </c>
      <c r="D22" s="6" t="s">
        <v>58</v>
      </c>
      <c r="E22" s="6" t="s">
        <v>58</v>
      </c>
      <c r="F22" s="6">
        <v>22</v>
      </c>
      <c r="G22" s="3" t="s">
        <v>45</v>
      </c>
      <c r="H22" s="7" t="s">
        <v>27</v>
      </c>
      <c r="I22" s="7" t="s">
        <v>108</v>
      </c>
      <c r="P22" s="25">
        <v>20</v>
      </c>
      <c r="Q22" s="3">
        <v>40</v>
      </c>
    </row>
    <row r="23" spans="1:17" s="3" customFormat="1">
      <c r="A23" s="3" t="s">
        <v>53</v>
      </c>
      <c r="B23" s="6">
        <v>2016</v>
      </c>
      <c r="C23" s="6" t="s">
        <v>21</v>
      </c>
      <c r="D23" s="6" t="s">
        <v>59</v>
      </c>
      <c r="E23" s="6" t="s">
        <v>59</v>
      </c>
      <c r="F23" s="6">
        <v>29</v>
      </c>
      <c r="G23" s="3" t="s">
        <v>6</v>
      </c>
      <c r="H23" s="7" t="s">
        <v>26</v>
      </c>
      <c r="I23" s="7" t="s">
        <v>109</v>
      </c>
      <c r="P23" s="25">
        <v>21</v>
      </c>
      <c r="Q23" s="3">
        <v>42</v>
      </c>
    </row>
    <row r="24" spans="1:17" s="3" customFormat="1">
      <c r="A24" s="3" t="s">
        <v>53</v>
      </c>
      <c r="B24" s="6">
        <v>2016</v>
      </c>
      <c r="C24" s="6" t="s">
        <v>21</v>
      </c>
      <c r="D24" s="6" t="s">
        <v>60</v>
      </c>
      <c r="E24" s="6" t="s">
        <v>60</v>
      </c>
      <c r="F24" s="6">
        <v>36</v>
      </c>
      <c r="G24" s="3" t="s">
        <v>61</v>
      </c>
      <c r="H24" s="7" t="s">
        <v>27</v>
      </c>
      <c r="I24" s="7"/>
      <c r="P24" s="25">
        <v>22</v>
      </c>
      <c r="Q24" s="3">
        <v>44</v>
      </c>
    </row>
    <row r="25" spans="1:17" s="3" customFormat="1">
      <c r="A25" s="3" t="s">
        <v>53</v>
      </c>
      <c r="B25" s="6">
        <v>2016</v>
      </c>
      <c r="C25" s="6" t="s">
        <v>24</v>
      </c>
      <c r="D25" s="6" t="s">
        <v>62</v>
      </c>
      <c r="E25" s="6" t="s">
        <v>62</v>
      </c>
      <c r="F25" s="6">
        <v>34</v>
      </c>
      <c r="G25" s="3" t="s">
        <v>65</v>
      </c>
      <c r="H25" s="7" t="s">
        <v>26</v>
      </c>
      <c r="I25" s="7" t="s">
        <v>110</v>
      </c>
      <c r="P25" s="25">
        <v>23</v>
      </c>
      <c r="Q25" s="3">
        <v>46</v>
      </c>
    </row>
    <row r="26" spans="1:17" s="3" customFormat="1">
      <c r="A26" s="3" t="s">
        <v>53</v>
      </c>
      <c r="B26" s="6">
        <v>2016</v>
      </c>
      <c r="C26" s="6" t="s">
        <v>24</v>
      </c>
      <c r="D26" s="6" t="s">
        <v>63</v>
      </c>
      <c r="E26" s="6" t="s">
        <v>63</v>
      </c>
      <c r="F26" s="6">
        <v>26</v>
      </c>
      <c r="G26" s="3" t="s">
        <v>66</v>
      </c>
      <c r="H26" s="7" t="s">
        <v>26</v>
      </c>
      <c r="I26" s="7" t="s">
        <v>115</v>
      </c>
      <c r="P26" s="25">
        <v>24</v>
      </c>
    </row>
    <row r="27" spans="1:17" s="4" customFormat="1">
      <c r="A27" s="4" t="s">
        <v>68</v>
      </c>
      <c r="B27" s="8">
        <v>2015</v>
      </c>
      <c r="C27" s="8" t="s">
        <v>48</v>
      </c>
      <c r="D27" s="8" t="s">
        <v>83</v>
      </c>
      <c r="E27" s="8" t="s">
        <v>69</v>
      </c>
      <c r="F27" s="8">
        <v>21</v>
      </c>
      <c r="G27" s="4" t="s">
        <v>38</v>
      </c>
      <c r="H27" s="9" t="s">
        <v>26</v>
      </c>
      <c r="I27" s="9"/>
      <c r="J27" s="4" t="s">
        <v>80</v>
      </c>
      <c r="P27" s="25">
        <v>25</v>
      </c>
    </row>
    <row r="28" spans="1:17" s="4" customFormat="1">
      <c r="A28" s="4" t="s">
        <v>68</v>
      </c>
      <c r="B28" s="8">
        <v>2015</v>
      </c>
      <c r="C28" s="8" t="s">
        <v>48</v>
      </c>
      <c r="D28" s="8" t="s">
        <v>70</v>
      </c>
      <c r="E28" s="8" t="s">
        <v>70</v>
      </c>
      <c r="F28" s="8">
        <v>36</v>
      </c>
      <c r="G28" s="4" t="s">
        <v>6</v>
      </c>
      <c r="H28" s="9" t="s">
        <v>27</v>
      </c>
      <c r="I28" s="9"/>
      <c r="J28" s="4" t="s">
        <v>77</v>
      </c>
      <c r="P28" s="25">
        <v>26</v>
      </c>
    </row>
    <row r="29" spans="1:17" s="4" customFormat="1">
      <c r="A29" s="4" t="s">
        <v>68</v>
      </c>
      <c r="B29" s="8">
        <v>2015</v>
      </c>
      <c r="C29" s="8" t="s">
        <v>87</v>
      </c>
      <c r="D29" s="8" t="s">
        <v>71</v>
      </c>
      <c r="E29" s="8" t="s">
        <v>71</v>
      </c>
      <c r="F29" s="8">
        <v>31</v>
      </c>
      <c r="G29" s="4" t="s">
        <v>45</v>
      </c>
      <c r="H29" s="9" t="s">
        <v>26</v>
      </c>
      <c r="I29" s="9" t="s">
        <v>111</v>
      </c>
      <c r="P29" s="25">
        <v>27</v>
      </c>
    </row>
    <row r="30" spans="1:17" s="4" customFormat="1">
      <c r="A30" s="4" t="s">
        <v>68</v>
      </c>
      <c r="B30" s="8">
        <v>2015</v>
      </c>
      <c r="C30" s="8" t="s">
        <v>87</v>
      </c>
      <c r="D30" s="8" t="s">
        <v>72</v>
      </c>
      <c r="E30" s="8" t="s">
        <v>72</v>
      </c>
      <c r="F30" s="8">
        <v>29</v>
      </c>
      <c r="G30" s="4" t="s">
        <v>65</v>
      </c>
      <c r="H30" s="9" t="s">
        <v>26</v>
      </c>
      <c r="I30" s="9" t="s">
        <v>112</v>
      </c>
      <c r="P30" s="25">
        <v>28</v>
      </c>
    </row>
    <row r="31" spans="1:17" s="4" customFormat="1">
      <c r="A31" s="4" t="s">
        <v>68</v>
      </c>
      <c r="B31" s="8">
        <v>2015</v>
      </c>
      <c r="C31" s="8" t="s">
        <v>20</v>
      </c>
      <c r="D31" s="8" t="s">
        <v>73</v>
      </c>
      <c r="E31" s="8" t="s">
        <v>73</v>
      </c>
      <c r="F31" s="8">
        <v>21</v>
      </c>
      <c r="G31" s="4" t="s">
        <v>84</v>
      </c>
      <c r="H31" s="9" t="s">
        <v>26</v>
      </c>
      <c r="I31" s="9"/>
      <c r="P31" s="25">
        <v>29</v>
      </c>
    </row>
    <row r="32" spans="1:17" s="4" customFormat="1">
      <c r="A32" s="4" t="s">
        <v>68</v>
      </c>
      <c r="B32" s="8">
        <v>2015</v>
      </c>
      <c r="C32" s="8" t="s">
        <v>20</v>
      </c>
      <c r="D32" s="8" t="s">
        <v>81</v>
      </c>
      <c r="E32" s="8" t="s">
        <v>74</v>
      </c>
      <c r="F32" s="8">
        <v>41</v>
      </c>
      <c r="G32" s="4" t="s">
        <v>85</v>
      </c>
      <c r="H32" s="9" t="s">
        <v>27</v>
      </c>
      <c r="I32" s="9" t="s">
        <v>113</v>
      </c>
      <c r="P32" s="25">
        <v>30</v>
      </c>
    </row>
    <row r="33" spans="1:16" s="4" customFormat="1">
      <c r="A33" s="4" t="s">
        <v>68</v>
      </c>
      <c r="B33" s="8">
        <v>2015</v>
      </c>
      <c r="C33" s="8" t="s">
        <v>18</v>
      </c>
      <c r="D33" s="8" t="s">
        <v>75</v>
      </c>
      <c r="E33" s="8" t="s">
        <v>75</v>
      </c>
      <c r="F33" s="8">
        <v>32</v>
      </c>
      <c r="G33" s="4" t="s">
        <v>6</v>
      </c>
      <c r="H33" s="9" t="s">
        <v>27</v>
      </c>
      <c r="I33" s="9" t="s">
        <v>114</v>
      </c>
      <c r="P33" s="25">
        <v>31</v>
      </c>
    </row>
    <row r="34" spans="1:16" s="4" customFormat="1">
      <c r="A34" s="4" t="s">
        <v>68</v>
      </c>
      <c r="B34" s="8">
        <v>2015</v>
      </c>
      <c r="C34" s="8" t="s">
        <v>22</v>
      </c>
      <c r="D34" s="8" t="s">
        <v>82</v>
      </c>
      <c r="E34" s="8" t="s">
        <v>76</v>
      </c>
      <c r="F34" s="8">
        <v>22</v>
      </c>
      <c r="G34" s="4" t="s">
        <v>86</v>
      </c>
      <c r="H34" s="9" t="s">
        <v>26</v>
      </c>
      <c r="I34" s="9"/>
      <c r="P34" s="25">
        <v>32</v>
      </c>
    </row>
    <row r="35" spans="1:16" s="3" customFormat="1">
      <c r="A35" s="3" t="s">
        <v>88</v>
      </c>
      <c r="B35" s="6">
        <v>2014</v>
      </c>
      <c r="C35" s="6" t="s">
        <v>48</v>
      </c>
      <c r="D35" s="6" t="s">
        <v>102</v>
      </c>
      <c r="E35" s="6" t="s">
        <v>90</v>
      </c>
      <c r="F35" s="6">
        <v>38</v>
      </c>
      <c r="G35" s="3" t="s">
        <v>65</v>
      </c>
      <c r="H35" s="7" t="s">
        <v>26</v>
      </c>
      <c r="I35" s="7" t="s">
        <v>116</v>
      </c>
      <c r="J35" s="3" t="s">
        <v>100</v>
      </c>
      <c r="P35" s="25">
        <v>33</v>
      </c>
    </row>
    <row r="36" spans="1:16" s="3" customFormat="1">
      <c r="A36" s="3" t="s">
        <v>88</v>
      </c>
      <c r="B36" s="6">
        <v>2014</v>
      </c>
      <c r="C36" s="6" t="s">
        <v>48</v>
      </c>
      <c r="D36" s="6" t="s">
        <v>91</v>
      </c>
      <c r="E36" s="6" t="s">
        <v>91</v>
      </c>
      <c r="F36" s="6">
        <v>24</v>
      </c>
      <c r="G36" s="3" t="s">
        <v>85</v>
      </c>
      <c r="H36" s="7" t="s">
        <v>27</v>
      </c>
      <c r="I36" s="7" t="s">
        <v>117</v>
      </c>
      <c r="J36" s="3" t="s">
        <v>101</v>
      </c>
      <c r="P36" s="25">
        <v>34</v>
      </c>
    </row>
    <row r="37" spans="1:16" s="3" customFormat="1">
      <c r="A37" s="3" t="s">
        <v>88</v>
      </c>
      <c r="B37" s="6">
        <v>2014</v>
      </c>
      <c r="C37" s="6" t="s">
        <v>87</v>
      </c>
      <c r="D37" s="6" t="s">
        <v>92</v>
      </c>
      <c r="E37" s="6" t="s">
        <v>92</v>
      </c>
      <c r="F37" s="6">
        <v>26</v>
      </c>
      <c r="G37" s="3" t="s">
        <v>99</v>
      </c>
      <c r="H37" s="7" t="s">
        <v>26</v>
      </c>
      <c r="I37" s="7"/>
      <c r="P37" s="25">
        <v>35</v>
      </c>
    </row>
    <row r="38" spans="1:16" s="3" customFormat="1">
      <c r="A38" s="3" t="s">
        <v>88</v>
      </c>
      <c r="B38" s="6">
        <v>2014</v>
      </c>
      <c r="C38" s="6" t="s">
        <v>20</v>
      </c>
      <c r="D38" s="6" t="s">
        <v>93</v>
      </c>
      <c r="E38" s="6" t="s">
        <v>93</v>
      </c>
      <c r="F38" s="6">
        <v>27</v>
      </c>
      <c r="G38" s="3" t="s">
        <v>10</v>
      </c>
      <c r="H38" s="7" t="s">
        <v>26</v>
      </c>
      <c r="I38" s="7" t="s">
        <v>118</v>
      </c>
      <c r="P38" s="25">
        <v>36</v>
      </c>
    </row>
    <row r="39" spans="1:16" s="3" customFormat="1">
      <c r="A39" s="3" t="s">
        <v>88</v>
      </c>
      <c r="B39" s="6">
        <v>2014</v>
      </c>
      <c r="C39" s="6" t="s">
        <v>20</v>
      </c>
      <c r="D39" s="6" t="s">
        <v>104</v>
      </c>
      <c r="E39" s="6" t="s">
        <v>94</v>
      </c>
      <c r="F39" s="6">
        <v>25</v>
      </c>
      <c r="G39" s="3" t="s">
        <v>6</v>
      </c>
      <c r="H39" s="7" t="s">
        <v>26</v>
      </c>
      <c r="I39" s="7" t="s">
        <v>119</v>
      </c>
      <c r="P39" s="25">
        <v>37</v>
      </c>
    </row>
    <row r="40" spans="1:16" s="3" customFormat="1">
      <c r="A40" s="3" t="s">
        <v>88</v>
      </c>
      <c r="B40" s="6">
        <v>2014</v>
      </c>
      <c r="C40" s="6" t="s">
        <v>20</v>
      </c>
      <c r="D40" s="6" t="s">
        <v>103</v>
      </c>
      <c r="E40" s="6" t="s">
        <v>95</v>
      </c>
      <c r="F40" s="6">
        <v>28</v>
      </c>
      <c r="G40" s="3" t="s">
        <v>65</v>
      </c>
      <c r="H40" s="7" t="s">
        <v>27</v>
      </c>
      <c r="I40" s="7" t="s">
        <v>120</v>
      </c>
      <c r="P40" s="25">
        <v>38</v>
      </c>
    </row>
    <row r="41" spans="1:16" s="3" customFormat="1">
      <c r="A41" s="3" t="s">
        <v>88</v>
      </c>
      <c r="B41" s="6">
        <v>2014</v>
      </c>
      <c r="C41" s="6" t="s">
        <v>18</v>
      </c>
      <c r="D41" s="6" t="s">
        <v>96</v>
      </c>
      <c r="E41" s="6" t="s">
        <v>96</v>
      </c>
      <c r="F41" s="6">
        <v>32</v>
      </c>
      <c r="G41" s="3" t="s">
        <v>85</v>
      </c>
      <c r="H41" s="7" t="s">
        <v>27</v>
      </c>
      <c r="I41" s="7"/>
      <c r="P41" s="25">
        <v>39</v>
      </c>
    </row>
    <row r="42" spans="1:16" s="3" customFormat="1">
      <c r="A42" s="3" t="s">
        <v>88</v>
      </c>
      <c r="B42" s="6">
        <v>2014</v>
      </c>
      <c r="C42" s="6" t="s">
        <v>98</v>
      </c>
      <c r="D42" s="6" t="s">
        <v>97</v>
      </c>
      <c r="E42" s="6" t="s">
        <v>97</v>
      </c>
      <c r="F42" s="6">
        <v>36</v>
      </c>
      <c r="G42" s="3" t="s">
        <v>16</v>
      </c>
      <c r="H42" s="7" t="s">
        <v>26</v>
      </c>
      <c r="I42" s="7" t="s">
        <v>121</v>
      </c>
      <c r="P42" s="25">
        <v>40</v>
      </c>
    </row>
    <row r="43" spans="1:16" s="4" customFormat="1">
      <c r="A43" s="4" t="s">
        <v>198</v>
      </c>
      <c r="B43" s="8">
        <v>2013</v>
      </c>
      <c r="C43" s="8" t="s">
        <v>48</v>
      </c>
      <c r="D43" s="8" t="s">
        <v>217</v>
      </c>
      <c r="E43" s="8" t="s">
        <v>206</v>
      </c>
      <c r="F43" s="8">
        <v>26</v>
      </c>
      <c r="G43" s="4" t="s">
        <v>6</v>
      </c>
      <c r="H43" s="9" t="s">
        <v>26</v>
      </c>
      <c r="J43" s="4" t="s">
        <v>229</v>
      </c>
      <c r="P43" s="25">
        <v>41</v>
      </c>
    </row>
    <row r="44" spans="1:16" s="4" customFormat="1">
      <c r="A44" s="4" t="s">
        <v>198</v>
      </c>
      <c r="B44" s="8">
        <v>2013</v>
      </c>
      <c r="C44" s="8" t="s">
        <v>48</v>
      </c>
      <c r="D44" s="8" t="s">
        <v>218</v>
      </c>
      <c r="E44" s="8" t="s">
        <v>207</v>
      </c>
      <c r="F44" s="8">
        <v>24</v>
      </c>
      <c r="G44" s="4" t="s">
        <v>8</v>
      </c>
      <c r="H44" s="9" t="s">
        <v>27</v>
      </c>
      <c r="I44" s="9" t="s">
        <v>286</v>
      </c>
      <c r="J44" s="4" t="s">
        <v>228</v>
      </c>
      <c r="P44" s="25">
        <v>42</v>
      </c>
    </row>
    <row r="45" spans="1:16" s="4" customFormat="1">
      <c r="A45" s="4" t="s">
        <v>198</v>
      </c>
      <c r="B45" s="8">
        <v>2013</v>
      </c>
      <c r="C45" s="8" t="s">
        <v>202</v>
      </c>
      <c r="D45" s="8" t="s">
        <v>220</v>
      </c>
      <c r="E45" s="8" t="s">
        <v>208</v>
      </c>
      <c r="F45" s="8">
        <v>29</v>
      </c>
      <c r="G45" s="4" t="s">
        <v>85</v>
      </c>
      <c r="H45" s="9" t="s">
        <v>26</v>
      </c>
      <c r="I45" s="9" t="s">
        <v>287</v>
      </c>
      <c r="P45" s="25">
        <v>43</v>
      </c>
    </row>
    <row r="46" spans="1:16" s="4" customFormat="1">
      <c r="A46" s="4" t="s">
        <v>198</v>
      </c>
      <c r="B46" s="8">
        <v>2013</v>
      </c>
      <c r="C46" s="8" t="s">
        <v>203</v>
      </c>
      <c r="D46" s="8" t="s">
        <v>219</v>
      </c>
      <c r="E46" s="8" t="s">
        <v>209</v>
      </c>
      <c r="F46" s="8">
        <v>24</v>
      </c>
      <c r="G46" s="4" t="s">
        <v>85</v>
      </c>
      <c r="H46" s="9" t="s">
        <v>27</v>
      </c>
      <c r="P46" s="25">
        <v>44</v>
      </c>
    </row>
    <row r="47" spans="1:16" s="4" customFormat="1">
      <c r="A47" s="4" t="s">
        <v>198</v>
      </c>
      <c r="B47" s="8">
        <v>2013</v>
      </c>
      <c r="C47" s="8" t="s">
        <v>204</v>
      </c>
      <c r="D47" s="8" t="s">
        <v>210</v>
      </c>
      <c r="E47" s="8" t="s">
        <v>210</v>
      </c>
      <c r="F47" s="8">
        <v>35</v>
      </c>
      <c r="G47" s="4" t="s">
        <v>215</v>
      </c>
      <c r="H47" s="9" t="s">
        <v>26</v>
      </c>
      <c r="I47" s="9" t="s">
        <v>288</v>
      </c>
      <c r="P47" s="25">
        <v>45</v>
      </c>
    </row>
    <row r="48" spans="1:16" s="4" customFormat="1">
      <c r="A48" s="4" t="s">
        <v>198</v>
      </c>
      <c r="B48" s="8">
        <v>2013</v>
      </c>
      <c r="C48" s="8" t="s">
        <v>204</v>
      </c>
      <c r="D48" s="8" t="s">
        <v>211</v>
      </c>
      <c r="E48" s="8" t="s">
        <v>211</v>
      </c>
      <c r="F48" s="8">
        <v>27</v>
      </c>
      <c r="G48" s="4" t="s">
        <v>216</v>
      </c>
      <c r="H48" s="9" t="s">
        <v>26</v>
      </c>
      <c r="I48" s="9"/>
      <c r="P48" s="26"/>
    </row>
    <row r="49" spans="1:16" s="4" customFormat="1">
      <c r="A49" s="4" t="s">
        <v>198</v>
      </c>
      <c r="B49" s="8">
        <v>2013</v>
      </c>
      <c r="C49" s="8" t="s">
        <v>245</v>
      </c>
      <c r="D49" s="8" t="s">
        <v>212</v>
      </c>
      <c r="E49" s="8" t="s">
        <v>212</v>
      </c>
      <c r="F49" s="8">
        <v>33</v>
      </c>
      <c r="G49" s="4" t="s">
        <v>38</v>
      </c>
      <c r="H49" s="9" t="s">
        <v>27</v>
      </c>
      <c r="I49" s="9"/>
      <c r="P49" s="26"/>
    </row>
    <row r="50" spans="1:16" s="4" customFormat="1">
      <c r="A50" s="4" t="s">
        <v>198</v>
      </c>
      <c r="B50" s="8">
        <v>2013</v>
      </c>
      <c r="C50" s="8" t="s">
        <v>98</v>
      </c>
      <c r="D50" s="8" t="s">
        <v>213</v>
      </c>
      <c r="E50" s="8" t="s">
        <v>213</v>
      </c>
      <c r="F50" s="8">
        <v>26</v>
      </c>
      <c r="G50" s="4" t="s">
        <v>6</v>
      </c>
      <c r="H50" s="9" t="s">
        <v>26</v>
      </c>
      <c r="I50" s="9" t="s">
        <v>289</v>
      </c>
      <c r="P50" s="26"/>
    </row>
    <row r="51" spans="1:16" s="4" customFormat="1">
      <c r="A51" s="4" t="s">
        <v>198</v>
      </c>
      <c r="B51" s="8">
        <v>2013</v>
      </c>
      <c r="C51" s="8" t="s">
        <v>205</v>
      </c>
      <c r="D51" s="8" t="s">
        <v>214</v>
      </c>
      <c r="E51" s="8" t="s">
        <v>214</v>
      </c>
      <c r="F51" s="8">
        <v>35</v>
      </c>
      <c r="G51" s="4" t="s">
        <v>6</v>
      </c>
      <c r="H51" s="9" t="s">
        <v>26</v>
      </c>
      <c r="I51" s="9"/>
      <c r="P51" s="26"/>
    </row>
    <row r="52" spans="1:16" s="3" customFormat="1">
      <c r="A52" s="3" t="s">
        <v>227</v>
      </c>
      <c r="B52" s="6">
        <v>2012</v>
      </c>
      <c r="C52" s="6" t="s">
        <v>48</v>
      </c>
      <c r="D52" s="6" t="s">
        <v>233</v>
      </c>
      <c r="E52" s="6" t="s">
        <v>233</v>
      </c>
      <c r="F52" s="6">
        <v>42</v>
      </c>
      <c r="G52" s="3" t="s">
        <v>45</v>
      </c>
      <c r="H52" s="7" t="s">
        <v>26</v>
      </c>
      <c r="I52" s="7" t="s">
        <v>290</v>
      </c>
      <c r="J52" s="3" t="s">
        <v>231</v>
      </c>
      <c r="P52" s="25"/>
    </row>
    <row r="53" spans="1:16" s="3" customFormat="1">
      <c r="A53" s="3" t="s">
        <v>227</v>
      </c>
      <c r="B53" s="6">
        <v>2012</v>
      </c>
      <c r="C53" s="6" t="s">
        <v>48</v>
      </c>
      <c r="D53" s="6" t="s">
        <v>234</v>
      </c>
      <c r="E53" s="6" t="s">
        <v>234</v>
      </c>
      <c r="F53" s="6">
        <v>37</v>
      </c>
      <c r="G53" s="3" t="s">
        <v>241</v>
      </c>
      <c r="H53" s="7" t="s">
        <v>27</v>
      </c>
      <c r="I53" s="7" t="s">
        <v>291</v>
      </c>
      <c r="J53" s="3" t="s">
        <v>230</v>
      </c>
      <c r="P53" s="25"/>
    </row>
    <row r="54" spans="1:16" s="3" customFormat="1">
      <c r="A54" s="3" t="s">
        <v>227</v>
      </c>
      <c r="B54" s="6">
        <v>2012</v>
      </c>
      <c r="C54" s="6" t="s">
        <v>17</v>
      </c>
      <c r="D54" s="6" t="s">
        <v>235</v>
      </c>
      <c r="E54" s="6" t="s">
        <v>235</v>
      </c>
      <c r="F54" s="6">
        <v>24</v>
      </c>
      <c r="G54" s="3" t="s">
        <v>85</v>
      </c>
      <c r="H54" s="7" t="s">
        <v>26</v>
      </c>
      <c r="I54" s="7"/>
      <c r="P54" s="25"/>
    </row>
    <row r="55" spans="1:16" s="3" customFormat="1">
      <c r="A55" s="3" t="s">
        <v>227</v>
      </c>
      <c r="B55" s="6">
        <v>2012</v>
      </c>
      <c r="C55" s="6" t="s">
        <v>17</v>
      </c>
      <c r="D55" s="6" t="s">
        <v>236</v>
      </c>
      <c r="E55" s="6" t="s">
        <v>236</v>
      </c>
      <c r="F55" s="6">
        <v>34</v>
      </c>
      <c r="G55" s="3" t="s">
        <v>10</v>
      </c>
      <c r="H55" s="7" t="s">
        <v>26</v>
      </c>
      <c r="I55" s="7" t="s">
        <v>292</v>
      </c>
      <c r="P55" s="25"/>
    </row>
    <row r="56" spans="1:16" s="3" customFormat="1">
      <c r="A56" s="3" t="s">
        <v>227</v>
      </c>
      <c r="B56" s="6">
        <v>2012</v>
      </c>
      <c r="C56" s="6" t="s">
        <v>21</v>
      </c>
      <c r="D56" s="6" t="s">
        <v>237</v>
      </c>
      <c r="E56" s="6" t="s">
        <v>237</v>
      </c>
      <c r="F56" s="6">
        <v>35</v>
      </c>
      <c r="G56" s="3" t="s">
        <v>6</v>
      </c>
      <c r="H56" s="7" t="s">
        <v>26</v>
      </c>
      <c r="I56" s="7"/>
      <c r="P56" s="25"/>
    </row>
    <row r="57" spans="1:16" s="3" customFormat="1">
      <c r="A57" s="3" t="s">
        <v>227</v>
      </c>
      <c r="B57" s="6">
        <v>2012</v>
      </c>
      <c r="C57" s="6" t="s">
        <v>245</v>
      </c>
      <c r="D57" s="6" t="s">
        <v>238</v>
      </c>
      <c r="E57" s="6" t="s">
        <v>238</v>
      </c>
      <c r="F57" s="6">
        <v>28</v>
      </c>
      <c r="G57" s="3" t="s">
        <v>66</v>
      </c>
      <c r="H57" s="7" t="s">
        <v>27</v>
      </c>
      <c r="I57" s="7"/>
      <c r="P57" s="25"/>
    </row>
    <row r="58" spans="1:16" s="3" customFormat="1">
      <c r="A58" s="3" t="s">
        <v>227</v>
      </c>
      <c r="B58" s="6">
        <v>2012</v>
      </c>
      <c r="C58" s="6" t="s">
        <v>98</v>
      </c>
      <c r="D58" s="6" t="s">
        <v>239</v>
      </c>
      <c r="E58" s="6" t="s">
        <v>239</v>
      </c>
      <c r="F58" s="6">
        <v>27</v>
      </c>
      <c r="G58" s="3" t="s">
        <v>6</v>
      </c>
      <c r="H58" s="7" t="s">
        <v>26</v>
      </c>
      <c r="I58" s="7"/>
      <c r="P58" s="25"/>
    </row>
    <row r="59" spans="1:16" s="3" customFormat="1">
      <c r="A59" s="3" t="s">
        <v>227</v>
      </c>
      <c r="B59" s="6">
        <v>2012</v>
      </c>
      <c r="C59" s="6" t="s">
        <v>232</v>
      </c>
      <c r="D59" s="6" t="s">
        <v>240</v>
      </c>
      <c r="E59" s="6" t="s">
        <v>240</v>
      </c>
      <c r="F59" s="6">
        <v>22</v>
      </c>
      <c r="G59" s="3" t="s">
        <v>6</v>
      </c>
      <c r="H59" s="7" t="s">
        <v>27</v>
      </c>
      <c r="I59" s="7" t="s">
        <v>293</v>
      </c>
      <c r="P59" s="25"/>
    </row>
    <row r="60" spans="1:16" s="4" customFormat="1">
      <c r="A60" s="4" t="s">
        <v>199</v>
      </c>
      <c r="B60" s="8">
        <v>2011</v>
      </c>
      <c r="C60" s="8" t="s">
        <v>48</v>
      </c>
      <c r="D60" s="8" t="s">
        <v>246</v>
      </c>
      <c r="E60" s="8" t="s">
        <v>246</v>
      </c>
      <c r="F60" s="8">
        <v>22</v>
      </c>
      <c r="G60" s="4" t="s">
        <v>8</v>
      </c>
      <c r="H60" s="9" t="s">
        <v>26</v>
      </c>
      <c r="I60" s="9" t="s">
        <v>294</v>
      </c>
      <c r="J60" s="4" t="s">
        <v>242</v>
      </c>
      <c r="P60" s="26"/>
    </row>
    <row r="61" spans="1:16" s="4" customFormat="1">
      <c r="A61" s="4" t="s">
        <v>199</v>
      </c>
      <c r="B61" s="8">
        <v>2011</v>
      </c>
      <c r="C61" s="8" t="s">
        <v>17</v>
      </c>
      <c r="D61" s="8" t="s">
        <v>247</v>
      </c>
      <c r="E61" s="8" t="s">
        <v>247</v>
      </c>
      <c r="F61" s="8">
        <v>24</v>
      </c>
      <c r="G61" s="4" t="s">
        <v>148</v>
      </c>
      <c r="H61" s="9" t="s">
        <v>26</v>
      </c>
      <c r="I61" s="9"/>
      <c r="J61" s="4" t="s">
        <v>243</v>
      </c>
      <c r="P61" s="26"/>
    </row>
    <row r="62" spans="1:16" s="4" customFormat="1">
      <c r="A62" s="4" t="s">
        <v>199</v>
      </c>
      <c r="B62" s="8">
        <v>2011</v>
      </c>
      <c r="C62" s="8" t="s">
        <v>21</v>
      </c>
      <c r="D62" s="8" t="s">
        <v>248</v>
      </c>
      <c r="E62" s="8" t="s">
        <v>248</v>
      </c>
      <c r="F62" s="8">
        <v>22</v>
      </c>
      <c r="G62" s="4" t="s">
        <v>45</v>
      </c>
      <c r="H62" s="9" t="s">
        <v>26</v>
      </c>
      <c r="I62" s="9" t="s">
        <v>295</v>
      </c>
      <c r="P62" s="26"/>
    </row>
    <row r="63" spans="1:16" s="4" customFormat="1">
      <c r="A63" s="4" t="s">
        <v>199</v>
      </c>
      <c r="B63" s="8">
        <v>2011</v>
      </c>
      <c r="C63" s="8" t="s">
        <v>244</v>
      </c>
      <c r="D63" s="8" t="s">
        <v>249</v>
      </c>
      <c r="E63" s="8" t="s">
        <v>249</v>
      </c>
      <c r="F63" s="8">
        <v>29</v>
      </c>
      <c r="G63" s="4" t="s">
        <v>241</v>
      </c>
      <c r="H63" s="9" t="s">
        <v>26</v>
      </c>
      <c r="I63" s="9" t="s">
        <v>296</v>
      </c>
      <c r="P63" s="26"/>
    </row>
    <row r="64" spans="1:16" s="4" customFormat="1">
      <c r="A64" s="4" t="s">
        <v>199</v>
      </c>
      <c r="B64" s="8">
        <v>2011</v>
      </c>
      <c r="C64" s="8" t="s">
        <v>245</v>
      </c>
      <c r="D64" s="8" t="s">
        <v>250</v>
      </c>
      <c r="E64" s="8" t="s">
        <v>250</v>
      </c>
      <c r="F64" s="8">
        <v>27</v>
      </c>
      <c r="G64" s="4" t="s">
        <v>254</v>
      </c>
      <c r="H64" s="9" t="s">
        <v>27</v>
      </c>
      <c r="I64" s="9" t="s">
        <v>297</v>
      </c>
      <c r="P64" s="26"/>
    </row>
    <row r="65" spans="1:16" s="4" customFormat="1">
      <c r="A65" s="4" t="s">
        <v>199</v>
      </c>
      <c r="B65" s="8">
        <v>2011</v>
      </c>
      <c r="C65" s="8" t="s">
        <v>245</v>
      </c>
      <c r="D65" s="8" t="s">
        <v>251</v>
      </c>
      <c r="E65" s="8" t="s">
        <v>251</v>
      </c>
      <c r="F65" s="8">
        <v>35</v>
      </c>
      <c r="G65" s="4" t="s">
        <v>6</v>
      </c>
      <c r="H65" s="9" t="s">
        <v>27</v>
      </c>
      <c r="I65" s="9" t="s">
        <v>298</v>
      </c>
      <c r="P65" s="26"/>
    </row>
    <row r="66" spans="1:16" s="4" customFormat="1">
      <c r="A66" s="4" t="s">
        <v>199</v>
      </c>
      <c r="B66" s="8">
        <v>2011</v>
      </c>
      <c r="C66" s="8" t="s">
        <v>98</v>
      </c>
      <c r="D66" s="8" t="s">
        <v>252</v>
      </c>
      <c r="E66" s="8" t="s">
        <v>252</v>
      </c>
      <c r="F66" s="8">
        <v>29</v>
      </c>
      <c r="G66" s="4" t="s">
        <v>65</v>
      </c>
      <c r="H66" s="9" t="s">
        <v>26</v>
      </c>
      <c r="I66" s="9"/>
      <c r="P66" s="26"/>
    </row>
    <row r="67" spans="1:16" s="4" customFormat="1">
      <c r="A67" s="4" t="s">
        <v>199</v>
      </c>
      <c r="B67" s="8">
        <v>2011</v>
      </c>
      <c r="C67" s="8" t="s">
        <v>232</v>
      </c>
      <c r="D67" s="8" t="s">
        <v>255</v>
      </c>
      <c r="E67" s="8" t="s">
        <v>253</v>
      </c>
      <c r="F67" s="8">
        <v>30</v>
      </c>
      <c r="G67" s="4" t="s">
        <v>8</v>
      </c>
      <c r="H67" s="9" t="s">
        <v>26</v>
      </c>
      <c r="I67" s="9" t="s">
        <v>299</v>
      </c>
      <c r="P67" s="26"/>
    </row>
    <row r="68" spans="1:16" s="3" customFormat="1">
      <c r="A68" s="3" t="s">
        <v>200</v>
      </c>
      <c r="B68" s="6">
        <v>2010</v>
      </c>
      <c r="C68" s="6" t="s">
        <v>48</v>
      </c>
      <c r="D68" s="6" t="s">
        <v>266</v>
      </c>
      <c r="E68" s="6" t="s">
        <v>266</v>
      </c>
      <c r="F68" s="6">
        <v>31</v>
      </c>
      <c r="G68" s="3" t="s">
        <v>6</v>
      </c>
      <c r="H68" s="7" t="s">
        <v>26</v>
      </c>
      <c r="I68" s="7" t="s">
        <v>300</v>
      </c>
      <c r="J68" s="3" t="s">
        <v>257</v>
      </c>
      <c r="P68" s="25"/>
    </row>
    <row r="69" spans="1:16" s="3" customFormat="1">
      <c r="A69" s="3" t="s">
        <v>200</v>
      </c>
      <c r="B69" s="6">
        <v>2010</v>
      </c>
      <c r="C69" s="6" t="s">
        <v>17</v>
      </c>
      <c r="D69" s="6" t="s">
        <v>258</v>
      </c>
      <c r="E69" s="6" t="s">
        <v>258</v>
      </c>
      <c r="F69" s="6">
        <v>26</v>
      </c>
      <c r="G69" s="3" t="s">
        <v>65</v>
      </c>
      <c r="H69" s="7" t="s">
        <v>26</v>
      </c>
      <c r="I69" s="7" t="s">
        <v>301</v>
      </c>
      <c r="J69" s="3" t="s">
        <v>256</v>
      </c>
      <c r="P69" s="25"/>
    </row>
    <row r="70" spans="1:16" s="3" customFormat="1">
      <c r="A70" s="3" t="s">
        <v>200</v>
      </c>
      <c r="B70" s="6">
        <v>2010</v>
      </c>
      <c r="C70" s="6" t="s">
        <v>17</v>
      </c>
      <c r="D70" s="6" t="s">
        <v>259</v>
      </c>
      <c r="E70" s="6" t="s">
        <v>259</v>
      </c>
      <c r="F70" s="6">
        <v>29</v>
      </c>
      <c r="G70" s="3" t="s">
        <v>6</v>
      </c>
      <c r="H70" s="7" t="s">
        <v>26</v>
      </c>
      <c r="I70" s="7" t="s">
        <v>302</v>
      </c>
      <c r="P70" s="25"/>
    </row>
    <row r="71" spans="1:16" s="3" customFormat="1">
      <c r="A71" s="3" t="s">
        <v>200</v>
      </c>
      <c r="B71" s="6">
        <v>2010</v>
      </c>
      <c r="C71" s="6" t="s">
        <v>21</v>
      </c>
      <c r="D71" s="6" t="s">
        <v>260</v>
      </c>
      <c r="E71" s="6" t="s">
        <v>260</v>
      </c>
      <c r="F71" s="6">
        <v>27</v>
      </c>
      <c r="G71" s="3" t="s">
        <v>45</v>
      </c>
      <c r="H71" s="7" t="s">
        <v>26</v>
      </c>
      <c r="I71" s="7"/>
      <c r="P71" s="25"/>
    </row>
    <row r="72" spans="1:16" s="3" customFormat="1">
      <c r="A72" s="3" t="s">
        <v>200</v>
      </c>
      <c r="B72" s="6">
        <v>2010</v>
      </c>
      <c r="C72" s="6" t="s">
        <v>21</v>
      </c>
      <c r="D72" s="6" t="s">
        <v>261</v>
      </c>
      <c r="E72" s="6" t="s">
        <v>261</v>
      </c>
      <c r="F72" s="6">
        <v>26</v>
      </c>
      <c r="G72" s="3" t="s">
        <v>45</v>
      </c>
      <c r="H72" s="7" t="s">
        <v>26</v>
      </c>
      <c r="I72" s="7"/>
      <c r="P72" s="25"/>
    </row>
    <row r="73" spans="1:16" s="3" customFormat="1">
      <c r="A73" s="3" t="s">
        <v>200</v>
      </c>
      <c r="B73" s="6">
        <v>2010</v>
      </c>
      <c r="C73" s="6" t="s">
        <v>245</v>
      </c>
      <c r="D73" s="6" t="s">
        <v>262</v>
      </c>
      <c r="E73" s="6" t="s">
        <v>262</v>
      </c>
      <c r="F73" s="6">
        <v>28</v>
      </c>
      <c r="G73" s="3" t="s">
        <v>44</v>
      </c>
      <c r="H73" s="7" t="s">
        <v>27</v>
      </c>
      <c r="I73" s="7" t="s">
        <v>303</v>
      </c>
      <c r="P73" s="25"/>
    </row>
    <row r="74" spans="1:16" s="3" customFormat="1">
      <c r="A74" s="3" t="s">
        <v>200</v>
      </c>
      <c r="B74" s="6">
        <v>2010</v>
      </c>
      <c r="C74" s="6" t="s">
        <v>245</v>
      </c>
      <c r="D74" s="6" t="s">
        <v>267</v>
      </c>
      <c r="E74" s="6" t="s">
        <v>263</v>
      </c>
      <c r="F74" s="6">
        <v>21</v>
      </c>
      <c r="G74" s="3" t="s">
        <v>16</v>
      </c>
      <c r="H74" s="7" t="s">
        <v>27</v>
      </c>
      <c r="I74" s="7" t="s">
        <v>304</v>
      </c>
      <c r="P74" s="25"/>
    </row>
    <row r="75" spans="1:16" s="3" customFormat="1">
      <c r="A75" s="3" t="s">
        <v>200</v>
      </c>
      <c r="B75" s="6">
        <v>2010</v>
      </c>
      <c r="C75" s="6" t="s">
        <v>245</v>
      </c>
      <c r="D75" s="6" t="s">
        <v>264</v>
      </c>
      <c r="E75" s="6" t="s">
        <v>264</v>
      </c>
      <c r="F75" s="6">
        <v>32</v>
      </c>
      <c r="G75" s="3" t="s">
        <v>85</v>
      </c>
      <c r="H75" s="7" t="s">
        <v>27</v>
      </c>
      <c r="I75" s="7" t="s">
        <v>305</v>
      </c>
      <c r="P75" s="25"/>
    </row>
    <row r="76" spans="1:16" s="3" customFormat="1">
      <c r="A76" s="3" t="s">
        <v>200</v>
      </c>
      <c r="B76" s="6">
        <v>2010</v>
      </c>
      <c r="C76" s="6" t="s">
        <v>98</v>
      </c>
      <c r="D76" s="6" t="s">
        <v>265</v>
      </c>
      <c r="E76" s="6" t="s">
        <v>265</v>
      </c>
      <c r="F76" s="6">
        <v>29</v>
      </c>
      <c r="G76" s="3" t="s">
        <v>38</v>
      </c>
      <c r="H76" s="7" t="s">
        <v>26</v>
      </c>
      <c r="I76" s="7" t="s">
        <v>306</v>
      </c>
      <c r="P76" s="25"/>
    </row>
    <row r="77" spans="1:16" s="4" customFormat="1">
      <c r="A77" s="4" t="s">
        <v>201</v>
      </c>
      <c r="B77" s="8">
        <v>2009</v>
      </c>
      <c r="C77" s="8" t="s">
        <v>270</v>
      </c>
      <c r="D77" s="8" t="s">
        <v>272</v>
      </c>
      <c r="E77" s="8" t="s">
        <v>272</v>
      </c>
      <c r="F77" s="8">
        <v>31</v>
      </c>
      <c r="G77" s="4" t="s">
        <v>148</v>
      </c>
      <c r="H77" s="9" t="s">
        <v>26</v>
      </c>
      <c r="I77" s="9" t="s">
        <v>307</v>
      </c>
      <c r="J77" s="4" t="s">
        <v>269</v>
      </c>
      <c r="P77" s="26"/>
    </row>
    <row r="78" spans="1:16" s="4" customFormat="1">
      <c r="A78" s="4" t="s">
        <v>201</v>
      </c>
      <c r="B78" s="8">
        <v>2009</v>
      </c>
      <c r="C78" s="8" t="s">
        <v>203</v>
      </c>
      <c r="D78" s="8" t="s">
        <v>273</v>
      </c>
      <c r="E78" s="8" t="s">
        <v>273</v>
      </c>
      <c r="F78" s="8">
        <v>25</v>
      </c>
      <c r="G78" s="4" t="s">
        <v>45</v>
      </c>
      <c r="H78" s="9" t="s">
        <v>26</v>
      </c>
      <c r="I78" s="9" t="s">
        <v>193</v>
      </c>
      <c r="J78" s="4" t="s">
        <v>268</v>
      </c>
      <c r="P78" s="26"/>
    </row>
    <row r="79" spans="1:16" s="4" customFormat="1">
      <c r="A79" s="4" t="s">
        <v>201</v>
      </c>
      <c r="B79" s="8">
        <v>2009</v>
      </c>
      <c r="C79" s="8" t="s">
        <v>244</v>
      </c>
      <c r="D79" s="8" t="s">
        <v>274</v>
      </c>
      <c r="E79" s="8" t="s">
        <v>274</v>
      </c>
      <c r="F79" s="8">
        <v>20</v>
      </c>
      <c r="G79" s="4" t="s">
        <v>65</v>
      </c>
      <c r="H79" s="9" t="s">
        <v>26</v>
      </c>
      <c r="I79" s="9" t="s">
        <v>308</v>
      </c>
      <c r="P79" s="26"/>
    </row>
    <row r="80" spans="1:16" s="4" customFormat="1">
      <c r="A80" s="4" t="s">
        <v>201</v>
      </c>
      <c r="B80" s="8">
        <v>2009</v>
      </c>
      <c r="C80" s="8" t="s">
        <v>271</v>
      </c>
      <c r="D80" s="8" t="s">
        <v>275</v>
      </c>
      <c r="E80" s="8" t="s">
        <v>275</v>
      </c>
      <c r="F80" s="8">
        <v>29</v>
      </c>
      <c r="G80" s="4" t="s">
        <v>6</v>
      </c>
      <c r="H80" s="9" t="s">
        <v>27</v>
      </c>
      <c r="I80" s="9"/>
      <c r="P80" s="26"/>
    </row>
    <row r="81" spans="1:16" s="4" customFormat="1">
      <c r="A81" s="4" t="s">
        <v>201</v>
      </c>
      <c r="B81" s="8">
        <v>2009</v>
      </c>
      <c r="C81" s="8" t="s">
        <v>271</v>
      </c>
      <c r="D81" s="8" t="s">
        <v>280</v>
      </c>
      <c r="E81" s="8" t="s">
        <v>276</v>
      </c>
      <c r="F81" s="8">
        <v>35</v>
      </c>
      <c r="G81" s="4" t="s">
        <v>6</v>
      </c>
      <c r="H81" s="9" t="s">
        <v>27</v>
      </c>
      <c r="I81" s="9" t="s">
        <v>309</v>
      </c>
      <c r="P81" s="26"/>
    </row>
    <row r="82" spans="1:16" s="4" customFormat="1">
      <c r="A82" s="4" t="s">
        <v>201</v>
      </c>
      <c r="B82" s="8">
        <v>2009</v>
      </c>
      <c r="C82" s="8" t="s">
        <v>98</v>
      </c>
      <c r="D82" s="8" t="s">
        <v>277</v>
      </c>
      <c r="E82" s="8" t="s">
        <v>277</v>
      </c>
      <c r="F82" s="8">
        <v>29</v>
      </c>
      <c r="G82" s="4" t="s">
        <v>85</v>
      </c>
      <c r="H82" s="9" t="s">
        <v>26</v>
      </c>
      <c r="I82" s="9" t="s">
        <v>310</v>
      </c>
      <c r="P82" s="26"/>
    </row>
    <row r="83" spans="1:16" s="4" customFormat="1">
      <c r="A83" s="4" t="s">
        <v>201</v>
      </c>
      <c r="B83" s="8">
        <v>2009</v>
      </c>
      <c r="C83" s="8" t="s">
        <v>232</v>
      </c>
      <c r="D83" s="8" t="s">
        <v>278</v>
      </c>
      <c r="E83" s="8" t="s">
        <v>278</v>
      </c>
      <c r="F83" s="8">
        <v>28</v>
      </c>
      <c r="G83" s="4" t="s">
        <v>241</v>
      </c>
      <c r="H83" s="9" t="s">
        <v>27</v>
      </c>
      <c r="I83" s="9" t="s">
        <v>311</v>
      </c>
      <c r="P83" s="26"/>
    </row>
    <row r="84" spans="1:16" s="10" customFormat="1" ht="21" thickBot="1">
      <c r="A84" s="10" t="s">
        <v>201</v>
      </c>
      <c r="B84" s="11">
        <v>2009</v>
      </c>
      <c r="C84" s="11" t="s">
        <v>232</v>
      </c>
      <c r="D84" s="11" t="s">
        <v>279</v>
      </c>
      <c r="E84" s="11" t="s">
        <v>279</v>
      </c>
      <c r="F84" s="11">
        <v>23</v>
      </c>
      <c r="G84" s="10" t="s">
        <v>6</v>
      </c>
      <c r="H84" s="12" t="s">
        <v>27</v>
      </c>
      <c r="I84" s="12" t="s">
        <v>312</v>
      </c>
      <c r="P84" s="27"/>
    </row>
    <row r="85" spans="1:16" s="4" customFormat="1">
      <c r="A85" s="4" t="s">
        <v>122</v>
      </c>
      <c r="B85" s="8">
        <v>2018</v>
      </c>
      <c r="C85" s="8" t="s">
        <v>130</v>
      </c>
      <c r="D85" s="8" t="s">
        <v>123</v>
      </c>
      <c r="E85" s="8" t="s">
        <v>131</v>
      </c>
      <c r="F85" s="8">
        <v>27</v>
      </c>
      <c r="G85" s="4" t="s">
        <v>16</v>
      </c>
      <c r="H85" s="9" t="s">
        <v>151</v>
      </c>
      <c r="I85" s="9"/>
      <c r="J85" s="4" t="s">
        <v>136</v>
      </c>
      <c r="P85" s="26"/>
    </row>
    <row r="86" spans="1:16" s="4" customFormat="1">
      <c r="A86" s="4" t="s">
        <v>122</v>
      </c>
      <c r="B86" s="8">
        <v>2018</v>
      </c>
      <c r="C86" s="8" t="s">
        <v>129</v>
      </c>
      <c r="D86" s="8" t="s">
        <v>124</v>
      </c>
      <c r="E86" s="8" t="s">
        <v>124</v>
      </c>
      <c r="F86" s="8">
        <v>21</v>
      </c>
      <c r="G86" s="4" t="s">
        <v>134</v>
      </c>
      <c r="H86" s="9" t="s">
        <v>151</v>
      </c>
      <c r="I86" s="9"/>
      <c r="J86" s="4" t="s">
        <v>137</v>
      </c>
      <c r="P86" s="26"/>
    </row>
    <row r="87" spans="1:16" s="4" customFormat="1">
      <c r="A87" s="4" t="s">
        <v>122</v>
      </c>
      <c r="B87" s="8">
        <v>2018</v>
      </c>
      <c r="C87" s="8" t="s">
        <v>128</v>
      </c>
      <c r="D87" s="8" t="s">
        <v>125</v>
      </c>
      <c r="E87" s="8" t="s">
        <v>132</v>
      </c>
      <c r="F87" s="8">
        <v>32</v>
      </c>
      <c r="G87" s="4" t="s">
        <v>38</v>
      </c>
      <c r="H87" s="9" t="s">
        <v>151</v>
      </c>
      <c r="I87" s="9" t="s">
        <v>194</v>
      </c>
      <c r="J87" s="4" t="s">
        <v>365</v>
      </c>
      <c r="P87" s="26"/>
    </row>
    <row r="88" spans="1:16" s="4" customFormat="1">
      <c r="A88" s="4" t="s">
        <v>122</v>
      </c>
      <c r="B88" s="8">
        <v>2018</v>
      </c>
      <c r="C88" s="8" t="s">
        <v>127</v>
      </c>
      <c r="D88" s="8" t="s">
        <v>126</v>
      </c>
      <c r="E88" s="8" t="s">
        <v>133</v>
      </c>
      <c r="F88" s="8">
        <v>20</v>
      </c>
      <c r="G88" s="4" t="s">
        <v>134</v>
      </c>
      <c r="H88" s="9" t="s">
        <v>151</v>
      </c>
      <c r="I88" s="9" t="s">
        <v>185</v>
      </c>
      <c r="P88" s="26"/>
    </row>
    <row r="89" spans="1:16" s="3" customFormat="1">
      <c r="A89" s="3" t="s">
        <v>140</v>
      </c>
      <c r="B89" s="6">
        <v>2017</v>
      </c>
      <c r="C89" s="6" t="s">
        <v>130</v>
      </c>
      <c r="D89" s="6" t="s">
        <v>142</v>
      </c>
      <c r="E89" s="6" t="s">
        <v>153</v>
      </c>
      <c r="F89" s="6">
        <v>21</v>
      </c>
      <c r="G89" s="3" t="s">
        <v>85</v>
      </c>
      <c r="H89" s="7" t="s">
        <v>151</v>
      </c>
      <c r="I89" s="7"/>
      <c r="J89" s="3" t="s">
        <v>139</v>
      </c>
      <c r="P89" s="25"/>
    </row>
    <row r="90" spans="1:16" s="3" customFormat="1">
      <c r="A90" s="3" t="s">
        <v>140</v>
      </c>
      <c r="B90" s="6">
        <v>2017</v>
      </c>
      <c r="C90" s="6" t="s">
        <v>129</v>
      </c>
      <c r="D90" s="6" t="s">
        <v>143</v>
      </c>
      <c r="E90" s="6" t="s">
        <v>155</v>
      </c>
      <c r="F90" s="6">
        <v>34</v>
      </c>
      <c r="G90" s="3" t="s">
        <v>134</v>
      </c>
      <c r="H90" s="7" t="s">
        <v>151</v>
      </c>
      <c r="I90" s="7" t="s">
        <v>186</v>
      </c>
      <c r="J90" s="3" t="s">
        <v>138</v>
      </c>
      <c r="P90" s="25"/>
    </row>
    <row r="91" spans="1:16" s="3" customFormat="1">
      <c r="A91" s="3" t="s">
        <v>140</v>
      </c>
      <c r="B91" s="6">
        <v>2017</v>
      </c>
      <c r="C91" s="6" t="s">
        <v>141</v>
      </c>
      <c r="D91" s="6" t="s">
        <v>144</v>
      </c>
      <c r="E91" s="6" t="s">
        <v>144</v>
      </c>
      <c r="F91" s="6">
        <v>29</v>
      </c>
      <c r="G91" s="3" t="s">
        <v>148</v>
      </c>
      <c r="H91" s="7" t="s">
        <v>151</v>
      </c>
      <c r="I91" s="7" t="s">
        <v>187</v>
      </c>
      <c r="P91" s="25"/>
    </row>
    <row r="92" spans="1:16" s="3" customFormat="1">
      <c r="A92" s="3" t="s">
        <v>140</v>
      </c>
      <c r="B92" s="6">
        <v>2017</v>
      </c>
      <c r="C92" s="6" t="s">
        <v>141</v>
      </c>
      <c r="D92" s="6" t="s">
        <v>145</v>
      </c>
      <c r="E92" s="6" t="s">
        <v>154</v>
      </c>
      <c r="F92" s="6">
        <v>25</v>
      </c>
      <c r="G92" s="3" t="s">
        <v>149</v>
      </c>
      <c r="H92" s="7" t="s">
        <v>151</v>
      </c>
      <c r="I92" s="7"/>
      <c r="P92" s="25"/>
    </row>
    <row r="93" spans="1:16" s="3" customFormat="1">
      <c r="A93" s="3" t="s">
        <v>140</v>
      </c>
      <c r="B93" s="6">
        <v>2017</v>
      </c>
      <c r="C93" s="6" t="s">
        <v>127</v>
      </c>
      <c r="D93" s="6" t="s">
        <v>146</v>
      </c>
      <c r="E93" s="6" t="s">
        <v>152</v>
      </c>
      <c r="F93" s="6">
        <v>22</v>
      </c>
      <c r="G93" s="3" t="s">
        <v>150</v>
      </c>
      <c r="H93" s="7" t="s">
        <v>151</v>
      </c>
      <c r="I93" s="7" t="s">
        <v>188</v>
      </c>
      <c r="P93" s="25"/>
    </row>
    <row r="94" spans="1:16" s="3" customFormat="1">
      <c r="A94" s="3" t="s">
        <v>140</v>
      </c>
      <c r="B94" s="6">
        <v>2017</v>
      </c>
      <c r="C94" s="6" t="s">
        <v>127</v>
      </c>
      <c r="D94" s="6" t="s">
        <v>147</v>
      </c>
      <c r="E94" s="6" t="s">
        <v>147</v>
      </c>
      <c r="F94" s="6">
        <v>22</v>
      </c>
      <c r="G94" s="3" t="s">
        <v>16</v>
      </c>
      <c r="H94" s="7" t="s">
        <v>151</v>
      </c>
      <c r="I94" s="7" t="s">
        <v>189</v>
      </c>
      <c r="P94" s="25"/>
    </row>
    <row r="95" spans="1:16" s="4" customFormat="1">
      <c r="A95" s="4" t="s">
        <v>156</v>
      </c>
      <c r="B95" s="8">
        <v>2016</v>
      </c>
      <c r="C95" s="8" t="s">
        <v>130</v>
      </c>
      <c r="D95" s="8" t="s">
        <v>157</v>
      </c>
      <c r="E95" s="8" t="s">
        <v>163</v>
      </c>
      <c r="F95" s="8">
        <v>28</v>
      </c>
      <c r="G95" s="4" t="s">
        <v>160</v>
      </c>
      <c r="H95" s="9" t="s">
        <v>151</v>
      </c>
      <c r="I95" s="9"/>
      <c r="J95" s="4" t="s">
        <v>197</v>
      </c>
      <c r="P95" s="26"/>
    </row>
    <row r="96" spans="1:16" s="4" customFormat="1">
      <c r="A96" s="4" t="s">
        <v>156</v>
      </c>
      <c r="B96" s="8">
        <v>2016</v>
      </c>
      <c r="C96" s="8" t="s">
        <v>129</v>
      </c>
      <c r="D96" s="8" t="s">
        <v>158</v>
      </c>
      <c r="E96" s="8" t="s">
        <v>158</v>
      </c>
      <c r="F96" s="8">
        <v>21</v>
      </c>
      <c r="G96" s="4" t="s">
        <v>161</v>
      </c>
      <c r="H96" s="9" t="s">
        <v>151</v>
      </c>
      <c r="I96" s="9" t="s">
        <v>190</v>
      </c>
      <c r="J96" s="4" t="s">
        <v>162</v>
      </c>
      <c r="P96" s="26"/>
    </row>
    <row r="97" spans="1:16" s="4" customFormat="1">
      <c r="A97" s="4" t="s">
        <v>156</v>
      </c>
      <c r="B97" s="8">
        <v>2016</v>
      </c>
      <c r="C97" s="8" t="s">
        <v>127</v>
      </c>
      <c r="D97" s="8" t="s">
        <v>159</v>
      </c>
      <c r="E97" s="8" t="s">
        <v>164</v>
      </c>
      <c r="F97" s="8">
        <v>25</v>
      </c>
      <c r="G97" s="4" t="s">
        <v>6</v>
      </c>
      <c r="H97" s="9" t="s">
        <v>151</v>
      </c>
      <c r="I97" s="9" t="s">
        <v>191</v>
      </c>
      <c r="P97" s="26"/>
    </row>
    <row r="98" spans="1:16" s="3" customFormat="1">
      <c r="A98" s="3" t="s">
        <v>165</v>
      </c>
      <c r="B98" s="6">
        <v>2015</v>
      </c>
      <c r="C98" s="6" t="s">
        <v>130</v>
      </c>
      <c r="D98" s="6" t="s">
        <v>167</v>
      </c>
      <c r="E98" s="6" t="s">
        <v>167</v>
      </c>
      <c r="F98" s="6">
        <v>33</v>
      </c>
      <c r="G98" s="3" t="s">
        <v>84</v>
      </c>
      <c r="H98" s="7" t="s">
        <v>151</v>
      </c>
      <c r="I98" s="7" t="s">
        <v>192</v>
      </c>
      <c r="J98" s="3" t="s">
        <v>195</v>
      </c>
      <c r="P98" s="25"/>
    </row>
    <row r="99" spans="1:16" s="3" customFormat="1">
      <c r="A99" s="3" t="s">
        <v>165</v>
      </c>
      <c r="B99" s="6">
        <v>2015</v>
      </c>
      <c r="C99" s="6" t="s">
        <v>129</v>
      </c>
      <c r="D99" s="6" t="s">
        <v>168</v>
      </c>
      <c r="E99" s="6" t="s">
        <v>173</v>
      </c>
      <c r="F99" s="6">
        <v>30</v>
      </c>
      <c r="G99" s="3" t="s">
        <v>6</v>
      </c>
      <c r="H99" s="7" t="s">
        <v>151</v>
      </c>
      <c r="I99" s="7" t="s">
        <v>393</v>
      </c>
      <c r="J99" s="3" t="s">
        <v>196</v>
      </c>
      <c r="P99" s="25"/>
    </row>
    <row r="100" spans="1:16" s="3" customFormat="1">
      <c r="A100" s="3" t="s">
        <v>165</v>
      </c>
      <c r="B100" s="6">
        <v>2015</v>
      </c>
      <c r="C100" s="6" t="s">
        <v>141</v>
      </c>
      <c r="D100" s="6" t="s">
        <v>169</v>
      </c>
      <c r="E100" s="6" t="s">
        <v>169</v>
      </c>
      <c r="F100" s="6">
        <v>27</v>
      </c>
      <c r="G100" s="3" t="s">
        <v>6</v>
      </c>
      <c r="H100" s="7" t="s">
        <v>151</v>
      </c>
      <c r="I100" s="7"/>
      <c r="P100" s="25"/>
    </row>
    <row r="101" spans="1:16" s="3" customFormat="1">
      <c r="A101" s="3" t="s">
        <v>165</v>
      </c>
      <c r="B101" s="6">
        <v>2015</v>
      </c>
      <c r="C101" s="6" t="s">
        <v>166</v>
      </c>
      <c r="D101" s="6" t="s">
        <v>170</v>
      </c>
      <c r="E101" s="6" t="s">
        <v>174</v>
      </c>
      <c r="F101" s="6">
        <v>27</v>
      </c>
      <c r="G101" s="3" t="s">
        <v>172</v>
      </c>
      <c r="H101" s="7" t="s">
        <v>151</v>
      </c>
      <c r="I101" s="7"/>
      <c r="P101" s="25"/>
    </row>
    <row r="102" spans="1:16" s="3" customFormat="1">
      <c r="A102" s="3" t="s">
        <v>165</v>
      </c>
      <c r="B102" s="6">
        <v>2015</v>
      </c>
      <c r="C102" s="6" t="s">
        <v>166</v>
      </c>
      <c r="D102" s="6" t="s">
        <v>171</v>
      </c>
      <c r="E102" s="6" t="s">
        <v>175</v>
      </c>
      <c r="F102" s="6">
        <v>23</v>
      </c>
      <c r="G102" s="3" t="s">
        <v>45</v>
      </c>
      <c r="H102" s="7" t="s">
        <v>151</v>
      </c>
      <c r="I102" s="7"/>
      <c r="P102" s="25"/>
    </row>
    <row r="103" spans="1:16" s="4" customFormat="1">
      <c r="A103" s="4" t="s">
        <v>176</v>
      </c>
      <c r="B103" s="8">
        <v>2014</v>
      </c>
      <c r="C103" s="8" t="s">
        <v>130</v>
      </c>
      <c r="D103" s="8" t="s">
        <v>179</v>
      </c>
      <c r="E103" s="8" t="s">
        <v>179</v>
      </c>
      <c r="F103" s="8">
        <v>32</v>
      </c>
      <c r="G103" s="4" t="s">
        <v>37</v>
      </c>
      <c r="H103" s="9" t="s">
        <v>151</v>
      </c>
      <c r="I103" s="9"/>
      <c r="J103" s="4" t="s">
        <v>177</v>
      </c>
      <c r="P103" s="26"/>
    </row>
    <row r="104" spans="1:16" s="4" customFormat="1">
      <c r="A104" s="4" t="s">
        <v>176</v>
      </c>
      <c r="B104" s="8">
        <v>2014</v>
      </c>
      <c r="C104" s="8" t="s">
        <v>129</v>
      </c>
      <c r="D104" s="8" t="s">
        <v>180</v>
      </c>
      <c r="E104" s="8" t="s">
        <v>180</v>
      </c>
      <c r="F104" s="8">
        <v>32</v>
      </c>
      <c r="G104" s="4" t="s">
        <v>64</v>
      </c>
      <c r="H104" s="9" t="s">
        <v>151</v>
      </c>
      <c r="I104" s="9"/>
      <c r="J104" s="4" t="s">
        <v>178</v>
      </c>
      <c r="P104" s="26"/>
    </row>
    <row r="105" spans="1:16" s="4" customFormat="1">
      <c r="A105" s="4" t="s">
        <v>176</v>
      </c>
      <c r="B105" s="8">
        <v>2014</v>
      </c>
      <c r="C105" s="8" t="s">
        <v>141</v>
      </c>
      <c r="D105" s="8" t="s">
        <v>181</v>
      </c>
      <c r="E105" s="8" t="s">
        <v>181</v>
      </c>
      <c r="F105" s="8">
        <v>23</v>
      </c>
      <c r="G105" s="4" t="s">
        <v>183</v>
      </c>
      <c r="H105" s="9" t="s">
        <v>151</v>
      </c>
      <c r="I105" s="9"/>
      <c r="P105" s="26"/>
    </row>
    <row r="106" spans="1:16" s="4" customFormat="1">
      <c r="A106" s="4" t="s">
        <v>176</v>
      </c>
      <c r="B106" s="8">
        <v>2014</v>
      </c>
      <c r="C106" s="8" t="s">
        <v>127</v>
      </c>
      <c r="D106" s="8" t="s">
        <v>182</v>
      </c>
      <c r="E106" s="8" t="s">
        <v>184</v>
      </c>
      <c r="F106" s="8">
        <v>25</v>
      </c>
      <c r="G106" s="4" t="s">
        <v>64</v>
      </c>
      <c r="H106" s="9" t="s">
        <v>151</v>
      </c>
      <c r="I106" s="9"/>
      <c r="P106" s="26"/>
    </row>
    <row r="107" spans="1:16" s="3" customFormat="1">
      <c r="A107" s="3" t="s">
        <v>281</v>
      </c>
      <c r="B107" s="6">
        <v>2013</v>
      </c>
      <c r="C107" s="6" t="s">
        <v>130</v>
      </c>
      <c r="D107" s="6" t="s">
        <v>314</v>
      </c>
      <c r="E107" s="6" t="s">
        <v>322</v>
      </c>
      <c r="F107" s="6">
        <v>26</v>
      </c>
      <c r="G107" s="3" t="s">
        <v>320</v>
      </c>
      <c r="H107" s="7" t="s">
        <v>151</v>
      </c>
      <c r="I107" s="7"/>
      <c r="J107" s="3" t="s">
        <v>376</v>
      </c>
      <c r="P107" s="25"/>
    </row>
    <row r="108" spans="1:16" s="3" customFormat="1">
      <c r="A108" s="3" t="s">
        <v>281</v>
      </c>
      <c r="B108" s="6">
        <v>2013</v>
      </c>
      <c r="C108" s="6" t="s">
        <v>129</v>
      </c>
      <c r="D108" s="6" t="s">
        <v>315</v>
      </c>
      <c r="E108" s="6" t="s">
        <v>315</v>
      </c>
      <c r="F108" s="6">
        <v>28</v>
      </c>
      <c r="G108" s="3" t="s">
        <v>321</v>
      </c>
      <c r="H108" s="7" t="s">
        <v>151</v>
      </c>
      <c r="I108" s="7"/>
      <c r="P108" s="25"/>
    </row>
    <row r="109" spans="1:16" s="3" customFormat="1">
      <c r="A109" s="3" t="s">
        <v>281</v>
      </c>
      <c r="B109" s="6">
        <v>2013</v>
      </c>
      <c r="C109" s="6" t="s">
        <v>141</v>
      </c>
      <c r="D109" s="6" t="s">
        <v>316</v>
      </c>
      <c r="E109" s="6" t="s">
        <v>316</v>
      </c>
      <c r="F109" s="6">
        <v>30</v>
      </c>
      <c r="G109" s="3" t="s">
        <v>13</v>
      </c>
      <c r="H109" s="7" t="s">
        <v>151</v>
      </c>
      <c r="I109" s="7"/>
      <c r="P109" s="25"/>
    </row>
    <row r="110" spans="1:16" s="3" customFormat="1">
      <c r="A110" s="3" t="s">
        <v>281</v>
      </c>
      <c r="B110" s="6">
        <v>2013</v>
      </c>
      <c r="C110" s="6" t="s">
        <v>127</v>
      </c>
      <c r="D110" s="6" t="s">
        <v>317</v>
      </c>
      <c r="E110" s="6" t="s">
        <v>317</v>
      </c>
      <c r="F110" s="6">
        <v>22</v>
      </c>
      <c r="G110" s="3" t="s">
        <v>6</v>
      </c>
      <c r="H110" s="7" t="s">
        <v>151</v>
      </c>
      <c r="I110" s="7"/>
      <c r="P110" s="25"/>
    </row>
    <row r="111" spans="1:16" s="3" customFormat="1">
      <c r="A111" s="3" t="s">
        <v>281</v>
      </c>
      <c r="B111" s="6">
        <v>2013</v>
      </c>
      <c r="C111" s="6" t="s">
        <v>313</v>
      </c>
      <c r="D111" s="6" t="s">
        <v>318</v>
      </c>
      <c r="E111" s="6" t="s">
        <v>318</v>
      </c>
      <c r="F111" s="6">
        <v>20</v>
      </c>
      <c r="G111" s="3" t="s">
        <v>65</v>
      </c>
      <c r="H111" s="7" t="s">
        <v>151</v>
      </c>
      <c r="I111" s="7"/>
      <c r="P111" s="25"/>
    </row>
    <row r="112" spans="1:16" s="3" customFormat="1">
      <c r="A112" s="3" t="s">
        <v>281</v>
      </c>
      <c r="B112" s="6">
        <v>2013</v>
      </c>
      <c r="C112" s="6" t="s">
        <v>313</v>
      </c>
      <c r="D112" s="6" t="s">
        <v>319</v>
      </c>
      <c r="E112" s="6" t="s">
        <v>319</v>
      </c>
      <c r="F112" s="6">
        <v>21</v>
      </c>
      <c r="G112" s="3" t="s">
        <v>86</v>
      </c>
      <c r="H112" s="7" t="s">
        <v>151</v>
      </c>
      <c r="I112" s="7"/>
      <c r="P112" s="25"/>
    </row>
    <row r="113" spans="1:16" s="4" customFormat="1">
      <c r="A113" s="4" t="s">
        <v>282</v>
      </c>
      <c r="B113" s="8">
        <v>2012</v>
      </c>
      <c r="C113" s="8" t="s">
        <v>130</v>
      </c>
      <c r="D113" s="8" t="s">
        <v>324</v>
      </c>
      <c r="E113" s="8" t="s">
        <v>324</v>
      </c>
      <c r="F113" s="8">
        <v>31</v>
      </c>
      <c r="G113" s="4" t="s">
        <v>16</v>
      </c>
      <c r="H113" s="9" t="s">
        <v>375</v>
      </c>
      <c r="I113" s="9"/>
      <c r="J113" s="4" t="s">
        <v>377</v>
      </c>
      <c r="P113" s="26"/>
    </row>
    <row r="114" spans="1:16" s="4" customFormat="1">
      <c r="A114" s="4" t="s">
        <v>282</v>
      </c>
      <c r="B114" s="8">
        <v>2012</v>
      </c>
      <c r="C114" s="8" t="s">
        <v>129</v>
      </c>
      <c r="D114" s="8" t="s">
        <v>325</v>
      </c>
      <c r="E114" s="8" t="s">
        <v>325</v>
      </c>
      <c r="F114" s="8">
        <v>26</v>
      </c>
      <c r="G114" s="4" t="s">
        <v>16</v>
      </c>
      <c r="H114" s="9" t="s">
        <v>375</v>
      </c>
      <c r="I114" s="9"/>
      <c r="P114" s="26"/>
    </row>
    <row r="115" spans="1:16" s="4" customFormat="1">
      <c r="A115" s="4" t="s">
        <v>282</v>
      </c>
      <c r="B115" s="8">
        <v>2012</v>
      </c>
      <c r="C115" s="8" t="s">
        <v>141</v>
      </c>
      <c r="D115" s="8" t="s">
        <v>326</v>
      </c>
      <c r="E115" s="8" t="s">
        <v>341</v>
      </c>
      <c r="F115" s="8">
        <v>18</v>
      </c>
      <c r="G115" s="4" t="s">
        <v>337</v>
      </c>
      <c r="H115" s="9" t="s">
        <v>375</v>
      </c>
      <c r="I115" s="9"/>
      <c r="P115" s="26"/>
    </row>
    <row r="116" spans="1:16" s="4" customFormat="1">
      <c r="A116" s="4" t="s">
        <v>282</v>
      </c>
      <c r="B116" s="8">
        <v>2012</v>
      </c>
      <c r="C116" s="8" t="s">
        <v>141</v>
      </c>
      <c r="D116" s="8" t="s">
        <v>327</v>
      </c>
      <c r="E116" s="8" t="s">
        <v>327</v>
      </c>
      <c r="F116" s="8">
        <v>23</v>
      </c>
      <c r="G116" s="4" t="s">
        <v>65</v>
      </c>
      <c r="H116" s="9" t="s">
        <v>375</v>
      </c>
      <c r="I116" s="9" t="s">
        <v>394</v>
      </c>
      <c r="P116" s="26"/>
    </row>
    <row r="117" spans="1:16" s="4" customFormat="1">
      <c r="A117" s="4" t="s">
        <v>282</v>
      </c>
      <c r="B117" s="8">
        <v>2012</v>
      </c>
      <c r="C117" s="8" t="s">
        <v>141</v>
      </c>
      <c r="D117" s="8" t="s">
        <v>339</v>
      </c>
      <c r="E117" s="8" t="s">
        <v>339</v>
      </c>
      <c r="F117" s="8">
        <v>22</v>
      </c>
      <c r="G117" s="4" t="s">
        <v>85</v>
      </c>
      <c r="H117" s="9" t="s">
        <v>375</v>
      </c>
      <c r="I117" s="9"/>
      <c r="P117" s="26"/>
    </row>
    <row r="118" spans="1:16" s="4" customFormat="1">
      <c r="A118" s="4" t="s">
        <v>282</v>
      </c>
      <c r="B118" s="8">
        <v>2012</v>
      </c>
      <c r="C118" s="8" t="s">
        <v>127</v>
      </c>
      <c r="D118" s="8" t="s">
        <v>328</v>
      </c>
      <c r="E118" s="8" t="s">
        <v>328</v>
      </c>
      <c r="F118" s="8">
        <v>36</v>
      </c>
      <c r="G118" s="4" t="s">
        <v>44</v>
      </c>
      <c r="H118" s="9" t="s">
        <v>375</v>
      </c>
      <c r="I118" s="9"/>
      <c r="P118" s="26"/>
    </row>
    <row r="119" spans="1:16" s="4" customFormat="1">
      <c r="A119" s="4" t="s">
        <v>282</v>
      </c>
      <c r="B119" s="8">
        <v>2012</v>
      </c>
      <c r="C119" s="8" t="s">
        <v>127</v>
      </c>
      <c r="D119" s="8" t="s">
        <v>329</v>
      </c>
      <c r="E119" s="8" t="s">
        <v>329</v>
      </c>
      <c r="F119" s="8">
        <v>23</v>
      </c>
      <c r="G119" s="4" t="s">
        <v>6</v>
      </c>
      <c r="H119" s="9" t="s">
        <v>375</v>
      </c>
      <c r="I119" s="9"/>
      <c r="P119" s="26"/>
    </row>
    <row r="120" spans="1:16" s="4" customFormat="1">
      <c r="A120" s="4" t="s">
        <v>282</v>
      </c>
      <c r="B120" s="8">
        <v>2012</v>
      </c>
      <c r="C120" s="8" t="s">
        <v>127</v>
      </c>
      <c r="D120" s="8" t="s">
        <v>330</v>
      </c>
      <c r="E120" s="8" t="s">
        <v>342</v>
      </c>
      <c r="F120" s="8">
        <v>22</v>
      </c>
      <c r="G120" s="4" t="s">
        <v>134</v>
      </c>
      <c r="H120" s="9" t="s">
        <v>375</v>
      </c>
      <c r="I120" s="9" t="s">
        <v>395</v>
      </c>
      <c r="P120" s="26"/>
    </row>
    <row r="121" spans="1:16" s="4" customFormat="1">
      <c r="A121" s="4" t="s">
        <v>282</v>
      </c>
      <c r="B121" s="8">
        <v>2012</v>
      </c>
      <c r="C121" s="8" t="s">
        <v>127</v>
      </c>
      <c r="D121" s="8" t="s">
        <v>331</v>
      </c>
      <c r="E121" s="8" t="s">
        <v>343</v>
      </c>
      <c r="F121" s="8">
        <v>20</v>
      </c>
      <c r="G121" s="4" t="s">
        <v>44</v>
      </c>
      <c r="H121" s="9" t="s">
        <v>375</v>
      </c>
      <c r="I121" s="9"/>
      <c r="P121" s="26"/>
    </row>
    <row r="122" spans="1:16" s="4" customFormat="1">
      <c r="A122" s="4" t="s">
        <v>282</v>
      </c>
      <c r="B122" s="8">
        <v>2012</v>
      </c>
      <c r="C122" s="8" t="s">
        <v>127</v>
      </c>
      <c r="D122" s="8" t="s">
        <v>332</v>
      </c>
      <c r="E122" s="8" t="s">
        <v>344</v>
      </c>
      <c r="F122" s="8">
        <v>23</v>
      </c>
      <c r="G122" s="4" t="s">
        <v>65</v>
      </c>
      <c r="H122" s="9" t="s">
        <v>375</v>
      </c>
      <c r="I122" s="9"/>
      <c r="P122" s="26"/>
    </row>
    <row r="123" spans="1:16" s="4" customFormat="1">
      <c r="A123" s="4" t="s">
        <v>282</v>
      </c>
      <c r="B123" s="8">
        <v>2012</v>
      </c>
      <c r="C123" s="8" t="s">
        <v>127</v>
      </c>
      <c r="D123" s="8" t="s">
        <v>333</v>
      </c>
      <c r="E123" s="8" t="s">
        <v>333</v>
      </c>
      <c r="F123" s="8">
        <v>20</v>
      </c>
      <c r="G123" s="4" t="s">
        <v>149</v>
      </c>
      <c r="H123" s="9" t="s">
        <v>375</v>
      </c>
      <c r="I123" s="9"/>
      <c r="P123" s="26"/>
    </row>
    <row r="124" spans="1:16" s="3" customFormat="1">
      <c r="A124" s="3" t="s">
        <v>283</v>
      </c>
      <c r="B124" s="6">
        <v>2011</v>
      </c>
      <c r="C124" s="6" t="s">
        <v>130</v>
      </c>
      <c r="D124" s="6" t="s">
        <v>345</v>
      </c>
      <c r="E124" s="6" t="s">
        <v>352</v>
      </c>
      <c r="F124" s="6">
        <v>19</v>
      </c>
      <c r="G124" s="3" t="s">
        <v>347</v>
      </c>
      <c r="H124" s="7" t="s">
        <v>375</v>
      </c>
      <c r="I124" s="7"/>
      <c r="J124" s="3" t="s">
        <v>378</v>
      </c>
      <c r="P124" s="25"/>
    </row>
    <row r="125" spans="1:16" s="3" customFormat="1">
      <c r="A125" s="3" t="s">
        <v>283</v>
      </c>
      <c r="B125" s="6">
        <v>2011</v>
      </c>
      <c r="C125" s="6" t="s">
        <v>129</v>
      </c>
      <c r="D125" s="6" t="s">
        <v>348</v>
      </c>
      <c r="E125" s="6" t="s">
        <v>351</v>
      </c>
      <c r="F125" s="6">
        <v>20</v>
      </c>
      <c r="G125" s="3" t="s">
        <v>338</v>
      </c>
      <c r="H125" s="7" t="s">
        <v>375</v>
      </c>
      <c r="I125" s="7" t="s">
        <v>396</v>
      </c>
      <c r="P125" s="25"/>
    </row>
    <row r="126" spans="1:16" s="3" customFormat="1">
      <c r="A126" s="3" t="s">
        <v>283</v>
      </c>
      <c r="B126" s="6">
        <v>2011</v>
      </c>
      <c r="C126" s="6" t="s">
        <v>141</v>
      </c>
      <c r="D126" s="6" t="s">
        <v>349</v>
      </c>
      <c r="E126" s="6" t="s">
        <v>349</v>
      </c>
      <c r="F126" s="6">
        <v>24</v>
      </c>
      <c r="G126" s="3" t="s">
        <v>334</v>
      </c>
      <c r="H126" s="7" t="s">
        <v>375</v>
      </c>
      <c r="I126" s="7"/>
      <c r="P126" s="25"/>
    </row>
    <row r="127" spans="1:16" s="3" customFormat="1">
      <c r="A127" s="3" t="s">
        <v>283</v>
      </c>
      <c r="B127" s="6">
        <v>2011</v>
      </c>
      <c r="C127" s="6" t="s">
        <v>127</v>
      </c>
      <c r="D127" s="6" t="s">
        <v>350</v>
      </c>
      <c r="E127" s="6" t="s">
        <v>353</v>
      </c>
      <c r="F127" s="6">
        <v>16</v>
      </c>
      <c r="G127" s="3" t="s">
        <v>64</v>
      </c>
      <c r="H127" s="7" t="s">
        <v>375</v>
      </c>
      <c r="I127" s="7"/>
      <c r="P127" s="25"/>
    </row>
    <row r="128" spans="1:16" s="3" customFormat="1">
      <c r="A128" s="3" t="s">
        <v>283</v>
      </c>
      <c r="B128" s="6">
        <v>2011</v>
      </c>
      <c r="C128" s="6" t="s">
        <v>127</v>
      </c>
      <c r="D128" s="6" t="s">
        <v>346</v>
      </c>
      <c r="E128" s="6" t="s">
        <v>354</v>
      </c>
      <c r="F128" s="6">
        <v>24</v>
      </c>
      <c r="G128" s="3" t="s">
        <v>335</v>
      </c>
      <c r="H128" s="7" t="s">
        <v>375</v>
      </c>
      <c r="I128" s="7"/>
      <c r="P128" s="25"/>
    </row>
    <row r="129" spans="1:16" s="4" customFormat="1">
      <c r="A129" s="4" t="s">
        <v>284</v>
      </c>
      <c r="B129" s="8">
        <v>2010</v>
      </c>
      <c r="C129" s="8" t="s">
        <v>130</v>
      </c>
      <c r="D129" s="8" t="s">
        <v>355</v>
      </c>
      <c r="E129" s="8" t="s">
        <v>363</v>
      </c>
      <c r="F129" s="8">
        <v>22</v>
      </c>
      <c r="G129" s="4" t="s">
        <v>6</v>
      </c>
      <c r="H129" s="9" t="s">
        <v>375</v>
      </c>
      <c r="I129" s="9"/>
      <c r="J129" s="4" t="s">
        <v>379</v>
      </c>
      <c r="P129" s="26"/>
    </row>
    <row r="130" spans="1:16" s="4" customFormat="1">
      <c r="A130" s="4" t="s">
        <v>284</v>
      </c>
      <c r="B130" s="8">
        <v>2010</v>
      </c>
      <c r="C130" s="8" t="s">
        <v>129</v>
      </c>
      <c r="D130" s="8" t="s">
        <v>356</v>
      </c>
      <c r="E130" s="8" t="s">
        <v>364</v>
      </c>
      <c r="F130" s="8">
        <v>23</v>
      </c>
      <c r="G130" s="4" t="s">
        <v>323</v>
      </c>
      <c r="H130" s="9" t="s">
        <v>375</v>
      </c>
      <c r="I130" s="9"/>
      <c r="P130" s="26"/>
    </row>
    <row r="131" spans="1:16" s="4" customFormat="1">
      <c r="A131" s="4" t="s">
        <v>284</v>
      </c>
      <c r="B131" s="8">
        <v>2010</v>
      </c>
      <c r="C131" s="8" t="s">
        <v>127</v>
      </c>
      <c r="D131" s="8" t="s">
        <v>357</v>
      </c>
      <c r="E131" s="8" t="s">
        <v>366</v>
      </c>
      <c r="F131" s="8">
        <v>19</v>
      </c>
      <c r="G131" s="4" t="s">
        <v>362</v>
      </c>
      <c r="H131" s="9" t="s">
        <v>375</v>
      </c>
      <c r="I131" s="9"/>
      <c r="P131" s="26"/>
    </row>
    <row r="132" spans="1:16" s="4" customFormat="1">
      <c r="A132" s="4" t="s">
        <v>284</v>
      </c>
      <c r="B132" s="8">
        <v>2010</v>
      </c>
      <c r="C132" s="8" t="s">
        <v>127</v>
      </c>
      <c r="D132" s="8" t="s">
        <v>358</v>
      </c>
      <c r="E132" s="8" t="s">
        <v>358</v>
      </c>
      <c r="F132" s="8">
        <v>22</v>
      </c>
      <c r="G132" s="4" t="s">
        <v>323</v>
      </c>
      <c r="H132" s="9" t="s">
        <v>375</v>
      </c>
      <c r="I132" s="9" t="s">
        <v>397</v>
      </c>
      <c r="P132" s="26"/>
    </row>
    <row r="133" spans="1:16" s="4" customFormat="1">
      <c r="A133" s="4" t="s">
        <v>284</v>
      </c>
      <c r="B133" s="8">
        <v>2010</v>
      </c>
      <c r="C133" s="8" t="s">
        <v>127</v>
      </c>
      <c r="D133" s="8" t="s">
        <v>358</v>
      </c>
      <c r="E133" s="8" t="s">
        <v>358</v>
      </c>
      <c r="F133" s="8">
        <v>22</v>
      </c>
      <c r="G133" s="4" t="s">
        <v>323</v>
      </c>
      <c r="H133" s="9" t="s">
        <v>375</v>
      </c>
      <c r="I133" s="9"/>
      <c r="P133" s="26"/>
    </row>
    <row r="134" spans="1:16" s="4" customFormat="1">
      <c r="A134" s="4" t="s">
        <v>284</v>
      </c>
      <c r="B134" s="8">
        <v>2010</v>
      </c>
      <c r="C134" s="8" t="s">
        <v>127</v>
      </c>
      <c r="D134" s="8" t="s">
        <v>359</v>
      </c>
      <c r="E134" s="8" t="s">
        <v>359</v>
      </c>
      <c r="F134" s="8">
        <v>24</v>
      </c>
      <c r="G134" s="4" t="s">
        <v>336</v>
      </c>
      <c r="H134" s="9" t="s">
        <v>375</v>
      </c>
      <c r="I134" s="9"/>
      <c r="P134" s="26"/>
    </row>
    <row r="135" spans="1:16" s="4" customFormat="1">
      <c r="A135" s="4" t="s">
        <v>284</v>
      </c>
      <c r="B135" s="8">
        <v>2010</v>
      </c>
      <c r="C135" s="8" t="s">
        <v>127</v>
      </c>
      <c r="D135" s="8" t="s">
        <v>360</v>
      </c>
      <c r="E135" s="8" t="s">
        <v>360</v>
      </c>
      <c r="F135" s="8">
        <v>28</v>
      </c>
      <c r="G135" s="4" t="s">
        <v>361</v>
      </c>
      <c r="H135" s="9" t="s">
        <v>375</v>
      </c>
      <c r="I135" s="9"/>
      <c r="P135" s="26"/>
    </row>
    <row r="136" spans="1:16" s="3" customFormat="1">
      <c r="A136" s="3" t="s">
        <v>285</v>
      </c>
      <c r="B136" s="6">
        <v>2009</v>
      </c>
      <c r="C136" s="6" t="s">
        <v>130</v>
      </c>
      <c r="D136" s="6" t="s">
        <v>367</v>
      </c>
      <c r="E136" s="6" t="s">
        <v>367</v>
      </c>
      <c r="F136" s="6">
        <v>21</v>
      </c>
      <c r="G136" s="3" t="s">
        <v>65</v>
      </c>
      <c r="H136" s="7" t="s">
        <v>375</v>
      </c>
      <c r="I136" s="7"/>
      <c r="J136" s="3" t="s">
        <v>380</v>
      </c>
      <c r="P136" s="25"/>
    </row>
    <row r="137" spans="1:16" s="3" customFormat="1">
      <c r="A137" s="3" t="s">
        <v>285</v>
      </c>
      <c r="B137" s="6">
        <v>2009</v>
      </c>
      <c r="C137" s="6" t="s">
        <v>129</v>
      </c>
      <c r="D137" s="6" t="s">
        <v>368</v>
      </c>
      <c r="E137" s="6" t="s">
        <v>368</v>
      </c>
      <c r="F137" s="6">
        <v>22</v>
      </c>
      <c r="G137" s="3" t="s">
        <v>374</v>
      </c>
      <c r="H137" s="7" t="s">
        <v>375</v>
      </c>
      <c r="I137" s="7"/>
      <c r="P137" s="25"/>
    </row>
    <row r="138" spans="1:16" s="3" customFormat="1">
      <c r="A138" s="3" t="s">
        <v>285</v>
      </c>
      <c r="B138" s="6">
        <v>2009</v>
      </c>
      <c r="C138" s="6" t="s">
        <v>141</v>
      </c>
      <c r="D138" s="6" t="s">
        <v>369</v>
      </c>
      <c r="E138" s="6" t="s">
        <v>369</v>
      </c>
      <c r="F138" s="6">
        <v>22</v>
      </c>
      <c r="G138" s="3" t="s">
        <v>45</v>
      </c>
      <c r="H138" s="7" t="s">
        <v>375</v>
      </c>
      <c r="I138" s="7"/>
      <c r="P138" s="25"/>
    </row>
    <row r="139" spans="1:16" s="3" customFormat="1">
      <c r="A139" s="3" t="s">
        <v>285</v>
      </c>
      <c r="B139" s="6">
        <v>2009</v>
      </c>
      <c r="C139" s="6" t="s">
        <v>127</v>
      </c>
      <c r="D139" s="6" t="s">
        <v>370</v>
      </c>
      <c r="E139" s="6" t="s">
        <v>370</v>
      </c>
      <c r="F139" s="6">
        <v>26</v>
      </c>
      <c r="G139" s="3" t="s">
        <v>6</v>
      </c>
      <c r="H139" s="7" t="s">
        <v>375</v>
      </c>
      <c r="I139" s="7"/>
      <c r="P139" s="25"/>
    </row>
    <row r="140" spans="1:16" s="3" customFormat="1">
      <c r="A140" s="3" t="s">
        <v>285</v>
      </c>
      <c r="B140" s="6">
        <v>2009</v>
      </c>
      <c r="C140" s="6" t="s">
        <v>127</v>
      </c>
      <c r="D140" s="6" t="s">
        <v>371</v>
      </c>
      <c r="E140" s="6" t="s">
        <v>371</v>
      </c>
      <c r="F140" s="6">
        <v>27</v>
      </c>
      <c r="G140" s="3" t="s">
        <v>44</v>
      </c>
      <c r="H140" s="7" t="s">
        <v>375</v>
      </c>
      <c r="I140" s="7"/>
      <c r="P140" s="25"/>
    </row>
    <row r="141" spans="1:16" s="3" customFormat="1">
      <c r="A141" s="3" t="s">
        <v>285</v>
      </c>
      <c r="B141" s="6">
        <v>2009</v>
      </c>
      <c r="C141" s="6" t="s">
        <v>127</v>
      </c>
      <c r="D141" s="6" t="s">
        <v>372</v>
      </c>
      <c r="E141" s="6" t="s">
        <v>372</v>
      </c>
      <c r="F141" s="6">
        <v>25</v>
      </c>
      <c r="G141" s="3" t="s">
        <v>45</v>
      </c>
      <c r="H141" s="7" t="s">
        <v>375</v>
      </c>
      <c r="I141" s="7"/>
      <c r="P141" s="25"/>
    </row>
    <row r="142" spans="1:16" s="3" customFormat="1">
      <c r="A142" s="3" t="s">
        <v>285</v>
      </c>
      <c r="B142" s="6">
        <v>2009</v>
      </c>
      <c r="C142" s="6" t="s">
        <v>127</v>
      </c>
      <c r="D142" s="6" t="s">
        <v>373</v>
      </c>
      <c r="E142" s="6" t="s">
        <v>373</v>
      </c>
      <c r="F142" s="6">
        <v>25</v>
      </c>
      <c r="G142" s="3" t="s">
        <v>134</v>
      </c>
      <c r="H142" s="7" t="s">
        <v>375</v>
      </c>
      <c r="I142" s="7"/>
      <c r="P142" s="25"/>
    </row>
    <row r="143" spans="1:16">
      <c r="A143" s="5"/>
      <c r="H143" s="2"/>
      <c r="I143" s="2"/>
    </row>
    <row r="144" spans="1:16">
      <c r="A144" t="s">
        <v>340</v>
      </c>
      <c r="H144" s="2"/>
      <c r="I144" s="2"/>
    </row>
    <row r="145" spans="1:16" s="3" customFormat="1">
      <c r="A145" s="3" t="s">
        <v>32</v>
      </c>
      <c r="B145" s="6">
        <v>2018</v>
      </c>
      <c r="C145" s="6" t="s">
        <v>223</v>
      </c>
      <c r="D145" s="6" t="s">
        <v>224</v>
      </c>
      <c r="E145" s="6" t="s">
        <v>225</v>
      </c>
      <c r="F145" s="6" t="s">
        <v>225</v>
      </c>
      <c r="G145" s="3" t="s">
        <v>84</v>
      </c>
      <c r="H145" s="7" t="s">
        <v>225</v>
      </c>
      <c r="I145" s="7" t="s">
        <v>226</v>
      </c>
      <c r="P145" s="25"/>
    </row>
    <row r="146" spans="1:16">
      <c r="H146" s="2"/>
      <c r="I146" s="2"/>
    </row>
    <row r="147" spans="1:16">
      <c r="H147" s="2"/>
      <c r="I147" s="2"/>
    </row>
    <row r="148" spans="1:16">
      <c r="H148" s="2"/>
      <c r="I148" s="2"/>
    </row>
    <row r="149" spans="1:16">
      <c r="H149" s="2"/>
      <c r="I149" s="2"/>
    </row>
    <row r="150" spans="1:16">
      <c r="H150" s="2"/>
      <c r="I150" s="2"/>
    </row>
    <row r="151" spans="1:16">
      <c r="H151" s="2"/>
      <c r="I151" s="2"/>
    </row>
    <row r="152" spans="1:16">
      <c r="H152" s="2"/>
      <c r="I152" s="2"/>
    </row>
    <row r="153" spans="1:16">
      <c r="H153" s="2"/>
      <c r="I153" s="2"/>
    </row>
    <row r="154" spans="1:16">
      <c r="H154" s="2"/>
      <c r="I154" s="2"/>
    </row>
    <row r="155" spans="1:16">
      <c r="H155" s="2"/>
      <c r="I155" s="2"/>
    </row>
    <row r="156" spans="1:16">
      <c r="H156" s="2"/>
      <c r="I156" s="2"/>
    </row>
    <row r="157" spans="1:16">
      <c r="H157" s="2"/>
      <c r="I157" s="2"/>
    </row>
    <row r="158" spans="1:16">
      <c r="H158" s="2"/>
      <c r="I158" s="2"/>
    </row>
    <row r="159" spans="1:16">
      <c r="H159" s="2"/>
      <c r="I159" s="2"/>
    </row>
    <row r="160" spans="1:16">
      <c r="H160" s="2"/>
      <c r="I160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C75C-186D-2B4A-820E-DD0E4C7E2DB0}">
  <dimension ref="A2:P28"/>
  <sheetViews>
    <sheetView zoomScale="119" workbookViewId="0">
      <selection activeCell="J14" sqref="J14"/>
    </sheetView>
  </sheetViews>
  <sheetFormatPr baseColWidth="10" defaultRowHeight="20"/>
  <cols>
    <col min="3" max="3" width="7.42578125" customWidth="1"/>
    <col min="4" max="6" width="8" customWidth="1"/>
    <col min="7" max="7" width="8" style="14" customWidth="1"/>
    <col min="8" max="14" width="8" customWidth="1"/>
  </cols>
  <sheetData>
    <row r="2" spans="1:16" ht="21" thickBot="1">
      <c r="A2" s="19"/>
      <c r="B2" s="19"/>
      <c r="C2" s="19" t="s">
        <v>392</v>
      </c>
      <c r="D2" s="20" t="s">
        <v>388</v>
      </c>
      <c r="E2" s="20">
        <v>2018</v>
      </c>
      <c r="F2" s="20">
        <v>2017</v>
      </c>
      <c r="G2" s="21">
        <v>2016</v>
      </c>
      <c r="H2" s="20">
        <v>2015</v>
      </c>
      <c r="I2" s="20">
        <v>2014</v>
      </c>
      <c r="J2" s="20">
        <v>2013</v>
      </c>
      <c r="K2" s="20">
        <v>2012</v>
      </c>
      <c r="L2" s="20">
        <v>2011</v>
      </c>
      <c r="M2" s="20">
        <v>2010</v>
      </c>
      <c r="N2" s="20">
        <v>2009</v>
      </c>
    </row>
    <row r="3" spans="1:16">
      <c r="A3" s="17" t="s">
        <v>387</v>
      </c>
      <c r="B3" s="22" t="s">
        <v>381</v>
      </c>
      <c r="C3" s="14">
        <f>STDEVP('raw data'!F3:F84)</f>
        <v>5.0133670222181621</v>
      </c>
      <c r="D3" s="14">
        <f>AVERAGE('raw data'!$F$3:$F$84)</f>
        <v>28.707317073170731</v>
      </c>
      <c r="E3" s="14">
        <f>AVERAGE('raw data'!$F$3:$F$11)</f>
        <v>27.111111111111111</v>
      </c>
      <c r="F3" s="14">
        <f>AVERAGE('raw data'!$F$12:$F$18)</f>
        <v>31.285714285714285</v>
      </c>
      <c r="G3" s="14">
        <f>AVERAGE('raw data'!$F$19:$F$26)</f>
        <v>28.375</v>
      </c>
      <c r="H3" s="14">
        <f>AVERAGE('raw data'!$F$27:$F$34)</f>
        <v>29.125</v>
      </c>
      <c r="I3" s="14">
        <f>AVERAGE('raw data'!$F$35:$F$42)</f>
        <v>29.5</v>
      </c>
      <c r="J3" s="14">
        <f>AVERAGE('raw data'!$F$43:$F$51)</f>
        <v>28.777777777777779</v>
      </c>
      <c r="K3" s="14">
        <f>AVERAGE('raw data'!$F$52:$F$59)</f>
        <v>31.125</v>
      </c>
      <c r="L3" s="14">
        <f>AVERAGE('raw data'!$F$60:$F$67)</f>
        <v>27.25</v>
      </c>
      <c r="M3" s="14">
        <f>AVERAGE('raw data'!$F$68:$F$76)</f>
        <v>27.666666666666668</v>
      </c>
      <c r="N3" s="14">
        <f>AVERAGE('raw data'!$F$77:$F$84)</f>
        <v>27.5</v>
      </c>
    </row>
    <row r="4" spans="1:16">
      <c r="A4" s="18" t="s">
        <v>386</v>
      </c>
      <c r="B4" s="23" t="s">
        <v>381</v>
      </c>
      <c r="C4" s="14">
        <f>STDEVP('raw data'!F85:F142)</f>
        <v>4.2961490374199238</v>
      </c>
      <c r="D4">
        <f>AVERAGE('raw data'!$F$85:$F$142)</f>
        <v>24.5</v>
      </c>
      <c r="E4" s="14">
        <f>AVERAGE('raw data'!$F$85:$F$88)</f>
        <v>25</v>
      </c>
      <c r="F4" s="14">
        <f>AVERAGE('raw data'!$F$89:$F$94)</f>
        <v>25.5</v>
      </c>
      <c r="G4" s="14">
        <f>AVERAGE('raw data'!$F$95:$F$97)</f>
        <v>24.666666666666668</v>
      </c>
      <c r="H4" s="14">
        <f>AVERAGE('raw data'!$F$98:$F$102)</f>
        <v>28</v>
      </c>
      <c r="I4" s="14">
        <f>AVERAGE('raw data'!$F$103:$F$106)</f>
        <v>28</v>
      </c>
      <c r="J4" s="14">
        <f>AVERAGE('raw data'!$F$107:$F$112)</f>
        <v>24.5</v>
      </c>
      <c r="K4" s="14">
        <f>AVERAGE('raw data'!$F$113:$F$123)</f>
        <v>24</v>
      </c>
      <c r="L4" s="14">
        <f>AVERAGE('raw data'!$F$124:$F$128)</f>
        <v>20.6</v>
      </c>
      <c r="M4" s="14">
        <f>AVERAGE('raw data'!$F$129:$F$135)</f>
        <v>22.857142857142858</v>
      </c>
      <c r="N4" s="14">
        <f>AVERAGE('raw data'!$F$136:$F$142)</f>
        <v>24</v>
      </c>
      <c r="P4" s="14"/>
    </row>
    <row r="5" spans="1:16">
      <c r="A5" s="17" t="s">
        <v>387</v>
      </c>
      <c r="B5" s="23" t="s">
        <v>382</v>
      </c>
      <c r="D5" s="13">
        <f>MAX('raw data'!$F$3:$F$84)</f>
        <v>42</v>
      </c>
      <c r="E5" s="13">
        <f>MAX('raw data'!$F$3:$F$11)</f>
        <v>33</v>
      </c>
      <c r="F5" s="13">
        <f>MAX('raw data'!$F$12:$F$18)</f>
        <v>39</v>
      </c>
      <c r="G5" s="13">
        <f>MAX('raw data'!$F$19:$F$26)</f>
        <v>36</v>
      </c>
      <c r="H5" s="13">
        <f>MAX('raw data'!$F$27:$F$34)</f>
        <v>41</v>
      </c>
      <c r="I5" s="13">
        <f>MAX('raw data'!$F$35:$F$42)</f>
        <v>38</v>
      </c>
      <c r="J5" s="13">
        <f>MAX('raw data'!$F$43:$F$51)</f>
        <v>35</v>
      </c>
      <c r="K5" s="13">
        <f>MAX('raw data'!$F$52:$F$59)</f>
        <v>42</v>
      </c>
      <c r="L5" s="13">
        <f>MAX('raw data'!$F$60:$F$67)</f>
        <v>35</v>
      </c>
      <c r="M5" s="13">
        <f>MAX('raw data'!$F$68:$F$76)</f>
        <v>32</v>
      </c>
      <c r="N5" s="13">
        <f>MAX('raw data'!$F$77:$F$84)</f>
        <v>35</v>
      </c>
    </row>
    <row r="6" spans="1:16">
      <c r="A6" s="17" t="s">
        <v>387</v>
      </c>
      <c r="B6" s="23" t="s">
        <v>383</v>
      </c>
      <c r="D6" s="13">
        <f>MIN('raw data'!$F$3:$F$84)</f>
        <v>20</v>
      </c>
      <c r="E6" s="13">
        <f>MIN('raw data'!$F$3:$F$11)</f>
        <v>23</v>
      </c>
      <c r="F6" s="13">
        <f>MIN('raw data'!$F$12:$F$18)</f>
        <v>24</v>
      </c>
      <c r="G6" s="13">
        <f>MIN('raw data'!$F$19:$F$26)</f>
        <v>21</v>
      </c>
      <c r="H6" s="13">
        <f>MIN('raw data'!$F$27:$F$34)</f>
        <v>21</v>
      </c>
      <c r="I6" s="13">
        <f>MIN('raw data'!$F$35:$F$42)</f>
        <v>24</v>
      </c>
      <c r="J6" s="13">
        <f>MIN('raw data'!$F$43:$F$51)</f>
        <v>24</v>
      </c>
      <c r="K6" s="13">
        <f>MIN('raw data'!$F$52:$F$59)</f>
        <v>22</v>
      </c>
      <c r="L6" s="13">
        <f>MIN('raw data'!$F$60:$F$67)</f>
        <v>22</v>
      </c>
      <c r="M6" s="13">
        <f>MIN('raw data'!$F$68:$F$76)</f>
        <v>21</v>
      </c>
      <c r="N6" s="13">
        <f>MIN('raw data'!$F$77:$F$84)</f>
        <v>20</v>
      </c>
    </row>
    <row r="7" spans="1:16">
      <c r="A7" s="17" t="s">
        <v>387</v>
      </c>
      <c r="B7" s="23" t="s">
        <v>384</v>
      </c>
      <c r="D7" s="13">
        <f>COUNTA('raw data'!$F$3:$F$84)</f>
        <v>82</v>
      </c>
      <c r="E7" s="13">
        <f>COUNTA('raw data'!$F$3:$F$11)</f>
        <v>9</v>
      </c>
      <c r="F7" s="13">
        <f>COUNTA('raw data'!$F$12:$F$18)</f>
        <v>7</v>
      </c>
      <c r="G7" s="13">
        <f>COUNTA('raw data'!$F$19:$F$26)</f>
        <v>8</v>
      </c>
      <c r="H7" s="13">
        <f>COUNTA('raw data'!$F$27:$F$34)</f>
        <v>8</v>
      </c>
      <c r="I7" s="13">
        <f>COUNTA('raw data'!$F$35:$F$42)</f>
        <v>8</v>
      </c>
      <c r="J7" s="13">
        <f>COUNTA('raw data'!$F$43:$F$51)</f>
        <v>9</v>
      </c>
      <c r="K7" s="13">
        <f>COUNTA('raw data'!$F$52:$F$59)</f>
        <v>8</v>
      </c>
      <c r="L7" s="13">
        <f>COUNTA('raw data'!$F$60:$F$67)</f>
        <v>8</v>
      </c>
      <c r="M7" s="13">
        <f>COUNTA('raw data'!$F$68:$F$76)</f>
        <v>9</v>
      </c>
      <c r="N7" s="13">
        <f>COUNTA('raw data'!$F$77:$F$84)</f>
        <v>8</v>
      </c>
      <c r="O7" s="13"/>
    </row>
    <row r="8" spans="1:16">
      <c r="A8" s="17" t="s">
        <v>387</v>
      </c>
      <c r="B8" s="23" t="s">
        <v>390</v>
      </c>
      <c r="C8">
        <f>STDEVP(E7:N7)</f>
        <v>0.6</v>
      </c>
      <c r="D8" s="16">
        <f>AVERAGE(E7:N7)</f>
        <v>8.1999999999999993</v>
      </c>
      <c r="E8" s="13"/>
      <c r="G8" s="16"/>
      <c r="H8" s="13"/>
      <c r="I8" s="13"/>
      <c r="J8" s="13"/>
      <c r="K8" s="13"/>
      <c r="L8" s="13"/>
      <c r="M8" s="13"/>
      <c r="N8" s="13"/>
    </row>
    <row r="9" spans="1:16">
      <c r="A9" s="18" t="s">
        <v>386</v>
      </c>
      <c r="B9" s="23" t="s">
        <v>382</v>
      </c>
      <c r="D9" s="13">
        <f>MAX('raw data'!$F$85:$F$142)</f>
        <v>36</v>
      </c>
      <c r="E9" s="13">
        <f>MAX('raw data'!$F$85:$F$88)</f>
        <v>32</v>
      </c>
      <c r="F9" s="13">
        <f>MAX('raw data'!$F$89:$F$94)</f>
        <v>34</v>
      </c>
      <c r="G9" s="13">
        <f>MAX('raw data'!$F$95:$F$97)</f>
        <v>28</v>
      </c>
      <c r="H9" s="13">
        <f>MAX('raw data'!$F$98:$F$102)</f>
        <v>33</v>
      </c>
      <c r="I9" s="13">
        <f>MAX('raw data'!$F$103:$F$106)</f>
        <v>32</v>
      </c>
      <c r="J9" s="13">
        <f>MAX('raw data'!$F$107:$F$112)</f>
        <v>30</v>
      </c>
      <c r="K9" s="13">
        <f>MAX('raw data'!$F$113:$F$123)</f>
        <v>36</v>
      </c>
      <c r="L9" s="13">
        <f>MAX('raw data'!$F$124:$F$128)</f>
        <v>24</v>
      </c>
      <c r="M9" s="13">
        <f>MAX('raw data'!$F$129:$F$135)</f>
        <v>28</v>
      </c>
      <c r="N9" s="13">
        <f>MAX('raw data'!$F$136:$F$142)</f>
        <v>27</v>
      </c>
    </row>
    <row r="10" spans="1:16">
      <c r="A10" s="18" t="s">
        <v>386</v>
      </c>
      <c r="B10" s="23" t="s">
        <v>383</v>
      </c>
      <c r="D10" s="13">
        <f>MIN('raw data'!$F$85:$F$142)</f>
        <v>16</v>
      </c>
      <c r="E10" s="13">
        <f>MIN('raw data'!$F$85:$F$88)</f>
        <v>20</v>
      </c>
      <c r="F10" s="13">
        <f>MIN('raw data'!$F$89:$F$94)</f>
        <v>21</v>
      </c>
      <c r="G10" s="13">
        <f>MIN('raw data'!$F$95:$F$97)</f>
        <v>21</v>
      </c>
      <c r="H10" s="13">
        <f>MIN('raw data'!$F$98:$F$102)</f>
        <v>23</v>
      </c>
      <c r="I10" s="13">
        <f>MIN('raw data'!$F$103:$F$106)</f>
        <v>23</v>
      </c>
      <c r="J10" s="13">
        <f>MIN('raw data'!$F$107:$F$112)</f>
        <v>20</v>
      </c>
      <c r="K10" s="13">
        <f>MIN('raw data'!$F$113:$F$123)</f>
        <v>18</v>
      </c>
      <c r="L10" s="13">
        <f>MIN('raw data'!$F$124:$F$128)</f>
        <v>16</v>
      </c>
      <c r="M10" s="13">
        <f>MIN('raw data'!$F$129:$F$135)</f>
        <v>19</v>
      </c>
      <c r="N10" s="13">
        <f>MIN('raw data'!$F$136:$F$142)</f>
        <v>21</v>
      </c>
    </row>
    <row r="11" spans="1:16">
      <c r="A11" s="18" t="s">
        <v>386</v>
      </c>
      <c r="B11" s="23" t="s">
        <v>385</v>
      </c>
      <c r="D11">
        <f>COUNTA('raw data'!$F$85:$F$142)</f>
        <v>58</v>
      </c>
      <c r="E11" s="13">
        <f>COUNTA('raw data'!$F$85:$F$88)</f>
        <v>4</v>
      </c>
      <c r="F11" s="13">
        <f>COUNTA('raw data'!$F$89:$F$94)</f>
        <v>6</v>
      </c>
      <c r="G11" s="13">
        <f>COUNTA('raw data'!$F$95:$F$97)</f>
        <v>3</v>
      </c>
      <c r="H11" s="13">
        <f>COUNTA('raw data'!$F$98:$F$102)</f>
        <v>5</v>
      </c>
      <c r="I11" s="13">
        <f>COUNTA('raw data'!$F$103:$F$106)</f>
        <v>4</v>
      </c>
      <c r="J11" s="13">
        <f>COUNTA('raw data'!$F$107:$F$112)</f>
        <v>6</v>
      </c>
      <c r="K11" s="13">
        <f>COUNTA('raw data'!$F$113:$F$123)</f>
        <v>11</v>
      </c>
      <c r="L11" s="13">
        <f>COUNTA('raw data'!$F$124:$F$128)</f>
        <v>5</v>
      </c>
      <c r="M11" s="13">
        <f>COUNTA('raw data'!$F$129:$F$135)</f>
        <v>7</v>
      </c>
      <c r="N11" s="13">
        <f>COUNTA('raw data'!$F$136:$F$142)</f>
        <v>7</v>
      </c>
      <c r="O11" s="13"/>
    </row>
    <row r="12" spans="1:16">
      <c r="A12" s="18" t="s">
        <v>386</v>
      </c>
      <c r="B12" s="23" t="s">
        <v>390</v>
      </c>
      <c r="C12" s="14">
        <f>STDEVP(E11:N11)</f>
        <v>2.1354156504062622</v>
      </c>
      <c r="D12" s="1">
        <f>D11/10</f>
        <v>5.8</v>
      </c>
      <c r="E12" s="14"/>
      <c r="F12" s="14"/>
      <c r="H12" s="14"/>
      <c r="I12" s="14"/>
      <c r="J12" s="14"/>
      <c r="K12" s="14"/>
      <c r="L12" s="14"/>
      <c r="M12" s="14"/>
      <c r="N12" s="14"/>
    </row>
    <row r="13" spans="1:16">
      <c r="E13" s="14"/>
      <c r="F13" s="14"/>
      <c r="H13" s="14"/>
      <c r="I13" s="14"/>
      <c r="J13" s="14"/>
      <c r="K13" s="14"/>
      <c r="L13" s="14"/>
      <c r="M13" s="14"/>
      <c r="N13" s="14"/>
    </row>
    <row r="14" spans="1:16" ht="21" thickBot="1">
      <c r="A14" s="19"/>
      <c r="B14" s="19"/>
      <c r="C14" s="19" t="s">
        <v>452</v>
      </c>
      <c r="D14" s="19" t="s">
        <v>451</v>
      </c>
      <c r="E14" s="19" t="s">
        <v>453</v>
      </c>
      <c r="F14" s="35" t="s">
        <v>454</v>
      </c>
      <c r="G14" s="37" t="s">
        <v>455</v>
      </c>
    </row>
    <row r="15" spans="1:16">
      <c r="A15" s="17" t="s">
        <v>387</v>
      </c>
      <c r="B15" s="22" t="s">
        <v>450</v>
      </c>
      <c r="C15" s="38">
        <f>SUM(電撃ヒストグラム!C2:C11)</f>
        <v>0</v>
      </c>
      <c r="D15">
        <f>SUM(電撃ヒストグラム!C12:C21)</f>
        <v>1</v>
      </c>
      <c r="E15">
        <f>SUM(電撃ヒストグラム!C22:C31)</f>
        <v>55</v>
      </c>
      <c r="F15">
        <f>SUM(電撃ヒストグラム!C32:C41)</f>
        <v>24</v>
      </c>
      <c r="G15" s="13">
        <f>SUM(電撃ヒストグラム!C42:C46)</f>
        <v>2</v>
      </c>
    </row>
    <row r="16" spans="1:16">
      <c r="A16" s="18" t="s">
        <v>386</v>
      </c>
      <c r="B16" s="23" t="s">
        <v>450</v>
      </c>
      <c r="C16">
        <f>SUM(MFヒストグラム!C2:C11)</f>
        <v>0</v>
      </c>
      <c r="D16">
        <f>SUM(MFヒストグラム!C12:C21)</f>
        <v>9</v>
      </c>
      <c r="E16" s="13">
        <f>SUM(MFヒストグラム!C22:C31)</f>
        <v>42</v>
      </c>
      <c r="F16" s="13">
        <f>SUM(MFヒストグラム!C32:C41)</f>
        <v>7</v>
      </c>
      <c r="G16" s="13">
        <f>SUM(MFヒストグラム!C42:C46)</f>
        <v>0</v>
      </c>
      <c r="H16" s="14"/>
      <c r="I16" s="14"/>
      <c r="J16" s="14"/>
      <c r="K16" s="14"/>
      <c r="L16" s="14"/>
      <c r="M16" s="14"/>
      <c r="N16" s="14"/>
    </row>
    <row r="17" spans="1:14">
      <c r="A17" t="s">
        <v>391</v>
      </c>
      <c r="E17" s="14"/>
      <c r="F17" s="14"/>
      <c r="H17" s="14"/>
      <c r="I17" s="14"/>
      <c r="J17" s="14"/>
      <c r="K17" s="14"/>
      <c r="L17" s="14"/>
      <c r="M17" s="14"/>
      <c r="N17" s="14"/>
    </row>
    <row r="18" spans="1:14">
      <c r="E18" s="14"/>
      <c r="F18" s="14"/>
      <c r="H18" s="14"/>
      <c r="I18" s="14"/>
      <c r="J18" s="14"/>
      <c r="K18" s="14"/>
      <c r="L18" s="14"/>
      <c r="M18" s="14"/>
      <c r="N18" s="14"/>
    </row>
    <row r="19" spans="1:14">
      <c r="E19" s="14"/>
      <c r="F19" s="14"/>
      <c r="H19" s="14"/>
      <c r="I19" s="14"/>
      <c r="J19" s="14"/>
      <c r="K19" s="14"/>
      <c r="L19" s="14"/>
      <c r="M19" s="14"/>
      <c r="N19" s="14"/>
    </row>
    <row r="20" spans="1:14">
      <c r="E20" s="14"/>
      <c r="F20" s="14"/>
      <c r="H20" s="14"/>
      <c r="I20" s="14"/>
      <c r="J20" s="14"/>
      <c r="K20" s="14"/>
      <c r="L20" s="14"/>
      <c r="M20" s="14"/>
      <c r="N20" s="14"/>
    </row>
    <row r="21" spans="1:14">
      <c r="E21" s="14"/>
      <c r="F21" s="14"/>
      <c r="H21" s="14"/>
      <c r="I21" s="14"/>
      <c r="J21" s="14"/>
      <c r="K21" s="14"/>
      <c r="L21" s="14"/>
      <c r="M21" s="14"/>
      <c r="N21" s="14"/>
    </row>
    <row r="22" spans="1:14">
      <c r="E22" s="14"/>
      <c r="F22" s="14"/>
      <c r="H22" s="14"/>
      <c r="I22" s="14"/>
      <c r="J22" s="14"/>
      <c r="K22" s="14"/>
      <c r="L22" s="14"/>
      <c r="M22" s="14"/>
      <c r="N22" s="14"/>
    </row>
    <row r="23" spans="1:14">
      <c r="E23" s="14"/>
      <c r="F23" s="14"/>
      <c r="H23" s="14"/>
      <c r="I23" s="14"/>
      <c r="J23" s="14"/>
      <c r="K23" s="14"/>
      <c r="L23" s="14"/>
      <c r="M23" s="14"/>
      <c r="N23" s="14"/>
    </row>
    <row r="24" spans="1:14">
      <c r="E24" s="14"/>
      <c r="F24" s="14"/>
      <c r="H24" s="14"/>
      <c r="I24" s="14"/>
      <c r="J24" s="14"/>
      <c r="K24" s="14"/>
      <c r="L24" s="14"/>
      <c r="M24" s="14"/>
      <c r="N24" s="14"/>
    </row>
    <row r="25" spans="1:14">
      <c r="E25" s="14"/>
      <c r="F25" s="14"/>
      <c r="H25" s="14"/>
      <c r="I25" s="14"/>
      <c r="J25" s="14"/>
      <c r="K25" s="14"/>
      <c r="L25" s="14"/>
      <c r="M25" s="14"/>
      <c r="N25" s="14"/>
    </row>
    <row r="26" spans="1:14">
      <c r="E26" s="14"/>
      <c r="F26" s="14"/>
      <c r="H26" s="14"/>
      <c r="I26" s="14"/>
      <c r="J26" s="14"/>
      <c r="K26" s="14"/>
      <c r="L26" s="14"/>
      <c r="M26" s="14"/>
      <c r="N26" s="14"/>
    </row>
    <row r="27" spans="1:14">
      <c r="E27" s="14"/>
      <c r="F27" s="14"/>
      <c r="H27" s="14"/>
      <c r="I27" s="14"/>
      <c r="J27" s="14"/>
      <c r="K27" s="14"/>
      <c r="L27" s="14"/>
      <c r="M27" s="14"/>
      <c r="N27" s="14"/>
    </row>
    <row r="28" spans="1:14">
      <c r="E28" s="14"/>
      <c r="F28" s="14"/>
      <c r="H28" s="14"/>
      <c r="I28" s="14"/>
      <c r="J28" s="14"/>
      <c r="K28" s="14"/>
      <c r="L28" s="14"/>
      <c r="M28" s="14"/>
      <c r="N28" s="14"/>
    </row>
  </sheetData>
  <phoneticPr fontId="1"/>
  <conditionalFormatting sqref="E9:N9">
    <cfRule type="cellIs" dxfId="2" priority="2" operator="greaterThanOrEqual">
      <formula>30</formula>
    </cfRule>
  </conditionalFormatting>
  <conditionalFormatting sqref="E5:N5">
    <cfRule type="cellIs" dxfId="1" priority="1" operator="greaterThanOrEqual">
      <formula>30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24B3-743F-434B-96DE-A3A8060D2CA4}">
  <dimension ref="A1:M141"/>
  <sheetViews>
    <sheetView workbookViewId="0">
      <selection activeCell="H32" sqref="H32"/>
    </sheetView>
  </sheetViews>
  <sheetFormatPr baseColWidth="10" defaultRowHeight="20"/>
  <cols>
    <col min="1" max="1" width="17.28515625" style="5" customWidth="1"/>
    <col min="2" max="16384" width="10.7109375" style="5"/>
  </cols>
  <sheetData>
    <row r="1" spans="1:13">
      <c r="A1" s="33" t="s">
        <v>0</v>
      </c>
      <c r="B1" s="33" t="s">
        <v>2</v>
      </c>
      <c r="C1" s="33" t="s">
        <v>1</v>
      </c>
      <c r="D1" s="33" t="s">
        <v>5</v>
      </c>
      <c r="E1" s="33"/>
      <c r="F1" s="33" t="s">
        <v>448</v>
      </c>
      <c r="G1" s="33"/>
      <c r="H1" s="33" t="s">
        <v>449</v>
      </c>
      <c r="M1" s="34" t="s">
        <v>398</v>
      </c>
    </row>
    <row r="2" spans="1:13">
      <c r="A2" s="5" t="s">
        <v>32</v>
      </c>
      <c r="B2" s="33">
        <v>2018</v>
      </c>
      <c r="C2" s="33">
        <v>24</v>
      </c>
      <c r="D2" s="5" t="s">
        <v>6</v>
      </c>
      <c r="F2" s="5" t="s">
        <v>6</v>
      </c>
      <c r="G2" s="5">
        <f t="shared" ref="G2:G23" si="0">COUNTIF($D$2:$D$83,F2)</f>
        <v>20</v>
      </c>
      <c r="H2" s="5" t="s">
        <v>6</v>
      </c>
      <c r="I2" s="5">
        <f t="shared" ref="I2:I24" si="1">COUNTIF($D$84:$D$141,H2)</f>
        <v>10</v>
      </c>
    </row>
    <row r="3" spans="1:13">
      <c r="A3" s="5" t="s">
        <v>32</v>
      </c>
      <c r="B3" s="33">
        <v>2018</v>
      </c>
      <c r="C3" s="33">
        <v>29</v>
      </c>
      <c r="D3" s="5" t="s">
        <v>8</v>
      </c>
      <c r="F3" s="5" t="s">
        <v>45</v>
      </c>
      <c r="G3" s="5">
        <f t="shared" si="0"/>
        <v>8</v>
      </c>
      <c r="H3" s="5" t="s">
        <v>64</v>
      </c>
      <c r="I3" s="5">
        <f t="shared" si="1"/>
        <v>7</v>
      </c>
    </row>
    <row r="4" spans="1:13">
      <c r="A4" s="5" t="s">
        <v>32</v>
      </c>
      <c r="B4" s="33">
        <v>2018</v>
      </c>
      <c r="C4" s="33">
        <v>25</v>
      </c>
      <c r="D4" s="5" t="s">
        <v>10</v>
      </c>
      <c r="F4" s="5" t="s">
        <v>85</v>
      </c>
      <c r="G4" s="5">
        <f t="shared" si="0"/>
        <v>8</v>
      </c>
      <c r="H4" s="5" t="s">
        <v>134</v>
      </c>
      <c r="I4" s="5">
        <f t="shared" si="1"/>
        <v>6</v>
      </c>
    </row>
    <row r="5" spans="1:13">
      <c r="A5" s="5" t="s">
        <v>32</v>
      </c>
      <c r="B5" s="33">
        <v>2018</v>
      </c>
      <c r="C5" s="33">
        <v>31</v>
      </c>
      <c r="D5" s="5" t="s">
        <v>6</v>
      </c>
      <c r="F5" s="5" t="s">
        <v>65</v>
      </c>
      <c r="G5" s="5">
        <f t="shared" si="0"/>
        <v>7</v>
      </c>
      <c r="H5" s="5" t="s">
        <v>16</v>
      </c>
      <c r="I5" s="5">
        <f t="shared" si="1"/>
        <v>5</v>
      </c>
    </row>
    <row r="6" spans="1:13">
      <c r="A6" s="5" t="s">
        <v>32</v>
      </c>
      <c r="B6" s="33">
        <v>2018</v>
      </c>
      <c r="C6" s="33">
        <v>27</v>
      </c>
      <c r="D6" s="5" t="s">
        <v>13</v>
      </c>
      <c r="F6" s="5" t="s">
        <v>8</v>
      </c>
      <c r="G6" s="5">
        <f t="shared" si="0"/>
        <v>6</v>
      </c>
      <c r="H6" s="5" t="s">
        <v>45</v>
      </c>
      <c r="I6" s="5">
        <f t="shared" si="1"/>
        <v>4</v>
      </c>
    </row>
    <row r="7" spans="1:13">
      <c r="A7" s="5" t="s">
        <v>32</v>
      </c>
      <c r="B7" s="33">
        <v>2018</v>
      </c>
      <c r="C7" s="33">
        <v>28</v>
      </c>
      <c r="D7" s="5" t="s">
        <v>15</v>
      </c>
      <c r="F7" s="5" t="s">
        <v>38</v>
      </c>
      <c r="G7" s="5">
        <f t="shared" si="0"/>
        <v>5</v>
      </c>
      <c r="H7" s="5" t="s">
        <v>44</v>
      </c>
      <c r="I7" s="5">
        <f t="shared" si="1"/>
        <v>4</v>
      </c>
    </row>
    <row r="8" spans="1:13">
      <c r="A8" s="5" t="s">
        <v>32</v>
      </c>
      <c r="B8" s="33">
        <v>2018</v>
      </c>
      <c r="C8" s="33">
        <v>33</v>
      </c>
      <c r="D8" s="5" t="s">
        <v>16</v>
      </c>
      <c r="F8" s="5" t="s">
        <v>10</v>
      </c>
      <c r="G8" s="5">
        <f t="shared" si="0"/>
        <v>4</v>
      </c>
      <c r="H8" s="5" t="s">
        <v>85</v>
      </c>
      <c r="I8" s="5">
        <f t="shared" si="1"/>
        <v>3</v>
      </c>
    </row>
    <row r="9" spans="1:13">
      <c r="A9" s="5" t="s">
        <v>32</v>
      </c>
      <c r="B9" s="33">
        <v>2018</v>
      </c>
      <c r="C9" s="33">
        <v>23</v>
      </c>
      <c r="D9" s="5" t="s">
        <v>8</v>
      </c>
      <c r="F9" s="5" t="s">
        <v>16</v>
      </c>
      <c r="G9" s="5">
        <f t="shared" si="0"/>
        <v>4</v>
      </c>
      <c r="H9" s="5" t="s">
        <v>38</v>
      </c>
      <c r="I9" s="5">
        <f t="shared" si="1"/>
        <v>2</v>
      </c>
    </row>
    <row r="10" spans="1:13">
      <c r="A10" s="5" t="s">
        <v>32</v>
      </c>
      <c r="B10" s="33">
        <v>2018</v>
      </c>
      <c r="C10" s="33">
        <v>24</v>
      </c>
      <c r="D10" s="5" t="s">
        <v>8</v>
      </c>
      <c r="F10" s="5" t="s">
        <v>44</v>
      </c>
      <c r="G10" s="5">
        <f t="shared" si="0"/>
        <v>3</v>
      </c>
      <c r="H10" s="5" t="s">
        <v>149</v>
      </c>
      <c r="I10" s="5">
        <f t="shared" si="1"/>
        <v>2</v>
      </c>
    </row>
    <row r="11" spans="1:13">
      <c r="A11" s="5" t="s">
        <v>33</v>
      </c>
      <c r="B11" s="33">
        <v>2017</v>
      </c>
      <c r="C11" s="33">
        <v>24</v>
      </c>
      <c r="D11" s="5" t="s">
        <v>38</v>
      </c>
      <c r="F11" s="5" t="s">
        <v>241</v>
      </c>
      <c r="G11" s="5">
        <f t="shared" si="0"/>
        <v>3</v>
      </c>
      <c r="H11" s="5" t="s">
        <v>361</v>
      </c>
      <c r="I11" s="5">
        <f t="shared" si="1"/>
        <v>2</v>
      </c>
    </row>
    <row r="12" spans="1:13">
      <c r="A12" s="5" t="s">
        <v>33</v>
      </c>
      <c r="B12" s="33">
        <v>2017</v>
      </c>
      <c r="C12" s="33">
        <v>37</v>
      </c>
      <c r="D12" s="5" t="s">
        <v>38</v>
      </c>
      <c r="F12" s="5" t="s">
        <v>66</v>
      </c>
      <c r="G12" s="5">
        <f t="shared" si="0"/>
        <v>2</v>
      </c>
      <c r="H12" s="5" t="s">
        <v>148</v>
      </c>
      <c r="I12" s="5">
        <f t="shared" si="1"/>
        <v>1</v>
      </c>
    </row>
    <row r="13" spans="1:13">
      <c r="A13" s="5" t="s">
        <v>33</v>
      </c>
      <c r="B13" s="33">
        <v>2017</v>
      </c>
      <c r="C13" s="33">
        <v>28</v>
      </c>
      <c r="D13" s="5" t="s">
        <v>41</v>
      </c>
      <c r="F13" s="5" t="s">
        <v>148</v>
      </c>
      <c r="G13" s="5">
        <f t="shared" si="0"/>
        <v>2</v>
      </c>
      <c r="H13" s="5" t="s">
        <v>150</v>
      </c>
      <c r="I13" s="5">
        <f t="shared" si="1"/>
        <v>1</v>
      </c>
    </row>
    <row r="14" spans="1:13">
      <c r="A14" s="5" t="s">
        <v>33</v>
      </c>
      <c r="B14" s="33">
        <v>2017</v>
      </c>
      <c r="C14" s="33">
        <v>31</v>
      </c>
      <c r="D14" s="5" t="s">
        <v>6</v>
      </c>
      <c r="F14" s="5" t="s">
        <v>13</v>
      </c>
      <c r="G14" s="5">
        <f t="shared" si="0"/>
        <v>1</v>
      </c>
      <c r="H14" s="5" t="s">
        <v>160</v>
      </c>
      <c r="I14" s="5">
        <f t="shared" si="1"/>
        <v>1</v>
      </c>
    </row>
    <row r="15" spans="1:13">
      <c r="A15" s="5" t="s">
        <v>33</v>
      </c>
      <c r="B15" s="33">
        <v>2017</v>
      </c>
      <c r="C15" s="33">
        <v>30</v>
      </c>
      <c r="D15" s="5" t="s">
        <v>44</v>
      </c>
      <c r="F15" s="5" t="s">
        <v>15</v>
      </c>
      <c r="G15" s="5">
        <f t="shared" si="0"/>
        <v>1</v>
      </c>
      <c r="H15" s="5" t="s">
        <v>161</v>
      </c>
      <c r="I15" s="5">
        <f t="shared" si="1"/>
        <v>1</v>
      </c>
    </row>
    <row r="16" spans="1:13">
      <c r="A16" s="5" t="s">
        <v>33</v>
      </c>
      <c r="B16" s="33">
        <v>2017</v>
      </c>
      <c r="C16" s="33">
        <v>30</v>
      </c>
      <c r="D16" s="5" t="s">
        <v>45</v>
      </c>
      <c r="F16" s="5" t="s">
        <v>41</v>
      </c>
      <c r="G16" s="5">
        <f t="shared" si="0"/>
        <v>1</v>
      </c>
      <c r="H16" s="5" t="s">
        <v>84</v>
      </c>
      <c r="I16" s="5">
        <f t="shared" si="1"/>
        <v>1</v>
      </c>
    </row>
    <row r="17" spans="1:9">
      <c r="A17" s="5" t="s">
        <v>33</v>
      </c>
      <c r="B17" s="33">
        <v>2017</v>
      </c>
      <c r="C17" s="33">
        <v>39</v>
      </c>
      <c r="D17" s="5" t="s">
        <v>44</v>
      </c>
      <c r="F17" s="5" t="s">
        <v>61</v>
      </c>
      <c r="G17" s="5">
        <f t="shared" si="0"/>
        <v>1</v>
      </c>
      <c r="H17" s="5" t="s">
        <v>172</v>
      </c>
      <c r="I17" s="5">
        <f t="shared" si="1"/>
        <v>1</v>
      </c>
    </row>
    <row r="18" spans="1:9">
      <c r="A18" s="5" t="s">
        <v>53</v>
      </c>
      <c r="B18" s="33">
        <v>2016</v>
      </c>
      <c r="C18" s="33">
        <v>30</v>
      </c>
      <c r="D18" s="5" t="s">
        <v>16</v>
      </c>
      <c r="F18" s="5" t="s">
        <v>84</v>
      </c>
      <c r="G18" s="5">
        <f t="shared" si="0"/>
        <v>1</v>
      </c>
      <c r="H18" s="5" t="s">
        <v>183</v>
      </c>
      <c r="I18" s="5">
        <f t="shared" si="1"/>
        <v>1</v>
      </c>
    </row>
    <row r="19" spans="1:9">
      <c r="A19" s="5" t="s">
        <v>53</v>
      </c>
      <c r="B19" s="33">
        <v>2016</v>
      </c>
      <c r="C19" s="33">
        <v>29</v>
      </c>
      <c r="D19" s="5" t="s">
        <v>10</v>
      </c>
      <c r="F19" s="5" t="s">
        <v>86</v>
      </c>
      <c r="G19" s="5">
        <f t="shared" si="0"/>
        <v>1</v>
      </c>
      <c r="H19" s="5" t="s">
        <v>321</v>
      </c>
      <c r="I19" s="5">
        <f t="shared" si="1"/>
        <v>1</v>
      </c>
    </row>
    <row r="20" spans="1:9">
      <c r="A20" s="5" t="s">
        <v>53</v>
      </c>
      <c r="B20" s="33">
        <v>2016</v>
      </c>
      <c r="C20" s="33">
        <v>21</v>
      </c>
      <c r="D20" s="5" t="s">
        <v>6</v>
      </c>
      <c r="F20" s="5" t="s">
        <v>99</v>
      </c>
      <c r="G20" s="5">
        <f t="shared" si="0"/>
        <v>1</v>
      </c>
      <c r="H20" s="5" t="s">
        <v>13</v>
      </c>
      <c r="I20" s="5">
        <f t="shared" si="1"/>
        <v>1</v>
      </c>
    </row>
    <row r="21" spans="1:9">
      <c r="A21" s="5" t="s">
        <v>53</v>
      </c>
      <c r="B21" s="33">
        <v>2016</v>
      </c>
      <c r="C21" s="33">
        <v>22</v>
      </c>
      <c r="D21" s="5" t="s">
        <v>45</v>
      </c>
      <c r="F21" s="5" t="s">
        <v>215</v>
      </c>
      <c r="G21" s="5">
        <f t="shared" si="0"/>
        <v>1</v>
      </c>
      <c r="H21" s="5" t="s">
        <v>86</v>
      </c>
      <c r="I21" s="5">
        <f t="shared" si="1"/>
        <v>1</v>
      </c>
    </row>
    <row r="22" spans="1:9">
      <c r="A22" s="5" t="s">
        <v>53</v>
      </c>
      <c r="B22" s="33">
        <v>2016</v>
      </c>
      <c r="C22" s="33">
        <v>29</v>
      </c>
      <c r="D22" s="5" t="s">
        <v>6</v>
      </c>
      <c r="F22" s="5" t="s">
        <v>216</v>
      </c>
      <c r="G22" s="5">
        <f t="shared" si="0"/>
        <v>1</v>
      </c>
      <c r="H22" s="5" t="s">
        <v>337</v>
      </c>
      <c r="I22" s="5">
        <f t="shared" si="1"/>
        <v>1</v>
      </c>
    </row>
    <row r="23" spans="1:9">
      <c r="A23" s="5" t="s">
        <v>53</v>
      </c>
      <c r="B23" s="33">
        <v>2016</v>
      </c>
      <c r="C23" s="33">
        <v>36</v>
      </c>
      <c r="D23" s="5" t="s">
        <v>61</v>
      </c>
      <c r="F23" s="5" t="s">
        <v>254</v>
      </c>
      <c r="G23" s="5">
        <f t="shared" si="0"/>
        <v>1</v>
      </c>
      <c r="H23" s="5" t="s">
        <v>347</v>
      </c>
      <c r="I23" s="5">
        <f t="shared" si="1"/>
        <v>1</v>
      </c>
    </row>
    <row r="24" spans="1:9">
      <c r="A24" s="5" t="s">
        <v>53</v>
      </c>
      <c r="B24" s="33">
        <v>2016</v>
      </c>
      <c r="C24" s="33">
        <v>34</v>
      </c>
      <c r="D24" s="5" t="s">
        <v>65</v>
      </c>
      <c r="F24"/>
      <c r="H24" s="5" t="s">
        <v>362</v>
      </c>
      <c r="I24" s="5">
        <f t="shared" si="1"/>
        <v>1</v>
      </c>
    </row>
    <row r="25" spans="1:9">
      <c r="A25" s="5" t="s">
        <v>53</v>
      </c>
      <c r="B25" s="33">
        <v>2016</v>
      </c>
      <c r="C25" s="33">
        <v>26</v>
      </c>
      <c r="D25" s="5" t="s">
        <v>66</v>
      </c>
      <c r="F25"/>
      <c r="H25"/>
    </row>
    <row r="26" spans="1:9">
      <c r="A26" s="5" t="s">
        <v>68</v>
      </c>
      <c r="B26" s="33">
        <v>2015</v>
      </c>
      <c r="C26" s="33">
        <v>21</v>
      </c>
      <c r="D26" s="5" t="s">
        <v>38</v>
      </c>
      <c r="F26"/>
      <c r="H26"/>
    </row>
    <row r="27" spans="1:9">
      <c r="A27" s="5" t="s">
        <v>68</v>
      </c>
      <c r="B27" s="33">
        <v>2015</v>
      </c>
      <c r="C27" s="33">
        <v>36</v>
      </c>
      <c r="D27" s="5" t="s">
        <v>6</v>
      </c>
      <c r="F27"/>
      <c r="H27"/>
    </row>
    <row r="28" spans="1:9">
      <c r="A28" s="5" t="s">
        <v>68</v>
      </c>
      <c r="B28" s="33">
        <v>2015</v>
      </c>
      <c r="C28" s="33">
        <v>31</v>
      </c>
      <c r="D28" s="5" t="s">
        <v>45</v>
      </c>
      <c r="F28"/>
      <c r="H28"/>
    </row>
    <row r="29" spans="1:9">
      <c r="A29" s="5" t="s">
        <v>68</v>
      </c>
      <c r="B29" s="33">
        <v>2015</v>
      </c>
      <c r="C29" s="33">
        <v>29</v>
      </c>
      <c r="D29" s="5" t="s">
        <v>65</v>
      </c>
      <c r="F29"/>
      <c r="H29"/>
    </row>
    <row r="30" spans="1:9">
      <c r="A30" s="5" t="s">
        <v>68</v>
      </c>
      <c r="B30" s="33">
        <v>2015</v>
      </c>
      <c r="C30" s="33">
        <v>21</v>
      </c>
      <c r="D30" s="5" t="s">
        <v>84</v>
      </c>
      <c r="F30"/>
      <c r="H30"/>
    </row>
    <row r="31" spans="1:9">
      <c r="A31" s="5" t="s">
        <v>68</v>
      </c>
      <c r="B31" s="33">
        <v>2015</v>
      </c>
      <c r="C31" s="33">
        <v>41</v>
      </c>
      <c r="D31" s="5" t="s">
        <v>85</v>
      </c>
      <c r="F31"/>
      <c r="H31"/>
    </row>
    <row r="32" spans="1:9">
      <c r="A32" s="5" t="s">
        <v>68</v>
      </c>
      <c r="B32" s="33">
        <v>2015</v>
      </c>
      <c r="C32" s="33">
        <v>32</v>
      </c>
      <c r="D32" s="5" t="s">
        <v>6</v>
      </c>
      <c r="F32"/>
      <c r="H32"/>
    </row>
    <row r="33" spans="1:8">
      <c r="A33" s="5" t="s">
        <v>68</v>
      </c>
      <c r="B33" s="33">
        <v>2015</v>
      </c>
      <c r="C33" s="33">
        <v>22</v>
      </c>
      <c r="D33" s="5" t="s">
        <v>86</v>
      </c>
      <c r="F33"/>
      <c r="H33"/>
    </row>
    <row r="34" spans="1:8">
      <c r="A34" s="5" t="s">
        <v>88</v>
      </c>
      <c r="B34" s="33">
        <v>2014</v>
      </c>
      <c r="C34" s="33">
        <v>38</v>
      </c>
      <c r="D34" s="5" t="s">
        <v>65</v>
      </c>
      <c r="F34"/>
      <c r="H34"/>
    </row>
    <row r="35" spans="1:8">
      <c r="A35" s="5" t="s">
        <v>88</v>
      </c>
      <c r="B35" s="33">
        <v>2014</v>
      </c>
      <c r="C35" s="33">
        <v>24</v>
      </c>
      <c r="D35" s="5" t="s">
        <v>85</v>
      </c>
      <c r="F35"/>
      <c r="H35"/>
    </row>
    <row r="36" spans="1:8">
      <c r="A36" s="5" t="s">
        <v>88</v>
      </c>
      <c r="B36" s="33">
        <v>2014</v>
      </c>
      <c r="C36" s="33">
        <v>26</v>
      </c>
      <c r="D36" s="5" t="s">
        <v>99</v>
      </c>
      <c r="F36"/>
      <c r="H36"/>
    </row>
    <row r="37" spans="1:8">
      <c r="A37" s="5" t="s">
        <v>88</v>
      </c>
      <c r="B37" s="33">
        <v>2014</v>
      </c>
      <c r="C37" s="33">
        <v>27</v>
      </c>
      <c r="D37" s="5" t="s">
        <v>10</v>
      </c>
      <c r="F37"/>
      <c r="H37"/>
    </row>
    <row r="38" spans="1:8">
      <c r="A38" s="5" t="s">
        <v>88</v>
      </c>
      <c r="B38" s="33">
        <v>2014</v>
      </c>
      <c r="C38" s="33">
        <v>25</v>
      </c>
      <c r="D38" s="5" t="s">
        <v>6</v>
      </c>
      <c r="F38"/>
      <c r="H38"/>
    </row>
    <row r="39" spans="1:8">
      <c r="A39" s="5" t="s">
        <v>88</v>
      </c>
      <c r="B39" s="33">
        <v>2014</v>
      </c>
      <c r="C39" s="33">
        <v>28</v>
      </c>
      <c r="D39" s="5" t="s">
        <v>65</v>
      </c>
      <c r="F39"/>
      <c r="H39"/>
    </row>
    <row r="40" spans="1:8">
      <c r="A40" s="5" t="s">
        <v>88</v>
      </c>
      <c r="B40" s="33">
        <v>2014</v>
      </c>
      <c r="C40" s="33">
        <v>32</v>
      </c>
      <c r="D40" s="5" t="s">
        <v>85</v>
      </c>
      <c r="F40"/>
      <c r="H40"/>
    </row>
    <row r="41" spans="1:8">
      <c r="A41" s="5" t="s">
        <v>88</v>
      </c>
      <c r="B41" s="33">
        <v>2014</v>
      </c>
      <c r="C41" s="33">
        <v>36</v>
      </c>
      <c r="D41" s="5" t="s">
        <v>16</v>
      </c>
      <c r="F41"/>
      <c r="H41"/>
    </row>
    <row r="42" spans="1:8">
      <c r="A42" s="5" t="s">
        <v>198</v>
      </c>
      <c r="B42" s="33">
        <v>2013</v>
      </c>
      <c r="C42" s="33">
        <v>26</v>
      </c>
      <c r="D42" s="5" t="s">
        <v>6</v>
      </c>
      <c r="F42"/>
      <c r="H42"/>
    </row>
    <row r="43" spans="1:8">
      <c r="A43" s="5" t="s">
        <v>198</v>
      </c>
      <c r="B43" s="33">
        <v>2013</v>
      </c>
      <c r="C43" s="33">
        <v>24</v>
      </c>
      <c r="D43" s="5" t="s">
        <v>8</v>
      </c>
      <c r="F43"/>
      <c r="H43"/>
    </row>
    <row r="44" spans="1:8">
      <c r="A44" s="5" t="s">
        <v>198</v>
      </c>
      <c r="B44" s="33">
        <v>2013</v>
      </c>
      <c r="C44" s="33">
        <v>29</v>
      </c>
      <c r="D44" s="5" t="s">
        <v>85</v>
      </c>
      <c r="F44"/>
      <c r="H44"/>
    </row>
    <row r="45" spans="1:8">
      <c r="A45" s="5" t="s">
        <v>198</v>
      </c>
      <c r="B45" s="33">
        <v>2013</v>
      </c>
      <c r="C45" s="33">
        <v>24</v>
      </c>
      <c r="D45" s="5" t="s">
        <v>85</v>
      </c>
      <c r="F45"/>
      <c r="H45"/>
    </row>
    <row r="46" spans="1:8">
      <c r="A46" s="5" t="s">
        <v>198</v>
      </c>
      <c r="B46" s="33">
        <v>2013</v>
      </c>
      <c r="C46" s="33">
        <v>35</v>
      </c>
      <c r="D46" s="5" t="s">
        <v>215</v>
      </c>
      <c r="F46"/>
      <c r="H46"/>
    </row>
    <row r="47" spans="1:8">
      <c r="A47" s="5" t="s">
        <v>198</v>
      </c>
      <c r="B47" s="33">
        <v>2013</v>
      </c>
      <c r="C47" s="33">
        <v>27</v>
      </c>
      <c r="D47" s="5" t="s">
        <v>216</v>
      </c>
      <c r="F47"/>
      <c r="H47"/>
    </row>
    <row r="48" spans="1:8">
      <c r="A48" s="5" t="s">
        <v>198</v>
      </c>
      <c r="B48" s="33">
        <v>2013</v>
      </c>
      <c r="C48" s="33">
        <v>33</v>
      </c>
      <c r="D48" s="5" t="s">
        <v>38</v>
      </c>
      <c r="F48"/>
      <c r="H48"/>
    </row>
    <row r="49" spans="1:8">
      <c r="A49" s="5" t="s">
        <v>198</v>
      </c>
      <c r="B49" s="33">
        <v>2013</v>
      </c>
      <c r="C49" s="33">
        <v>26</v>
      </c>
      <c r="D49" s="5" t="s">
        <v>6</v>
      </c>
      <c r="F49"/>
      <c r="H49"/>
    </row>
    <row r="50" spans="1:8">
      <c r="A50" s="5" t="s">
        <v>198</v>
      </c>
      <c r="B50" s="33">
        <v>2013</v>
      </c>
      <c r="C50" s="33">
        <v>35</v>
      </c>
      <c r="D50" s="5" t="s">
        <v>6</v>
      </c>
      <c r="F50"/>
      <c r="H50"/>
    </row>
    <row r="51" spans="1:8">
      <c r="A51" s="5" t="s">
        <v>227</v>
      </c>
      <c r="B51" s="33">
        <v>2012</v>
      </c>
      <c r="C51" s="33">
        <v>42</v>
      </c>
      <c r="D51" s="5" t="s">
        <v>45</v>
      </c>
      <c r="F51"/>
      <c r="H51"/>
    </row>
    <row r="52" spans="1:8">
      <c r="A52" s="5" t="s">
        <v>227</v>
      </c>
      <c r="B52" s="33">
        <v>2012</v>
      </c>
      <c r="C52" s="33">
        <v>37</v>
      </c>
      <c r="D52" s="5" t="s">
        <v>241</v>
      </c>
      <c r="F52"/>
      <c r="H52"/>
    </row>
    <row r="53" spans="1:8">
      <c r="A53" s="5" t="s">
        <v>227</v>
      </c>
      <c r="B53" s="33">
        <v>2012</v>
      </c>
      <c r="C53" s="33">
        <v>24</v>
      </c>
      <c r="D53" s="5" t="s">
        <v>85</v>
      </c>
      <c r="F53"/>
      <c r="H53"/>
    </row>
    <row r="54" spans="1:8">
      <c r="A54" s="5" t="s">
        <v>227</v>
      </c>
      <c r="B54" s="33">
        <v>2012</v>
      </c>
      <c r="C54" s="33">
        <v>34</v>
      </c>
      <c r="D54" s="5" t="s">
        <v>10</v>
      </c>
      <c r="F54"/>
      <c r="H54"/>
    </row>
    <row r="55" spans="1:8">
      <c r="A55" s="5" t="s">
        <v>227</v>
      </c>
      <c r="B55" s="33">
        <v>2012</v>
      </c>
      <c r="C55" s="33">
        <v>35</v>
      </c>
      <c r="D55" s="5" t="s">
        <v>6</v>
      </c>
      <c r="F55"/>
      <c r="H55"/>
    </row>
    <row r="56" spans="1:8">
      <c r="A56" s="5" t="s">
        <v>227</v>
      </c>
      <c r="B56" s="33">
        <v>2012</v>
      </c>
      <c r="C56" s="33">
        <v>28</v>
      </c>
      <c r="D56" s="5" t="s">
        <v>66</v>
      </c>
      <c r="F56"/>
      <c r="H56"/>
    </row>
    <row r="57" spans="1:8">
      <c r="A57" s="5" t="s">
        <v>227</v>
      </c>
      <c r="B57" s="33">
        <v>2012</v>
      </c>
      <c r="C57" s="33">
        <v>27</v>
      </c>
      <c r="D57" s="5" t="s">
        <v>6</v>
      </c>
      <c r="F57"/>
      <c r="H57"/>
    </row>
    <row r="58" spans="1:8">
      <c r="A58" s="5" t="s">
        <v>227</v>
      </c>
      <c r="B58" s="33">
        <v>2012</v>
      </c>
      <c r="C58" s="33">
        <v>22</v>
      </c>
      <c r="D58" s="5" t="s">
        <v>6</v>
      </c>
      <c r="F58"/>
      <c r="H58"/>
    </row>
    <row r="59" spans="1:8">
      <c r="A59" s="5" t="s">
        <v>199</v>
      </c>
      <c r="B59" s="33">
        <v>2011</v>
      </c>
      <c r="C59" s="33">
        <v>22</v>
      </c>
      <c r="D59" s="5" t="s">
        <v>8</v>
      </c>
      <c r="F59"/>
      <c r="H59"/>
    </row>
    <row r="60" spans="1:8">
      <c r="A60" s="5" t="s">
        <v>199</v>
      </c>
      <c r="B60" s="33">
        <v>2011</v>
      </c>
      <c r="C60" s="33">
        <v>24</v>
      </c>
      <c r="D60" s="5" t="s">
        <v>148</v>
      </c>
      <c r="F60"/>
    </row>
    <row r="61" spans="1:8">
      <c r="A61" s="5" t="s">
        <v>199</v>
      </c>
      <c r="B61" s="33">
        <v>2011</v>
      </c>
      <c r="C61" s="33">
        <v>22</v>
      </c>
      <c r="D61" s="5" t="s">
        <v>45</v>
      </c>
      <c r="F61"/>
    </row>
    <row r="62" spans="1:8">
      <c r="A62" s="5" t="s">
        <v>199</v>
      </c>
      <c r="B62" s="33">
        <v>2011</v>
      </c>
      <c r="C62" s="33">
        <v>29</v>
      </c>
      <c r="D62" s="5" t="s">
        <v>241</v>
      </c>
      <c r="F62"/>
    </row>
    <row r="63" spans="1:8">
      <c r="A63" s="5" t="s">
        <v>199</v>
      </c>
      <c r="B63" s="33">
        <v>2011</v>
      </c>
      <c r="C63" s="33">
        <v>27</v>
      </c>
      <c r="D63" s="5" t="s">
        <v>254</v>
      </c>
      <c r="F63"/>
    </row>
    <row r="64" spans="1:8">
      <c r="A64" s="5" t="s">
        <v>199</v>
      </c>
      <c r="B64" s="33">
        <v>2011</v>
      </c>
      <c r="C64" s="33">
        <v>35</v>
      </c>
      <c r="D64" s="5" t="s">
        <v>6</v>
      </c>
      <c r="F64"/>
    </row>
    <row r="65" spans="1:6">
      <c r="A65" s="5" t="s">
        <v>199</v>
      </c>
      <c r="B65" s="33">
        <v>2011</v>
      </c>
      <c r="C65" s="33">
        <v>29</v>
      </c>
      <c r="D65" s="5" t="s">
        <v>65</v>
      </c>
      <c r="F65"/>
    </row>
    <row r="66" spans="1:6">
      <c r="A66" s="5" t="s">
        <v>199</v>
      </c>
      <c r="B66" s="33">
        <v>2011</v>
      </c>
      <c r="C66" s="33">
        <v>30</v>
      </c>
      <c r="D66" s="5" t="s">
        <v>8</v>
      </c>
      <c r="F66"/>
    </row>
    <row r="67" spans="1:6">
      <c r="A67" s="5" t="s">
        <v>200</v>
      </c>
      <c r="B67" s="33">
        <v>2010</v>
      </c>
      <c r="C67" s="33">
        <v>31</v>
      </c>
      <c r="D67" s="5" t="s">
        <v>6</v>
      </c>
      <c r="F67"/>
    </row>
    <row r="68" spans="1:6">
      <c r="A68" s="5" t="s">
        <v>200</v>
      </c>
      <c r="B68" s="33">
        <v>2010</v>
      </c>
      <c r="C68" s="33">
        <v>26</v>
      </c>
      <c r="D68" s="5" t="s">
        <v>65</v>
      </c>
      <c r="F68"/>
    </row>
    <row r="69" spans="1:6">
      <c r="A69" s="5" t="s">
        <v>200</v>
      </c>
      <c r="B69" s="33">
        <v>2010</v>
      </c>
      <c r="C69" s="33">
        <v>29</v>
      </c>
      <c r="D69" s="5" t="s">
        <v>6</v>
      </c>
      <c r="F69"/>
    </row>
    <row r="70" spans="1:6">
      <c r="A70" s="5" t="s">
        <v>200</v>
      </c>
      <c r="B70" s="33">
        <v>2010</v>
      </c>
      <c r="C70" s="33">
        <v>27</v>
      </c>
      <c r="D70" s="5" t="s">
        <v>45</v>
      </c>
      <c r="F70"/>
    </row>
    <row r="71" spans="1:6">
      <c r="A71" s="5" t="s">
        <v>200</v>
      </c>
      <c r="B71" s="33">
        <v>2010</v>
      </c>
      <c r="C71" s="33">
        <v>26</v>
      </c>
      <c r="D71" s="5" t="s">
        <v>45</v>
      </c>
      <c r="F71"/>
    </row>
    <row r="72" spans="1:6">
      <c r="A72" s="5" t="s">
        <v>200</v>
      </c>
      <c r="B72" s="33">
        <v>2010</v>
      </c>
      <c r="C72" s="33">
        <v>28</v>
      </c>
      <c r="D72" s="5" t="s">
        <v>44</v>
      </c>
      <c r="F72"/>
    </row>
    <row r="73" spans="1:6">
      <c r="A73" s="5" t="s">
        <v>200</v>
      </c>
      <c r="B73" s="33">
        <v>2010</v>
      </c>
      <c r="C73" s="33">
        <v>21</v>
      </c>
      <c r="D73" s="5" t="s">
        <v>16</v>
      </c>
      <c r="F73"/>
    </row>
    <row r="74" spans="1:6">
      <c r="A74" s="5" t="s">
        <v>200</v>
      </c>
      <c r="B74" s="33">
        <v>2010</v>
      </c>
      <c r="C74" s="33">
        <v>32</v>
      </c>
      <c r="D74" s="5" t="s">
        <v>85</v>
      </c>
      <c r="F74"/>
    </row>
    <row r="75" spans="1:6">
      <c r="A75" s="5" t="s">
        <v>200</v>
      </c>
      <c r="B75" s="33">
        <v>2010</v>
      </c>
      <c r="C75" s="33">
        <v>29</v>
      </c>
      <c r="D75" s="5" t="s">
        <v>38</v>
      </c>
      <c r="F75"/>
    </row>
    <row r="76" spans="1:6">
      <c r="A76" s="5" t="s">
        <v>201</v>
      </c>
      <c r="B76" s="33">
        <v>2009</v>
      </c>
      <c r="C76" s="33">
        <v>31</v>
      </c>
      <c r="D76" s="5" t="s">
        <v>148</v>
      </c>
      <c r="F76"/>
    </row>
    <row r="77" spans="1:6">
      <c r="A77" s="5" t="s">
        <v>201</v>
      </c>
      <c r="B77" s="33">
        <v>2009</v>
      </c>
      <c r="C77" s="33">
        <v>25</v>
      </c>
      <c r="D77" s="5" t="s">
        <v>45</v>
      </c>
      <c r="F77"/>
    </row>
    <row r="78" spans="1:6">
      <c r="A78" s="5" t="s">
        <v>201</v>
      </c>
      <c r="B78" s="33">
        <v>2009</v>
      </c>
      <c r="C78" s="33">
        <v>20</v>
      </c>
      <c r="D78" s="5" t="s">
        <v>65</v>
      </c>
      <c r="F78"/>
    </row>
    <row r="79" spans="1:6">
      <c r="A79" s="5" t="s">
        <v>201</v>
      </c>
      <c r="B79" s="33">
        <v>2009</v>
      </c>
      <c r="C79" s="33">
        <v>29</v>
      </c>
      <c r="D79" s="5" t="s">
        <v>6</v>
      </c>
      <c r="F79"/>
    </row>
    <row r="80" spans="1:6">
      <c r="A80" s="5" t="s">
        <v>201</v>
      </c>
      <c r="B80" s="33">
        <v>2009</v>
      </c>
      <c r="C80" s="33">
        <v>35</v>
      </c>
      <c r="D80" s="5" t="s">
        <v>6</v>
      </c>
      <c r="F80"/>
    </row>
    <row r="81" spans="1:6">
      <c r="A81" s="5" t="s">
        <v>201</v>
      </c>
      <c r="B81" s="33">
        <v>2009</v>
      </c>
      <c r="C81" s="33">
        <v>29</v>
      </c>
      <c r="D81" s="5" t="s">
        <v>85</v>
      </c>
      <c r="F81"/>
    </row>
    <row r="82" spans="1:6">
      <c r="A82" s="5" t="s">
        <v>201</v>
      </c>
      <c r="B82" s="33">
        <v>2009</v>
      </c>
      <c r="C82" s="33">
        <v>28</v>
      </c>
      <c r="D82" s="5" t="s">
        <v>241</v>
      </c>
      <c r="F82"/>
    </row>
    <row r="83" spans="1:6" s="35" customFormat="1" ht="21" thickBot="1">
      <c r="A83" s="35" t="s">
        <v>201</v>
      </c>
      <c r="B83" s="36">
        <v>2009</v>
      </c>
      <c r="C83" s="36">
        <v>23</v>
      </c>
      <c r="D83" s="35" t="s">
        <v>6</v>
      </c>
      <c r="F83"/>
    </row>
    <row r="84" spans="1:6">
      <c r="A84" s="5" t="s">
        <v>122</v>
      </c>
      <c r="B84" s="33">
        <v>2018</v>
      </c>
      <c r="C84" s="33">
        <v>27</v>
      </c>
      <c r="D84" s="5" t="s">
        <v>16</v>
      </c>
      <c r="F84" s="34"/>
    </row>
    <row r="85" spans="1:6">
      <c r="A85" s="5" t="s">
        <v>122</v>
      </c>
      <c r="B85" s="33">
        <v>2018</v>
      </c>
      <c r="C85" s="33">
        <v>21</v>
      </c>
      <c r="D85" s="5" t="s">
        <v>134</v>
      </c>
      <c r="F85" s="34"/>
    </row>
    <row r="86" spans="1:6">
      <c r="A86" s="5" t="s">
        <v>122</v>
      </c>
      <c r="B86" s="33">
        <v>2018</v>
      </c>
      <c r="C86" s="33">
        <v>32</v>
      </c>
      <c r="D86" s="5" t="s">
        <v>38</v>
      </c>
      <c r="F86" s="34"/>
    </row>
    <row r="87" spans="1:6">
      <c r="A87" s="5" t="s">
        <v>122</v>
      </c>
      <c r="B87" s="33">
        <v>2018</v>
      </c>
      <c r="C87" s="33">
        <v>20</v>
      </c>
      <c r="D87" s="5" t="s">
        <v>134</v>
      </c>
      <c r="F87" s="34"/>
    </row>
    <row r="88" spans="1:6">
      <c r="A88" s="5" t="s">
        <v>140</v>
      </c>
      <c r="B88" s="33">
        <v>2017</v>
      </c>
      <c r="C88" s="33">
        <v>21</v>
      </c>
      <c r="D88" s="5" t="s">
        <v>85</v>
      </c>
      <c r="F88" s="34"/>
    </row>
    <row r="89" spans="1:6">
      <c r="A89" s="5" t="s">
        <v>140</v>
      </c>
      <c r="B89" s="33">
        <v>2017</v>
      </c>
      <c r="C89" s="33">
        <v>34</v>
      </c>
      <c r="D89" s="5" t="s">
        <v>134</v>
      </c>
      <c r="F89" s="34"/>
    </row>
    <row r="90" spans="1:6">
      <c r="A90" s="5" t="s">
        <v>140</v>
      </c>
      <c r="B90" s="33">
        <v>2017</v>
      </c>
      <c r="C90" s="33">
        <v>29</v>
      </c>
      <c r="D90" s="5" t="s">
        <v>148</v>
      </c>
      <c r="F90" s="34"/>
    </row>
    <row r="91" spans="1:6">
      <c r="A91" s="5" t="s">
        <v>140</v>
      </c>
      <c r="B91" s="33">
        <v>2017</v>
      </c>
      <c r="C91" s="33">
        <v>25</v>
      </c>
      <c r="D91" s="5" t="s">
        <v>149</v>
      </c>
      <c r="F91" s="34"/>
    </row>
    <row r="92" spans="1:6">
      <c r="A92" s="5" t="s">
        <v>140</v>
      </c>
      <c r="B92" s="33">
        <v>2017</v>
      </c>
      <c r="C92" s="33">
        <v>22</v>
      </c>
      <c r="D92" s="5" t="s">
        <v>150</v>
      </c>
      <c r="F92" s="34"/>
    </row>
    <row r="93" spans="1:6">
      <c r="A93" s="5" t="s">
        <v>140</v>
      </c>
      <c r="B93" s="33">
        <v>2017</v>
      </c>
      <c r="C93" s="33">
        <v>22</v>
      </c>
      <c r="D93" s="5" t="s">
        <v>16</v>
      </c>
      <c r="F93" s="34"/>
    </row>
    <row r="94" spans="1:6">
      <c r="A94" s="5" t="s">
        <v>156</v>
      </c>
      <c r="B94" s="33">
        <v>2016</v>
      </c>
      <c r="C94" s="33">
        <v>28</v>
      </c>
      <c r="D94" s="5" t="s">
        <v>160</v>
      </c>
      <c r="F94" s="34"/>
    </row>
    <row r="95" spans="1:6">
      <c r="A95" s="5" t="s">
        <v>156</v>
      </c>
      <c r="B95" s="33">
        <v>2016</v>
      </c>
      <c r="C95" s="33">
        <v>21</v>
      </c>
      <c r="D95" s="5" t="s">
        <v>161</v>
      </c>
      <c r="F95" s="34"/>
    </row>
    <row r="96" spans="1:6">
      <c r="A96" s="5" t="s">
        <v>156</v>
      </c>
      <c r="B96" s="33">
        <v>2016</v>
      </c>
      <c r="C96" s="33">
        <v>25</v>
      </c>
      <c r="D96" s="5" t="s">
        <v>6</v>
      </c>
      <c r="F96" s="34"/>
    </row>
    <row r="97" spans="1:6">
      <c r="A97" s="5" t="s">
        <v>165</v>
      </c>
      <c r="B97" s="33">
        <v>2015</v>
      </c>
      <c r="C97" s="33">
        <v>33</v>
      </c>
      <c r="D97" s="5" t="s">
        <v>84</v>
      </c>
      <c r="F97" s="34"/>
    </row>
    <row r="98" spans="1:6">
      <c r="A98" s="5" t="s">
        <v>165</v>
      </c>
      <c r="B98" s="33">
        <v>2015</v>
      </c>
      <c r="C98" s="33">
        <v>30</v>
      </c>
      <c r="D98" s="5" t="s">
        <v>6</v>
      </c>
      <c r="F98" s="34"/>
    </row>
    <row r="99" spans="1:6">
      <c r="A99" s="5" t="s">
        <v>165</v>
      </c>
      <c r="B99" s="33">
        <v>2015</v>
      </c>
      <c r="C99" s="33">
        <v>27</v>
      </c>
      <c r="D99" s="5" t="s">
        <v>6</v>
      </c>
      <c r="F99" s="34"/>
    </row>
    <row r="100" spans="1:6">
      <c r="A100" s="5" t="s">
        <v>165</v>
      </c>
      <c r="B100" s="33">
        <v>2015</v>
      </c>
      <c r="C100" s="33">
        <v>27</v>
      </c>
      <c r="D100" s="5" t="s">
        <v>172</v>
      </c>
      <c r="F100" s="34"/>
    </row>
    <row r="101" spans="1:6">
      <c r="A101" s="5" t="s">
        <v>165</v>
      </c>
      <c r="B101" s="33">
        <v>2015</v>
      </c>
      <c r="C101" s="33">
        <v>23</v>
      </c>
      <c r="D101" s="5" t="s">
        <v>45</v>
      </c>
      <c r="F101" s="34"/>
    </row>
    <row r="102" spans="1:6">
      <c r="A102" s="5" t="s">
        <v>176</v>
      </c>
      <c r="B102" s="33">
        <v>2014</v>
      </c>
      <c r="C102" s="33">
        <v>32</v>
      </c>
      <c r="D102" s="5" t="s">
        <v>37</v>
      </c>
      <c r="F102" s="34"/>
    </row>
    <row r="103" spans="1:6">
      <c r="A103" s="5" t="s">
        <v>176</v>
      </c>
      <c r="B103" s="33">
        <v>2014</v>
      </c>
      <c r="C103" s="33">
        <v>32</v>
      </c>
      <c r="D103" s="5" t="s">
        <v>64</v>
      </c>
      <c r="F103" s="34"/>
    </row>
    <row r="104" spans="1:6">
      <c r="A104" s="5" t="s">
        <v>176</v>
      </c>
      <c r="B104" s="33">
        <v>2014</v>
      </c>
      <c r="C104" s="33">
        <v>23</v>
      </c>
      <c r="D104" s="5" t="s">
        <v>183</v>
      </c>
      <c r="F104" s="34"/>
    </row>
    <row r="105" spans="1:6">
      <c r="A105" s="5" t="s">
        <v>176</v>
      </c>
      <c r="B105" s="33">
        <v>2014</v>
      </c>
      <c r="C105" s="33">
        <v>25</v>
      </c>
      <c r="D105" s="5" t="s">
        <v>64</v>
      </c>
      <c r="F105" s="34"/>
    </row>
    <row r="106" spans="1:6">
      <c r="A106" s="5" t="s">
        <v>281</v>
      </c>
      <c r="B106" s="33">
        <v>2013</v>
      </c>
      <c r="C106" s="33">
        <v>26</v>
      </c>
      <c r="D106" s="5" t="s">
        <v>320</v>
      </c>
      <c r="F106" s="34"/>
    </row>
    <row r="107" spans="1:6">
      <c r="A107" s="5" t="s">
        <v>281</v>
      </c>
      <c r="B107" s="33">
        <v>2013</v>
      </c>
      <c r="C107" s="33">
        <v>28</v>
      </c>
      <c r="D107" s="5" t="s">
        <v>321</v>
      </c>
      <c r="F107" s="34"/>
    </row>
    <row r="108" spans="1:6">
      <c r="A108" s="5" t="s">
        <v>281</v>
      </c>
      <c r="B108" s="33">
        <v>2013</v>
      </c>
      <c r="C108" s="33">
        <v>30</v>
      </c>
      <c r="D108" s="5" t="s">
        <v>13</v>
      </c>
      <c r="F108" s="34"/>
    </row>
    <row r="109" spans="1:6">
      <c r="A109" s="5" t="s">
        <v>281</v>
      </c>
      <c r="B109" s="33">
        <v>2013</v>
      </c>
      <c r="C109" s="33">
        <v>22</v>
      </c>
      <c r="D109" s="5" t="s">
        <v>6</v>
      </c>
      <c r="F109" s="34"/>
    </row>
    <row r="110" spans="1:6">
      <c r="A110" s="5" t="s">
        <v>281</v>
      </c>
      <c r="B110" s="33">
        <v>2013</v>
      </c>
      <c r="C110" s="33">
        <v>20</v>
      </c>
      <c r="D110" s="5" t="s">
        <v>65</v>
      </c>
      <c r="F110" s="34"/>
    </row>
    <row r="111" spans="1:6">
      <c r="A111" s="5" t="s">
        <v>281</v>
      </c>
      <c r="B111" s="33">
        <v>2013</v>
      </c>
      <c r="C111" s="33">
        <v>21</v>
      </c>
      <c r="D111" s="5" t="s">
        <v>86</v>
      </c>
      <c r="F111" s="34"/>
    </row>
    <row r="112" spans="1:6">
      <c r="A112" s="5" t="s">
        <v>282</v>
      </c>
      <c r="B112" s="33">
        <v>2012</v>
      </c>
      <c r="C112" s="33">
        <v>31</v>
      </c>
      <c r="D112" s="5" t="s">
        <v>16</v>
      </c>
      <c r="F112" s="34"/>
    </row>
    <row r="113" spans="1:6">
      <c r="A113" s="5" t="s">
        <v>282</v>
      </c>
      <c r="B113" s="33">
        <v>2012</v>
      </c>
      <c r="C113" s="33">
        <v>26</v>
      </c>
      <c r="D113" s="5" t="s">
        <v>16</v>
      </c>
      <c r="F113" s="34"/>
    </row>
    <row r="114" spans="1:6">
      <c r="A114" s="5" t="s">
        <v>282</v>
      </c>
      <c r="B114" s="33">
        <v>2012</v>
      </c>
      <c r="C114" s="33">
        <v>18</v>
      </c>
      <c r="D114" s="5" t="s">
        <v>337</v>
      </c>
      <c r="F114" s="34"/>
    </row>
    <row r="115" spans="1:6">
      <c r="A115" s="5" t="s">
        <v>282</v>
      </c>
      <c r="B115" s="33">
        <v>2012</v>
      </c>
      <c r="C115" s="33">
        <v>23</v>
      </c>
      <c r="D115" s="5" t="s">
        <v>65</v>
      </c>
      <c r="F115" s="34"/>
    </row>
    <row r="116" spans="1:6">
      <c r="A116" s="5" t="s">
        <v>282</v>
      </c>
      <c r="B116" s="33">
        <v>2012</v>
      </c>
      <c r="C116" s="33">
        <v>22</v>
      </c>
      <c r="D116" s="5" t="s">
        <v>85</v>
      </c>
      <c r="F116" s="34"/>
    </row>
    <row r="117" spans="1:6">
      <c r="A117" s="5" t="s">
        <v>282</v>
      </c>
      <c r="B117" s="33">
        <v>2012</v>
      </c>
      <c r="C117" s="33">
        <v>36</v>
      </c>
      <c r="D117" s="5" t="s">
        <v>44</v>
      </c>
      <c r="F117" s="34"/>
    </row>
    <row r="118" spans="1:6">
      <c r="A118" s="5" t="s">
        <v>282</v>
      </c>
      <c r="B118" s="33">
        <v>2012</v>
      </c>
      <c r="C118" s="33">
        <v>23</v>
      </c>
      <c r="D118" s="5" t="s">
        <v>6</v>
      </c>
      <c r="F118" s="34"/>
    </row>
    <row r="119" spans="1:6">
      <c r="A119" s="5" t="s">
        <v>282</v>
      </c>
      <c r="B119" s="33">
        <v>2012</v>
      </c>
      <c r="C119" s="33">
        <v>22</v>
      </c>
      <c r="D119" s="5" t="s">
        <v>134</v>
      </c>
      <c r="F119" s="34"/>
    </row>
    <row r="120" spans="1:6">
      <c r="A120" s="5" t="s">
        <v>282</v>
      </c>
      <c r="B120" s="33">
        <v>2012</v>
      </c>
      <c r="C120" s="33">
        <v>20</v>
      </c>
      <c r="D120" s="5" t="s">
        <v>44</v>
      </c>
      <c r="F120" s="34"/>
    </row>
    <row r="121" spans="1:6">
      <c r="A121" s="5" t="s">
        <v>282</v>
      </c>
      <c r="B121" s="33">
        <v>2012</v>
      </c>
      <c r="C121" s="33">
        <v>23</v>
      </c>
      <c r="D121" s="5" t="s">
        <v>65</v>
      </c>
      <c r="F121" s="34"/>
    </row>
    <row r="122" spans="1:6">
      <c r="A122" s="5" t="s">
        <v>282</v>
      </c>
      <c r="B122" s="33">
        <v>2012</v>
      </c>
      <c r="C122" s="33">
        <v>20</v>
      </c>
      <c r="D122" s="5" t="s">
        <v>149</v>
      </c>
      <c r="F122" s="34"/>
    </row>
    <row r="123" spans="1:6">
      <c r="A123" s="5" t="s">
        <v>283</v>
      </c>
      <c r="B123" s="33">
        <v>2011</v>
      </c>
      <c r="C123" s="33">
        <v>19</v>
      </c>
      <c r="D123" s="5" t="s">
        <v>347</v>
      </c>
      <c r="F123" s="34"/>
    </row>
    <row r="124" spans="1:6">
      <c r="A124" s="5" t="s">
        <v>283</v>
      </c>
      <c r="B124" s="33">
        <v>2011</v>
      </c>
      <c r="C124" s="33">
        <v>20</v>
      </c>
      <c r="D124" s="5" t="s">
        <v>338</v>
      </c>
      <c r="F124" s="34"/>
    </row>
    <row r="125" spans="1:6">
      <c r="A125" s="5" t="s">
        <v>283</v>
      </c>
      <c r="B125" s="33">
        <v>2011</v>
      </c>
      <c r="C125" s="33">
        <v>24</v>
      </c>
      <c r="D125" s="5" t="s">
        <v>334</v>
      </c>
      <c r="F125" s="34"/>
    </row>
    <row r="126" spans="1:6">
      <c r="A126" s="5" t="s">
        <v>283</v>
      </c>
      <c r="B126" s="33">
        <v>2011</v>
      </c>
      <c r="C126" s="33">
        <v>16</v>
      </c>
      <c r="D126" s="5" t="s">
        <v>64</v>
      </c>
      <c r="F126" s="34"/>
    </row>
    <row r="127" spans="1:6">
      <c r="A127" s="5" t="s">
        <v>283</v>
      </c>
      <c r="B127" s="33">
        <v>2011</v>
      </c>
      <c r="C127" s="33">
        <v>24</v>
      </c>
      <c r="D127" s="5" t="s">
        <v>335</v>
      </c>
      <c r="F127" s="34"/>
    </row>
    <row r="128" spans="1:6">
      <c r="A128" s="5" t="s">
        <v>284</v>
      </c>
      <c r="B128" s="33">
        <v>2010</v>
      </c>
      <c r="C128" s="33">
        <v>22</v>
      </c>
      <c r="D128" s="5" t="s">
        <v>6</v>
      </c>
      <c r="F128" s="34"/>
    </row>
    <row r="129" spans="1:6">
      <c r="A129" s="5" t="s">
        <v>284</v>
      </c>
      <c r="B129" s="33">
        <v>2010</v>
      </c>
      <c r="C129" s="33">
        <v>23</v>
      </c>
      <c r="D129" s="5" t="s">
        <v>323</v>
      </c>
      <c r="F129" s="34"/>
    </row>
    <row r="130" spans="1:6">
      <c r="A130" s="5" t="s">
        <v>284</v>
      </c>
      <c r="B130" s="33">
        <v>2010</v>
      </c>
      <c r="C130" s="33">
        <v>19</v>
      </c>
      <c r="D130" s="5" t="s">
        <v>362</v>
      </c>
      <c r="F130" s="34"/>
    </row>
    <row r="131" spans="1:6">
      <c r="A131" s="5" t="s">
        <v>284</v>
      </c>
      <c r="B131" s="33">
        <v>2010</v>
      </c>
      <c r="C131" s="33">
        <v>22</v>
      </c>
      <c r="D131" s="5" t="s">
        <v>323</v>
      </c>
      <c r="F131" s="34"/>
    </row>
    <row r="132" spans="1:6">
      <c r="A132" s="5" t="s">
        <v>284</v>
      </c>
      <c r="B132" s="33">
        <v>2010</v>
      </c>
      <c r="C132" s="33">
        <v>22</v>
      </c>
      <c r="D132" s="5" t="s">
        <v>323</v>
      </c>
      <c r="F132" s="34"/>
    </row>
    <row r="133" spans="1:6">
      <c r="A133" s="5" t="s">
        <v>284</v>
      </c>
      <c r="B133" s="33">
        <v>2010</v>
      </c>
      <c r="C133" s="33">
        <v>24</v>
      </c>
      <c r="D133" s="5" t="s">
        <v>336</v>
      </c>
      <c r="F133" s="34"/>
    </row>
    <row r="134" spans="1:6">
      <c r="A134" s="5" t="s">
        <v>284</v>
      </c>
      <c r="B134" s="33">
        <v>2010</v>
      </c>
      <c r="C134" s="33">
        <v>28</v>
      </c>
      <c r="D134" s="5" t="s">
        <v>361</v>
      </c>
      <c r="F134" s="34"/>
    </row>
    <row r="135" spans="1:6">
      <c r="A135" s="5" t="s">
        <v>285</v>
      </c>
      <c r="B135" s="33">
        <v>2009</v>
      </c>
      <c r="C135" s="33">
        <v>21</v>
      </c>
      <c r="D135" s="5" t="s">
        <v>65</v>
      </c>
      <c r="F135" s="34"/>
    </row>
    <row r="136" spans="1:6">
      <c r="A136" s="5" t="s">
        <v>285</v>
      </c>
      <c r="B136" s="33">
        <v>2009</v>
      </c>
      <c r="C136" s="33">
        <v>22</v>
      </c>
      <c r="D136" s="5" t="s">
        <v>374</v>
      </c>
      <c r="F136" s="34"/>
    </row>
    <row r="137" spans="1:6">
      <c r="A137" s="5" t="s">
        <v>285</v>
      </c>
      <c r="B137" s="33">
        <v>2009</v>
      </c>
      <c r="C137" s="33">
        <v>22</v>
      </c>
      <c r="D137" s="5" t="s">
        <v>45</v>
      </c>
      <c r="F137" s="34"/>
    </row>
    <row r="138" spans="1:6">
      <c r="A138" s="5" t="s">
        <v>285</v>
      </c>
      <c r="B138" s="33">
        <v>2009</v>
      </c>
      <c r="C138" s="33">
        <v>26</v>
      </c>
      <c r="D138" s="5" t="s">
        <v>6</v>
      </c>
      <c r="F138" s="34"/>
    </row>
    <row r="139" spans="1:6">
      <c r="A139" s="5" t="s">
        <v>285</v>
      </c>
      <c r="B139" s="33">
        <v>2009</v>
      </c>
      <c r="C139" s="33">
        <v>27</v>
      </c>
      <c r="D139" s="5" t="s">
        <v>44</v>
      </c>
      <c r="F139" s="34"/>
    </row>
    <row r="140" spans="1:6">
      <c r="A140" s="5" t="s">
        <v>285</v>
      </c>
      <c r="B140" s="33">
        <v>2009</v>
      </c>
      <c r="C140" s="33">
        <v>25</v>
      </c>
      <c r="D140" s="5" t="s">
        <v>45</v>
      </c>
      <c r="F140" s="34"/>
    </row>
    <row r="141" spans="1:6">
      <c r="A141" s="5" t="s">
        <v>285</v>
      </c>
      <c r="B141" s="33">
        <v>2009</v>
      </c>
      <c r="C141" s="33">
        <v>25</v>
      </c>
      <c r="D141" s="5" t="s">
        <v>134</v>
      </c>
      <c r="F141" s="34"/>
    </row>
  </sheetData>
  <sortState ref="H2:I24">
    <sortCondition descending="1" ref="I2:I24"/>
  </sortState>
  <phoneticPr fontId="1"/>
  <conditionalFormatting sqref="D2:D83">
    <cfRule type="containsText" dxfId="0" priority="1" operator="containsText" text="奈良">
      <formula>NOT(ISERROR(SEARCH("奈良",D2)))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電撃ヒストグラム</vt:lpstr>
      <vt:lpstr>MFヒストグラム</vt:lpstr>
      <vt:lpstr>raw data</vt:lpstr>
      <vt:lpstr>各種データ</vt:lpstr>
      <vt:lpstr>都道府県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岡村知浩</dc:creator>
  <cp:lastModifiedBy>岡村知浩</cp:lastModifiedBy>
  <dcterms:created xsi:type="dcterms:W3CDTF">2018-12-25T04:02:01Z</dcterms:created>
  <dcterms:modified xsi:type="dcterms:W3CDTF">2019-01-06T16:55:56Z</dcterms:modified>
</cp:coreProperties>
</file>