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D:\Dokumen\latihan excel\Portfolio dashboard\"/>
    </mc:Choice>
  </mc:AlternateContent>
  <xr:revisionPtr revIDLastSave="0" documentId="13_ncr:1_{31C84641-B881-4D2B-8841-628F71714DF1}" xr6:coauthVersionLast="47" xr6:coauthVersionMax="47" xr10:uidLastSave="{00000000-0000-0000-0000-000000000000}"/>
  <bookViews>
    <workbookView xWindow="-108" yWindow="-108" windowWidth="23256" windowHeight="12456" xr2:uid="{00000000-000D-0000-FFFF-FFFF00000000}"/>
  </bookViews>
  <sheets>
    <sheet name="DASHBOARD" sheetId="4" r:id="rId1"/>
    <sheet name="Data" sheetId="2" r:id="rId2"/>
    <sheet name="Pivot" sheetId="3" r:id="rId3"/>
    <sheet name="Raw Data" sheetId="1" r:id="rId4"/>
  </sheets>
  <definedNames>
    <definedName name="_xlnm._FilterDatabase" localSheetId="3" hidden="1">'Raw Data'!$H$1:$H$998</definedName>
    <definedName name="_xlcn.WorksheetConnection_JKT48_frame_2020.xlsxTable1" hidden="1">Table1[]</definedName>
    <definedName name="Slicer_Generasi">#N/A</definedName>
    <definedName name="Slicer_Generasi1">#N/A</definedName>
    <definedName name="Slicer_Nama">#N/A</definedName>
    <definedName name="Z_06B4EDB1_38BE_485E_98F6_6BF157EF0FE8_.wvu.FilterData" localSheetId="3" hidden="1">'Raw Data'!$B$1:$B$998</definedName>
    <definedName name="Z_134167BE_9069_48E4_89A2_A3DE079DEA10_.wvu.FilterData" localSheetId="3" hidden="1">'Raw Data'!$H$1:$H$998</definedName>
  </definedNames>
  <calcPr calcId="191029"/>
  <customWorkbookViews>
    <customWorkbookView name="Filter 2" guid="{134167BE-9069-48E4-89A2-A3DE079DEA10}" maximized="1" windowWidth="0" windowHeight="0" activeSheetId="0"/>
    <customWorkbookView name="Filter 1" guid="{06B4EDB1-38BE-485E-98F6-6BF157EF0FE8}" maximized="1" windowWidth="0" windowHeight="0" activeSheetId="0"/>
  </customWorkbookViews>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JKT48_frame_2020.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CVNsyRJh1eLnS8TRxQvHuUnENAA=="/>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M189"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I189" i="2" s="1"/>
  <c r="H190" i="2"/>
  <c r="I190" i="2" s="1"/>
  <c r="H191" i="2"/>
  <c r="I191" i="2" s="1"/>
  <c r="H192" i="2"/>
  <c r="H193" i="2"/>
  <c r="H194" i="2"/>
  <c r="H195" i="2"/>
  <c r="I195" i="2" s="1"/>
  <c r="H196" i="2"/>
  <c r="I196" i="2" s="1"/>
  <c r="H197" i="2"/>
  <c r="I197" i="2" s="1"/>
  <c r="H198" i="2"/>
  <c r="I198" i="2" s="1"/>
  <c r="H199" i="2"/>
  <c r="I199" i="2" s="1"/>
  <c r="H200" i="2"/>
  <c r="H201" i="2"/>
  <c r="H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F201" i="2"/>
  <c r="F2" i="2"/>
  <c r="R201" i="2"/>
  <c r="R200" i="2"/>
  <c r="R199" i="2"/>
  <c r="R198" i="2"/>
  <c r="R197" i="2"/>
  <c r="R196" i="2"/>
  <c r="R195" i="2"/>
  <c r="R194" i="2"/>
  <c r="R193" i="2"/>
  <c r="R192" i="2"/>
  <c r="R191" i="2"/>
  <c r="R190" i="2"/>
  <c r="R189" i="2"/>
  <c r="R188" i="2"/>
  <c r="M188" i="2"/>
  <c r="R187" i="2"/>
  <c r="M187" i="2"/>
  <c r="R186" i="2"/>
  <c r="R185" i="2"/>
  <c r="M185" i="2"/>
  <c r="R184" i="2"/>
  <c r="M184" i="2"/>
  <c r="R183" i="2"/>
  <c r="R182" i="2"/>
  <c r="R181" i="2"/>
  <c r="R180" i="2"/>
  <c r="R179" i="2"/>
  <c r="R178" i="2"/>
  <c r="R177" i="2"/>
  <c r="R176" i="2"/>
  <c r="R175" i="2"/>
  <c r="R174" i="2"/>
  <c r="R173" i="2"/>
  <c r="R172" i="2"/>
  <c r="R171" i="2"/>
  <c r="R170" i="2"/>
  <c r="R169" i="2"/>
  <c r="R168" i="2"/>
  <c r="R167" i="2"/>
  <c r="R166" i="2"/>
  <c r="R165" i="2"/>
  <c r="M165" i="2"/>
  <c r="R164" i="2"/>
  <c r="R163" i="2"/>
  <c r="M163" i="2"/>
  <c r="R162" i="2"/>
  <c r="M162" i="2"/>
  <c r="R161" i="2"/>
  <c r="R160" i="2"/>
  <c r="R159" i="2"/>
  <c r="R158" i="2"/>
  <c r="R157" i="2"/>
  <c r="M157" i="2"/>
  <c r="R156" i="2"/>
  <c r="M156" i="2"/>
  <c r="R155" i="2"/>
  <c r="R154" i="2"/>
  <c r="R153" i="2"/>
  <c r="R152" i="2"/>
  <c r="R151" i="2"/>
  <c r="R150" i="2"/>
  <c r="R149" i="2"/>
  <c r="R148" i="2"/>
  <c r="R147" i="2"/>
  <c r="R146" i="2"/>
  <c r="M146" i="2"/>
  <c r="R145" i="2"/>
  <c r="R144" i="2"/>
  <c r="R143" i="2"/>
  <c r="R142" i="2"/>
  <c r="M142" i="2"/>
  <c r="R141" i="2"/>
  <c r="R140" i="2"/>
  <c r="R139" i="2"/>
  <c r="R138" i="2"/>
  <c r="R137" i="2"/>
  <c r="R136" i="2"/>
  <c r="R135" i="2"/>
  <c r="R134" i="2"/>
  <c r="M134" i="2"/>
  <c r="R133" i="2"/>
  <c r="M133" i="2"/>
  <c r="R132" i="2"/>
  <c r="M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O201" i="1"/>
  <c r="O200" i="1"/>
  <c r="O199" i="1"/>
  <c r="O198" i="1"/>
  <c r="O197" i="1"/>
  <c r="O196" i="1"/>
  <c r="O195" i="1"/>
  <c r="O194" i="1"/>
  <c r="O193" i="1"/>
  <c r="O192" i="1"/>
  <c r="O191" i="1"/>
  <c r="O190" i="1"/>
  <c r="O189" i="1"/>
  <c r="O188" i="1"/>
  <c r="J188" i="1"/>
  <c r="O187" i="1"/>
  <c r="J187" i="1"/>
  <c r="O186" i="1"/>
  <c r="O185" i="1"/>
  <c r="J185" i="1"/>
  <c r="O184" i="1"/>
  <c r="J184" i="1"/>
  <c r="O183" i="1"/>
  <c r="O182" i="1"/>
  <c r="O181" i="1"/>
  <c r="O180" i="1"/>
  <c r="O179" i="1"/>
  <c r="O178" i="1"/>
  <c r="O177" i="1"/>
  <c r="O176" i="1"/>
  <c r="O175" i="1"/>
  <c r="O174" i="1"/>
  <c r="O173" i="1"/>
  <c r="O172" i="1"/>
  <c r="O171" i="1"/>
  <c r="O170" i="1"/>
  <c r="O169" i="1"/>
  <c r="O168" i="1"/>
  <c r="O167" i="1"/>
  <c r="O166" i="1"/>
  <c r="O165" i="1"/>
  <c r="J165" i="1"/>
  <c r="O164" i="1"/>
  <c r="O163" i="1"/>
  <c r="J163" i="1"/>
  <c r="O162" i="1"/>
  <c r="J162" i="1"/>
  <c r="O161" i="1"/>
  <c r="O160" i="1"/>
  <c r="O159" i="1"/>
  <c r="O158" i="1"/>
  <c r="O157" i="1"/>
  <c r="J157" i="1"/>
  <c r="O156" i="1"/>
  <c r="J156" i="1"/>
  <c r="O155" i="1"/>
  <c r="O154" i="1"/>
  <c r="O153" i="1"/>
  <c r="O152" i="1"/>
  <c r="O151" i="1"/>
  <c r="O150" i="1"/>
  <c r="O149" i="1"/>
  <c r="O148" i="1"/>
  <c r="O147" i="1"/>
  <c r="O146" i="1"/>
  <c r="J146" i="1"/>
  <c r="O145" i="1"/>
  <c r="O144" i="1"/>
  <c r="O143" i="1"/>
  <c r="O142" i="1"/>
  <c r="J142" i="1"/>
  <c r="O141" i="1"/>
  <c r="O140" i="1"/>
  <c r="O139" i="1"/>
  <c r="O138" i="1"/>
  <c r="O137" i="1"/>
  <c r="O136" i="1"/>
  <c r="O135" i="1"/>
  <c r="O134" i="1"/>
  <c r="J134" i="1"/>
  <c r="O133" i="1"/>
  <c r="J133" i="1"/>
  <c r="O132" i="1"/>
  <c r="J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I193" i="2" l="1"/>
  <c r="I192" i="2"/>
  <c r="I19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AFB458-4BAB-4519-B6CE-8E409E9D527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86D8C73-E7B6-4B46-9A91-487B1C170E6D}" name="WorksheetConnection_JKT48_frame_2020.xlsx!Table1" type="102" refreshedVersion="7" minRefreshableVersion="5">
    <extLst>
      <ext xmlns:x15="http://schemas.microsoft.com/office/spreadsheetml/2010/11/main" uri="{DE250136-89BD-433C-8126-D09CA5730AF9}">
        <x15:connection id="Table1" autoDelete="1">
          <x15:rangePr sourceName="_xlcn.WorksheetConnection_JKT48_frame_2020.xlsxTable1"/>
        </x15:connection>
      </ext>
    </extLst>
  </connection>
</connections>
</file>

<file path=xl/sharedStrings.xml><?xml version="1.0" encoding="utf-8"?>
<sst xmlns="http://schemas.openxmlformats.org/spreadsheetml/2006/main" count="2920" uniqueCount="867">
  <si>
    <t>Nama</t>
  </si>
  <si>
    <t>Generasi</t>
  </si>
  <si>
    <t>Panggilan</t>
  </si>
  <si>
    <t>Tempat Lahir</t>
  </si>
  <si>
    <t>Tanggal Lahir</t>
  </si>
  <si>
    <t>Bergabung di JKT48</t>
  </si>
  <si>
    <t>Usia Debut</t>
  </si>
  <si>
    <t>Status Terakhir</t>
  </si>
  <si>
    <t>Tanggal Keluar</t>
  </si>
  <si>
    <t>Usia Keluar</t>
  </si>
  <si>
    <t>Nama Fansclub</t>
  </si>
  <si>
    <t>Perkenalan</t>
  </si>
  <si>
    <t>Usia</t>
  </si>
  <si>
    <t>Alasan Keluar</t>
  </si>
  <si>
    <t>Waktu Aktif</t>
  </si>
  <si>
    <t>Adriani Elisabeth</t>
  </si>
  <si>
    <t>Keempat</t>
  </si>
  <si>
    <t>Lisa, Lisayang</t>
  </si>
  <si>
    <t>Jakarta</t>
  </si>
  <si>
    <t>Lisanshine</t>
  </si>
  <si>
    <t>Aku si vitamin C yang akan memberikan vitamin ceria untuk kalian semua! Hai aku Lisa!</t>
  </si>
  <si>
    <t>Amanina Afiqah Ibrahim</t>
  </si>
  <si>
    <t>Kedelapan</t>
  </si>
  <si>
    <t>Afiqah</t>
  </si>
  <si>
    <t>Afiqaristic</t>
  </si>
  <si>
    <t>Si gadis yang penuh energi dan akan menginspirasi banyak orang. Halo semuanya aku Afiqah!</t>
  </si>
  <si>
    <t>Aninditha Rahma Cahyadi</t>
  </si>
  <si>
    <t>Ketiga</t>
  </si>
  <si>
    <t>Anin</t>
  </si>
  <si>
    <t>Palembang</t>
  </si>
  <si>
    <t>Aninlicious</t>
  </si>
  <si>
    <t>Bagaikan angin yang akan selalu menghembuskan keceriaan pada hari-harimu. Aku Anin.</t>
  </si>
  <si>
    <t>Ariella Calista Ichwan</t>
  </si>
  <si>
    <t>Keenam</t>
  </si>
  <si>
    <t>Ariel, Eril</t>
  </si>
  <si>
    <t>Ariellice</t>
  </si>
  <si>
    <t>Jangan main-main dengan pesona sanguinku! Halo aku Ariel!</t>
  </si>
  <si>
    <t>Azizi Shafaa Asadel</t>
  </si>
  <si>
    <t>Ketujuh</t>
  </si>
  <si>
    <t>Zee, Zizi</t>
  </si>
  <si>
    <t>Kota Tangerang</t>
  </si>
  <si>
    <t>Zeemotion</t>
  </si>
  <si>
    <t>Si gadis tomboi yang semangatnya meletup-letup! Panggil aku Zee!</t>
  </si>
  <si>
    <t>Cindy Hapsari Maharani Pujiantoro Putri</t>
  </si>
  <si>
    <t>Cindy, CinHap</t>
  </si>
  <si>
    <t>Banyumas</t>
  </si>
  <si>
    <t>Cindyrections</t>
  </si>
  <si>
    <t>Seanggun aurora di langit malam, aku akan menjadi cahaya untuk kalian semua. Hai, aku Cindy!</t>
  </si>
  <si>
    <t>Diani Amalia Ramadhani</t>
  </si>
  <si>
    <t>Kelima</t>
  </si>
  <si>
    <t>Diani</t>
  </si>
  <si>
    <t>Kota Pekalongan</t>
  </si>
  <si>
    <t>Dianistic</t>
  </si>
  <si>
    <t>Segala sesuatu yang tidak mudah membuatku selalu penasaran untuk meraihnya, aku Diani!</t>
  </si>
  <si>
    <t>Eve Antoinette Ichwan</t>
  </si>
  <si>
    <t>Eve</t>
  </si>
  <si>
    <t>Evelice</t>
  </si>
  <si>
    <t>Aku ingin membuat lukisan perjalanan yang indah bersama kalian. Perkenalkan nama aku Eve.</t>
  </si>
  <si>
    <t>Feni Fitriyanti</t>
  </si>
  <si>
    <t>Feni</t>
  </si>
  <si>
    <t>Cianjur</t>
  </si>
  <si>
    <t>Fenidelity</t>
  </si>
  <si>
    <t>Matahari yang indah, yang akan memberikan kehangatan di setiap harinya. Panggil aku Feni.</t>
  </si>
  <si>
    <t>Fransisca Saraswati Puspa Dewi</t>
  </si>
  <si>
    <t>Sisca</t>
  </si>
  <si>
    <t>Siscanation</t>
  </si>
  <si>
    <t>Senang menyanyi dan penuh imajinasi. Hai, aku Sisca si anak ibu!</t>
  </si>
  <si>
    <t>Frieska Anastasia Laksani</t>
  </si>
  <si>
    <t>Pertama</t>
  </si>
  <si>
    <t>Frieska</t>
  </si>
  <si>
    <t>Kota Bandung</t>
  </si>
  <si>
    <t>Frieskavers</t>
  </si>
  <si>
    <t>Gadis impianmu, dengan sejuta pesona misterius. Aku Frieska!</t>
  </si>
  <si>
    <t>Gabriel Angelina Laeman</t>
  </si>
  <si>
    <t>Briel, Brielle</t>
  </si>
  <si>
    <t>Kota Batam</t>
  </si>
  <si>
    <t>Brielliance</t>
  </si>
  <si>
    <t>Si gadis bawel yang murah senyum, aku Brielle.</t>
  </si>
  <si>
    <t>Gabriela Margareth Warouw</t>
  </si>
  <si>
    <t>Gaby</t>
  </si>
  <si>
    <t>Gabycious, GabyOshi</t>
  </si>
  <si>
    <t>Selalu tersenyum dan mudah tertawa. Aku Gaby.</t>
  </si>
  <si>
    <t>Nabila Yussi Fitriana</t>
  </si>
  <si>
    <t>Lala</t>
  </si>
  <si>
    <t>Bandar Lampung</t>
  </si>
  <si>
    <t>LaStarlight</t>
  </si>
  <si>
    <t>Tangga nada ke-6 yang diulang 2 kali, yang pemberani dan selalu bersinar. Halo aku Lala.</t>
  </si>
  <si>
    <t>Nadila Cindi Wantari</t>
  </si>
  <si>
    <t>Kedua</t>
  </si>
  <si>
    <t>Nadila, Paw Paw</t>
  </si>
  <si>
    <t>Kota Bogor</t>
  </si>
  <si>
    <t>NadilaVatic</t>
  </si>
  <si>
    <t>Si gitaris kidal kesayangan kamu. Huft! Aku Nadila.</t>
  </si>
  <si>
    <t>Riska Amelia Putri</t>
  </si>
  <si>
    <t>Amel</t>
  </si>
  <si>
    <t>Riskaddict</t>
  </si>
  <si>
    <t>Memikatmu dengan lesung pipiku! Aku Amel!</t>
  </si>
  <si>
    <t>Rona Anggreani</t>
  </si>
  <si>
    <t>Rona, Ayen</t>
  </si>
  <si>
    <t>Kota Pasuruan</t>
  </si>
  <si>
    <t>Ayenizer</t>
  </si>
  <si>
    <t>Heeeeeeeii yang di sana, goyang yuk! Lady rocker yang bergingsul, aku Rona!</t>
  </si>
  <si>
    <t>Sania Julia Montolalu</t>
  </si>
  <si>
    <t>Julie</t>
  </si>
  <si>
    <t>Sanianistic</t>
  </si>
  <si>
    <t>Jangan tertipu dengan muka jutek ini, Aku gadis cerewet yang bertanggung jawab. Halo, aku Julie.</t>
  </si>
  <si>
    <t>Anastasya Narwastu Tety Handuran</t>
  </si>
  <si>
    <t>Tasya</t>
  </si>
  <si>
    <t>Tasyamate</t>
  </si>
  <si>
    <t>Mempunyai sejuta cara untuk membuat kamu tertawa. Halo aku Tasya, si idola nasional.</t>
  </si>
  <si>
    <t>Angelina Christy</t>
  </si>
  <si>
    <t>Christy</t>
  </si>
  <si>
    <t>Christyzer</t>
  </si>
  <si>
    <t>Peduli dan berbaik hati, siapakah dia? Chris.. (ty!) Halo semuanya aku Christy.</t>
  </si>
  <si>
    <t>Beby Chaesara Anadila</t>
  </si>
  <si>
    <t>Beby</t>
  </si>
  <si>
    <t>Bebyyers, BebyOshi</t>
  </si>
  <si>
    <t>I Love You Beby! Beby! Beby!Selalu rajin belajar dan berlatih keras! Aku Beby!</t>
  </si>
  <si>
    <t>Fidly Immanda Azzahra</t>
  </si>
  <si>
    <t>Fia, Fidly</t>
  </si>
  <si>
    <t>Karawang</t>
  </si>
  <si>
    <t>Atmosfia</t>
  </si>
  <si>
    <t>Haii aku Fia! Pipi lenturku akan membuatmu gembira, Mau cubit?</t>
  </si>
  <si>
    <t>Gita Sekar Andarini</t>
  </si>
  <si>
    <t>Gita</t>
  </si>
  <si>
    <t>Gitsernistic</t>
  </si>
  <si>
    <t>Diam bukan berarti tak memperhatikanmu. Aku Gita.</t>
  </si>
  <si>
    <t>Helisma Mauludzunia Putri Kurnia</t>
  </si>
  <si>
    <t>Eli</t>
  </si>
  <si>
    <t>Helismiley</t>
  </si>
  <si>
    <t>Aprikot aprikot aprikot aprikot, pang! Dengan energi kegembiraanku aku akan menghangatkan suasana. Halo halo aku Ceu Eli.</t>
  </si>
  <si>
    <t>Jinan Safa Safira</t>
  </si>
  <si>
    <t>Jinan</t>
  </si>
  <si>
    <t>Jinanika</t>
  </si>
  <si>
    <t>Sedalam samudra yang misterius, aku akan membuatmu tenggelam dalam pesonaku. Hai, aku Jinan!</t>
  </si>
  <si>
    <t>Kandiya Rafa Maulidita</t>
  </si>
  <si>
    <t>Indy</t>
  </si>
  <si>
    <t>Kandiyaction</t>
  </si>
  <si>
    <t>With the beat of the music, I dance with my heart! Halo aku Indy!</t>
  </si>
  <si>
    <t>Mutiara Azzahra Umandana</t>
  </si>
  <si>
    <t>Muthe</t>
  </si>
  <si>
    <t>MuffinOfficial</t>
  </si>
  <si>
    <t>Dengan kelincahanku, aku akan menari setiap hari! Panggil aku Mu-Mu-Mu-Mu-the!</t>
  </si>
  <si>
    <t>Nurhayati</t>
  </si>
  <si>
    <t>Aya</t>
  </si>
  <si>
    <t>Ayanesia</t>
  </si>
  <si>
    <t>Pandangan pertama dengan mata indahku akan membuat kalian semua tersihir. Halo aku Aya.</t>
  </si>
  <si>
    <t>Rinanda Syahputri</t>
  </si>
  <si>
    <t>Nanda</t>
  </si>
  <si>
    <t>Rinandays</t>
  </si>
  <si>
    <t>Seperti bulan aku akan bersinar dengan cahaya milikku sendiri! Halo aku Nanda!</t>
  </si>
  <si>
    <t>Shani Indira Natio</t>
  </si>
  <si>
    <t>Shani</t>
  </si>
  <si>
    <t>Kebumen</t>
  </si>
  <si>
    <t>Inshanity</t>
  </si>
  <si>
    <t>Semanis coklat selembut sutra. Halo aku Shani.</t>
  </si>
  <si>
    <t>Shania Gracia</t>
  </si>
  <si>
    <t>Gracia,Gre</t>
  </si>
  <si>
    <t>Gracias</t>
  </si>
  <si>
    <t>Senyumku terekam jelas dalam ingatanmu seperti foto dengan sejuta warna. Namaku Gracia, always smile!</t>
  </si>
  <si>
    <t>Yessica Tamara</t>
  </si>
  <si>
    <t>Chika</t>
  </si>
  <si>
    <t>Janissary of Yessica</t>
  </si>
  <si>
    <t>Dengan mata cokelatku ini pandangan kamu takkan berpaling dariku. Halo semuanya aku Chika.</t>
  </si>
  <si>
    <t>Zahra Nur Khaulah</t>
  </si>
  <si>
    <t>Ara</t>
  </si>
  <si>
    <t>Purwakarta</t>
  </si>
  <si>
    <t>Arashi</t>
  </si>
  <si>
    <t>Selalu berusaha memberikan semangat dan cinta untuk kalian. One spirit one love. Panggil aku Ara.</t>
  </si>
  <si>
    <t>Amirah Fatin Yasin</t>
  </si>
  <si>
    <t>Mira</t>
  </si>
  <si>
    <t>Denpasar</t>
  </si>
  <si>
    <t>Miracle</t>
  </si>
  <si>
    <t>Si gadis gamers cuek yang akan selalu membuat kamu tersenyum, halo aku Mira.</t>
  </si>
  <si>
    <t>Aurel Mayori Putri</t>
  </si>
  <si>
    <t>Yori</t>
  </si>
  <si>
    <t>Yorigami</t>
  </si>
  <si>
    <t>Gadis kawaii yang akan tumbuh dewasa, halo aku Yori!</t>
  </si>
  <si>
    <t>Cornelia Syafa Vanisa</t>
  </si>
  <si>
    <t>Oniel</t>
  </si>
  <si>
    <t>Onielity</t>
  </si>
  <si>
    <t>Seperti teka-teki yang akan membuat kalian selalu penasaran denganku! Aku Oniel!</t>
  </si>
  <si>
    <t>Dhea Angelia</t>
  </si>
  <si>
    <t>Dey</t>
  </si>
  <si>
    <t>Dheyzious</t>
  </si>
  <si>
    <t>Si gadis Betawi asli, siapa namanye? (Dey!) It's my day! Halo semuanya aku Dey!</t>
  </si>
  <si>
    <t>Febriola Sinambela</t>
  </si>
  <si>
    <t>Olla</t>
  </si>
  <si>
    <t>Ollafire</t>
  </si>
  <si>
    <t>Dengan keajaibanku aku akan membuat kalian semua selalu tertawa! Halo semuanya aku Olla, si mechanic girl!</t>
  </si>
  <si>
    <t>Fiony Alveria Tantri</t>
  </si>
  <si>
    <t>Fiony</t>
  </si>
  <si>
    <t>Symfiony</t>
  </si>
  <si>
    <t>Seperti simfoni yang menenangkan hati, halo aku Fiony!</t>
  </si>
  <si>
    <t>Flora Shafiqa Riyadi</t>
  </si>
  <si>
    <t>Flora</t>
  </si>
  <si>
    <t>FloraBloom</t>
  </si>
  <si>
    <t>Aku terlahir sebagai sosok yang tenang dan misterius, tetapi selalu fokus pada tujuan! Halo semuanya aku Flora.</t>
  </si>
  <si>
    <t>Freyanashifa Jayawardana</t>
  </si>
  <si>
    <t>Freya</t>
  </si>
  <si>
    <t>Freyanation</t>
  </si>
  <si>
    <t>Gadis koleris yang suka berimajinasi, terangi harimu dengan senyuman karamelku. Halo aku Freya!</t>
  </si>
  <si>
    <t>Jessica Chandra</t>
  </si>
  <si>
    <t>Jessi</t>
  </si>
  <si>
    <t>Jessination</t>
  </si>
  <si>
    <t>Suka menari dan akan selalu berusaha untuk menjadi sumber energimu. Perkenalkan aku Jessi.</t>
  </si>
  <si>
    <t>Jesslyn Callista</t>
  </si>
  <si>
    <t>Jesslyn</t>
  </si>
  <si>
    <t>Jesster</t>
  </si>
  <si>
    <t>Moshi moshi! Terkadang sarkastik terkadang penuh cinta. Halo aku Jesslyn.</t>
  </si>
  <si>
    <t>Lulu Azkiya Salsabila</t>
  </si>
  <si>
    <t>Lulu</t>
  </si>
  <si>
    <t>Kota Serang</t>
  </si>
  <si>
    <t>LuStarMoon</t>
  </si>
  <si>
    <t>Seperti kerang ajaib yang indah, suara semangatku akan mengiringi hidupmu. Halo aku Lulu!</t>
  </si>
  <si>
    <t>Reva Fidela Adel Pantjoro</t>
  </si>
  <si>
    <t>Adel</t>
  </si>
  <si>
    <t>Adellion</t>
  </si>
  <si>
    <t>Bagaikan kucing yang kalem tapi akan selalu memikat hati kamu! Halo semuanya aku Adel!</t>
  </si>
  <si>
    <t>Tan Zhi Hui Celine(陈紫薇)</t>
  </si>
  <si>
    <t>Celine</t>
  </si>
  <si>
    <t>Johor Bahru</t>
  </si>
  <si>
    <t>Celinesse</t>
  </si>
  <si>
    <t>Seperti musik (do-re-mi), aku akan mengiringi lagu penuh cinta! Halo aku Celine!</t>
  </si>
  <si>
    <t>Umega Maulana Sinambela</t>
  </si>
  <si>
    <t>Ume</t>
  </si>
  <si>
    <t>Umeboshi</t>
  </si>
  <si>
    <t>Si pecinta musik yang akan menyentuh hatimu dengan suaraku. Hai, aku Ume!</t>
  </si>
  <si>
    <t>Viona Fadrin</t>
  </si>
  <si>
    <t>Vivi</t>
  </si>
  <si>
    <t>Vionaexible</t>
  </si>
  <si>
    <t>Bagai pelangi yang hadir dalam beberapa warna, halo aku Vivi!</t>
  </si>
  <si>
    <t>Adzana Shaliha Alifia</t>
  </si>
  <si>
    <t>Kesembilan</t>
  </si>
  <si>
    <t>Ashel</t>
  </si>
  <si>
    <t>Ashelytic</t>
  </si>
  <si>
    <t>Aku datang bagaikan embun pagi yang menyejukkan suasana hati, hai aku Ashel!</t>
  </si>
  <si>
    <t>Caithlyn Gwyneth Santoso</t>
  </si>
  <si>
    <t>Caithlyn</t>
  </si>
  <si>
    <t>Surabaya</t>
  </si>
  <si>
    <t>Caithter</t>
  </si>
  <si>
    <t>Halo semua. Untuk menggapai mimpi bantu aku di setiap langkah kecilku ini ya! Aku Caithlyn.</t>
  </si>
  <si>
    <t>Chalista Ellysia Sugianto</t>
  </si>
  <si>
    <t>Chalista</t>
  </si>
  <si>
    <t>Sidoarjo</t>
  </si>
  <si>
    <t>Chalistar</t>
  </si>
  <si>
    <t>Si imut yang susah tidur, tapi kalau tidur susah dibangunin, hai aku Chalista.</t>
  </si>
  <si>
    <t>Christabel Angela Jocelyn Santoso</t>
  </si>
  <si>
    <t>Abel</t>
  </si>
  <si>
    <t>Adorabel</t>
  </si>
  <si>
    <t>Jadikanlah aku musik yang selalu terngiang di benak kalian. Namaku Abel.</t>
  </si>
  <si>
    <t>Cindy Nugroho</t>
  </si>
  <si>
    <t>Nunu</t>
  </si>
  <si>
    <t>NuStory</t>
  </si>
  <si>
    <t>Seperti bunga matahari yang cerah aku akan menyinari harimu, halo semua aku Nunu.</t>
  </si>
  <si>
    <t>Febi Komaril</t>
  </si>
  <si>
    <t>Febi</t>
  </si>
  <si>
    <t>Febinetsui</t>
  </si>
  <si>
    <t>Taiga! faiya! (jya! jya!) Berawal dari menyukai hingga disukai. Tolong ingat aku, Febi.</t>
  </si>
  <si>
    <t>Febrina Diponegoro</t>
  </si>
  <si>
    <t>Bri</t>
  </si>
  <si>
    <t>Kota Bekasi</t>
  </si>
  <si>
    <t>Brinisty</t>
  </si>
  <si>
    <t>Layaknya laut yang memiliki banyak rahasia dan keindahan, perkenalkan aku Bri.</t>
  </si>
  <si>
    <t>Gabriella Stevany Loide Lenggana Harahap</t>
  </si>
  <si>
    <t>Vany</t>
  </si>
  <si>
    <t>Voice of Vany</t>
  </si>
  <si>
    <t>Semerdu burung berkicau di pagi hari, halo aku Vany!</t>
  </si>
  <si>
    <t>Indah Cahya Nabilla</t>
  </si>
  <si>
    <t>Indah</t>
  </si>
  <si>
    <t>Kota Jambi</t>
  </si>
  <si>
    <t>Interindah</t>
  </si>
  <si>
    <t>Tak banyak bicara, bercerita melalui tulisan. Hai aku Indah.</t>
  </si>
  <si>
    <t>Kathrina Irene Indarto Putri</t>
  </si>
  <si>
    <t>Kathrina</t>
  </si>
  <si>
    <t>Kathrinetizen</t>
  </si>
  <si>
    <t>Aku di sini untuk menari, never miss a chance to dance. Halo aku Kathrina.</t>
  </si>
  <si>
    <t>Keisya Ramadhani</t>
  </si>
  <si>
    <t>Keisya</t>
  </si>
  <si>
    <t>Keisyavers</t>
  </si>
  <si>
    <t>Seperti kura-kura yang tangguh, kerahkan seluruh tenagaku untuk kalian. Halo aku Keisya.</t>
  </si>
  <si>
    <t>Marsha Lenathea Lapian</t>
  </si>
  <si>
    <t>Marsha</t>
  </si>
  <si>
    <t>MarshaOshi</t>
  </si>
  <si>
    <t>Seperti pizza yang selalu dinanti-nantikan semua orang, selalu nantikan aku ya! Halo aku Marsha!</t>
  </si>
  <si>
    <t>Nabila Gusmarlia Putri</t>
  </si>
  <si>
    <t>Nabila</t>
  </si>
  <si>
    <t>Hanabirra</t>
  </si>
  <si>
    <t>L-O-V-E! Bang! Akan membuat hatimu doki–doki. Hai, aku Nabila!</t>
  </si>
  <si>
    <t>Putri Elzahra</t>
  </si>
  <si>
    <t>Zahra</t>
  </si>
  <si>
    <t>Depok</t>
  </si>
  <si>
    <t>Zahrise</t>
  </si>
  <si>
    <t>Tak bisa diam, senyumku akan membuatmu jatuh hati. Halo aku Zahra!</t>
  </si>
  <si>
    <t>Shinta Devi Sujaya</t>
  </si>
  <si>
    <t>Shinta</t>
  </si>
  <si>
    <t>Sweet of Shinta</t>
  </si>
  <si>
    <t>Es krim? Manis. Cokelat? Juga manis. Kalau kamu pasti manis buat aku. Halo semuanya panggil aku Shinta.</t>
  </si>
  <si>
    <t>Siti Gayatri Abhirama</t>
  </si>
  <si>
    <t>Gayatri</t>
  </si>
  <si>
    <t>Indonesia</t>
  </si>
  <si>
    <t>Gayalova (nama fanbase setelah ia bergabung di Princess)</t>
  </si>
  <si>
    <t>Tidak ada</t>
  </si>
  <si>
    <t>Mundur</t>
  </si>
  <si>
    <t>Intania Pratama Ilham</t>
  </si>
  <si>
    <t>IntaniaIntan</t>
  </si>
  <si>
    <t>Allisa Astri</t>
  </si>
  <si>
    <t>Icha</t>
  </si>
  <si>
    <t>Saya hadapi dengan senyum, hari saya dengan ceria, Saya Icha!</t>
  </si>
  <si>
    <t>Fahira</t>
  </si>
  <si>
    <t>FahiraFira</t>
  </si>
  <si>
    <t>Fahiraisers</t>
  </si>
  <si>
    <t>My aura pesona mencapai semua mimpi! Nama saya Fahira!</t>
  </si>
  <si>
    <t>Neneng Rosediana</t>
  </si>
  <si>
    <t>Ochi</t>
  </si>
  <si>
    <t>Lebak</t>
  </si>
  <si>
    <t>OchiLovers</t>
  </si>
  <si>
    <t>Selalu sabar dan menyenangkan. Aku, Ochi!</t>
  </si>
  <si>
    <t>Cleopatra Djapri</t>
  </si>
  <si>
    <t>Cleo</t>
  </si>
  <si>
    <t>Cleovers</t>
  </si>
  <si>
    <t>Cantik seperti namaku. Aku, Cleopatra!</t>
  </si>
  <si>
    <t>Althea Callista</t>
  </si>
  <si>
    <t>Althea</t>
  </si>
  <si>
    <t>Callistar</t>
  </si>
  <si>
    <t>Nurhalima Oktavianti</t>
  </si>
  <si>
    <t>HalimahImoy</t>
  </si>
  <si>
    <t>Alissa Galliamova</t>
  </si>
  <si>
    <t>MovaAl</t>
  </si>
  <si>
    <t>Bandung</t>
  </si>
  <si>
    <t>Movaniac</t>
  </si>
  <si>
    <t>Pencinta Merah dan Teddy Bear. Namaku Mova!</t>
  </si>
  <si>
    <t>Lulus</t>
  </si>
  <si>
    <t>Olivia Robberecht</t>
  </si>
  <si>
    <t>OliviaOlive</t>
  </si>
  <si>
    <t>Belanda</t>
  </si>
  <si>
    <t>Olivers</t>
  </si>
  <si>
    <t>Satu cinta, satu mimpi, satu member JKT48 yang selalu bersemangat. Nama saya Olivia. Yoroshiku Onegaishimasu!</t>
  </si>
  <si>
    <t>Annisa Athia</t>
  </si>
  <si>
    <t>NisaNi-chan</t>
  </si>
  <si>
    <t>NisaGumi</t>
  </si>
  <si>
    <t>Cosplay dan ramen, itu favoritku. Keahlianku menggambar, aku akan menggambar senyum di hatimu. Namaku Annisa, panggil aku Ni-chan.</t>
  </si>
  <si>
    <t>Intar Putri Kariina</t>
  </si>
  <si>
    <t>Kariin</t>
  </si>
  <si>
    <t>Kariinizer</t>
  </si>
  <si>
    <t>Pika~ (Pika~) Pika~ (Pika~). Pika pika pika~ (Pikarina!). Kecil, lincah, dan bersemangat. Namaku Kariin.</t>
  </si>
  <si>
    <t>Nadhifa Karimah</t>
  </si>
  <si>
    <t>NadhifaDhifa</t>
  </si>
  <si>
    <t>Dhifaction</t>
  </si>
  <si>
    <t>Seperti permata yang selalu berkilau. Aku Nadhifa.</t>
  </si>
  <si>
    <t>Dellia Erdita</t>
  </si>
  <si>
    <t>DelliaDelli</t>
  </si>
  <si>
    <t>Banten</t>
  </si>
  <si>
    <t>Dellicious</t>
  </si>
  <si>
    <t>Nyanyianku akan meniupkan nada berwarna pink di hatimu. Namaku Dellia.</t>
  </si>
  <si>
    <t>Diasta Priswarini</t>
  </si>
  <si>
    <t>DiastaNyash</t>
  </si>
  <si>
    <t>Nyasshiteru</t>
  </si>
  <si>
    <t>Aku jalani mimpi dengan ceria! Namaku, Diasta.</t>
  </si>
  <si>
    <t>Sonya Pandarmawan</t>
  </si>
  <si>
    <t>SonyaPanda</t>
  </si>
  <si>
    <t>Sovers</t>
  </si>
  <si>
    <t>Selalu berusaha untuk jadi lebih baik! Aku Sonya!</t>
  </si>
  <si>
    <t>Stella Cornelia</t>
  </si>
  <si>
    <t>Stella</t>
  </si>
  <si>
    <t>Semarang</t>
  </si>
  <si>
    <t>StellahugsTeamStella</t>
  </si>
  <si>
    <t>Dengan senyuman, aku akan menaklukkan dunia! Namaku Stella</t>
  </si>
  <si>
    <t>Octi Sevpin</t>
  </si>
  <si>
    <t>Octi</t>
  </si>
  <si>
    <t>OctiLovers</t>
  </si>
  <si>
    <t>Aku suka boneka monyet, dan kata orang tawaku unik. Namaku Octi.</t>
  </si>
  <si>
    <t>Cindy Gulla</t>
  </si>
  <si>
    <t>CindyCigul</t>
  </si>
  <si>
    <t>Cindyvers</t>
  </si>
  <si>
    <t>Seperti gula, menceriakan harimu, namaku Cindy Gulla!</t>
  </si>
  <si>
    <t>Dipecat</t>
  </si>
  <si>
    <t>Aki Takajo</t>
  </si>
  <si>
    <t>Keenam (AKB48)</t>
  </si>
  <si>
    <t>Akicha</t>
  </si>
  <si>
    <t>Tokyo</t>
  </si>
  <si>
    <t>Akichaholic Akicha Oshi</t>
  </si>
  <si>
    <t>Ryokucha, mugicha, uroncha, demo yappari? Akicha! Koukou sannensei, 22sai no Takajo Aki desu.</t>
  </si>
  <si>
    <t>Pindah</t>
  </si>
  <si>
    <t>Rena Nozawa</t>
  </si>
  <si>
    <t>RenaRena-chan</t>
  </si>
  <si>
    <t>Nagoya</t>
  </si>
  <si>
    <t>Renaissance Rena-chan Oshi Rena Oshi</t>
  </si>
  <si>
    <t>Aku ingin menjadi teddy bear kalian. I'm a dreamer not yet a writer. I'm Rena! Yoroshiku onegaishimasu!</t>
  </si>
  <si>
    <t>Pipit Ananda</t>
  </si>
  <si>
    <t>Pipit</t>
  </si>
  <si>
    <t>Shaffa Nabila</t>
  </si>
  <si>
    <t>Afa</t>
  </si>
  <si>
    <t>Afanisti</t>
  </si>
  <si>
    <t>Aku ingin menjadi crayon agar aku bisa menghiasi hari-harimu. Namaku Shaffa Nabila, panggil aku Afa.</t>
  </si>
  <si>
    <t>Milenia Christien Glory Goenawan</t>
  </si>
  <si>
    <t>Milen</t>
  </si>
  <si>
    <t>Pontianak</t>
  </si>
  <si>
    <t>Mileniaction</t>
  </si>
  <si>
    <t>Aku bagaikan halilintar yang penuh pesona dan mengelegar. Halo, aku Milenia.</t>
  </si>
  <si>
    <t>Kezia Putri Andinta</t>
  </si>
  <si>
    <t>Kei</t>
  </si>
  <si>
    <t>Haai, mungkin di awal ketemu ngga keliatan, tetapi aku si hiperaktif yang selalu positif thinking. Namaku Kei.</t>
  </si>
  <si>
    <t>Rica Leyona</t>
  </si>
  <si>
    <t>Rica</t>
  </si>
  <si>
    <t>Bogor</t>
  </si>
  <si>
    <t>RicaLeyonator</t>
  </si>
  <si>
    <t>Seperti kopi yang segarkan hari-harimu. Namaku Rica!</t>
  </si>
  <si>
    <t>Zebi Magnolia Fawwaz</t>
  </si>
  <si>
    <t>Zebi</t>
  </si>
  <si>
    <t>Di tengah banyaknya bintang, akulah si bintang yang paling lucu dan bawel. Namaku Zebi.</t>
  </si>
  <si>
    <t>Noella Sisterina</t>
  </si>
  <si>
    <t>Noella</t>
  </si>
  <si>
    <t>NoellaversNoevers</t>
  </si>
  <si>
    <t>Sekali melihatku tersenyum, pasti nggak bakal lupa. Halo! Aku Noella.</t>
  </si>
  <si>
    <t>Anggie Putri Kurniasari</t>
  </si>
  <si>
    <t>Anggie</t>
  </si>
  <si>
    <t>Angiels</t>
  </si>
  <si>
    <t>Aku bagaikan burung merpati yang akan terus terbang untuk menyampaikan kegembiraan. Halo aku Anggie.</t>
  </si>
  <si>
    <t>Rizka Khalila</t>
  </si>
  <si>
    <t>Yukka</t>
  </si>
  <si>
    <t>Yukkashi</t>
  </si>
  <si>
    <t>Seperti lollipop yang selalu mewarnai hari-harimu. Namaku Rizka Khalila, panggil aku Yukka!</t>
  </si>
  <si>
    <t>Novinta Dhini</t>
  </si>
  <si>
    <t>NovintaNobi</t>
  </si>
  <si>
    <t>Novintavers</t>
  </si>
  <si>
    <t>From Bali with love, selalu percaya diri dan optimis. Namaku Nobi.</t>
  </si>
  <si>
    <t>Thalia</t>
  </si>
  <si>
    <t>Tata</t>
  </si>
  <si>
    <t>ThaliaAlliance</t>
  </si>
  <si>
    <t>Seperti kupu-kupu yang berjalan di atas catwalk. Namaku Thalia, panggil aku Tata.</t>
  </si>
  <si>
    <t>Andela Yuwono</t>
  </si>
  <si>
    <t>Andela</t>
  </si>
  <si>
    <t>AndelaIce</t>
  </si>
  <si>
    <t>Seperti Srikandi yang cantik, aku akan memanah hatimu. Halo semuanya, namaku Andela.</t>
  </si>
  <si>
    <t>Jessica Berliana Ekawardani</t>
  </si>
  <si>
    <t>JessicaJejesJB</t>
  </si>
  <si>
    <t>Jessically</t>
  </si>
  <si>
    <t>Mega Suryani</t>
  </si>
  <si>
    <t>Mega</t>
  </si>
  <si>
    <t>MegaLight</t>
  </si>
  <si>
    <t>Putri Farin Kartika</t>
  </si>
  <si>
    <t>Farin</t>
  </si>
  <si>
    <t>Farinsiders</t>
  </si>
  <si>
    <t>Si guardian angel yang pipinya chubby. Halo, aku Farin.</t>
  </si>
  <si>
    <t>Triarona Kusuma</t>
  </si>
  <si>
    <t>Tya</t>
  </si>
  <si>
    <t>Tyafection</t>
  </si>
  <si>
    <t>Kalian adalah bara apiku. Apiku tak dapat berkobar tanpamu, perkenalkan aku Tya.</t>
  </si>
  <si>
    <t>Indah Permata Sari</t>
  </si>
  <si>
    <t>IndahSari</t>
  </si>
  <si>
    <t>IndahMinators</t>
  </si>
  <si>
    <t>Bagaikan pelaut yang berani menerjang badai untuk meraih impiannya. Aku Indah.</t>
  </si>
  <si>
    <t>Alycia Ferryana</t>
  </si>
  <si>
    <t>Cia</t>
  </si>
  <si>
    <t>CiStar</t>
  </si>
  <si>
    <t>Seperti anak burung yang selalu berusaha terbang tinggi dengan indah. Halo, aku Cia.</t>
  </si>
  <si>
    <t>Farina Yogi Devani</t>
  </si>
  <si>
    <t>FarinaNana</t>
  </si>
  <si>
    <t>Farinablues</t>
  </si>
  <si>
    <t>Bagaikan tangga nada yang dapat diisi dengan not lagu. Halo, aku Farina.</t>
  </si>
  <si>
    <t>Nina Hamidah</t>
  </si>
  <si>
    <t>NinaHamids</t>
  </si>
  <si>
    <t>Ninactions</t>
  </si>
  <si>
    <t>Semuanya, lihat Aku ya! Rasanya seperti diterjang ombak lho! Namaku Nina Hamidah, biasa dipanggil Nina.</t>
  </si>
  <si>
    <t>Delima Rizky</t>
  </si>
  <si>
    <t>DelimaPilong</t>
  </si>
  <si>
    <t>Delimars</t>
  </si>
  <si>
    <t>Menghiburmu dengan senyum semanis madu. Namaku Delima.</t>
  </si>
  <si>
    <t>Elaine Hartanto</t>
  </si>
  <si>
    <t>ElaineIlenBebek</t>
  </si>
  <si>
    <t>Elainelastic</t>
  </si>
  <si>
    <t>Datang dari Neptunus bersama bebek. Halo, aku si anti mainstream yang iseng dan selalu bersemangat. Panggil aku Elaine!</t>
  </si>
  <si>
    <t>Martha Graciela</t>
  </si>
  <si>
    <t>GraceCimit</t>
  </si>
  <si>
    <t>Pekanbaru</t>
  </si>
  <si>
    <t>Graceternity</t>
  </si>
  <si>
    <t>Seperti sunrise di ufuk timur yang semangat untuk menjalani hari, aku akan jadi penyemangatmu. Namaku Grace.</t>
  </si>
  <si>
    <t>Sofia Meifaliani</t>
  </si>
  <si>
    <t>Sofia</t>
  </si>
  <si>
    <t>Bekasi</t>
  </si>
  <si>
    <t>Filosofia</t>
  </si>
  <si>
    <t>Aku si penyuka pink yang ingin mencerahkan segala sesuatu di manapun aku berada. Aku Sofia dari JKT48 Team J.</t>
  </si>
  <si>
    <t>Chikita Ravenska Mamesah</t>
  </si>
  <si>
    <t>ChikitaChika</t>
  </si>
  <si>
    <t>Chikaster</t>
  </si>
  <si>
    <t>Langit itu tidak akan lengkap jika tidak ada awan. Sama seperti hari-harimu yang tidak akan lengkap tanpaku. Aku Chika.</t>
  </si>
  <si>
    <t>Anggita Destiana Dewi</t>
  </si>
  <si>
    <t>AnggiGitaTata</t>
  </si>
  <si>
    <t>Angginistic</t>
  </si>
  <si>
    <t>Helma Sonya</t>
  </si>
  <si>
    <t>Helma</t>
  </si>
  <si>
    <t>Garut</t>
  </si>
  <si>
    <t>Helmazeizter</t>
  </si>
  <si>
    <t>Hai, aku percaya senyum dan usahaku akan sampai ke hatimu. Panggil aku, Helma</t>
  </si>
  <si>
    <t>Rissanda Putri Tuarissa</t>
  </si>
  <si>
    <t>SandaPrincess</t>
  </si>
  <si>
    <t>Sandayours</t>
  </si>
  <si>
    <t>Si kidal yang cinta warna Pink. Hallo, aku Sanda.</t>
  </si>
  <si>
    <t>Rezky Wiranti Dhike</t>
  </si>
  <si>
    <t>Dhike</t>
  </si>
  <si>
    <t>Kepahiang</t>
  </si>
  <si>
    <t>Dhikeringer</t>
  </si>
  <si>
    <t>Secerah matahari, selembut embun pagi. Aku Dhike.</t>
  </si>
  <si>
    <t>Jennifer Hanna</t>
  </si>
  <si>
    <t>Hanna</t>
  </si>
  <si>
    <t>Banjarmasin</t>
  </si>
  <si>
    <t>HannaIchiHannavers</t>
  </si>
  <si>
    <t>Bagaikan kapas putih yang penuh cinta. Halo, aku Hanna.</t>
  </si>
  <si>
    <t>Ghaida Farisya</t>
  </si>
  <si>
    <t>Ghaida</t>
  </si>
  <si>
    <t>Pandeglang</t>
  </si>
  <si>
    <t>Kamen Ghaida</t>
  </si>
  <si>
    <t>Keluar dari kepompong dan menjadi kupu-kupu yang cantik! Aku, Ghaida.</t>
  </si>
  <si>
    <t>Sendy Ariani</t>
  </si>
  <si>
    <t>Sendy</t>
  </si>
  <si>
    <t>SendyLatte</t>
  </si>
  <si>
    <t>Senyumku berirama dan membuatmu menari. Aku Sendy.</t>
  </si>
  <si>
    <t>Haruka Nakagawa</t>
  </si>
  <si>
    <t>Ketiga (AKB48)</t>
  </si>
  <si>
    <t>HarukaHarugon</t>
  </si>
  <si>
    <t>Harugoners Harukanisme Haruka Family</t>
  </si>
  <si>
    <t>Kalian cinta aku? (Ya!) Aku cinta kalian semua! Jauh-jauh dari Jepang untuk menghibur kalian semua, aku Nakagawa Haruka (versi JKT48)</t>
  </si>
  <si>
    <t>Nadhifa Salsabila</t>
  </si>
  <si>
    <t>Nadse</t>
  </si>
  <si>
    <t>Padang</t>
  </si>
  <si>
    <t>NadhiFamily</t>
  </si>
  <si>
    <t>Seperti berlian yang dapat menyilaukan mata dan hati. Halo, aku Nadse.</t>
  </si>
  <si>
    <t>Chintya Hanindhitakirana Wirawan</t>
  </si>
  <si>
    <t>Chintya</t>
  </si>
  <si>
    <t>Chintyasney</t>
  </si>
  <si>
    <t>Terus belajar dan berjuang untuk mencapai tujuanku. Namaku Chintya!</t>
  </si>
  <si>
    <t>Yansen Indiani</t>
  </si>
  <si>
    <t>Cesen</t>
  </si>
  <si>
    <t>Cesenizer</t>
  </si>
  <si>
    <t>Halo, si gadis penyuka bunga edelweis yang selalu indah dan penuh perjuangan untuk mendapatkannya. Namaku Yansen Indiani, panggil aku Cesen.</t>
  </si>
  <si>
    <t>Jessica Vania</t>
  </si>
  <si>
    <t>Jeje</t>
  </si>
  <si>
    <t>Jejelicious</t>
  </si>
  <si>
    <t>Selalu ceria dan berusaha membahagiakan semuanya. Panggil aku Jeje.</t>
  </si>
  <si>
    <t>Jessica Veranda Tanumihardja</t>
  </si>
  <si>
    <t>VerandaVe</t>
  </si>
  <si>
    <t>Veloved</t>
  </si>
  <si>
    <t>Meskipun aku pemalu tetapi aku tetap fashionable. Hai, aku Ve.</t>
  </si>
  <si>
    <t>Christi</t>
  </si>
  <si>
    <t>ChristiKiti</t>
  </si>
  <si>
    <t>Christynions</t>
  </si>
  <si>
    <t>Seperti boneka pemalu yang menunggu disapa olehmu, panggil aku ya! Aku Christi!</t>
  </si>
  <si>
    <t>Nabilah Ratna Ayu Azalia</t>
  </si>
  <si>
    <t>NabilahAyu-chinJaenabKang Bajay</t>
  </si>
  <si>
    <t>Nabilaholic</t>
  </si>
  <si>
    <t>Hai, namaku Nabilah, aku si cerewet. Let's have fun together!</t>
  </si>
  <si>
    <t>Regina Angelina</t>
  </si>
  <si>
    <t>ReginaGinaAngie</t>
  </si>
  <si>
    <t>Ginalisme</t>
  </si>
  <si>
    <t>Dengan energi ekstra, aku akan membuat kalian semua menoleh kepadaku, aku Gina.</t>
  </si>
  <si>
    <t>Sri Lintang</t>
  </si>
  <si>
    <t>LintangLily</t>
  </si>
  <si>
    <t>StarLintang</t>
  </si>
  <si>
    <t>Keluar dari kantung ajaib yang akan membuat kalian semua tertawa. Hai aku Lintang!</t>
  </si>
  <si>
    <t>Zahra Yuriva Dermawan</t>
  </si>
  <si>
    <t>YuriYurivaZahra</t>
  </si>
  <si>
    <t>Yurivanastic</t>
  </si>
  <si>
    <t>Pemimpi kecil yang ingin menjadi besar! Hai aku Yuri!</t>
  </si>
  <si>
    <t>Rina Chikano(近野莉菜)</t>
  </si>
  <si>
    <t>Kelima (AKB48)</t>
  </si>
  <si>
    <t>ChikarinaChikanoChika-chan ChikacangSiti Rinayanti</t>
  </si>
  <si>
    <t>RinationsChikanoRI</t>
  </si>
  <si>
    <t>Keajaiban keajaiban? (akan datang!). Terima kasih aku Chikano Rina. Panggil aku Chikarina, Chika-chan, atau Siti. (versi JKT48)</t>
  </si>
  <si>
    <t>Fakhriyani Shafariyanti</t>
  </si>
  <si>
    <t>Shafa</t>
  </si>
  <si>
    <t>Shafantastic</t>
  </si>
  <si>
    <t>Tarianku akan membuat kalian tersenyum dan bersemangat! Namaku Shafa.</t>
  </si>
  <si>
    <t>Melody Nurramdhani Laksani</t>
  </si>
  <si>
    <t>MelodyIbu GM</t>
  </si>
  <si>
    <t>Melodiest</t>
  </si>
  <si>
    <t>Ceria dan bersinar selalu! Aku, Melody!</t>
  </si>
  <si>
    <t>Dena Siti Rohyati</t>
  </si>
  <si>
    <t>Dena</t>
  </si>
  <si>
    <t>DenaRainbow</t>
  </si>
  <si>
    <t>Seperti pelangi yang indah dan cantik. Aku Dena.</t>
  </si>
  <si>
    <t>Elizabeth Gloria Setiawan</t>
  </si>
  <si>
    <t>Ori</t>
  </si>
  <si>
    <t>Tangerang</t>
  </si>
  <si>
    <t>Glorious</t>
  </si>
  <si>
    <t>Penyuka camilan yang suka berjalan kaki ingat aku ya. Hai aku Ori.</t>
  </si>
  <si>
    <t>Jihan Miftahul Jannah</t>
  </si>
  <si>
    <t>Jee</t>
  </si>
  <si>
    <t>Jihanation</t>
  </si>
  <si>
    <t>Amanda Dwi Arista</t>
  </si>
  <si>
    <t>Manda</t>
  </si>
  <si>
    <t>Mandaisuki</t>
  </si>
  <si>
    <t>Tatapanku membuatmu mabuk kepayang, senyumanku mengalihkan duniamu. Halo, aku Manda.</t>
  </si>
  <si>
    <t>Devi Kinal Putri</t>
  </si>
  <si>
    <t>Kinal</t>
  </si>
  <si>
    <t>Kinalova</t>
  </si>
  <si>
    <t>Hai, namaku Kinal, aku suka sekali menari! Let's dance, dance, dance!</t>
  </si>
  <si>
    <t>Citra Ayu Pranajaya Wibrado</t>
  </si>
  <si>
    <t>Citra</t>
  </si>
  <si>
    <t>Citraince</t>
  </si>
  <si>
    <t>Gadis friendly yang selalu tersenyum setiap saat. Hai aku Citra.</t>
  </si>
  <si>
    <t>Ruth Damayanti Sitanggang</t>
  </si>
  <si>
    <t>RuthRu-chanIyuth</t>
  </si>
  <si>
    <t>Yutheory</t>
  </si>
  <si>
    <t>Aku akan membawa kalian semua ke dalam galaksiku. Halo, aku Ru-chan.</t>
  </si>
  <si>
    <t>Violeta Burhan</t>
  </si>
  <si>
    <t>VioletViviVio</t>
  </si>
  <si>
    <t>Violense</t>
  </si>
  <si>
    <t>Suka pantai, suka ikan dori dan suka menari. Nama aku Violet.</t>
  </si>
  <si>
    <t>Keluar</t>
  </si>
  <si>
    <t>Priscillia Sari Dewi</t>
  </si>
  <si>
    <t>Sisil</t>
  </si>
  <si>
    <t>SisiLovers</t>
  </si>
  <si>
    <t>Penyuka hamster yang mandinya lama, namaku Sisil.</t>
  </si>
  <si>
    <t>Denise Caroline</t>
  </si>
  <si>
    <t>Denise</t>
  </si>
  <si>
    <t>Deniseviour</t>
  </si>
  <si>
    <t>Si pecinta hujan yang selalu ceria! Halo aku Denise!</t>
  </si>
  <si>
    <t>Dwi Putri Bonita</t>
  </si>
  <si>
    <t>Uty</t>
  </si>
  <si>
    <t>UtyersUtyLity</t>
  </si>
  <si>
    <t>Seperti kelinci yang selalu melompat dan tidak bisa diam. Aku Uty.</t>
  </si>
  <si>
    <t>Kanya Caya</t>
  </si>
  <si>
    <t>Kanya</t>
  </si>
  <si>
    <t>Daerah Istimewa Yogyakarta</t>
  </si>
  <si>
    <t>Kanyaffection</t>
  </si>
  <si>
    <t>Saya Kawamoto</t>
  </si>
  <si>
    <t>Draf ke-1 (AKB48)</t>
  </si>
  <si>
    <t>Sayaya</t>
  </si>
  <si>
    <t>Betsukai</t>
  </si>
  <si>
    <t>Sayayang (Indonesia)</t>
  </si>
  <si>
    <t>Aku sayang kamu, sayang kamu, sayang kamu! Aku Sayaya. Sayang aku ya! (versi JKT48)</t>
  </si>
  <si>
    <t>Kembali ke AKB48</t>
  </si>
  <si>
    <t>Lidya Maulida Djuhandar</t>
  </si>
  <si>
    <t>Lidya</t>
  </si>
  <si>
    <t>Lidyanatic</t>
  </si>
  <si>
    <t>Seperti kembang api yang unik dan menarik perhatianmu. Aku Lidya.</t>
  </si>
  <si>
    <t>Putri Cahyaning Anggraini</t>
  </si>
  <si>
    <t>Riri</t>
  </si>
  <si>
    <t>Kota Kediri</t>
  </si>
  <si>
    <t>Putrisme</t>
  </si>
  <si>
    <t>Meskipun aku penakut dan pemalu, tetapi aku tidak pernah lelah untuk mencoba. Halo aku Riri!</t>
  </si>
  <si>
    <t>Amanda Priscella Solichin</t>
  </si>
  <si>
    <t>Ella</t>
  </si>
  <si>
    <t>Priscellation</t>
  </si>
  <si>
    <t>Ada gula ada semut, aku si Ella yang imut!</t>
  </si>
  <si>
    <t>Made Devi Ranita Ningtara</t>
  </si>
  <si>
    <t>Devi</t>
  </si>
  <si>
    <t>Devirytales</t>
  </si>
  <si>
    <t>Seperti peri dengan debu bintang! Aku akan membuat dongeng kita menjadi nyata! Halo panggil aku Devi!</t>
  </si>
  <si>
    <t>Riskha Fairunissa</t>
  </si>
  <si>
    <t>Ikha</t>
  </si>
  <si>
    <t>IkhaversRiskhalogic</t>
  </si>
  <si>
    <t>Si pecinta kucing yang kalau ketawa matanya sipit. Hai, aku Ikha.</t>
  </si>
  <si>
    <t>Shinta Naomi</t>
  </si>
  <si>
    <t>NaomiOmi</t>
  </si>
  <si>
    <t>Naomissions</t>
  </si>
  <si>
    <t>Walaupun kelihatannya judes, tetapi sebenarnya aku suka bercanda. Namaku Naomi.</t>
  </si>
  <si>
    <t>Erika Sintia</t>
  </si>
  <si>
    <t>Sintia</t>
  </si>
  <si>
    <t>Sintiadistic</t>
  </si>
  <si>
    <t>Warnai harimu dengan suara hangatku! Halo aku Sintia!</t>
  </si>
  <si>
    <t>Calista Lea Jaya</t>
  </si>
  <si>
    <t>Lea</t>
  </si>
  <si>
    <t>Leanesia</t>
  </si>
  <si>
    <t>Erika Ebisawa Kuswan</t>
  </si>
  <si>
    <t>Erika</t>
  </si>
  <si>
    <t>Erikania</t>
  </si>
  <si>
    <t>Akan menjadi sumber energi bagi kalian semua! Halo aku Erika!</t>
  </si>
  <si>
    <t>Della Delila</t>
  </si>
  <si>
    <t>Della</t>
  </si>
  <si>
    <t>Dellation</t>
  </si>
  <si>
    <t>Dengan sejuta senyumku yang manis ini, aku akan menerangi hari-hari kalian. Halo, aku Della.</t>
  </si>
  <si>
    <t>Saktia Oktapyani</t>
  </si>
  <si>
    <t>SaktiaVia</t>
  </si>
  <si>
    <t>ViAllies</t>
  </si>
  <si>
    <t>Aku bagaikan kunang-kunang yang selalu menyinari hari kalian. Namaku Saktia, panggil aku Via.</t>
  </si>
  <si>
    <t>Ayu Safira Oktaviani</t>
  </si>
  <si>
    <t>Okta</t>
  </si>
  <si>
    <t>Ayunions</t>
  </si>
  <si>
    <t>Penyuka es batu yang selalu ceria dan akan membuat hati kamu berdebar. Perkenalkan aku Okta.</t>
  </si>
  <si>
    <t>Shania Junianatha</t>
  </si>
  <si>
    <t>Shania, Shanju</t>
  </si>
  <si>
    <t>Solo</t>
  </si>
  <si>
    <t>Shanjunisme</t>
  </si>
  <si>
    <t>Manis dan selalu disiplin, Aku Shania.</t>
  </si>
  <si>
    <t>Graciella Ruth Wiranto</t>
  </si>
  <si>
    <t>Ciel</t>
  </si>
  <si>
    <t>Ciellaster</t>
  </si>
  <si>
    <t>Si pipi chubby yang selalu percaya akan mimpi, halo aku Ciel!</t>
  </si>
  <si>
    <t>Natalia</t>
  </si>
  <si>
    <t>Natalia, Nat</t>
  </si>
  <si>
    <t>NataliaOshi</t>
  </si>
  <si>
    <t>Seperti air mengalir bagaikan cintaku padamu. Halo, aku Natalia.</t>
  </si>
  <si>
    <t>Cindy Yuvia</t>
  </si>
  <si>
    <t>Cindvia, Yupi</t>
  </si>
  <si>
    <t>CindviaDealoved, Cindvializer</t>
  </si>
  <si>
    <t>Aku si mungil yang limited edition dan selalu tersenyum. Aku Cindy Yuvia, panggil aku Yupi.</t>
  </si>
  <si>
    <t>Alicia Chanzia</t>
  </si>
  <si>
    <t>Acha</t>
  </si>
  <si>
    <t>Achanisti</t>
  </si>
  <si>
    <t>Dengan mataku yang cantik ini, aku akan menghipnotis kalian semua. Hai, namaku Acha.</t>
  </si>
  <si>
    <t>Rifa Fatmasari</t>
  </si>
  <si>
    <t>Rifa</t>
  </si>
  <si>
    <t>Rifanions</t>
  </si>
  <si>
    <t>Si putri malu yang pantang menyerah. Halo, aku Rifa.</t>
  </si>
  <si>
    <t>Stephanie Pricilla Indarto Putri</t>
  </si>
  <si>
    <t>Stefi</t>
  </si>
  <si>
    <t>Stefilistar</t>
  </si>
  <si>
    <t>Hai, Aku gadis simple yang berkemauan keras, walaupun kadang-kadang suka teledor. Bantu aku, ya? Namaku Stefi.</t>
  </si>
  <si>
    <t>Sinka Juliani</t>
  </si>
  <si>
    <t>Sinka, Dudut</t>
  </si>
  <si>
    <t>SinkaDorable</t>
  </si>
  <si>
    <t>Walaupun aku pendiam, aku akan selalu mewarnai harimu. Halo, aku Sinka.</t>
  </si>
  <si>
    <t>Hasyakyla Utami Kusumawardhani</t>
  </si>
  <si>
    <t>Hasya, Caca, Kyla</t>
  </si>
  <si>
    <t>Skyla</t>
  </si>
  <si>
    <t>Sporty girl yang suka lagu band lama, halo aku Kyla!</t>
  </si>
  <si>
    <t>Adhisty Zara</t>
  </si>
  <si>
    <t>Zara, Dhisty</t>
  </si>
  <si>
    <t>Adhistyrriors</t>
  </si>
  <si>
    <t>Selalu berusaha dengan 200% kekuatanku, panggil aku Zara!</t>
  </si>
  <si>
    <t>Thalia Ivanka Elizabeth</t>
  </si>
  <si>
    <t>Vanka, Thacil</t>
  </si>
  <si>
    <t>Vankastic</t>
  </si>
  <si>
    <t>Walaupun mukaku terlihat sedih, tetapi aku selalu happy. Panggil aku Vanka.</t>
  </si>
  <si>
    <t>Sonia Natalia</t>
  </si>
  <si>
    <t>Sonia, Wawa</t>
  </si>
  <si>
    <t>SoniaOshi</t>
  </si>
  <si>
    <t>Meskipun aku cengeng, tetapi aku selalu tersenyum. Namaku Sonia.</t>
  </si>
  <si>
    <t>Ayana Shahab</t>
  </si>
  <si>
    <t>Ayana, A-chan</t>
  </si>
  <si>
    <t>Osaka</t>
  </si>
  <si>
    <t>Achanation</t>
  </si>
  <si>
    <t>Meskipun mataku sayu, aku akan selalu menghiburmu. Aku Ayana!</t>
  </si>
  <si>
    <t>Syahfira Angela Nurhaliza</t>
  </si>
  <si>
    <t>Angel</t>
  </si>
  <si>
    <t>Syahfiranger</t>
  </si>
  <si>
    <t>Percaya diri untuk meraih mimpiku, semangatku tidak akan pudar. Namaku Angel dari Tim T. Yoroshiku!</t>
  </si>
  <si>
    <t>Viviyona Apriani</t>
  </si>
  <si>
    <t>Yona</t>
  </si>
  <si>
    <t>Yonaranger</t>
  </si>
  <si>
    <t>Si pemimpi yang pantang menyerah. Hai, aku Yona.</t>
  </si>
  <si>
    <t>Reva Adriana Ramadhani</t>
  </si>
  <si>
    <t>Reva</t>
  </si>
  <si>
    <t>Historeva</t>
  </si>
  <si>
    <t>Melakukan segala sesuatu sambil bernyanyi membuat semua semakin menyenangkan! Halo aku Reva!</t>
  </si>
  <si>
    <t>Iris Vevina Prasetio</t>
  </si>
  <si>
    <t>Iris</t>
  </si>
  <si>
    <t>Irishine</t>
  </si>
  <si>
    <t>Jennifer Rachel Natasya</t>
  </si>
  <si>
    <t>Rachel</t>
  </si>
  <si>
    <t>Rachelicstars</t>
  </si>
  <si>
    <t>Halo! Seperti bintang yang bersinar menerangi malammu. Aku Rachel.</t>
  </si>
  <si>
    <t>Michelle Christo Kusnadi</t>
  </si>
  <si>
    <t>Michelle, Lele</t>
  </si>
  <si>
    <t>Michellisto</t>
  </si>
  <si>
    <t>Bagaikan mutiara di dasar laut, melalui keunikanku Aku akan diam di dasar hati kalian. Halo, nama saya Michelle.</t>
  </si>
  <si>
    <t>Pamela Krysanthe Adijaya</t>
  </si>
  <si>
    <t>Pamela</t>
  </si>
  <si>
    <t>Pamelasky</t>
  </si>
  <si>
    <t>Si anak cuek yang akan meluluhkan hatimu. Panggil aku Pamela, ya.</t>
  </si>
  <si>
    <t>Lian Olivia Payten</t>
  </si>
  <si>
    <t>Olivia</t>
  </si>
  <si>
    <t>ViAttack</t>
  </si>
  <si>
    <t>Aku si bola energi dan aku tersipu setiap kali melihat wajahmu! Halo aku Olivia!</t>
  </si>
  <si>
    <t>Tiara Sasi Kirana Putri</t>
  </si>
  <si>
    <t>Tiara</t>
  </si>
  <si>
    <t>Tidak bisa jauh dari orang, aku butuh kalian semua. Halo, aku Tiara si manja.</t>
  </si>
  <si>
    <t>Ratu Vienny Fitrilya</t>
  </si>
  <si>
    <t>Viny</t>
  </si>
  <si>
    <t>VinyOshi, Vinyvers</t>
  </si>
  <si>
    <t>Aku si gadis artistik yang sedang berjuang meraih mimpi, namaku Vienny!</t>
  </si>
  <si>
    <t>Devytha Maharani Putri</t>
  </si>
  <si>
    <t>Devytha</t>
  </si>
  <si>
    <t>Devysion</t>
  </si>
  <si>
    <t>Si pemimpi yang memiliki mimpi setinggi langit, halo aku Devytha!</t>
  </si>
  <si>
    <t>Eriena Kartika Dewi</t>
  </si>
  <si>
    <t>Eri-chan</t>
  </si>
  <si>
    <t>Erienastic</t>
  </si>
  <si>
    <t>Bagai kepompong dengan seribu impian menjadi kupu-kupu yang bersinar! Halo aku Eri-chan!</t>
  </si>
  <si>
    <t>Puti Nadhira Azalia</t>
  </si>
  <si>
    <t>Puti, Pucchi</t>
  </si>
  <si>
    <t>Nadhiraction</t>
  </si>
  <si>
    <t>Si jahil yang penuh niat, namaku Pucchi! "Pu-pu"</t>
  </si>
  <si>
    <t>Aiko Harumi Nangin</t>
  </si>
  <si>
    <t>Aiko</t>
  </si>
  <si>
    <t>Aikofoni</t>
  </si>
  <si>
    <t>Seperti panda: banyak makan, banyak tidur, tapi menarik perhatian. Halo aku Aiko.</t>
  </si>
  <si>
    <t>Salma Annisa</t>
  </si>
  <si>
    <t>Alma</t>
  </si>
  <si>
    <t>Salmate</t>
  </si>
  <si>
    <t>Si melankolis yang berusaha menyentuhmu dengan senyumanku, halo aku Alma!</t>
  </si>
  <si>
    <t>Shalza Grasita</t>
  </si>
  <si>
    <t>Shalza</t>
  </si>
  <si>
    <t>Shalzallies</t>
  </si>
  <si>
    <t>Satu satu aku sayang (Shalza!) Ingin menjadi satu-satunya gadis yang disayang oleh kalian, halo aku Shalza!</t>
  </si>
  <si>
    <t>Melati Putri Rahel Sesilia</t>
  </si>
  <si>
    <t>Melati, Meme</t>
  </si>
  <si>
    <t>Melatinited</t>
  </si>
  <si>
    <t>Di Tim J ada bunga lho! (Siapa?) Aku Melati yang akan memberikan aroma kegembiraan tuk kalian semua!</t>
  </si>
  <si>
    <t>Nyimas Ratu Rafa</t>
  </si>
  <si>
    <t>Ratu</t>
  </si>
  <si>
    <t>Queenact</t>
  </si>
  <si>
    <t>Queen yang selalu bertahta di hati kamu. Aku Ratu!</t>
  </si>
  <si>
    <t>Gabryela Marcelina</t>
  </si>
  <si>
    <t>Aby, Eby</t>
  </si>
  <si>
    <t>Action for Aby</t>
  </si>
  <si>
    <t>Si pemecah ombak yang akan mengubah badai menjadi cinta, hai aku Aby!</t>
  </si>
  <si>
    <t>Abieza Syabira</t>
  </si>
  <si>
    <t>Kesepuluh</t>
  </si>
  <si>
    <t>Abieza</t>
  </si>
  <si>
    <t>Dibatalkan</t>
  </si>
  <si>
    <t>Alia Giselle Maharani</t>
  </si>
  <si>
    <t>Giselle</t>
  </si>
  <si>
    <t>Aliadiest</t>
  </si>
  <si>
    <t>Amanda Puspita Sukma Mulyadewi</t>
  </si>
  <si>
    <t>Amanda</t>
  </si>
  <si>
    <t>Mandaffection</t>
  </si>
  <si>
    <t>Aurellia</t>
  </si>
  <si>
    <t>Lia</t>
  </si>
  <si>
    <t>Aurelliace</t>
  </si>
  <si>
    <t>Callista Alifia Wardhana</t>
  </si>
  <si>
    <t>Caili</t>
  </si>
  <si>
    <t>Callistavers</t>
  </si>
  <si>
    <t>Danessa Valerie Hertanto</t>
  </si>
  <si>
    <t>Danessa</t>
  </si>
  <si>
    <t>Daneshine</t>
  </si>
  <si>
    <t>Gabriela Abigail Mewengkang</t>
  </si>
  <si>
    <t>Ela</t>
  </si>
  <si>
    <t>Abigailuxe</t>
  </si>
  <si>
    <t>Indira Putri Seruni</t>
  </si>
  <si>
    <t>Indira</t>
  </si>
  <si>
    <t>Indiraise</t>
  </si>
  <si>
    <t>Jesslyn Elly</t>
  </si>
  <si>
    <t>Lyn</t>
  </si>
  <si>
    <t>Jellybean</t>
  </si>
  <si>
    <t>Naura Safinatunnajah</t>
  </si>
  <si>
    <t>Naura</t>
  </si>
  <si>
    <t>NASA</t>
  </si>
  <si>
    <t>Raisha Syifa Wardhana</t>
  </si>
  <si>
    <t>Raisha</t>
  </si>
  <si>
    <t>Raishanrise</t>
  </si>
  <si>
    <t>Ni Made Ayu Vania Aurellia</t>
  </si>
  <si>
    <t>Aurel</t>
  </si>
  <si>
    <t>Aurelliable</t>
  </si>
  <si>
    <t>Seperti biskuit yang renyah bagaikan senyuman indahku untuk kalian, halo aku Aurel.</t>
  </si>
  <si>
    <t>Maria Genoveva Natalia Desy Purnamasari Gunawan</t>
  </si>
  <si>
    <t>Desy</t>
  </si>
  <si>
    <t>Yogyakarta</t>
  </si>
  <si>
    <t>Desynfection</t>
  </si>
  <si>
    <t>Hai, hai, hai. Mempunyai daya tarik yang akan selalu membuat kalian semua penasaran, halo aku Desy.</t>
  </si>
  <si>
    <t>Tahun Lahir</t>
  </si>
  <si>
    <t>Tahun bergabung di JKT48</t>
  </si>
  <si>
    <t>Row Labels</t>
  </si>
  <si>
    <t>Grand Total</t>
  </si>
  <si>
    <t>Count of Generasi</t>
  </si>
  <si>
    <t>Count of Tahun Lahir</t>
  </si>
  <si>
    <t>Count of Usia Debut</t>
  </si>
  <si>
    <t>Rentang Usia Saat Debut</t>
  </si>
  <si>
    <t>13-16 tahun</t>
  </si>
  <si>
    <t>16-19 tahun</t>
  </si>
  <si>
    <t>DASHBOARD JKT48</t>
  </si>
  <si>
    <t>FANBASE</t>
  </si>
  <si>
    <t xml:space="preserve">NAMA FANBASE </t>
  </si>
  <si>
    <t>Kurang dari 13 Tahun</t>
  </si>
  <si>
    <t>Lebih dari 19 tahun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</si>
</sst>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yyyy&quot;-&quot;mm&quot;-&quot;dd&quot; &quot;hh&quot;:&quot;mm&quot;:&quot;ss"/>
    <numFmt numFmtId="166" formatCode="[$-13809]d\ mmm\ yyyy;@"/>
  </numFmts>
  <fonts count="11" x14ac:knownFonts="1">
    <font>
      <sz val="11"/>
      <color theme="1"/>
      <name val="Arial"/>
    </font>
    <font>
      <b/>
      <sz val="11"/>
      <color theme="1"/>
      <name val="Calibri"/>
    </font>
    <font>
      <b/>
      <sz val="11"/>
      <color theme="1"/>
      <name val="Arial"/>
    </font>
    <font>
      <sz val="11"/>
      <color theme="1"/>
      <name val="Calibri"/>
    </font>
    <font>
      <sz val="11"/>
      <color theme="1"/>
      <name val="Calibri"/>
    </font>
    <font>
      <sz val="11"/>
      <name val="Arial"/>
    </font>
    <font>
      <sz val="11"/>
      <color theme="1"/>
      <name val="Arial"/>
      <family val="2"/>
    </font>
    <font>
      <sz val="11"/>
      <color theme="1"/>
      <name val="Calibri"/>
      <family val="2"/>
    </font>
    <font>
      <b/>
      <sz val="11"/>
      <color theme="1"/>
      <name val="Calibri"/>
      <family val="2"/>
    </font>
    <font>
      <sz val="48"/>
      <color theme="1"/>
      <name val="Arial"/>
      <family val="2"/>
    </font>
    <font>
      <sz val="48"/>
      <color theme="0"/>
      <name val="Bahnschrift Condensed"/>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0" borderId="0" xfId="0" applyFont="1" applyAlignment="1">
      <alignment horizontal="center"/>
    </xf>
    <xf numFmtId="0" fontId="3" fillId="0" borderId="0" xfId="0" applyFont="1"/>
    <xf numFmtId="164" fontId="3" fillId="0" borderId="0" xfId="0" applyNumberFormat="1" applyFont="1"/>
    <xf numFmtId="164" fontId="0" fillId="0" borderId="0" xfId="0" applyNumberFormat="1" applyFont="1"/>
    <xf numFmtId="0" fontId="4" fillId="0" borderId="0" xfId="0" applyFont="1" applyAlignment="1"/>
    <xf numFmtId="0" fontId="5" fillId="0" borderId="0" xfId="0" applyFont="1" applyAlignment="1"/>
    <xf numFmtId="0" fontId="4" fillId="0" borderId="0" xfId="0" applyFont="1"/>
    <xf numFmtId="165" fontId="0" fillId="0" borderId="0" xfId="0" applyNumberFormat="1" applyFont="1"/>
    <xf numFmtId="165" fontId="3" fillId="0" borderId="0" xfId="0" applyNumberFormat="1" applyFont="1"/>
    <xf numFmtId="0" fontId="7" fillId="0" borderId="0" xfId="0" applyFont="1" applyAlignment="1"/>
    <xf numFmtId="166" fontId="3" fillId="0" borderId="0" xfId="0" applyNumberFormat="1" applyFont="1"/>
    <xf numFmtId="0" fontId="3" fillId="0" borderId="0" xfId="0" applyNumberFormat="1" applyFont="1"/>
    <xf numFmtId="0" fontId="8" fillId="0" borderId="1" xfId="0" applyFont="1" applyBorder="1" applyAlignment="1">
      <alignment horizontal="center" vertical="top"/>
    </xf>
    <xf numFmtId="166" fontId="7" fillId="0" borderId="0" xfId="0" applyNumberFormat="1" applyFont="1" applyAlignment="1"/>
    <xf numFmtId="0" fontId="7" fillId="0" borderId="0" xfId="0" applyFont="1"/>
    <xf numFmtId="166" fontId="1" fillId="0" borderId="1" xfId="0" applyNumberFormat="1" applyFont="1" applyBorder="1" applyAlignment="1">
      <alignment horizontal="center" vertical="top"/>
    </xf>
    <xf numFmtId="166" fontId="0" fillId="0" borderId="0" xfId="0" applyNumberFormat="1" applyFont="1" applyAlignment="1"/>
    <xf numFmtId="166" fontId="0"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10" fillId="2" borderId="0" xfId="0" applyFont="1" applyFill="1" applyAlignment="1">
      <alignment horizontal="center"/>
    </xf>
    <xf numFmtId="0" fontId="9" fillId="2" borderId="0" xfId="0" applyFont="1" applyFill="1" applyAlignment="1">
      <alignment horizontal="center"/>
    </xf>
    <xf numFmtId="0" fontId="6" fillId="0" borderId="0" xfId="0" applyFont="1" applyAlignment="1">
      <alignment horizontal="center" vertical="center"/>
    </xf>
  </cellXfs>
  <cellStyles count="1">
    <cellStyle name="Normal" xfId="0" builtinId="0"/>
  </cellStyles>
  <dxfs count="16">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Arial"/>
        <scheme val="none"/>
      </font>
      <numFmt numFmtId="166" formatCode="[$-13809]d\ mmm\ yyyy;@"/>
    </dxf>
    <dxf>
      <font>
        <b val="0"/>
        <i val="0"/>
        <strike val="0"/>
        <condense val="0"/>
        <extend val="0"/>
        <outline val="0"/>
        <shadow val="0"/>
        <u val="none"/>
        <vertAlign val="baseline"/>
        <sz val="11"/>
        <color theme="1"/>
        <name val="Calibri"/>
        <scheme val="none"/>
      </font>
    </dxf>
    <dxf>
      <numFmt numFmtId="0" formatCode="General"/>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numFmt numFmtId="166" formatCode="[$-13809]d\ mmm\ yyyy;@"/>
    </dxf>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Arial"/>
        <scheme val="none"/>
      </font>
      <numFmt numFmtId="166" formatCode="[$-13809]d\ mmm\ 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customschemas.google.com/relationships/workbookmetadata" Target="metadata"/><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Banyak Member per-Generasi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pivotFmt>
    </c:pivotFmts>
    <c:plotArea>
      <c:layout/>
      <c:lineChart>
        <c:grouping val="standard"/>
        <c:varyColors val="0"/>
        <c:ser>
          <c:idx val="0"/>
          <c:order val="0"/>
          <c:tx>
            <c:strRef>
              <c:f>Pivot!$B$3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Pivot!$A$4:$A$14</c:f>
              <c:strCache>
                <c:ptCount val="10"/>
                <c:pt idx="0">
                  <c:v>1</c:v>
                </c:pt>
                <c:pt idx="1">
                  <c:v>2</c:v>
                </c:pt>
                <c:pt idx="2">
                  <c:v>3</c:v>
                </c:pt>
                <c:pt idx="3">
                  <c:v>4</c:v>
                </c:pt>
                <c:pt idx="4">
                  <c:v>5</c:v>
                </c:pt>
                <c:pt idx="5">
                  <c:v>6</c:v>
                </c:pt>
                <c:pt idx="6">
                  <c:v>7</c:v>
                </c:pt>
                <c:pt idx="7">
                  <c:v>8</c:v>
                </c:pt>
                <c:pt idx="8">
                  <c:v>9</c:v>
                </c:pt>
                <c:pt idx="9">
                  <c:v>10</c:v>
                </c:pt>
              </c:strCache>
            </c:strRef>
          </c:cat>
          <c:val>
            <c:numRef>
              <c:f>Pivot!$B$4:$B$14</c:f>
              <c:numCache>
                <c:formatCode>General</c:formatCode>
                <c:ptCount val="10"/>
                <c:pt idx="0">
                  <c:v>31</c:v>
                </c:pt>
                <c:pt idx="1">
                  <c:v>32</c:v>
                </c:pt>
                <c:pt idx="2">
                  <c:v>32</c:v>
                </c:pt>
                <c:pt idx="3">
                  <c:v>12</c:v>
                </c:pt>
                <c:pt idx="4">
                  <c:v>17</c:v>
                </c:pt>
                <c:pt idx="5">
                  <c:v>14</c:v>
                </c:pt>
                <c:pt idx="6">
                  <c:v>20</c:v>
                </c:pt>
                <c:pt idx="7">
                  <c:v>19</c:v>
                </c:pt>
                <c:pt idx="8">
                  <c:v>12</c:v>
                </c:pt>
                <c:pt idx="9">
                  <c:v>11</c:v>
                </c:pt>
              </c:numCache>
            </c:numRef>
          </c:val>
          <c:smooth val="0"/>
          <c:extLst>
            <c:ext xmlns:c16="http://schemas.microsoft.com/office/drawing/2014/chart" uri="{C3380CC4-5D6E-409C-BE32-E72D297353CC}">
              <c16:uniqueId val="{00000000-C7D3-4A41-97D3-25F8D52C319A}"/>
            </c:ext>
          </c:extLst>
        </c:ser>
        <c:dLbls>
          <c:dLblPos val="ctr"/>
          <c:showLegendKey val="0"/>
          <c:showVal val="1"/>
          <c:showCatName val="0"/>
          <c:showSerName val="0"/>
          <c:showPercent val="0"/>
          <c:showBubbleSize val="0"/>
        </c:dLbls>
        <c:marker val="1"/>
        <c:smooth val="0"/>
        <c:axId val="1386556367"/>
        <c:axId val="1386555535"/>
      </c:lineChart>
      <c:catAx>
        <c:axId val="13865563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400">
                    <a:solidFill>
                      <a:schemeClr val="bg1"/>
                    </a:solidFill>
                  </a:rPr>
                  <a:t>Generasi</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386555535"/>
        <c:crosses val="autoZero"/>
        <c:auto val="1"/>
        <c:lblAlgn val="ctr"/>
        <c:lblOffset val="100"/>
        <c:noMultiLvlLbl val="0"/>
      </c:catAx>
      <c:valAx>
        <c:axId val="1386555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65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Rentang</a:t>
            </a:r>
            <a:r>
              <a:rPr lang="en-US" b="1" baseline="0">
                <a:solidFill>
                  <a:schemeClr val="bg1"/>
                </a:solidFill>
              </a:rPr>
              <a:t> Usia Member Saat Debut</a:t>
            </a:r>
            <a:endParaRPr lang="en-US"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Pivot!$E$3</c:f>
              <c:strCache>
                <c:ptCount val="1"/>
                <c:pt idx="0">
                  <c:v>Total</c:v>
                </c:pt>
              </c:strCache>
            </c:strRef>
          </c:tx>
          <c:spPr>
            <a:solidFill>
              <a:schemeClr val="accent1"/>
            </a:solidFill>
            <a:ln>
              <a:noFill/>
            </a:ln>
            <a:effectLst/>
            <a:sp3d/>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Pivot!$D$4:$D$8</c:f>
              <c:strCache>
                <c:ptCount val="4"/>
                <c:pt idx="0">
                  <c:v>Kurang dari 13 Tahun</c:v>
                </c:pt>
                <c:pt idx="1">
                  <c:v>13-16 tahun</c:v>
                </c:pt>
                <c:pt idx="2">
                  <c:v>16-19 tahun</c:v>
                </c:pt>
                <c:pt idx="3">
                  <c:v>Lebih dari 19 tahun</c:v>
                </c:pt>
              </c:strCache>
            </c:strRef>
          </c:cat>
          <c:val>
            <c:numRef>
              <c:f>Pivot!$E$4:$E$8</c:f>
              <c:numCache>
                <c:formatCode>General</c:formatCode>
                <c:ptCount val="4"/>
                <c:pt idx="0">
                  <c:v>12</c:v>
                </c:pt>
                <c:pt idx="1">
                  <c:v>102</c:v>
                </c:pt>
                <c:pt idx="2">
                  <c:v>76</c:v>
                </c:pt>
                <c:pt idx="3">
                  <c:v>10</c:v>
                </c:pt>
              </c:numCache>
            </c:numRef>
          </c:val>
          <c:extLst>
            <c:ext xmlns:c16="http://schemas.microsoft.com/office/drawing/2014/chart" uri="{C3380CC4-5D6E-409C-BE32-E72D297353CC}">
              <c16:uniqueId val="{00000000-FF4C-4E4F-84BE-F1D9EC2FC844}"/>
            </c:ext>
          </c:extLst>
        </c:ser>
        <c:dLbls>
          <c:showLegendKey val="0"/>
          <c:showVal val="0"/>
          <c:showCatName val="0"/>
          <c:showSerName val="0"/>
          <c:showPercent val="0"/>
          <c:showBubbleSize val="0"/>
        </c:dLbls>
        <c:gapWidth val="150"/>
        <c:shape val="box"/>
        <c:axId val="1244169679"/>
        <c:axId val="1244168431"/>
        <c:axId val="0"/>
      </c:bar3DChart>
      <c:catAx>
        <c:axId val="124416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168431"/>
        <c:crosses val="autoZero"/>
        <c:auto val="1"/>
        <c:lblAlgn val="ctr"/>
        <c:lblOffset val="100"/>
        <c:noMultiLvlLbl val="0"/>
      </c:catAx>
      <c:valAx>
        <c:axId val="12441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6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Banyak Member Berdasarkan Tahun Kelahiran</a:t>
            </a:r>
          </a:p>
        </c:rich>
      </c:tx>
      <c:overlay val="0"/>
      <c:spPr>
        <a:solidFill>
          <a:srgbClr val="00B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Pivot!$A$17:$A$36</c:f>
              <c:strCache>
                <c:ptCount val="1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2009</c:v>
                </c:pt>
              </c:strCache>
            </c:strRef>
          </c:cat>
          <c:val>
            <c:numRef>
              <c:f>Pivot!$B$17:$B$36</c:f>
              <c:numCache>
                <c:formatCode>General</c:formatCode>
                <c:ptCount val="19"/>
                <c:pt idx="0">
                  <c:v>1</c:v>
                </c:pt>
                <c:pt idx="1">
                  <c:v>4</c:v>
                </c:pt>
                <c:pt idx="2">
                  <c:v>2</c:v>
                </c:pt>
                <c:pt idx="3">
                  <c:v>6</c:v>
                </c:pt>
                <c:pt idx="4">
                  <c:v>3</c:v>
                </c:pt>
                <c:pt idx="5">
                  <c:v>7</c:v>
                </c:pt>
                <c:pt idx="6">
                  <c:v>18</c:v>
                </c:pt>
                <c:pt idx="7">
                  <c:v>15</c:v>
                </c:pt>
                <c:pt idx="8">
                  <c:v>18</c:v>
                </c:pt>
                <c:pt idx="9">
                  <c:v>26</c:v>
                </c:pt>
                <c:pt idx="10">
                  <c:v>24</c:v>
                </c:pt>
                <c:pt idx="11">
                  <c:v>15</c:v>
                </c:pt>
                <c:pt idx="12">
                  <c:v>16</c:v>
                </c:pt>
                <c:pt idx="13">
                  <c:v>12</c:v>
                </c:pt>
                <c:pt idx="14">
                  <c:v>11</c:v>
                </c:pt>
                <c:pt idx="15">
                  <c:v>8</c:v>
                </c:pt>
                <c:pt idx="16">
                  <c:v>10</c:v>
                </c:pt>
                <c:pt idx="17">
                  <c:v>3</c:v>
                </c:pt>
                <c:pt idx="18">
                  <c:v>1</c:v>
                </c:pt>
              </c:numCache>
            </c:numRef>
          </c:val>
          <c:extLst>
            <c:ext xmlns:c16="http://schemas.microsoft.com/office/drawing/2014/chart" uri="{C3380CC4-5D6E-409C-BE32-E72D297353CC}">
              <c16:uniqueId val="{00000000-D5DB-4996-B069-C9244AA69614}"/>
            </c:ext>
          </c:extLst>
        </c:ser>
        <c:dLbls>
          <c:showLegendKey val="0"/>
          <c:showVal val="1"/>
          <c:showCatName val="0"/>
          <c:showSerName val="0"/>
          <c:showPercent val="0"/>
          <c:showBubbleSize val="0"/>
        </c:dLbls>
        <c:gapWidth val="150"/>
        <c:shape val="box"/>
        <c:axId val="1983200783"/>
        <c:axId val="1983207855"/>
        <c:axId val="0"/>
      </c:bar3DChart>
      <c:catAx>
        <c:axId val="19832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Tahun Kelahiran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07855"/>
        <c:crosses val="autoZero"/>
        <c:auto val="1"/>
        <c:lblAlgn val="ctr"/>
        <c:lblOffset val="100"/>
        <c:noMultiLvlLbl val="0"/>
      </c:catAx>
      <c:valAx>
        <c:axId val="198320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Banyak</a:t>
            </a:r>
            <a:r>
              <a:rPr lang="en-US" baseline="0"/>
              <a:t> Member per-Generasi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Pivot!$A$4:$A$14</c:f>
              <c:strCache>
                <c:ptCount val="10"/>
                <c:pt idx="0">
                  <c:v>1</c:v>
                </c:pt>
                <c:pt idx="1">
                  <c:v>2</c:v>
                </c:pt>
                <c:pt idx="2">
                  <c:v>3</c:v>
                </c:pt>
                <c:pt idx="3">
                  <c:v>4</c:v>
                </c:pt>
                <c:pt idx="4">
                  <c:v>5</c:v>
                </c:pt>
                <c:pt idx="5">
                  <c:v>6</c:v>
                </c:pt>
                <c:pt idx="6">
                  <c:v>7</c:v>
                </c:pt>
                <c:pt idx="7">
                  <c:v>8</c:v>
                </c:pt>
                <c:pt idx="8">
                  <c:v>9</c:v>
                </c:pt>
                <c:pt idx="9">
                  <c:v>10</c:v>
                </c:pt>
              </c:strCache>
            </c:strRef>
          </c:cat>
          <c:val>
            <c:numRef>
              <c:f>Pivot!$B$4:$B$14</c:f>
              <c:numCache>
                <c:formatCode>General</c:formatCode>
                <c:ptCount val="10"/>
                <c:pt idx="0">
                  <c:v>31</c:v>
                </c:pt>
                <c:pt idx="1">
                  <c:v>32</c:v>
                </c:pt>
                <c:pt idx="2">
                  <c:v>32</c:v>
                </c:pt>
                <c:pt idx="3">
                  <c:v>12</c:v>
                </c:pt>
                <c:pt idx="4">
                  <c:v>17</c:v>
                </c:pt>
                <c:pt idx="5">
                  <c:v>14</c:v>
                </c:pt>
                <c:pt idx="6">
                  <c:v>20</c:v>
                </c:pt>
                <c:pt idx="7">
                  <c:v>19</c:v>
                </c:pt>
                <c:pt idx="8">
                  <c:v>12</c:v>
                </c:pt>
                <c:pt idx="9">
                  <c:v>11</c:v>
                </c:pt>
              </c:numCache>
            </c:numRef>
          </c:val>
          <c:smooth val="0"/>
          <c:extLst>
            <c:ext xmlns:c16="http://schemas.microsoft.com/office/drawing/2014/chart" uri="{C3380CC4-5D6E-409C-BE32-E72D297353CC}">
              <c16:uniqueId val="{00000000-FDBC-46AD-9959-37DB0743A668}"/>
            </c:ext>
          </c:extLst>
        </c:ser>
        <c:dLbls>
          <c:dLblPos val="t"/>
          <c:showLegendKey val="0"/>
          <c:showVal val="1"/>
          <c:showCatName val="0"/>
          <c:showSerName val="0"/>
          <c:showPercent val="0"/>
          <c:showBubbleSize val="0"/>
        </c:dLbls>
        <c:marker val="1"/>
        <c:smooth val="0"/>
        <c:axId val="1386556367"/>
        <c:axId val="1386555535"/>
      </c:lineChart>
      <c:catAx>
        <c:axId val="138655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Generasi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55535"/>
        <c:crosses val="autoZero"/>
        <c:auto val="1"/>
        <c:lblAlgn val="ctr"/>
        <c:lblOffset val="100"/>
        <c:noMultiLvlLbl val="0"/>
      </c:catAx>
      <c:valAx>
        <c:axId val="138655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Banyak</a:t>
            </a:r>
            <a:r>
              <a:rPr lang="en-US" baseline="0"/>
              <a:t> Member Berdasarkan Tahun Kelahiran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Pivot!$A$17:$A$36</c:f>
              <c:strCache>
                <c:ptCount val="1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2009</c:v>
                </c:pt>
              </c:strCache>
            </c:strRef>
          </c:cat>
          <c:val>
            <c:numRef>
              <c:f>Pivot!$B$17:$B$36</c:f>
              <c:numCache>
                <c:formatCode>General</c:formatCode>
                <c:ptCount val="19"/>
                <c:pt idx="0">
                  <c:v>1</c:v>
                </c:pt>
                <c:pt idx="1">
                  <c:v>4</c:v>
                </c:pt>
                <c:pt idx="2">
                  <c:v>2</c:v>
                </c:pt>
                <c:pt idx="3">
                  <c:v>6</c:v>
                </c:pt>
                <c:pt idx="4">
                  <c:v>3</c:v>
                </c:pt>
                <c:pt idx="5">
                  <c:v>7</c:v>
                </c:pt>
                <c:pt idx="6">
                  <c:v>18</c:v>
                </c:pt>
                <c:pt idx="7">
                  <c:v>15</c:v>
                </c:pt>
                <c:pt idx="8">
                  <c:v>18</c:v>
                </c:pt>
                <c:pt idx="9">
                  <c:v>26</c:v>
                </c:pt>
                <c:pt idx="10">
                  <c:v>24</c:v>
                </c:pt>
                <c:pt idx="11">
                  <c:v>15</c:v>
                </c:pt>
                <c:pt idx="12">
                  <c:v>16</c:v>
                </c:pt>
                <c:pt idx="13">
                  <c:v>12</c:v>
                </c:pt>
                <c:pt idx="14">
                  <c:v>11</c:v>
                </c:pt>
                <c:pt idx="15">
                  <c:v>8</c:v>
                </c:pt>
                <c:pt idx="16">
                  <c:v>10</c:v>
                </c:pt>
                <c:pt idx="17">
                  <c:v>3</c:v>
                </c:pt>
                <c:pt idx="18">
                  <c:v>1</c:v>
                </c:pt>
              </c:numCache>
            </c:numRef>
          </c:val>
          <c:extLst>
            <c:ext xmlns:c16="http://schemas.microsoft.com/office/drawing/2014/chart" uri="{C3380CC4-5D6E-409C-BE32-E72D297353CC}">
              <c16:uniqueId val="{00000000-0231-45BD-98DA-2C3B8D57625D}"/>
            </c:ext>
          </c:extLst>
        </c:ser>
        <c:dLbls>
          <c:showLegendKey val="0"/>
          <c:showVal val="1"/>
          <c:showCatName val="0"/>
          <c:showSerName val="0"/>
          <c:showPercent val="0"/>
          <c:showBubbleSize val="0"/>
        </c:dLbls>
        <c:gapWidth val="150"/>
        <c:shape val="box"/>
        <c:axId val="1983200783"/>
        <c:axId val="1983207855"/>
        <c:axId val="0"/>
      </c:bar3DChart>
      <c:catAx>
        <c:axId val="19832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Tahun</a:t>
                </a:r>
                <a:r>
                  <a:rPr lang="en-US" baseline="0"/>
                  <a:t> Kelahiran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07855"/>
        <c:crosses val="autoZero"/>
        <c:auto val="1"/>
        <c:lblAlgn val="ctr"/>
        <c:lblOffset val="100"/>
        <c:noMultiLvlLbl val="0"/>
      </c:catAx>
      <c:valAx>
        <c:axId val="198320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[JKT48 members per 2020.xlsx]Pivot!PivotTable3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Rentang</a:t>
            </a:r>
            <a:r>
              <a:rPr lang="en-US" baseline="0"/>
              <a:t> Usia Member Saat Debut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Pivot!$E$3</c:f>
              <c:strCache>
                <c:ptCount val="1"/>
                <c:pt idx="0">
                  <c:v>Total</c:v>
                </c:pt>
              </c:strCache>
            </c:strRef>
          </c:tx>
          <c:spPr>
            <a:solidFill>
              <a:schemeClr val="accent1"/>
            </a:solidFill>
            <a:ln>
              <a:noFill/>
            </a:ln>
            <a:effectLst/>
            <a:sp3d/>
          </c:spPr>
          <c:invertIfNegative val="0"/>
          <c:cat>
            <c:strRef>
              <c:f>Pivot!$D$4:$D$8</c:f>
              <c:strCache>
                <c:ptCount val="4"/>
                <c:pt idx="0">
                  <c:v>Kurang dari 13 Tahun</c:v>
                </c:pt>
                <c:pt idx="1">
                  <c:v>13-16 tahun</c:v>
                </c:pt>
                <c:pt idx="2">
                  <c:v>16-19 tahun</c:v>
                </c:pt>
                <c:pt idx="3">
                  <c:v>Lebih dari 19 tahun</c:v>
                </c:pt>
              </c:strCache>
            </c:strRef>
          </c:cat>
          <c:val>
            <c:numRef>
              <c:f>Pivot!$E$4:$E$8</c:f>
              <c:numCache>
                <c:formatCode>General</c:formatCode>
                <c:ptCount val="4"/>
                <c:pt idx="0">
                  <c:v>12</c:v>
                </c:pt>
                <c:pt idx="1">
                  <c:v>102</c:v>
                </c:pt>
                <c:pt idx="2">
                  <c:v>76</c:v>
                </c:pt>
                <c:pt idx="3">
                  <c:v>10</c:v>
                </c:pt>
              </c:numCache>
            </c:numRef>
          </c:val>
          <c:extLst>
            <c:ext xmlns:c16="http://schemas.microsoft.com/office/drawing/2014/chart" uri="{C3380CC4-5D6E-409C-BE32-E72D297353CC}">
              <c16:uniqueId val="{00000000-FC27-4F57-965B-01C5189F0080}"/>
            </c:ext>
          </c:extLst>
        </c:ser>
        <c:dLbls>
          <c:showLegendKey val="0"/>
          <c:showVal val="0"/>
          <c:showCatName val="0"/>
          <c:showSerName val="0"/>
          <c:showPercent val="0"/>
          <c:showBubbleSize val="0"/>
        </c:dLbls>
        <c:gapWidth val="150"/>
        <c:shape val="box"/>
        <c:axId val="1244169679"/>
        <c:axId val="1244168431"/>
        <c:axId val="0"/>
      </c:bar3DChart>
      <c:catAx>
        <c:axId val="124416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68431"/>
        <c:crosses val="autoZero"/>
        <c:auto val="1"/>
        <c:lblAlgn val="ctr"/>
        <c:lblOffset val="100"/>
        <c:noMultiLvlLbl val="0"/>
      </c:catAx>
      <c:valAx>
        <c:axId val="12441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6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380999</xdr:colOff>
      <xdr:row>25</xdr:row>
      <xdr:rowOff>141514</xdr:rowOff>
    </xdr:from>
    <xdr:to>
      <xdr:col>12</xdr:col>
      <xdr:colOff>219074</xdr:colOff>
      <xdr:row>48</xdr:row>
      <xdr:rowOff>9524</xdr:rowOff>
    </xdr:to>
    <xdr:graphicFrame macro="">
      <xdr:nvGraphicFramePr>
        <xdr:cNvPr id="2" name="Chart 1">
          <a:extLst>
            <a:ext uri="{FF2B5EF4-FFF2-40B4-BE49-F238E27FC236}">
              <a16:creationId xmlns:a16="http://schemas.microsoft.com/office/drawing/2014/main" id="{C1CBBB86-EFC9-48E1-B7D4-E27FB6E0C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360679</xdr:colOff>
      <xdr:row>6</xdr:row>
      <xdr:rowOff>17145</xdr:rowOff>
    </xdr:from>
    <xdr:to>
      <xdr:col>8</xdr:col>
      <xdr:colOff>402772</xdr:colOff>
      <xdr:row>25</xdr:row>
      <xdr:rowOff>41275</xdr:rowOff>
    </xdr:to>
    <xdr:graphicFrame macro="">
      <xdr:nvGraphicFramePr>
        <xdr:cNvPr id="3" name="Chart 2">
          <a:extLst>
            <a:ext uri="{FF2B5EF4-FFF2-40B4-BE49-F238E27FC236}">
              <a16:creationId xmlns:a16="http://schemas.microsoft.com/office/drawing/2014/main" id="{DA75B2EB-8E15-430E-8831-C3DFFA1C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413658</xdr:colOff>
      <xdr:row>6</xdr:row>
      <xdr:rowOff>12699</xdr:rowOff>
    </xdr:from>
    <xdr:to>
      <xdr:col>14</xdr:col>
      <xdr:colOff>899161</xdr:colOff>
      <xdr:row>25</xdr:row>
      <xdr:rowOff>25400</xdr:rowOff>
    </xdr:to>
    <xdr:graphicFrame macro="">
      <xdr:nvGraphicFramePr>
        <xdr:cNvPr id="4" name="Chart 3">
          <a:extLst>
            <a:ext uri="{FF2B5EF4-FFF2-40B4-BE49-F238E27FC236}">
              <a16:creationId xmlns:a16="http://schemas.microsoft.com/office/drawing/2014/main" id="{89777750-5FC3-4AD7-87FB-FEF9C3753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118110</xdr:colOff>
      <xdr:row>6</xdr:row>
      <xdr:rowOff>16510</xdr:rowOff>
    </xdr:from>
    <xdr:to>
      <xdr:col>18</xdr:col>
      <xdr:colOff>1861458</xdr:colOff>
      <xdr:row>47</xdr:row>
      <xdr:rowOff>97972</xdr:rowOff>
    </xdr:to>
    <mc:AlternateContent xmlns:mc="http://schemas.openxmlformats.org/markup-compatibility/2006" xmlns:a14="http://schemas.microsoft.com/office/drawing/2010/main">
      <mc:Choice Requires="a14">
        <xdr:graphicFrame macro="">
          <xdr:nvGraphicFramePr>
            <xdr:cNvPr id="5" name="Nama">
              <a:extLst>
                <a:ext uri="{FF2B5EF4-FFF2-40B4-BE49-F238E27FC236}">
                  <a16:creationId xmlns:a16="http://schemas.microsoft.com/office/drawing/2014/main" id="{FDA967D7-2D54-4E8D-9FB1-7C7E31249C82}"/>
                </a:ext>
              </a:extLst>
            </xdr:cNvPr>
            <xdr:cNvGraphicFramePr/>
          </xdr:nvGraphicFramePr>
          <xdr:xfrm>
            <a:off x="0" y="0"/>
            <a:ext cx="0" cy="0"/>
          </xdr:xfrm>
          <a:graphic>
            <a:graphicData uri="http://schemas.microsoft.com/office/drawing/2010/slicer">
              <sle:slicer xmlns:sle="http://schemas.microsoft.com/office/drawing/2010/slicer" name="Nama"/>
            </a:graphicData>
          </a:graphic>
        </xdr:graphicFrame>
      </mc:Choice>
      <mc:Fallback xmlns="">
        <xdr:sp macro="" textlink="">
          <xdr:nvSpPr>
            <xdr:cNvPr id="0" name=""/>
            <xdr:cNvSpPr>
              <a:spLocks noTextEdit="1"/>
            </xdr:cNvSpPr>
          </xdr:nvSpPr>
          <xdr:spPr>
            <a:xfrm>
              <a:off x="14421939" y="1061539"/>
              <a:ext cx="1743348" cy="7222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26</xdr:row>
      <xdr:rowOff>63500</xdr:rowOff>
    </xdr:from>
    <xdr:to>
      <xdr:col>15</xdr:col>
      <xdr:colOff>0</xdr:colOff>
      <xdr:row>47</xdr:row>
      <xdr:rowOff>165100</xdr:rowOff>
    </xdr:to>
    <mc:AlternateContent xmlns:mc="http://schemas.openxmlformats.org/markup-compatibility/2006" xmlns:a14="http://schemas.microsoft.com/office/drawing/2010/main">
      <mc:Choice Requires="a14">
        <xdr:graphicFrame macro="">
          <xdr:nvGraphicFramePr>
            <xdr:cNvPr id="6" name="Generasi 1">
              <a:extLst>
                <a:ext uri="{FF2B5EF4-FFF2-40B4-BE49-F238E27FC236}">
                  <a16:creationId xmlns:a16="http://schemas.microsoft.com/office/drawing/2014/main" id="{7732F371-44A3-46CC-863D-2A5D6BD27D63}"/>
                </a:ext>
              </a:extLst>
            </xdr:cNvPr>
            <xdr:cNvGraphicFramePr/>
          </xdr:nvGraphicFramePr>
          <xdr:xfrm>
            <a:off x="0" y="0"/>
            <a:ext cx="0" cy="0"/>
          </xdr:xfrm>
          <a:graphic>
            <a:graphicData uri="http://schemas.microsoft.com/office/drawing/2010/slicer">
              <sle:slicer xmlns:sle="http://schemas.microsoft.com/office/drawing/2010/slicer" name="Generasi 1"/>
            </a:graphicData>
          </a:graphic>
        </xdr:graphicFrame>
      </mc:Choice>
      <mc:Fallback xmlns="">
        <xdr:sp macro="" textlink="">
          <xdr:nvSpPr>
            <xdr:cNvPr id="0" name=""/>
            <xdr:cNvSpPr>
              <a:spLocks noTextEdit="1"/>
            </xdr:cNvSpPr>
          </xdr:nvSpPr>
          <xdr:spPr>
            <a:xfrm>
              <a:off x="8564336" y="4591957"/>
              <a:ext cx="2223407" cy="375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456192</xdr:colOff>
      <xdr:row>0</xdr:row>
      <xdr:rowOff>0</xdr:rowOff>
    </xdr:from>
    <xdr:to>
      <xdr:col>15</xdr:col>
      <xdr:colOff>36986</xdr:colOff>
      <xdr:row>3</xdr:row>
      <xdr:rowOff>152400</xdr:rowOff>
    </xdr:to>
    <xdr:pic>
      <xdr:nvPicPr>
        <xdr:cNvPr id="8" name="Picture 7">
          <a:extLst>
            <a:ext uri="{FF2B5EF4-FFF2-40B4-BE49-F238E27FC236}">
              <a16:creationId xmlns:a16="http://schemas.microsoft.com/office/drawing/2014/main" id="{716531BE-DBC7-4044-B9C0-E7AA7E404B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28842" y="0"/>
          <a:ext cx="476144" cy="666750"/>
        </a:xfrm>
        <a:prstGeom prst="rect">
          <a:avLst/>
        </a:prstGeom>
      </xdr:spPr>
    </xdr:pic>
    <xdr:clientData/>
  </xdr:twoCellAnchor>
  <xdr:twoCellAnchor editAs="oneCell">
    <xdr:from>
      <xdr:col>18</xdr:col>
      <xdr:colOff>1385560</xdr:colOff>
      <xdr:row>0</xdr:row>
      <xdr:rowOff>0</xdr:rowOff>
    </xdr:from>
    <xdr:to>
      <xdr:col>18</xdr:col>
      <xdr:colOff>1861704</xdr:colOff>
      <xdr:row>3</xdr:row>
      <xdr:rowOff>152400</xdr:rowOff>
    </xdr:to>
    <xdr:pic>
      <xdr:nvPicPr>
        <xdr:cNvPr id="9" name="Picture 8">
          <a:extLst>
            <a:ext uri="{FF2B5EF4-FFF2-40B4-BE49-F238E27FC236}">
              <a16:creationId xmlns:a16="http://schemas.microsoft.com/office/drawing/2014/main" id="{8AC44F3F-57CF-4D64-86BB-7C3C1D8CDC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689389" y="0"/>
          <a:ext cx="476144" cy="674914"/>
        </a:xfrm>
        <a:prstGeom prst="rect">
          <a:avLst/>
        </a:prstGeom>
      </xdr:spPr>
    </xdr:pic>
    <xdr:clientData/>
  </xdr:twoCellAnchor>
  <xdr:twoCellAnchor editAs="oneCell">
    <xdr:from>
      <xdr:col>0</xdr:col>
      <xdr:colOff>0</xdr:colOff>
      <xdr:row>0</xdr:row>
      <xdr:rowOff>0</xdr:rowOff>
    </xdr:from>
    <xdr:to>
      <xdr:col>0</xdr:col>
      <xdr:colOff>484308</xdr:colOff>
      <xdr:row>3</xdr:row>
      <xdr:rowOff>155122</xdr:rowOff>
    </xdr:to>
    <xdr:pic>
      <xdr:nvPicPr>
        <xdr:cNvPr id="10" name="Picture 9">
          <a:extLst>
            <a:ext uri="{FF2B5EF4-FFF2-40B4-BE49-F238E27FC236}">
              <a16:creationId xmlns:a16="http://schemas.microsoft.com/office/drawing/2014/main" id="{628B08B7-6393-47A8-8B8F-D750DDDD759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484308" cy="677636"/>
        </a:xfrm>
        <a:prstGeom prst="rect">
          <a:avLst/>
        </a:prstGeom>
      </xdr:spPr>
    </xdr:pic>
    <xdr:clientData/>
  </xdr:twoCellAnchor>
  <xdr:twoCellAnchor editAs="oneCell">
    <xdr:from>
      <xdr:col>7</xdr:col>
      <xdr:colOff>491570</xdr:colOff>
      <xdr:row>0</xdr:row>
      <xdr:rowOff>0</xdr:rowOff>
    </xdr:from>
    <xdr:to>
      <xdr:col>8</xdr:col>
      <xdr:colOff>300965</xdr:colOff>
      <xdr:row>3</xdr:row>
      <xdr:rowOff>155122</xdr:rowOff>
    </xdr:to>
    <xdr:pic>
      <xdr:nvPicPr>
        <xdr:cNvPr id="11" name="Picture 10">
          <a:extLst>
            <a:ext uri="{FF2B5EF4-FFF2-40B4-BE49-F238E27FC236}">
              <a16:creationId xmlns:a16="http://schemas.microsoft.com/office/drawing/2014/main" id="{595C9A73-1AD5-43B9-9C66-1E9462D098A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215970" y="0"/>
          <a:ext cx="484309" cy="6776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68580</xdr:rowOff>
    </xdr:from>
    <xdr:to>
      <xdr:col>4</xdr:col>
      <xdr:colOff>373380</xdr:colOff>
      <xdr:row>28</xdr:row>
      <xdr:rowOff>15240</xdr:rowOff>
    </xdr:to>
    <xdr:graphicFrame macro="">
      <xdr:nvGraphicFramePr>
        <xdr:cNvPr id="2" name="Chart 1">
          <a:extLst>
            <a:ext uri="{FF2B5EF4-FFF2-40B4-BE49-F238E27FC236}">
              <a16:creationId xmlns:a16="http://schemas.microsoft.com/office/drawing/2014/main" id="{EBE6E76B-E238-4325-B4ED-ED7B00322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1082040</xdr:colOff>
      <xdr:row>26</xdr:row>
      <xdr:rowOff>78740</xdr:rowOff>
    </xdr:from>
    <xdr:to>
      <xdr:col>5</xdr:col>
      <xdr:colOff>660400</xdr:colOff>
      <xdr:row>45</xdr:row>
      <xdr:rowOff>33020</xdr:rowOff>
    </xdr:to>
    <xdr:graphicFrame macro="">
      <xdr:nvGraphicFramePr>
        <xdr:cNvPr id="3" name="Chart 2">
          <a:extLst>
            <a:ext uri="{FF2B5EF4-FFF2-40B4-BE49-F238E27FC236}">
              <a16:creationId xmlns:a16="http://schemas.microsoft.com/office/drawing/2014/main" id="{E94A1A39-7A20-48DC-8D65-7913B5D1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621030</xdr:colOff>
      <xdr:row>1</xdr:row>
      <xdr:rowOff>99060</xdr:rowOff>
    </xdr:from>
    <xdr:to>
      <xdr:col>4</xdr:col>
      <xdr:colOff>826770</xdr:colOff>
      <xdr:row>17</xdr:row>
      <xdr:rowOff>38100</xdr:rowOff>
    </xdr:to>
    <xdr:graphicFrame macro="">
      <xdr:nvGraphicFramePr>
        <xdr:cNvPr id="5" name="Chart 4">
          <a:extLst>
            <a:ext uri="{FF2B5EF4-FFF2-40B4-BE49-F238E27FC236}">
              <a16:creationId xmlns:a16="http://schemas.microsoft.com/office/drawing/2014/main" id="{A396EBBE-F455-49F5-BE29-40A17662D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167640</xdr:colOff>
      <xdr:row>2</xdr:row>
      <xdr:rowOff>22860</xdr:rowOff>
    </xdr:from>
    <xdr:to>
      <xdr:col>10</xdr:col>
      <xdr:colOff>408940</xdr:colOff>
      <xdr:row>16</xdr:row>
      <xdr:rowOff>635</xdr:rowOff>
    </xdr:to>
    <mc:AlternateContent xmlns:mc="http://schemas.openxmlformats.org/markup-compatibility/2006" xmlns:a14="http://schemas.microsoft.com/office/drawing/2010/main">
      <mc:Choice Requires="a14">
        <xdr:graphicFrame macro="">
          <xdr:nvGraphicFramePr>
            <xdr:cNvPr id="6" name="Generasi">
              <a:extLst>
                <a:ext uri="{FF2B5EF4-FFF2-40B4-BE49-F238E27FC236}">
                  <a16:creationId xmlns:a16="http://schemas.microsoft.com/office/drawing/2014/main" id="{8BA3563B-BE19-4B45-B756-342A7858B318}"/>
                </a:ext>
              </a:extLst>
            </xdr:cNvPr>
            <xdr:cNvGraphicFramePr/>
          </xdr:nvGraphicFramePr>
          <xdr:xfrm>
            <a:off x="0" y="0"/>
            <a:ext cx="0" cy="0"/>
          </xdr:xfrm>
          <a:graphic>
            <a:graphicData uri="http://schemas.microsoft.com/office/drawing/2010/slicer">
              <sle:slicer xmlns:sle="http://schemas.microsoft.com/office/drawing/2010/slicer" name="Generasi"/>
            </a:graphicData>
          </a:graphic>
        </xdr:graphicFrame>
      </mc:Choice>
      <mc:Fallback xmlns="">
        <xdr:sp macro="" textlink="">
          <xdr:nvSpPr>
            <xdr:cNvPr id="0" name=""/>
            <xdr:cNvSpPr>
              <a:spLocks noTextEdit="1"/>
            </xdr:cNvSpPr>
          </xdr:nvSpPr>
          <xdr:spPr>
            <a:xfrm>
              <a:off x="15560040" y="378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96.045856712961" createdVersion="7" refreshedVersion="7" minRefreshableVersion="3" recordCount="200" xr:uid="{A7E0273C-56F7-41D7-A36F-364263A4C901}">
  <cacheSource type="worksheet">
    <worksheetSource ref="A1:R201" sheet="Data"/>
  </cacheSource>
  <cacheFields count="18">
    <cacheField name="Nama" numFmtId="0">
      <sharedItems/>
    </cacheField>
    <cacheField name="Generasi" numFmtId="0">
      <sharedItems containsSemiMixedTypes="0" containsString="0" containsNumber="1" containsInteger="1" minValue="1" maxValue="10" count="10">
        <n v="4"/>
        <n v="8"/>
        <n v="3"/>
        <n v="6"/>
        <n v="7"/>
        <n v="5"/>
        <n v="1"/>
        <n v="2"/>
        <n v="9"/>
        <n v="10"/>
      </sharedItems>
    </cacheField>
    <cacheField name="Panggilan" numFmtId="0">
      <sharedItems/>
    </cacheField>
    <cacheField name="Tempat Lahir" numFmtId="0">
      <sharedItems containsBlank="1"/>
    </cacheField>
    <cacheField name="Tanggal Lahir" numFmtId="166">
      <sharedItems containsSemiMixedTypes="0" containsNonDate="0" containsDate="1" containsString="0" minDate="1990-06-23T00:00:00" maxDate="2009-03-27T00:00:00"/>
    </cacheField>
    <cacheField name="Tahun Lahir" numFmtId="0">
      <sharedItems containsSemiMixedTypes="0" containsString="0" containsNumber="1" containsInteger="1" minValue="1990" maxValue="2009" count="19">
        <n v="2000"/>
        <n v="2006"/>
        <n v="1999"/>
        <n v="2004"/>
        <n v="1998"/>
        <n v="2003"/>
        <n v="1996"/>
        <n v="1995"/>
        <n v="2001"/>
        <n v="2005"/>
        <n v="1997"/>
        <n v="2002"/>
        <n v="2009"/>
        <n v="2007"/>
        <n v="1993"/>
        <n v="1991"/>
        <n v="1990"/>
        <n v="1994"/>
        <n v="1992"/>
      </sharedItems>
    </cacheField>
    <cacheField name="Bergabung di JKT48" numFmtId="166">
      <sharedItems containsSemiMixedTypes="0" containsNonDate="0" containsDate="1" containsString="0" minDate="2011-11-02T00:00:00" maxDate="2020-08-28T00:00:00"/>
    </cacheField>
    <cacheField name="Tahun bergabung di JKT48" numFmtId="0">
      <sharedItems containsSemiMixedTypes="0" containsString="0" containsNumber="1" containsInteger="1" minValue="2011" maxValue="2020"/>
    </cacheField>
    <cacheField name="Usia Debut" numFmtId="0">
      <sharedItems containsSemiMixedTypes="0" containsString="0" containsNumber="1" containsInteger="1" minValue="10" maxValue="21" count="12">
        <n v="15"/>
        <n v="13"/>
        <n v="17"/>
        <n v="14"/>
        <n v="16"/>
        <n v="12"/>
        <n v="18"/>
        <n v="10"/>
        <n v="11"/>
        <n v="20"/>
        <n v="21"/>
        <n v="19"/>
      </sharedItems>
    </cacheField>
    <cacheField name="Rentang Usia Saat Debut" numFmtId="0">
      <sharedItems count="4">
        <s v="13-16 tahun"/>
        <s v="16-19 tahun"/>
        <s v="Kurang dari 13 Tahun"/>
        <s v="Lebih dari 19 tahun"/>
      </sharedItems>
    </cacheField>
    <cacheField name="Status Terakhir" numFmtId="0">
      <sharedItems/>
    </cacheField>
    <cacheField name="Tanggal Keluar" numFmtId="0">
      <sharedItems containsNonDate="0" containsDate="1" containsString="0" containsBlank="1" minDate="2012-02-12T00:00:00" maxDate="2020-12-27T00:00:00"/>
    </cacheField>
    <cacheField name="Usia Keluar" numFmtId="0">
      <sharedItems containsString="0" containsBlank="1" containsNumber="1" containsInteger="1" minValue="13" maxValue="26"/>
    </cacheField>
    <cacheField name="Nama Fansclub" numFmtId="0">
      <sharedItems containsBlank="1"/>
    </cacheField>
    <cacheField name="Perkenalan" numFmtId="0">
      <sharedItems/>
    </cacheField>
    <cacheField name="Usia" numFmtId="0">
      <sharedItems containsSemiMixedTypes="0" containsString="0" containsNumber="1" containsInteger="1" minValue="11" maxValue="30"/>
    </cacheField>
    <cacheField name="Alasan Keluar" numFmtId="0">
      <sharedItems containsBlank="1"/>
    </cacheField>
    <cacheField name="Waktu Aktif"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3842572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96.066003587963" backgroundQuery="1" createdVersion="7" refreshedVersion="7" minRefreshableVersion="3" recordCount="0" supportSubquery="1" supportAdvancedDrill="1" xr:uid="{4D414438-3826-4CCF-B171-FB9EAF48E6BA}">
  <cacheSource type="external" connectionId="1"/>
  <cacheFields count="3">
    <cacheField name="[Measures].[FANBASE]" caption="FANBASE" numFmtId="0" hierarchy="18" level="32767"/>
    <cacheField name="[Table1].[Generasi].[Generasi]" caption="Generasi"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Generasi].&amp;[1]"/>
            <x15:cachedUniqueName index="1" name="[Table1].[Generasi].&amp;[2]"/>
            <x15:cachedUniqueName index="2" name="[Table1].[Generasi].&amp;[3]"/>
            <x15:cachedUniqueName index="3" name="[Table1].[Generasi].&amp;[4]"/>
            <x15:cachedUniqueName index="4" name="[Table1].[Generasi].&amp;[5]"/>
            <x15:cachedUniqueName index="5" name="[Table1].[Generasi].&amp;[6]"/>
            <x15:cachedUniqueName index="6" name="[Table1].[Generasi].&amp;[7]"/>
            <x15:cachedUniqueName index="7" name="[Table1].[Generasi].&amp;[8]"/>
            <x15:cachedUniqueName index="8" name="[Table1].[Generasi].&amp;[9]"/>
            <x15:cachedUniqueName index="9" name="[Table1].[Generasi].&amp;[10]"/>
          </x15:cachedUniqueNames>
        </ext>
      </extLst>
    </cacheField>
    <cacheField name="[Table1].[Nama].[Nama]" caption="Nama" numFmtId="0" level="1">
      <sharedItems count="200">
        <s v="Aki Takajo"/>
        <s v="Alissa Galliamova"/>
        <s v="Allisa Astri"/>
        <s v="Ayana Shahab"/>
        <s v="Beby Chaesara Anadila"/>
        <s v="Cindy Gulla"/>
        <s v="Cleopatra Djapri"/>
        <s v="Delima Rizky"/>
        <s v="Devi Kinal Putri"/>
        <s v="Diasta Priswarini"/>
        <s v="Fahira"/>
        <s v="Frieska Anastasia Laksani"/>
        <s v="Gabriela Margareth Warouw"/>
        <s v="Ghaida Farisya"/>
        <s v="Haruka Nakagawa"/>
        <s v="Intania Pratama Ilham"/>
        <s v="Jessica Vania"/>
        <s v="Jessica Veranda Tanumihardja"/>
        <s v="Melody Nurramdhani Laksani"/>
        <s v="Nabilah Ratna Ayu Azalia"/>
        <s v="Neneng Rosediana"/>
        <s v="Rena Nozawa"/>
        <s v="Rezky Wiranti Dhike"/>
        <s v="Rica Leyona"/>
        <s v="Saya Kawamoto"/>
        <s v="Sendy Ariani"/>
        <s v="Shania Junianatha"/>
        <s v="Siti Gayatri Abhirama"/>
        <s v="Sonia Natalia"/>
        <s v="Sonya Pandarmawan"/>
        <s v="Stella Cornelia"/>
        <s v="Alicia Chanzia"/>
        <s v="Althea Callista"/>
        <s v="Annisa Athia"/>
        <s v="Cindy Yuvia"/>
        <s v="Della Delila"/>
        <s v="Dellia Erdita"/>
        <s v="Dena Siti Rohyati"/>
        <s v="Dwi Putri Bonita"/>
        <s v="Fakhriyani Shafariyanti"/>
        <s v="Intar Putri Kariina"/>
        <s v="Jennifer Hanna"/>
        <s v="Jennifer Rachel Natasya"/>
        <s v="Lidya Maulida Djuhandar"/>
        <s v="Nadhifa Karimah"/>
        <s v="Nadila Cindi Wantari"/>
        <s v="Natalia"/>
        <s v="Noella Sisterina"/>
        <s v="Novinta Dhini"/>
        <s v="Nurhalima Oktavianti"/>
        <s v="Octi Sevpin"/>
        <s v="Olivia Robberecht"/>
        <s v="Priscillia Sari Dewi"/>
        <s v="Ratu Vienny Fitrilya"/>
        <s v="Rina Chikano(近野莉菜)"/>
        <s v="Riskha Fairunissa"/>
        <s v="Rona Anggreani"/>
        <s v="Saktia Oktapyani"/>
        <s v="Shinta Naomi"/>
        <s v="Sinka Juliani"/>
        <s v="Thalia"/>
        <s v="Thalia Ivanka Elizabeth"/>
        <s v="Viviyona Apriani"/>
        <s v="Alycia Ferryana"/>
        <s v="Amanda Dwi Arista"/>
        <s v="Andela Yuwono"/>
        <s v="Anggie Putri Kurniasari"/>
        <s v="Aninditha Rahma Cahyadi"/>
        <s v="Ayu Safira Oktaviani"/>
        <s v="Chikita Ravenska Mamesah"/>
        <s v="Elaine Hartanto"/>
        <s v="Farina Yogi Devani"/>
        <s v="Feni Fitriyanti"/>
        <s v="Fransisca Saraswati Puspa Dewi"/>
        <s v="Indah Permata Sari"/>
        <s v="Kezia Putri Andinta"/>
        <s v="Maria Genoveva Natalia Desy Purnamasari Gunawan"/>
        <s v="Martha Graciela"/>
        <s v="Michelle Christo Kusnadi"/>
        <s v="Milenia Christien Glory Goenawan"/>
        <s v="Nadhifa Salsabila"/>
        <s v="Ni Made Ayu Vania Aurellia"/>
        <s v="Nina Hamidah"/>
        <s v="Pipit Ananda"/>
        <s v="Putri Farin Kartika"/>
        <s v="Rizka Khalila"/>
        <s v="Shaffa Nabila"/>
        <s v="Shani Indira Natio"/>
        <s v="Shania Gracia"/>
        <s v="Sofia Meifaliani"/>
        <s v="Stephanie Pricilla Indarto Putri"/>
        <s v="Syahfira Angela Nurhaliza"/>
        <s v="Triarona Kusuma"/>
        <s v="Yansen Indiani"/>
        <s v="Zebi Magnolia Fawwaz"/>
        <s v="Adriani Elisabeth"/>
        <s v="Christi"/>
        <s v="Cindy Hapsari Maharani Pujiantoro Putri"/>
        <s v="Fidly Immanda Azzahra"/>
        <s v="Jessica Berliana Ekawardani"/>
        <s v="Jinan Safa Safira"/>
        <s v="Made Devi Ranita Ningtara"/>
        <s v="Mega Suryani"/>
        <s v="Melati Putri Rahel Sesilia"/>
        <s v="Sri Lintang"/>
        <s v="Tan Zhi Hui Celine(陈紫薇)"/>
        <s v="Zahra Yuriva Dermawan"/>
        <s v="Adhisty Zara"/>
        <s v="Anggita Destiana Dewi"/>
        <s v="Chintya Hanindhitakirana Wirawan"/>
        <s v="Citra Ayu Pranajaya Wibrado"/>
        <s v="Diani Amalia Ramadhani"/>
        <s v="Elizabeth Gloria Setiawan"/>
        <s v="Eve Antoinette Ichwan"/>
        <s v="Gabryela Marcelina"/>
        <s v="Hasyakyla Utami Kusumawardhani"/>
        <s v="Helma Sonya"/>
        <s v="Nurhayati"/>
        <s v="Puti Nadhira Azalia"/>
        <s v="Regina Angelina"/>
        <s v="Rissanda Putri Tuarissa"/>
        <s v="Ruth Damayanti Sitanggang"/>
        <s v="Sania Julia Montolalu"/>
        <s v="Violeta Burhan"/>
        <s v="Amanda Priscella Solichin"/>
        <s v="Anastasya Narwastu Tety Handuran"/>
        <s v="Ariella Calista Ichwan"/>
        <s v="Denise Caroline"/>
        <s v="Erika Ebisawa Kuswan"/>
        <s v="Erika Sintia"/>
        <s v="Gita Sekar Andarini"/>
        <s v="Graciella Ruth Wiranto"/>
        <s v="Jihan Miftahul Jannah"/>
        <s v="Kandiya Rafa Maulidita"/>
        <s v="Putri Cahyaning Anggraini"/>
        <s v="Rinanda Syahputri"/>
        <s v="Riska Amelia Putri"/>
        <s v="Shalza Grasita"/>
        <s v="Aiko Harumi Nangin"/>
        <s v="Angelina Christy"/>
        <s v="Aurel Mayori Putri"/>
        <s v="Azizi Shafaa Asadel"/>
        <s v="Calista Lea Jaya"/>
        <s v="Dhea Angelia"/>
        <s v="Febi Komaril"/>
        <s v="Febrina Diponegoro"/>
        <s v="Febriola Sinambela"/>
        <s v="Freyanashifa Jayawardana"/>
        <s v="Gabriel Angelina Laeman"/>
        <s v="Helisma Mauludzunia Putri Kurnia"/>
        <s v="Jessica Chandra"/>
        <s v="Jesslyn Callista"/>
        <s v="Kanya Caya"/>
        <s v="Mutiara Azzahra Umandana"/>
        <s v="Nabila Yussi Fitriana"/>
        <s v="Rifa Fatmasari"/>
        <s v="Viona Fadrin"/>
        <s v="Yessica Tamara"/>
        <s v="Amanina Afiqah Ibrahim"/>
        <s v="Amirah Fatin Yasin"/>
        <s v="Cindy Nugroho"/>
        <s v="Cornelia Syafa Vanisa"/>
        <s v="Devytha Maharani Putri"/>
        <s v="Eriena Kartika Dewi"/>
        <s v="Fiony Alveria Tantri"/>
        <s v="Flora Shafiqa Riyadi"/>
        <s v="Gabriella Stevany Loide Lenggana Harahap"/>
        <s v="Iris Vevina Prasetio"/>
        <s v="Keisya Ramadhani"/>
        <s v="Lulu Azkiya Salsabila"/>
        <s v="Nyimas Ratu Rafa"/>
        <s v="Pamela Krysanthe Adijaya"/>
        <s v="Reva Adriana Ramadhani"/>
        <s v="Reva Fidela Adel Pantjoro"/>
        <s v="Salma Annisa"/>
        <s v="Umega Maulana Sinambela"/>
        <s v="Zahra Nur Khaulah"/>
        <s v="Adzana Shaliha Alifia"/>
        <s v="Caithlyn Gwyneth Santoso"/>
        <s v="Chalista Ellysia Sugianto"/>
        <s v="Christabel Angela Jocelyn Santoso"/>
        <s v="Indah Cahya Nabilla"/>
        <s v="Kathrina Irene Indarto Putri"/>
        <s v="Lian Olivia Payten"/>
        <s v="Marsha Lenathea Lapian"/>
        <s v="Nabila Gusmarlia Putri"/>
        <s v="Putri Elzahra"/>
        <s v="Shinta Devi Sujaya"/>
        <s v="Tiara Sasi Kirana Putri"/>
        <s v="Abieza Syabira"/>
        <s v="Alia Giselle Maharani"/>
        <s v="Amanda Puspita Sukma Mulyadewi"/>
        <s v="Aurellia"/>
        <s v="Callista Alifia Wardhana"/>
        <s v="Danessa Valerie Hertanto"/>
        <s v="Gabriela Abigail Mewengkang"/>
        <s v="Indira Putri Seruni"/>
        <s v="Jesslyn Elly"/>
        <s v="Naura Safinatunnajah"/>
        <s v="Raisha Syifa Wardhana"/>
      </sharedItems>
      <extLst>
        <ext xmlns:x15="http://schemas.microsoft.com/office/spreadsheetml/2010/11/main" uri="{4F2E5C28-24EA-4eb8-9CBF-B6C8F9C3D259}">
          <x15:cachedUniqueNames>
            <x15:cachedUniqueName index="0" name="[Table1].[Nama].&amp;[Aki Takajo]"/>
            <x15:cachedUniqueName index="1" name="[Table1].[Nama].&amp;[Alissa Galliamova]"/>
            <x15:cachedUniqueName index="2" name="[Table1].[Nama].&amp;[Allisa Astri]"/>
            <x15:cachedUniqueName index="3" name="[Table1].[Nama].&amp;[Ayana Shahab]"/>
            <x15:cachedUniqueName index="4" name="[Table1].[Nama].&amp;[Beby Chaesara Anadila]"/>
            <x15:cachedUniqueName index="5" name="[Table1].[Nama].&amp;[Cindy Gulla]"/>
            <x15:cachedUniqueName index="6" name="[Table1].[Nama].&amp;[Cleopatra Djapri]"/>
            <x15:cachedUniqueName index="7" name="[Table1].[Nama].&amp;[Delima Rizky]"/>
            <x15:cachedUniqueName index="8" name="[Table1].[Nama].&amp;[Devi Kinal Putri]"/>
            <x15:cachedUniqueName index="9" name="[Table1].[Nama].&amp;[Diasta Priswarini]"/>
            <x15:cachedUniqueName index="10" name="[Table1].[Nama].&amp;[Fahira]"/>
            <x15:cachedUniqueName index="11" name="[Table1].[Nama].&amp;[Frieska Anastasia Laksani]"/>
            <x15:cachedUniqueName index="12" name="[Table1].[Nama].&amp;[Gabriela Margareth Warouw]"/>
            <x15:cachedUniqueName index="13" name="[Table1].[Nama].&amp;[Ghaida Farisya]"/>
            <x15:cachedUniqueName index="14" name="[Table1].[Nama].&amp;[Haruka Nakagawa]"/>
            <x15:cachedUniqueName index="15" name="[Table1].[Nama].&amp;[Intania Pratama Ilham]"/>
            <x15:cachedUniqueName index="16" name="[Table1].[Nama].&amp;[Jessica Vania]"/>
            <x15:cachedUniqueName index="17" name="[Table1].[Nama].&amp;[Jessica Veranda Tanumihardja]"/>
            <x15:cachedUniqueName index="18" name="[Table1].[Nama].&amp;[Melody Nurramdhani Laksani]"/>
            <x15:cachedUniqueName index="19" name="[Table1].[Nama].&amp;[Nabilah Ratna Ayu Azalia]"/>
            <x15:cachedUniqueName index="20" name="[Table1].[Nama].&amp;[Neneng Rosediana]"/>
            <x15:cachedUniqueName index="21" name="[Table1].[Nama].&amp;[Rena Nozawa]"/>
            <x15:cachedUniqueName index="22" name="[Table1].[Nama].&amp;[Rezky Wiranti Dhike]"/>
            <x15:cachedUniqueName index="23" name="[Table1].[Nama].&amp;[Rica Leyona]"/>
            <x15:cachedUniqueName index="24" name="[Table1].[Nama].&amp;[Saya Kawamoto]"/>
            <x15:cachedUniqueName index="25" name="[Table1].[Nama].&amp;[Sendy Ariani]"/>
            <x15:cachedUniqueName index="26" name="[Table1].[Nama].&amp;[Shania Junianatha]"/>
            <x15:cachedUniqueName index="27" name="[Table1].[Nama].&amp;[Siti Gayatri Abhirama]"/>
            <x15:cachedUniqueName index="28" name="[Table1].[Nama].&amp;[Sonia Natalia]"/>
            <x15:cachedUniqueName index="29" name="[Table1].[Nama].&amp;[Sonya Pandarmawan]"/>
            <x15:cachedUniqueName index="30" name="[Table1].[Nama].&amp;[Stella Cornelia]"/>
            <x15:cachedUniqueName index="31" name="[Table1].[Nama].&amp;[Alicia Chanzia]"/>
            <x15:cachedUniqueName index="32" name="[Table1].[Nama].&amp;[Althea Callista]"/>
            <x15:cachedUniqueName index="33" name="[Table1].[Nama].&amp;[Annisa Athia]"/>
            <x15:cachedUniqueName index="34" name="[Table1].[Nama].&amp;[Cindy Yuvia]"/>
            <x15:cachedUniqueName index="35" name="[Table1].[Nama].&amp;[Della Delila]"/>
            <x15:cachedUniqueName index="36" name="[Table1].[Nama].&amp;[Dellia Erdita]"/>
            <x15:cachedUniqueName index="37" name="[Table1].[Nama].&amp;[Dena Siti Rohyati]"/>
            <x15:cachedUniqueName index="38" name="[Table1].[Nama].&amp;[Dwi Putri Bonita]"/>
            <x15:cachedUniqueName index="39" name="[Table1].[Nama].&amp;[Fakhriyani Shafariyanti]"/>
            <x15:cachedUniqueName index="40" name="[Table1].[Nama].&amp;[Intar Putri Kariina]"/>
            <x15:cachedUniqueName index="41" name="[Table1].[Nama].&amp;[Jennifer Hanna]"/>
            <x15:cachedUniqueName index="42" name="[Table1].[Nama].&amp;[Jennifer Rachel Natasya]"/>
            <x15:cachedUniqueName index="43" name="[Table1].[Nama].&amp;[Lidya Maulida Djuhandar]"/>
            <x15:cachedUniqueName index="44" name="[Table1].[Nama].&amp;[Nadhifa Karimah]"/>
            <x15:cachedUniqueName index="45" name="[Table1].[Nama].&amp;[Nadila Cindi Wantari]"/>
            <x15:cachedUniqueName index="46" name="[Table1].[Nama].&amp;[Natalia]"/>
            <x15:cachedUniqueName index="47" name="[Table1].[Nama].&amp;[Noella Sisterina]"/>
            <x15:cachedUniqueName index="48" name="[Table1].[Nama].&amp;[Novinta Dhini]"/>
            <x15:cachedUniqueName index="49" name="[Table1].[Nama].&amp;[Nurhalima Oktavianti]"/>
            <x15:cachedUniqueName index="50" name="[Table1].[Nama].&amp;[Octi Sevpin]"/>
            <x15:cachedUniqueName index="51" name="[Table1].[Nama].&amp;[Olivia Robberecht]"/>
            <x15:cachedUniqueName index="52" name="[Table1].[Nama].&amp;[Priscillia Sari Dewi]"/>
            <x15:cachedUniqueName index="53" name="[Table1].[Nama].&amp;[Ratu Vienny Fitrilya]"/>
            <x15:cachedUniqueName index="54" name="[Table1].[Nama].&amp;[Rina Chikano(近野莉菜)]"/>
            <x15:cachedUniqueName index="55" name="[Table1].[Nama].&amp;[Riskha Fairunissa]"/>
            <x15:cachedUniqueName index="56" name="[Table1].[Nama].&amp;[Rona Anggreani]"/>
            <x15:cachedUniqueName index="57" name="[Table1].[Nama].&amp;[Saktia Oktapyani]"/>
            <x15:cachedUniqueName index="58" name="[Table1].[Nama].&amp;[Shinta Naomi]"/>
            <x15:cachedUniqueName index="59" name="[Table1].[Nama].&amp;[Sinka Juliani]"/>
            <x15:cachedUniqueName index="60" name="[Table1].[Nama].&amp;[Thalia]"/>
            <x15:cachedUniqueName index="61" name="[Table1].[Nama].&amp;[Thalia Ivanka Elizabeth]"/>
            <x15:cachedUniqueName index="62" name="[Table1].[Nama].&amp;[Viviyona Apriani]"/>
            <x15:cachedUniqueName index="63" name="[Table1].[Nama].&amp;[Alycia Ferryana]"/>
            <x15:cachedUniqueName index="64" name="[Table1].[Nama].&amp;[Amanda Dwi Arista]"/>
            <x15:cachedUniqueName index="65" name="[Table1].[Nama].&amp;[Andela Yuwono]"/>
            <x15:cachedUniqueName index="66" name="[Table1].[Nama].&amp;[Anggie Putri Kurniasari]"/>
            <x15:cachedUniqueName index="67" name="[Table1].[Nama].&amp;[Aninditha Rahma Cahyadi]"/>
            <x15:cachedUniqueName index="68" name="[Table1].[Nama].&amp;[Ayu Safira Oktaviani]"/>
            <x15:cachedUniqueName index="69" name="[Table1].[Nama].&amp;[Chikita Ravenska Mamesah]"/>
            <x15:cachedUniqueName index="70" name="[Table1].[Nama].&amp;[Elaine Hartanto]"/>
            <x15:cachedUniqueName index="71" name="[Table1].[Nama].&amp;[Farina Yogi Devani]"/>
            <x15:cachedUniqueName index="72" name="[Table1].[Nama].&amp;[Feni Fitriyanti]"/>
            <x15:cachedUniqueName index="73" name="[Table1].[Nama].&amp;[Fransisca Saraswati Puspa Dewi]"/>
            <x15:cachedUniqueName index="74" name="[Table1].[Nama].&amp;[Indah Permata Sari]"/>
            <x15:cachedUniqueName index="75" name="[Table1].[Nama].&amp;[Kezia Putri Andinta]"/>
            <x15:cachedUniqueName index="76" name="[Table1].[Nama].&amp;[Maria Genoveva Natalia Desy Purnamasari Gunawan]"/>
            <x15:cachedUniqueName index="77" name="[Table1].[Nama].&amp;[Martha Graciela]"/>
            <x15:cachedUniqueName index="78" name="[Table1].[Nama].&amp;[Michelle Christo Kusnadi]"/>
            <x15:cachedUniqueName index="79" name="[Table1].[Nama].&amp;[Milenia Christien Glory Goenawan]"/>
            <x15:cachedUniqueName index="80" name="[Table1].[Nama].&amp;[Nadhifa Salsabila]"/>
            <x15:cachedUniqueName index="81" name="[Table1].[Nama].&amp;[Ni Made Ayu Vania Aurellia]"/>
            <x15:cachedUniqueName index="82" name="[Table1].[Nama].&amp;[Nina Hamidah]"/>
            <x15:cachedUniqueName index="83" name="[Table1].[Nama].&amp;[Pipit Ananda]"/>
            <x15:cachedUniqueName index="84" name="[Table1].[Nama].&amp;[Putri Farin Kartika]"/>
            <x15:cachedUniqueName index="85" name="[Table1].[Nama].&amp;[Rizka Khalila]"/>
            <x15:cachedUniqueName index="86" name="[Table1].[Nama].&amp;[Shaffa Nabila]"/>
            <x15:cachedUniqueName index="87" name="[Table1].[Nama].&amp;[Shani Indira Natio]"/>
            <x15:cachedUniqueName index="88" name="[Table1].[Nama].&amp;[Shania Gracia]"/>
            <x15:cachedUniqueName index="89" name="[Table1].[Nama].&amp;[Sofia Meifaliani]"/>
            <x15:cachedUniqueName index="90" name="[Table1].[Nama].&amp;[Stephanie Pricilla Indarto Putri]"/>
            <x15:cachedUniqueName index="91" name="[Table1].[Nama].&amp;[Syahfira Angela Nurhaliza]"/>
            <x15:cachedUniqueName index="92" name="[Table1].[Nama].&amp;[Triarona Kusuma]"/>
            <x15:cachedUniqueName index="93" name="[Table1].[Nama].&amp;[Yansen Indiani]"/>
            <x15:cachedUniqueName index="94" name="[Table1].[Nama].&amp;[Zebi Magnolia Fawwaz]"/>
            <x15:cachedUniqueName index="95" name="[Table1].[Nama].&amp;[Adriani Elisabeth]"/>
            <x15:cachedUniqueName index="96" name="[Table1].[Nama].&amp;[Christi]"/>
            <x15:cachedUniqueName index="97" name="[Table1].[Nama].&amp;[Cindy Hapsari Maharani Pujiantoro Putri]"/>
            <x15:cachedUniqueName index="98" name="[Table1].[Nama].&amp;[Fidly Immanda Azzahra]"/>
            <x15:cachedUniqueName index="99" name="[Table1].[Nama].&amp;[Jessica Berliana Ekawardani]"/>
            <x15:cachedUniqueName index="100" name="[Table1].[Nama].&amp;[Jinan Safa Safira]"/>
            <x15:cachedUniqueName index="101" name="[Table1].[Nama].&amp;[Made Devi Ranita Ningtara]"/>
            <x15:cachedUniqueName index="102" name="[Table1].[Nama].&amp;[Mega Suryani]"/>
            <x15:cachedUniqueName index="103" name="[Table1].[Nama].&amp;[Melati Putri Rahel Sesilia]"/>
            <x15:cachedUniqueName index="104" name="[Table1].[Nama].&amp;[Sri Lintang]"/>
            <x15:cachedUniqueName index="105" name="[Table1].[Nama].&amp;[Tan Zhi Hui Celine(陈紫薇)]"/>
            <x15:cachedUniqueName index="106" name="[Table1].[Nama].&amp;[Zahra Yuriva Dermawan]"/>
            <x15:cachedUniqueName index="107" name="[Table1].[Nama].&amp;[Adhisty Zara]"/>
            <x15:cachedUniqueName index="108" name="[Table1].[Nama].&amp;[Anggita Destiana Dewi]"/>
            <x15:cachedUniqueName index="109" name="[Table1].[Nama].&amp;[Chintya Hanindhitakirana Wirawan]"/>
            <x15:cachedUniqueName index="110" name="[Table1].[Nama].&amp;[Citra Ayu Pranajaya Wibrado]"/>
            <x15:cachedUniqueName index="111" name="[Table1].[Nama].&amp;[Diani Amalia Ramadhani]"/>
            <x15:cachedUniqueName index="112" name="[Table1].[Nama].&amp;[Elizabeth Gloria Setiawan]"/>
            <x15:cachedUniqueName index="113" name="[Table1].[Nama].&amp;[Eve Antoinette Ichwan]"/>
            <x15:cachedUniqueName index="114" name="[Table1].[Nama].&amp;[Gabryela Marcelina]"/>
            <x15:cachedUniqueName index="115" name="[Table1].[Nama].&amp;[Hasyakyla Utami Kusumawardhani]"/>
            <x15:cachedUniqueName index="116" name="[Table1].[Nama].&amp;[Helma Sonya]"/>
            <x15:cachedUniqueName index="117" name="[Table1].[Nama].&amp;[Nurhayati]"/>
            <x15:cachedUniqueName index="118" name="[Table1].[Nama].&amp;[Puti Nadhira Azalia]"/>
            <x15:cachedUniqueName index="119" name="[Table1].[Nama].&amp;[Regina Angelina]"/>
            <x15:cachedUniqueName index="120" name="[Table1].[Nama].&amp;[Rissanda Putri Tuarissa]"/>
            <x15:cachedUniqueName index="121" name="[Table1].[Nama].&amp;[Ruth Damayanti Sitanggang]"/>
            <x15:cachedUniqueName index="122" name="[Table1].[Nama].&amp;[Sania Julia Montolalu]"/>
            <x15:cachedUniqueName index="123" name="[Table1].[Nama].&amp;[Violeta Burhan]"/>
            <x15:cachedUniqueName index="124" name="[Table1].[Nama].&amp;[Amanda Priscella Solichin]"/>
            <x15:cachedUniqueName index="125" name="[Table1].[Nama].&amp;[Anastasya Narwastu Tety Handuran]"/>
            <x15:cachedUniqueName index="126" name="[Table1].[Nama].&amp;[Ariella Calista Ichwan]"/>
            <x15:cachedUniqueName index="127" name="[Table1].[Nama].&amp;[Denise Caroline]"/>
            <x15:cachedUniqueName index="128" name="[Table1].[Nama].&amp;[Erika Ebisawa Kuswan]"/>
            <x15:cachedUniqueName index="129" name="[Table1].[Nama].&amp;[Erika Sintia]"/>
            <x15:cachedUniqueName index="130" name="[Table1].[Nama].&amp;[Gita Sekar Andarini]"/>
            <x15:cachedUniqueName index="131" name="[Table1].[Nama].&amp;[Graciella Ruth Wiranto]"/>
            <x15:cachedUniqueName index="132" name="[Table1].[Nama].&amp;[Jihan Miftahul Jannah]"/>
            <x15:cachedUniqueName index="133" name="[Table1].[Nama].&amp;[Kandiya Rafa Maulidita]"/>
            <x15:cachedUniqueName index="134" name="[Table1].[Nama].&amp;[Putri Cahyaning Anggraini]"/>
            <x15:cachedUniqueName index="135" name="[Table1].[Nama].&amp;[Rinanda Syahputri]"/>
            <x15:cachedUniqueName index="136" name="[Table1].[Nama].&amp;[Riska Amelia Putri]"/>
            <x15:cachedUniqueName index="137" name="[Table1].[Nama].&amp;[Shalza Grasita]"/>
            <x15:cachedUniqueName index="138" name="[Table1].[Nama].&amp;[Aiko Harumi Nangin]"/>
            <x15:cachedUniqueName index="139" name="[Table1].[Nama].&amp;[Angelina Christy]"/>
            <x15:cachedUniqueName index="140" name="[Table1].[Nama].&amp;[Aurel Mayori Putri]"/>
            <x15:cachedUniqueName index="141" name="[Table1].[Nama].&amp;[Azizi Shafaa Asadel]"/>
            <x15:cachedUniqueName index="142" name="[Table1].[Nama].&amp;[Calista Lea Jaya]"/>
            <x15:cachedUniqueName index="143" name="[Table1].[Nama].&amp;[Dhea Angelia]"/>
            <x15:cachedUniqueName index="144" name="[Table1].[Nama].&amp;[Febi Komaril]"/>
            <x15:cachedUniqueName index="145" name="[Table1].[Nama].&amp;[Febrina Diponegoro]"/>
            <x15:cachedUniqueName index="146" name="[Table1].[Nama].&amp;[Febriola Sinambela]"/>
            <x15:cachedUniqueName index="147" name="[Table1].[Nama].&amp;[Freyanashifa Jayawardana]"/>
            <x15:cachedUniqueName index="148" name="[Table1].[Nama].&amp;[Gabriel Angelina Laeman]"/>
            <x15:cachedUniqueName index="149" name="[Table1].[Nama].&amp;[Helisma Mauludzunia Putri Kurnia]"/>
            <x15:cachedUniqueName index="150" name="[Table1].[Nama].&amp;[Jessica Chandra]"/>
            <x15:cachedUniqueName index="151" name="[Table1].[Nama].&amp;[Jesslyn Callista]"/>
            <x15:cachedUniqueName index="152" name="[Table1].[Nama].&amp;[Kanya Caya]"/>
            <x15:cachedUniqueName index="153" name="[Table1].[Nama].&amp;[Mutiara Azzahra Umandana]"/>
            <x15:cachedUniqueName index="154" name="[Table1].[Nama].&amp;[Nabila Yussi Fitriana]"/>
            <x15:cachedUniqueName index="155" name="[Table1].[Nama].&amp;[Rifa Fatmasari]"/>
            <x15:cachedUniqueName index="156" name="[Table1].[Nama].&amp;[Viona Fadrin]"/>
            <x15:cachedUniqueName index="157" name="[Table1].[Nama].&amp;[Yessica Tamara]"/>
            <x15:cachedUniqueName index="158" name="[Table1].[Nama].&amp;[Amanina Afiqah Ibrahim]"/>
            <x15:cachedUniqueName index="159" name="[Table1].[Nama].&amp;[Amirah Fatin Yasin]"/>
            <x15:cachedUniqueName index="160" name="[Table1].[Nama].&amp;[Cindy Nugroho]"/>
            <x15:cachedUniqueName index="161" name="[Table1].[Nama].&amp;[Cornelia Syafa Vanisa]"/>
            <x15:cachedUniqueName index="162" name="[Table1].[Nama].&amp;[Devytha Maharani Putri]"/>
            <x15:cachedUniqueName index="163" name="[Table1].[Nama].&amp;[Eriena Kartika Dewi]"/>
            <x15:cachedUniqueName index="164" name="[Table1].[Nama].&amp;[Fiony Alveria Tantri]"/>
            <x15:cachedUniqueName index="165" name="[Table1].[Nama].&amp;[Flora Shafiqa Riyadi]"/>
            <x15:cachedUniqueName index="166" name="[Table1].[Nama].&amp;[Gabriella Stevany Loide Lenggana Harahap]"/>
            <x15:cachedUniqueName index="167" name="[Table1].[Nama].&amp;[Iris Vevina Prasetio]"/>
            <x15:cachedUniqueName index="168" name="[Table1].[Nama].&amp;[Keisya Ramadhani]"/>
            <x15:cachedUniqueName index="169" name="[Table1].[Nama].&amp;[Lulu Azkiya Salsabila]"/>
            <x15:cachedUniqueName index="170" name="[Table1].[Nama].&amp;[Nyimas Ratu Rafa]"/>
            <x15:cachedUniqueName index="171" name="[Table1].[Nama].&amp;[Pamela Krysanthe Adijaya]"/>
            <x15:cachedUniqueName index="172" name="[Table1].[Nama].&amp;[Reva Adriana Ramadhani]"/>
            <x15:cachedUniqueName index="173" name="[Table1].[Nama].&amp;[Reva Fidela Adel Pantjoro]"/>
            <x15:cachedUniqueName index="174" name="[Table1].[Nama].&amp;[Salma Annisa]"/>
            <x15:cachedUniqueName index="175" name="[Table1].[Nama].&amp;[Umega Maulana Sinambela]"/>
            <x15:cachedUniqueName index="176" name="[Table1].[Nama].&amp;[Zahra Nur Khaulah]"/>
            <x15:cachedUniqueName index="177" name="[Table1].[Nama].&amp;[Adzana Shaliha Alifia]"/>
            <x15:cachedUniqueName index="178" name="[Table1].[Nama].&amp;[Caithlyn Gwyneth Santoso]"/>
            <x15:cachedUniqueName index="179" name="[Table1].[Nama].&amp;[Chalista Ellysia Sugianto]"/>
            <x15:cachedUniqueName index="180" name="[Table1].[Nama].&amp;[Christabel Angela Jocelyn Santoso]"/>
            <x15:cachedUniqueName index="181" name="[Table1].[Nama].&amp;[Indah Cahya Nabilla]"/>
            <x15:cachedUniqueName index="182" name="[Table1].[Nama].&amp;[Kathrina Irene Indarto Putri]"/>
            <x15:cachedUniqueName index="183" name="[Table1].[Nama].&amp;[Lian Olivia Payten]"/>
            <x15:cachedUniqueName index="184" name="[Table1].[Nama].&amp;[Marsha Lenathea Lapian]"/>
            <x15:cachedUniqueName index="185" name="[Table1].[Nama].&amp;[Nabila Gusmarlia Putri]"/>
            <x15:cachedUniqueName index="186" name="[Table1].[Nama].&amp;[Putri Elzahra]"/>
            <x15:cachedUniqueName index="187" name="[Table1].[Nama].&amp;[Shinta Devi Sujaya]"/>
            <x15:cachedUniqueName index="188" name="[Table1].[Nama].&amp;[Tiara Sasi Kirana Putri]"/>
            <x15:cachedUniqueName index="189" name="[Table1].[Nama].&amp;[Abieza Syabira]"/>
            <x15:cachedUniqueName index="190" name="[Table1].[Nama].&amp;[Alia Giselle Maharani]"/>
            <x15:cachedUniqueName index="191" name="[Table1].[Nama].&amp;[Amanda Puspita Sukma Mulyadewi]"/>
            <x15:cachedUniqueName index="192" name="[Table1].[Nama].&amp;[Aurellia]"/>
            <x15:cachedUniqueName index="193" name="[Table1].[Nama].&amp;[Callista Alifia Wardhana]"/>
            <x15:cachedUniqueName index="194" name="[Table1].[Nama].&amp;[Danessa Valerie Hertanto]"/>
            <x15:cachedUniqueName index="195" name="[Table1].[Nama].&amp;[Gabriela Abigail Mewengkang]"/>
            <x15:cachedUniqueName index="196" name="[Table1].[Nama].&amp;[Indira Putri Seruni]"/>
            <x15:cachedUniqueName index="197" name="[Table1].[Nama].&amp;[Jesslyn Elly]"/>
            <x15:cachedUniqueName index="198" name="[Table1].[Nama].&amp;[Naura Safinatunnajah]"/>
            <x15:cachedUniqueName index="199" name="[Table1].[Nama].&amp;[Raisha Syifa Wardhana]"/>
          </x15:cachedUniqueNames>
        </ext>
      </extLst>
    </cacheField>
  </cacheFields>
  <cacheHierarchies count="21">
    <cacheHierarchy uniqueName="[Table1].[Nama]" caption="Nama" attribute="1" defaultMemberUniqueName="[Table1].[Nama].[All]" allUniqueName="[Table1].[Nama].[All]" dimensionUniqueName="[Table1]" displayFolder="" count="2" memberValueDatatype="130" unbalanced="0">
      <fieldsUsage count="2">
        <fieldUsage x="-1"/>
        <fieldUsage x="2"/>
      </fieldsUsage>
    </cacheHierarchy>
    <cacheHierarchy uniqueName="[Table1].[Generasi]" caption="Generasi" attribute="1" defaultMemberUniqueName="[Table1].[Generasi].[All]" allUniqueName="[Table1].[Generasi].[All]" dimensionUniqueName="[Table1]" displayFolder="" count="2" memberValueDatatype="20" unbalanced="0">
      <fieldsUsage count="2">
        <fieldUsage x="-1"/>
        <fieldUsage x="1"/>
      </fieldsUsage>
    </cacheHierarchy>
    <cacheHierarchy uniqueName="[Table1].[Panggilan]" caption="Panggilan" attribute="1" defaultMemberUniqueName="[Table1].[Panggilan].[All]" allUniqueName="[Table1].[Panggilan].[All]" dimensionUniqueName="[Table1]" displayFolder="" count="0" memberValueDatatype="130" unbalanced="0"/>
    <cacheHierarchy uniqueName="[Table1].[Tempat Lahir]" caption="Tempat Lahir" attribute="1" defaultMemberUniqueName="[Table1].[Tempat Lahir].[All]" allUniqueName="[Table1].[Tempat Lahir].[All]" dimensionUniqueName="[Table1]" displayFolder="" count="0" memberValueDatatype="130" unbalanced="0"/>
    <cacheHierarchy uniqueName="[Table1].[Tanggal Lahir]" caption="Tanggal Lahir" attribute="1" time="1" defaultMemberUniqueName="[Table1].[Tanggal Lahir].[All]" allUniqueName="[Table1].[Tanggal Lahir].[All]" dimensionUniqueName="[Table1]" displayFolder="" count="0" memberValueDatatype="7" unbalanced="0"/>
    <cacheHierarchy uniqueName="[Table1].[Tahun Lahir]" caption="Tahun Lahir" attribute="1" defaultMemberUniqueName="[Table1].[Tahun Lahir].[All]" allUniqueName="[Table1].[Tahun Lahir].[All]" dimensionUniqueName="[Table1]" displayFolder="" count="0" memberValueDatatype="20" unbalanced="0"/>
    <cacheHierarchy uniqueName="[Table1].[Bergabung di JKT48]" caption="Bergabung di JKT48" attribute="1" time="1" defaultMemberUniqueName="[Table1].[Bergabung di JKT48].[All]" allUniqueName="[Table1].[Bergabung di JKT48].[All]" dimensionUniqueName="[Table1]" displayFolder="" count="0" memberValueDatatype="7" unbalanced="0"/>
    <cacheHierarchy uniqueName="[Table1].[Tahun bergabung di JKT48]" caption="Tahun bergabung di JKT48" attribute="1" defaultMemberUniqueName="[Table1].[Tahun bergabung di JKT48].[All]" allUniqueName="[Table1].[Tahun bergabung di JKT48].[All]" dimensionUniqueName="[Table1]" displayFolder="" count="0" memberValueDatatype="20" unbalanced="0"/>
    <cacheHierarchy uniqueName="[Table1].[Usia Debut]" caption="Usia Debut" attribute="1" defaultMemberUniqueName="[Table1].[Usia Debut].[All]" allUniqueName="[Table1].[Usia Debut].[All]" dimensionUniqueName="[Table1]" displayFolder="" count="0" memberValueDatatype="20" unbalanced="0"/>
    <cacheHierarchy uniqueName="[Table1].[Status Terakhir]" caption="Status Terakhir" attribute="1" defaultMemberUniqueName="[Table1].[Status Terakhir].[All]" allUniqueName="[Table1].[Status Terakhir].[All]" dimensionUniqueName="[Table1]" displayFolder="" count="0" memberValueDatatype="11" unbalanced="0"/>
    <cacheHierarchy uniqueName="[Table1].[Tanggal Keluar]" caption="Tanggal Keluar" attribute="1" time="1" defaultMemberUniqueName="[Table1].[Tanggal Keluar].[All]" allUniqueName="[Table1].[Tanggal Keluar].[All]" dimensionUniqueName="[Table1]" displayFolder="" count="0" memberValueDatatype="7" unbalanced="0"/>
    <cacheHierarchy uniqueName="[Table1].[Usia Keluar]" caption="Usia Keluar" attribute="1" defaultMemberUniqueName="[Table1].[Usia Keluar].[All]" allUniqueName="[Table1].[Usia Keluar].[All]" dimensionUniqueName="[Table1]" displayFolder="" count="0" memberValueDatatype="20" unbalanced="0"/>
    <cacheHierarchy uniqueName="[Table1].[Nama Fansclub]" caption="Nama Fansclub" attribute="1" defaultMemberUniqueName="[Table1].[Nama Fansclub].[All]" allUniqueName="[Table1].[Nama Fansclub].[All]" dimensionUniqueName="[Table1]" displayFolder="" count="0" memberValueDatatype="130" unbalanced="0"/>
    <cacheHierarchy uniqueName="[Table1].[Perkenalan]" caption="Perkenalan" attribute="1" defaultMemberUniqueName="[Table1].[Perkenalan].[All]" allUniqueName="[Table1].[Perkenalan].[All]" dimensionUniqueName="[Table1]" displayFolder="" count="0" memberValueDatatype="130" unbalanced="0"/>
    <cacheHierarchy uniqueName="[Table1].[Usia]" caption="Usia" attribute="1" defaultMemberUniqueName="[Table1].[Usia].[All]" allUniqueName="[Table1].[Usia].[All]" dimensionUniqueName="[Table1]" displayFolder="" count="0" memberValueDatatype="20" unbalanced="0"/>
    <cacheHierarchy uniqueName="[Table1].[Alasan Keluar]" caption="Alasan Keluar" attribute="1" defaultMemberUniqueName="[Table1].[Alasan Keluar].[All]" allUniqueName="[Table1].[Alasan Keluar].[All]" dimensionUniqueName="[Table1]" displayFolder="" count="0" memberValueDatatype="130" unbalanced="0"/>
    <cacheHierarchy uniqueName="[Table1].[Waktu Aktif]" caption="Waktu Aktif" attribute="1" defaultMemberUniqueName="[Table1].[Waktu Aktif].[All]" allUniqueName="[Table1].[Waktu Aktif].[All]" dimensionUniqueName="[Table1]" displayFolder="" count="0" memberValueDatatype="20" unbalanced="0"/>
    <cacheHierarchy uniqueName="[Measures].[Count of Nama Fansclub]" caption="Count of Nama Fansclub" measure="1" displayFolder="" measureGroup="Table1" count="0">
      <extLst>
        <ext xmlns:x15="http://schemas.microsoft.com/office/spreadsheetml/2010/11/main" uri="{B97F6D7D-B522-45F9-BDA1-12C45D357490}">
          <x15:cacheHierarchy aggregatedColumn="12"/>
        </ext>
      </extLst>
    </cacheHierarchy>
    <cacheHierarchy uniqueName="[Measures].[FANBASE]" caption="FANBASE"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96.098844097221" backgroundQuery="1" createdVersion="7" refreshedVersion="7" minRefreshableVersion="3" recordCount="0" supportSubquery="1" supportAdvancedDrill="1" xr:uid="{7BFF34B8-E73E-48A8-8543-3BFA2FFEC41D}">
  <cacheSource type="external" connectionId="1"/>
  <cacheFields count="3">
    <cacheField name="[Measures].[FANBASE]" caption="FANBASE" numFmtId="0" hierarchy="18" level="32767"/>
    <cacheField name="[Table1].[Generasi].[Generasi]" caption="Generasi" numFmtId="0" hierarchy="1" level="1">
      <sharedItems containsSemiMixedTypes="0" containsString="0" containsNumber="1" containsInteger="1" minValue="1" maxValue="9" count="8">
        <n v="1"/>
        <n v="2"/>
        <n v="3"/>
        <n v="4"/>
        <n v="6"/>
        <n v="7"/>
        <n v="8"/>
        <n v="9"/>
      </sharedItems>
      <extLst>
        <ext xmlns:x15="http://schemas.microsoft.com/office/spreadsheetml/2010/11/main" uri="{4F2E5C28-24EA-4eb8-9CBF-B6C8F9C3D259}">
          <x15:cachedUniqueNames>
            <x15:cachedUniqueName index="0" name="[Table1].[Generasi].&amp;[1]"/>
            <x15:cachedUniqueName index="1" name="[Table1].[Generasi].&amp;[2]"/>
            <x15:cachedUniqueName index="2" name="[Table1].[Generasi].&amp;[3]"/>
            <x15:cachedUniqueName index="3" name="[Table1].[Generasi].&amp;[4]"/>
            <x15:cachedUniqueName index="4" name="[Table1].[Generasi].&amp;[6]"/>
            <x15:cachedUniqueName index="5" name="[Table1].[Generasi].&amp;[7]"/>
            <x15:cachedUniqueName index="6" name="[Table1].[Generasi].&amp;[8]"/>
            <x15:cachedUniqueName index="7" name="[Table1].[Generasi].&amp;[9]"/>
          </x15:cachedUniqueNames>
        </ext>
      </extLst>
    </cacheField>
    <cacheField name="[Table1].[Nama].[Nama]" caption="Nama" numFmtId="0" level="1">
      <sharedItems count="26">
        <s v="Devi Kinal Putri"/>
        <s v="Fahira"/>
        <s v="Shania Junianatha"/>
        <s v="Dellia Erdita"/>
        <s v="Lidya Maulida Djuhandar"/>
        <s v="Natalia"/>
        <s v="Shinta Naomi"/>
        <s v="Farina Yogi Devani"/>
        <s v="Feni Fitriyanti"/>
        <s v="Fransisca Saraswati Puspa Dewi"/>
        <s v="Ni Made Ayu Vania Aurellia"/>
        <s v="Shani Indira Natio"/>
        <s v="Stephanie Pricilla Indarto Putri"/>
        <s v="Mega Suryani"/>
        <s v="Melati Putri Rahel Sesilia"/>
        <s v="Tan Zhi Hui Celine(陈紫薇)"/>
        <s v="Zahra Yuriva Dermawan"/>
        <s v="Erika Ebisawa Kuswan"/>
        <s v="Gita Sekar Andarini"/>
        <s v="Dhea Angelia"/>
        <s v="Febrina Diponegoro"/>
        <s v="Febriola Sinambela"/>
        <s v="Freyanashifa Jayawardana"/>
        <s v="Devytha Maharani Putri"/>
        <s v="Indah Cahya Nabilla"/>
        <s v="Tiara Sasi Kirana Putri"/>
      </sharedItems>
      <extLst>
        <ext xmlns:x15="http://schemas.microsoft.com/office/spreadsheetml/2010/11/main" uri="{4F2E5C28-24EA-4eb8-9CBF-B6C8F9C3D259}">
          <x15:cachedUniqueNames>
            <x15:cachedUniqueName index="0" name="[Table1].[Nama].&amp;[Devi Kinal Putri]"/>
            <x15:cachedUniqueName index="1" name="[Table1].[Nama].&amp;[Fahira]"/>
            <x15:cachedUniqueName index="2" name="[Table1].[Nama].&amp;[Shania Junianatha]"/>
            <x15:cachedUniqueName index="3" name="[Table1].[Nama].&amp;[Dellia Erdita]"/>
            <x15:cachedUniqueName index="4" name="[Table1].[Nama].&amp;[Lidya Maulida Djuhandar]"/>
            <x15:cachedUniqueName index="5" name="[Table1].[Nama].&amp;[Natalia]"/>
            <x15:cachedUniqueName index="6" name="[Table1].[Nama].&amp;[Shinta Naomi]"/>
            <x15:cachedUniqueName index="7" name="[Table1].[Nama].&amp;[Farina Yogi Devani]"/>
            <x15:cachedUniqueName index="8" name="[Table1].[Nama].&amp;[Feni Fitriyanti]"/>
            <x15:cachedUniqueName index="9" name="[Table1].[Nama].&amp;[Fransisca Saraswati Puspa Dewi]"/>
            <x15:cachedUniqueName index="10" name="[Table1].[Nama].&amp;[Ni Made Ayu Vania Aurellia]"/>
            <x15:cachedUniqueName index="11" name="[Table1].[Nama].&amp;[Shani Indira Natio]"/>
            <x15:cachedUniqueName index="12" name="[Table1].[Nama].&amp;[Stephanie Pricilla Indarto Putri]"/>
            <x15:cachedUniqueName index="13" name="[Table1].[Nama].&amp;[Mega Suryani]"/>
            <x15:cachedUniqueName index="14" name="[Table1].[Nama].&amp;[Melati Putri Rahel Sesilia]"/>
            <x15:cachedUniqueName index="15" name="[Table1].[Nama].&amp;[Tan Zhi Hui Celine(陈紫薇)]"/>
            <x15:cachedUniqueName index="16" name="[Table1].[Nama].&amp;[Zahra Yuriva Dermawan]"/>
            <x15:cachedUniqueName index="17" name="[Table1].[Nama].&amp;[Erika Ebisawa Kuswan]"/>
            <x15:cachedUniqueName index="18" name="[Table1].[Nama].&amp;[Gita Sekar Andarini]"/>
            <x15:cachedUniqueName index="19" name="[Table1].[Nama].&amp;[Dhea Angelia]"/>
            <x15:cachedUniqueName index="20" name="[Table1].[Nama].&amp;[Febrina Diponegoro]"/>
            <x15:cachedUniqueName index="21" name="[Table1].[Nama].&amp;[Febriola Sinambela]"/>
            <x15:cachedUniqueName index="22" name="[Table1].[Nama].&amp;[Freyanashifa Jayawardana]"/>
            <x15:cachedUniqueName index="23" name="[Table1].[Nama].&amp;[Devytha Maharani Putri]"/>
            <x15:cachedUniqueName index="24" name="[Table1].[Nama].&amp;[Indah Cahya Nabilla]"/>
            <x15:cachedUniqueName index="25" name="[Table1].[Nama].&amp;[Tiara Sasi Kirana Putri]"/>
          </x15:cachedUniqueNames>
        </ext>
      </extLst>
    </cacheField>
  </cacheFields>
  <cacheHierarchies count="21">
    <cacheHierarchy uniqueName="[Table1].[Nama]" caption="Nama" attribute="1" defaultMemberUniqueName="[Table1].[Nama].[All]" allUniqueName="[Table1].[Nama].[All]" dimensionUniqueName="[Table1]" displayFolder="" count="2" memberValueDatatype="130" unbalanced="0">
      <fieldsUsage count="2">
        <fieldUsage x="-1"/>
        <fieldUsage x="2"/>
      </fieldsUsage>
    </cacheHierarchy>
    <cacheHierarchy uniqueName="[Table1].[Generasi]" caption="Generasi" attribute="1" defaultMemberUniqueName="[Table1].[Generasi].[All]" allUniqueName="[Table1].[Generasi].[All]" dimensionUniqueName="[Table1]" displayFolder="" count="2" memberValueDatatype="20" unbalanced="0">
      <fieldsUsage count="2">
        <fieldUsage x="-1"/>
        <fieldUsage x="1"/>
      </fieldsUsage>
    </cacheHierarchy>
    <cacheHierarchy uniqueName="[Table1].[Panggilan]" caption="Panggilan" attribute="1" defaultMemberUniqueName="[Table1].[Panggilan].[All]" allUniqueName="[Table1].[Panggilan].[All]" dimensionUniqueName="[Table1]" displayFolder="" count="2" memberValueDatatype="130" unbalanced="0"/>
    <cacheHierarchy uniqueName="[Table1].[Tempat Lahir]" caption="Tempat Lahir" attribute="1" defaultMemberUniqueName="[Table1].[Tempat Lahir].[All]" allUniqueName="[Table1].[Tempat Lahir].[All]" dimensionUniqueName="[Table1]" displayFolder="" count="2" memberValueDatatype="130" unbalanced="0"/>
    <cacheHierarchy uniqueName="[Table1].[Tanggal Lahir]" caption="Tanggal Lahir" attribute="1" time="1" defaultMemberUniqueName="[Table1].[Tanggal Lahir].[All]" allUniqueName="[Table1].[Tanggal Lahir].[All]" dimensionUniqueName="[Table1]" displayFolder="" count="2" memberValueDatatype="7" unbalanced="0"/>
    <cacheHierarchy uniqueName="[Table1].[Tahun Lahir]" caption="Tahun Lahir" attribute="1" defaultMemberUniqueName="[Table1].[Tahun Lahir].[All]" allUniqueName="[Table1].[Tahun Lahir].[All]" dimensionUniqueName="[Table1]" displayFolder="" count="2" memberValueDatatype="20" unbalanced="0"/>
    <cacheHierarchy uniqueName="[Table1].[Bergabung di JKT48]" caption="Bergabung di JKT48" attribute="1" time="1" defaultMemberUniqueName="[Table1].[Bergabung di JKT48].[All]" allUniqueName="[Table1].[Bergabung di JKT48].[All]" dimensionUniqueName="[Table1]" displayFolder="" count="2" memberValueDatatype="7" unbalanced="0"/>
    <cacheHierarchy uniqueName="[Table1].[Tahun bergabung di JKT48]" caption="Tahun bergabung di JKT48" attribute="1" defaultMemberUniqueName="[Table1].[Tahun bergabung di JKT48].[All]" allUniqueName="[Table1].[Tahun bergabung di JKT48].[All]" dimensionUniqueName="[Table1]" displayFolder="" count="2" memberValueDatatype="20" unbalanced="0"/>
    <cacheHierarchy uniqueName="[Table1].[Usia Debut]" caption="Usia Debut" attribute="1" defaultMemberUniqueName="[Table1].[Usia Debut].[All]" allUniqueName="[Table1].[Usia Debut].[All]" dimensionUniqueName="[Table1]" displayFolder="" count="2" memberValueDatatype="20" unbalanced="0"/>
    <cacheHierarchy uniqueName="[Table1].[Status Terakhir]" caption="Status Terakhir" attribute="1" defaultMemberUniqueName="[Table1].[Status Terakhir].[All]" allUniqueName="[Table1].[Status Terakhir].[All]" dimensionUniqueName="[Table1]" displayFolder="" count="2" memberValueDatatype="11" unbalanced="0"/>
    <cacheHierarchy uniqueName="[Table1].[Tanggal Keluar]" caption="Tanggal Keluar" attribute="1" time="1" defaultMemberUniqueName="[Table1].[Tanggal Keluar].[All]" allUniqueName="[Table1].[Tanggal Keluar].[All]" dimensionUniqueName="[Table1]" displayFolder="" count="2" memberValueDatatype="7" unbalanced="0"/>
    <cacheHierarchy uniqueName="[Table1].[Usia Keluar]" caption="Usia Keluar" attribute="1" defaultMemberUniqueName="[Table1].[Usia Keluar].[All]" allUniqueName="[Table1].[Usia Keluar].[All]" dimensionUniqueName="[Table1]" displayFolder="" count="2" memberValueDatatype="20" unbalanced="0"/>
    <cacheHierarchy uniqueName="[Table1].[Nama Fansclub]" caption="Nama Fansclub" attribute="1" defaultMemberUniqueName="[Table1].[Nama Fansclub].[All]" allUniqueName="[Table1].[Nama Fansclub].[All]" dimensionUniqueName="[Table1]" displayFolder="" count="2" memberValueDatatype="130" unbalanced="0"/>
    <cacheHierarchy uniqueName="[Table1].[Perkenalan]" caption="Perkenalan" attribute="1" defaultMemberUniqueName="[Table1].[Perkenalan].[All]" allUniqueName="[Table1].[Perkenalan].[All]" dimensionUniqueName="[Table1]" displayFolder="" count="2" memberValueDatatype="130" unbalanced="0"/>
    <cacheHierarchy uniqueName="[Table1].[Usia]" caption="Usia" attribute="1" defaultMemberUniqueName="[Table1].[Usia].[All]" allUniqueName="[Table1].[Usia].[All]" dimensionUniqueName="[Table1]" displayFolder="" count="2" memberValueDatatype="20" unbalanced="0"/>
    <cacheHierarchy uniqueName="[Table1].[Alasan Keluar]" caption="Alasan Keluar" attribute="1" defaultMemberUniqueName="[Table1].[Alasan Keluar].[All]" allUniqueName="[Table1].[Alasan Keluar].[All]" dimensionUniqueName="[Table1]" displayFolder="" count="2" memberValueDatatype="130" unbalanced="0"/>
    <cacheHierarchy uniqueName="[Table1].[Waktu Aktif]" caption="Waktu Aktif" attribute="1" defaultMemberUniqueName="[Table1].[Waktu Aktif].[All]" allUniqueName="[Table1].[Waktu Aktif].[All]" dimensionUniqueName="[Table1]" displayFolder="" count="2" memberValueDatatype="20" unbalanced="0"/>
    <cacheHierarchy uniqueName="[Measures].[Count of Nama Fansclub]" caption="Count of Nama Fansclub" measure="1" displayFolder="" measureGroup="Table1" count="0">
      <extLst>
        <ext xmlns:x15="http://schemas.microsoft.com/office/spreadsheetml/2010/11/main" uri="{B97F6D7D-B522-45F9-BDA1-12C45D357490}">
          <x15:cacheHierarchy aggregatedColumn="12"/>
        </ext>
      </extLst>
    </cacheHierarchy>
    <cacheHierarchy uniqueName="[Measures].[FANBASE]" caption="FANBASE"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96.06139988426" backgroundQuery="1" createdVersion="3" refreshedVersion="7" minRefreshableVersion="3" recordCount="0" supportSubquery="1" supportAdvancedDrill="1" xr:uid="{AAD7E97F-19DB-46F6-A537-1BCA4DCE1343}">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Nama]" caption="Nama" attribute="1" defaultMemberUniqueName="[Table1].[Nama].[All]" allUniqueName="[Table1].[Nama].[All]" dimensionUniqueName="[Table1]" displayFolder="" count="2" memberValueDatatype="130" unbalanced="0"/>
    <cacheHierarchy uniqueName="[Table1].[Generasi]" caption="Generasi" attribute="1" defaultMemberUniqueName="[Table1].[Generasi].[All]" allUniqueName="[Table1].[Generasi].[All]" dimensionUniqueName="[Table1]" displayFolder="" count="2" memberValueDatatype="20" unbalanced="0"/>
    <cacheHierarchy uniqueName="[Table1].[Panggilan]" caption="Panggilan" attribute="1" defaultMemberUniqueName="[Table1].[Panggilan].[All]" allUniqueName="[Table1].[Panggilan].[All]" dimensionUniqueName="[Table1]" displayFolder="" count="0" memberValueDatatype="130" unbalanced="0"/>
    <cacheHierarchy uniqueName="[Table1].[Tempat Lahir]" caption="Tempat Lahir" attribute="1" defaultMemberUniqueName="[Table1].[Tempat Lahir].[All]" allUniqueName="[Table1].[Tempat Lahir].[All]" dimensionUniqueName="[Table1]" displayFolder="" count="0" memberValueDatatype="130" unbalanced="0"/>
    <cacheHierarchy uniqueName="[Table1].[Tanggal Lahir]" caption="Tanggal Lahir" attribute="1" time="1" defaultMemberUniqueName="[Table1].[Tanggal Lahir].[All]" allUniqueName="[Table1].[Tanggal Lahir].[All]" dimensionUniqueName="[Table1]" displayFolder="" count="0" memberValueDatatype="7" unbalanced="0"/>
    <cacheHierarchy uniqueName="[Table1].[Tahun Lahir]" caption="Tahun Lahir" attribute="1" defaultMemberUniqueName="[Table1].[Tahun Lahir].[All]" allUniqueName="[Table1].[Tahun Lahir].[All]" dimensionUniqueName="[Table1]" displayFolder="" count="0" memberValueDatatype="20" unbalanced="0"/>
    <cacheHierarchy uniqueName="[Table1].[Bergabung di JKT48]" caption="Bergabung di JKT48" attribute="1" time="1" defaultMemberUniqueName="[Table1].[Bergabung di JKT48].[All]" allUniqueName="[Table1].[Bergabung di JKT48].[All]" dimensionUniqueName="[Table1]" displayFolder="" count="0" memberValueDatatype="7" unbalanced="0"/>
    <cacheHierarchy uniqueName="[Table1].[Tahun bergabung di JKT48]" caption="Tahun bergabung di JKT48" attribute="1" defaultMemberUniqueName="[Table1].[Tahun bergabung di JKT48].[All]" allUniqueName="[Table1].[Tahun bergabung di JKT48].[All]" dimensionUniqueName="[Table1]" displayFolder="" count="0" memberValueDatatype="20" unbalanced="0"/>
    <cacheHierarchy uniqueName="[Table1].[Usia Debut]" caption="Usia Debut" attribute="1" defaultMemberUniqueName="[Table1].[Usia Debut].[All]" allUniqueName="[Table1].[Usia Debut].[All]" dimensionUniqueName="[Table1]" displayFolder="" count="0" memberValueDatatype="20" unbalanced="0"/>
    <cacheHierarchy uniqueName="[Table1].[Status Terakhir]" caption="Status Terakhir" attribute="1" defaultMemberUniqueName="[Table1].[Status Terakhir].[All]" allUniqueName="[Table1].[Status Terakhir].[All]" dimensionUniqueName="[Table1]" displayFolder="" count="0" memberValueDatatype="11" unbalanced="0"/>
    <cacheHierarchy uniqueName="[Table1].[Tanggal Keluar]" caption="Tanggal Keluar" attribute="1" time="1" defaultMemberUniqueName="[Table1].[Tanggal Keluar].[All]" allUniqueName="[Table1].[Tanggal Keluar].[All]" dimensionUniqueName="[Table1]" displayFolder="" count="0" memberValueDatatype="7" unbalanced="0"/>
    <cacheHierarchy uniqueName="[Table1].[Usia Keluar]" caption="Usia Keluar" attribute="1" defaultMemberUniqueName="[Table1].[Usia Keluar].[All]" allUniqueName="[Table1].[Usia Keluar].[All]" dimensionUniqueName="[Table1]" displayFolder="" count="0" memberValueDatatype="20" unbalanced="0"/>
    <cacheHierarchy uniqueName="[Table1].[Nama Fansclub]" caption="Nama Fansclub" attribute="1" defaultMemberUniqueName="[Table1].[Nama Fansclub].[All]" allUniqueName="[Table1].[Nama Fansclub].[All]" dimensionUniqueName="[Table1]" displayFolder="" count="0" memberValueDatatype="130" unbalanced="0"/>
    <cacheHierarchy uniqueName="[Table1].[Perkenalan]" caption="Perkenalan" attribute="1" defaultMemberUniqueName="[Table1].[Perkenalan].[All]" allUniqueName="[Table1].[Perkenalan].[All]" dimensionUniqueName="[Table1]" displayFolder="" count="0" memberValueDatatype="130" unbalanced="0"/>
    <cacheHierarchy uniqueName="[Table1].[Usia]" caption="Usia" attribute="1" defaultMemberUniqueName="[Table1].[Usia].[All]" allUniqueName="[Table1].[Usia].[All]" dimensionUniqueName="[Table1]" displayFolder="" count="0" memberValueDatatype="20" unbalanced="0"/>
    <cacheHierarchy uniqueName="[Table1].[Alasan Keluar]" caption="Alasan Keluar" attribute="1" defaultMemberUniqueName="[Table1].[Alasan Keluar].[All]" allUniqueName="[Table1].[Alasan Keluar].[All]" dimensionUniqueName="[Table1]" displayFolder="" count="0" memberValueDatatype="130" unbalanced="0"/>
    <cacheHierarchy uniqueName="[Table1].[Waktu Aktif]" caption="Waktu Aktif" attribute="1" defaultMemberUniqueName="[Table1].[Waktu Aktif].[All]" allUniqueName="[Table1].[Waktu Aktif].[All]" dimensionUniqueName="[Table1]" displayFolder="" count="0" memberValueDatatype="20" unbalanced="0"/>
    <cacheHierarchy uniqueName="[Measures].[Count of Nama Fansclub]" caption="Count of Nama Fansclub" measure="1" displayFolder="" measureGroup="Table1" count="0">
      <extLst>
        <ext xmlns:x15="http://schemas.microsoft.com/office/spreadsheetml/2010/11/main" uri="{B97F6D7D-B522-45F9-BDA1-12C45D357490}">
          <x15:cacheHierarchy aggregatedColumn="12"/>
        </ext>
      </extLst>
    </cacheHierarchy>
    <cacheHierarchy uniqueName="[Measures].[FANBASE]" caption="FANBASE"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31008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Adriani Elisabeth"/>
    <x v="0"/>
    <s v="Lisa, Lisayang"/>
    <s v="Jakarta"/>
    <d v="2000-05-10T00:00:00"/>
    <x v="0"/>
    <d v="2015-05-16T00:00:00"/>
    <n v="2015"/>
    <x v="0"/>
    <x v="0"/>
    <b v="1"/>
    <m/>
    <m/>
    <s v="Lisanshine"/>
    <s v="Aku si vitamin C yang akan memberikan vitamin ceria untuk kalian semua! Hai aku Lisa!"/>
    <n v="20"/>
    <m/>
    <n v="8"/>
  </r>
  <r>
    <s v="Amanina Afiqah Ibrahim"/>
    <x v="1"/>
    <s v="Afiqah"/>
    <s v="Jakarta"/>
    <d v="2006-01-06T00:00:00"/>
    <x v="1"/>
    <d v="2019-04-27T00:00:00"/>
    <n v="2019"/>
    <x v="1"/>
    <x v="0"/>
    <b v="1"/>
    <m/>
    <m/>
    <s v="Afiqaristic"/>
    <s v="Si gadis yang penuh energi dan akan menginspirasi banyak orang. Halo semuanya aku Afiqah!"/>
    <n v="15"/>
    <m/>
    <n v="4"/>
  </r>
  <r>
    <s v="Aninditha Rahma Cahyadi"/>
    <x v="2"/>
    <s v="Anin"/>
    <s v="Palembang"/>
    <d v="1999-01-05T00:00:00"/>
    <x v="2"/>
    <d v="2014-03-15T00:00:00"/>
    <n v="2014"/>
    <x v="0"/>
    <x v="0"/>
    <b v="1"/>
    <m/>
    <m/>
    <s v="Aninlicious"/>
    <s v="Bagaikan angin yang akan selalu menghembuskan keceriaan pada hari-harimu. Aku Anin."/>
    <n v="22"/>
    <m/>
    <n v="9"/>
  </r>
  <r>
    <s v="Ariella Calista Ichwan"/>
    <x v="3"/>
    <s v="Ariel, Eril"/>
    <s v="Jakarta"/>
    <d v="2000-05-12T00:00:00"/>
    <x v="0"/>
    <d v="2018-04-08T00:00:00"/>
    <n v="2018"/>
    <x v="2"/>
    <x v="1"/>
    <b v="1"/>
    <m/>
    <m/>
    <s v="Ariellice"/>
    <s v="Jangan main-main dengan pesona sanguinku! Halo aku Ariel!"/>
    <n v="20"/>
    <m/>
    <n v="5"/>
  </r>
  <r>
    <s v="Azizi Shafaa Asadel"/>
    <x v="4"/>
    <s v="Zee, Zizi"/>
    <s v="Kota Tangerang"/>
    <d v="2004-05-16T00:00:00"/>
    <x v="3"/>
    <d v="2018-09-29T00:00:00"/>
    <n v="2018"/>
    <x v="3"/>
    <x v="0"/>
    <b v="1"/>
    <m/>
    <m/>
    <s v="Zeemotion"/>
    <s v="Si gadis tomboi yang semangatnya meletup-letup! Panggil aku Zee!"/>
    <n v="16"/>
    <m/>
    <n v="4"/>
  </r>
  <r>
    <s v="Cindy Hapsari Maharani Pujiantoro Putri"/>
    <x v="0"/>
    <s v="Cindy, CinHap"/>
    <s v="Banyumas"/>
    <d v="1998-09-13T00:00:00"/>
    <x v="4"/>
    <d v="2015-05-16T00:00:00"/>
    <n v="2015"/>
    <x v="4"/>
    <x v="1"/>
    <b v="1"/>
    <m/>
    <m/>
    <s v="Cindyrections"/>
    <s v="Seanggun aurora di langit malam, aku akan menjadi cahaya untuk kalian semua. Hai, aku Cindy!"/>
    <n v="22"/>
    <m/>
    <n v="8"/>
  </r>
  <r>
    <s v="Diani Amalia Ramadhani"/>
    <x v="5"/>
    <s v="Diani"/>
    <s v="Kota Pekalongan"/>
    <d v="1999-01-05T00:00:00"/>
    <x v="2"/>
    <d v="2016-05-28T00:00:00"/>
    <n v="2016"/>
    <x v="2"/>
    <x v="1"/>
    <b v="1"/>
    <m/>
    <m/>
    <s v="Dianistic"/>
    <s v="Segala sesuatu yang tidak mudah membuatku selalu penasaran untuk meraihnya, aku Diani!"/>
    <n v="22"/>
    <m/>
    <n v="7"/>
  </r>
  <r>
    <s v="Eve Antoinette Ichwan"/>
    <x v="5"/>
    <s v="Eve"/>
    <s v="Jakarta"/>
    <d v="2003-10-17T00:00:00"/>
    <x v="5"/>
    <d v="2016-05-28T00:00:00"/>
    <n v="2016"/>
    <x v="5"/>
    <x v="2"/>
    <b v="1"/>
    <m/>
    <m/>
    <s v="Evelice"/>
    <s v="Aku ingin membuat lukisan perjalanan yang indah bersama kalian. Perkenalkan nama aku Eve."/>
    <n v="17"/>
    <m/>
    <n v="7"/>
  </r>
  <r>
    <s v="Feni Fitriyanti"/>
    <x v="2"/>
    <s v="Feni"/>
    <s v="Cianjur"/>
    <d v="1999-01-16T00:00:00"/>
    <x v="2"/>
    <d v="2014-03-15T00:00:00"/>
    <n v="2014"/>
    <x v="0"/>
    <x v="0"/>
    <b v="1"/>
    <m/>
    <m/>
    <s v="Fenidelity"/>
    <s v="Matahari yang indah, yang akan memberikan kehangatan di setiap harinya. Panggil aku Feni."/>
    <n v="21"/>
    <m/>
    <n v="9"/>
  </r>
  <r>
    <s v="Fransisca Saraswati Puspa Dewi"/>
    <x v="2"/>
    <s v="Sisca"/>
    <s v="Jakarta"/>
    <d v="2000-02-24T00:00:00"/>
    <x v="0"/>
    <d v="2014-03-15T00:00:00"/>
    <n v="2014"/>
    <x v="3"/>
    <x v="0"/>
    <b v="1"/>
    <m/>
    <m/>
    <s v="Siscanation"/>
    <s v="Senang menyanyi dan penuh imajinasi. Hai, aku Sisca si anak ibu!"/>
    <n v="20"/>
    <m/>
    <n v="9"/>
  </r>
  <r>
    <s v="Frieska Anastasia Laksani"/>
    <x v="6"/>
    <s v="Frieska"/>
    <s v="Kota Bandung"/>
    <d v="1996-03-04T00:00:00"/>
    <x v="6"/>
    <d v="2011-11-02T00:00:00"/>
    <n v="2011"/>
    <x v="0"/>
    <x v="0"/>
    <b v="1"/>
    <m/>
    <m/>
    <s v="Frieskavers"/>
    <s v="Gadis impianmu, dengan sejuta pesona misterius. Aku Frieska!"/>
    <n v="24"/>
    <m/>
    <n v="11"/>
  </r>
  <r>
    <s v="Gabriel Angelina Laeman"/>
    <x v="4"/>
    <s v="Briel, Brielle"/>
    <s v="Kota Batam"/>
    <d v="2004-07-17T00:00:00"/>
    <x v="3"/>
    <d v="2018-09-29T00:00:00"/>
    <n v="2018"/>
    <x v="3"/>
    <x v="0"/>
    <b v="1"/>
    <m/>
    <m/>
    <s v="Brielliance"/>
    <s v="Si gadis bawel yang murah senyum, aku Brielle."/>
    <n v="16"/>
    <m/>
    <n v="4"/>
  </r>
  <r>
    <s v="Gabriela Margareth Warouw"/>
    <x v="6"/>
    <s v="Gaby"/>
    <s v="Jakarta"/>
    <d v="1998-04-11T00:00:00"/>
    <x v="4"/>
    <d v="2011-11-02T00:00:00"/>
    <n v="2011"/>
    <x v="1"/>
    <x v="0"/>
    <b v="1"/>
    <m/>
    <m/>
    <s v="Gabycious, GabyOshi"/>
    <s v="Selalu tersenyum dan mudah tertawa. Aku Gaby."/>
    <n v="22"/>
    <m/>
    <n v="11"/>
  </r>
  <r>
    <s v="Nabila Yussi Fitriana"/>
    <x v="4"/>
    <s v="Lala"/>
    <s v="Bandar Lampung"/>
    <d v="2000-12-29T00:00:00"/>
    <x v="0"/>
    <d v="2018-09-29T00:00:00"/>
    <n v="2018"/>
    <x v="2"/>
    <x v="1"/>
    <b v="1"/>
    <m/>
    <m/>
    <s v="LaStarlight"/>
    <s v="Tangga nada ke-6 yang diulang 2 kali, yang pemberani dan selalu bersinar. Halo aku Lala."/>
    <n v="20"/>
    <m/>
    <n v="4"/>
  </r>
  <r>
    <s v="Nadila Cindi Wantari"/>
    <x v="7"/>
    <s v="Nadila, Paw Paw"/>
    <s v="Kota Bogor"/>
    <d v="1998-09-23T00:00:00"/>
    <x v="4"/>
    <d v="2012-11-03T00:00:00"/>
    <n v="2012"/>
    <x v="3"/>
    <x v="0"/>
    <b v="1"/>
    <m/>
    <m/>
    <s v="NadilaVatic"/>
    <s v="Si gitaris kidal kesayangan kamu. Huft! Aku Nadila."/>
    <n v="22"/>
    <m/>
    <n v="10"/>
  </r>
  <r>
    <s v="Riska Amelia Putri"/>
    <x v="3"/>
    <s v="Amel"/>
    <s v="Banyumas"/>
    <d v="2000-03-18T00:00:00"/>
    <x v="0"/>
    <d v="2018-04-08T00:00:00"/>
    <n v="2018"/>
    <x v="6"/>
    <x v="1"/>
    <b v="1"/>
    <m/>
    <m/>
    <s v="Riskaddict"/>
    <s v="Memikatmu dengan lesung pipiku! Aku Amel!"/>
    <n v="20"/>
    <m/>
    <n v="5"/>
  </r>
  <r>
    <s v="Rona Anggreani"/>
    <x v="7"/>
    <s v="Rona, Ayen"/>
    <s v="Kota Pasuruan"/>
    <d v="1995-03-19T00:00:00"/>
    <x v="7"/>
    <d v="2012-11-03T00:00:00"/>
    <n v="2012"/>
    <x v="2"/>
    <x v="1"/>
    <b v="1"/>
    <m/>
    <m/>
    <s v="Ayenizer"/>
    <s v="Heeeeeeeii yang di sana, goyang yuk! Lady rocker yang bergingsul, aku Rona!"/>
    <n v="25"/>
    <m/>
    <n v="10"/>
  </r>
  <r>
    <s v="Sania Julia Montolalu"/>
    <x v="5"/>
    <s v="Julie"/>
    <s v="Jakarta"/>
    <d v="2001-07-18T00:00:00"/>
    <x v="8"/>
    <d v="2016-05-28T00:00:00"/>
    <n v="2016"/>
    <x v="3"/>
    <x v="0"/>
    <b v="1"/>
    <m/>
    <m/>
    <s v="Sanianistic"/>
    <s v="Jangan tertipu dengan muka jutek ini, Aku gadis cerewet yang bertanggung jawab. Halo, aku Julie."/>
    <n v="19"/>
    <m/>
    <n v="7"/>
  </r>
  <r>
    <s v="Anastasya Narwastu Tety Handuran"/>
    <x v="3"/>
    <s v="Tasya"/>
    <s v="Jakarta"/>
    <d v="2000-06-16T00:00:00"/>
    <x v="0"/>
    <d v="2018-04-08T00:00:00"/>
    <n v="2018"/>
    <x v="2"/>
    <x v="1"/>
    <b v="1"/>
    <m/>
    <m/>
    <s v="Tasyamate"/>
    <s v="Mempunyai sejuta cara untuk membuat kamu tertawa. Halo aku Tasya, si idola nasional."/>
    <n v="20"/>
    <m/>
    <n v="5"/>
  </r>
  <r>
    <s v="Angelina Christy"/>
    <x v="4"/>
    <s v="Christy"/>
    <s v="Jakarta"/>
    <d v="2005-12-05T00:00:00"/>
    <x v="9"/>
    <d v="2018-09-29T00:00:00"/>
    <n v="2018"/>
    <x v="5"/>
    <x v="2"/>
    <b v="1"/>
    <m/>
    <m/>
    <s v="Christyzer"/>
    <s v="Peduli dan berbaik hati, siapakah dia? Chris.. (ty!) Halo semuanya aku Christy."/>
    <n v="15"/>
    <m/>
    <n v="4"/>
  </r>
  <r>
    <s v="Beby Chaesara Anadila"/>
    <x v="6"/>
    <s v="Beby"/>
    <s v="Kota Bandung"/>
    <d v="1998-03-18T00:00:00"/>
    <x v="4"/>
    <d v="2011-11-02T00:00:00"/>
    <n v="2011"/>
    <x v="1"/>
    <x v="0"/>
    <b v="1"/>
    <m/>
    <m/>
    <s v="Bebyyers, BebyOshi"/>
    <s v="I Love You Beby! Beby! Beby!Selalu rajin belajar dan berlatih keras! Aku Beby!"/>
    <n v="22"/>
    <m/>
    <n v="11"/>
  </r>
  <r>
    <s v="Fidly Immanda Azzahra"/>
    <x v="0"/>
    <s v="Fia, Fidly"/>
    <s v="Karawang"/>
    <d v="2001-03-19T00:00:00"/>
    <x v="8"/>
    <d v="2015-05-16T00:00:00"/>
    <n v="2015"/>
    <x v="3"/>
    <x v="0"/>
    <b v="1"/>
    <m/>
    <m/>
    <s v="Atmosfia"/>
    <s v="Haii aku Fia! Pipi lenturku akan membuatmu gembira, Mau cubit?"/>
    <n v="19"/>
    <m/>
    <n v="8"/>
  </r>
  <r>
    <s v="Gita Sekar Andarini"/>
    <x v="3"/>
    <s v="Gita"/>
    <s v="Jakarta"/>
    <d v="2001-06-30T00:00:00"/>
    <x v="8"/>
    <d v="2018-04-08T00:00:00"/>
    <n v="2018"/>
    <x v="4"/>
    <x v="1"/>
    <b v="1"/>
    <m/>
    <m/>
    <s v="Gitsernistic"/>
    <s v="Diam bukan berarti tak memperhatikanmu. Aku Gita."/>
    <n v="19"/>
    <m/>
    <n v="5"/>
  </r>
  <r>
    <s v="Helisma Mauludzunia Putri Kurnia"/>
    <x v="4"/>
    <s v="Eli"/>
    <s v="Kota Bandung"/>
    <d v="2000-06-15T00:00:00"/>
    <x v="0"/>
    <d v="2018-09-29T00:00:00"/>
    <n v="2018"/>
    <x v="6"/>
    <x v="1"/>
    <b v="1"/>
    <m/>
    <m/>
    <s v="Helismiley"/>
    <s v="Aprikot aprikot aprikot aprikot, pang! Dengan energi kegembiraanku aku akan menghangatkan suasana. Halo halo aku Ceu Eli."/>
    <n v="20"/>
    <m/>
    <n v="4"/>
  </r>
  <r>
    <s v="Jinan Safa Safira"/>
    <x v="0"/>
    <s v="Jinan"/>
    <s v="Jakarta"/>
    <d v="1999-06-08T00:00:00"/>
    <x v="2"/>
    <d v="2015-05-16T00:00:00"/>
    <n v="2015"/>
    <x v="0"/>
    <x v="0"/>
    <b v="1"/>
    <m/>
    <m/>
    <s v="Jinanika"/>
    <s v="Sedalam samudra yang misterius, aku akan membuatmu tenggelam dalam pesonaku. Hai, aku Jinan!"/>
    <n v="21"/>
    <m/>
    <n v="8"/>
  </r>
  <r>
    <s v="Kandiya Rafa Maulidita"/>
    <x v="3"/>
    <s v="Indy"/>
    <s v="Jakarta"/>
    <d v="2003-05-14T00:00:00"/>
    <x v="5"/>
    <d v="2018-04-08T00:00:00"/>
    <n v="2018"/>
    <x v="3"/>
    <x v="0"/>
    <b v="1"/>
    <m/>
    <m/>
    <s v="Kandiyaction"/>
    <s v="With the beat of the music, I dance with my heart! Halo aku Indy!"/>
    <n v="17"/>
    <m/>
    <n v="5"/>
  </r>
  <r>
    <s v="Mutiara Azzahra Umandana"/>
    <x v="4"/>
    <s v="Muthe"/>
    <s v="Jakarta"/>
    <d v="2004-07-12T00:00:00"/>
    <x v="3"/>
    <d v="2018-09-29T00:00:00"/>
    <n v="2018"/>
    <x v="3"/>
    <x v="0"/>
    <b v="1"/>
    <m/>
    <m/>
    <s v="MuffinOfficial"/>
    <s v="Dengan kelincahanku, aku akan menari setiap hari! Panggil aku Mu-Mu-Mu-Mu-the!"/>
    <n v="16"/>
    <m/>
    <n v="4"/>
  </r>
  <r>
    <s v="Nurhayati"/>
    <x v="5"/>
    <s v="Aya"/>
    <s v="Palembang"/>
    <d v="1997-10-18T00:00:00"/>
    <x v="10"/>
    <d v="2016-05-28T00:00:00"/>
    <n v="2016"/>
    <x v="6"/>
    <x v="1"/>
    <b v="1"/>
    <m/>
    <m/>
    <s v="Ayanesia"/>
    <s v="Pandangan pertama dengan mata indahku akan membuat kalian semua tersihir. Halo aku Aya."/>
    <n v="23"/>
    <m/>
    <n v="7"/>
  </r>
  <r>
    <s v="Rinanda Syahputri"/>
    <x v="3"/>
    <s v="Nanda"/>
    <s v="Jakarta"/>
    <d v="2003-09-13T00:00:00"/>
    <x v="5"/>
    <d v="2018-04-08T00:00:00"/>
    <n v="2018"/>
    <x v="3"/>
    <x v="0"/>
    <b v="1"/>
    <m/>
    <m/>
    <s v="Rinandays"/>
    <s v="Seperti bulan aku akan bersinar dengan cahaya milikku sendiri! Halo aku Nanda!"/>
    <n v="17"/>
    <m/>
    <n v="5"/>
  </r>
  <r>
    <s v="Shani Indira Natio"/>
    <x v="2"/>
    <s v="Shani"/>
    <s v="Kebumen"/>
    <d v="1998-10-05T00:00:00"/>
    <x v="4"/>
    <d v="2014-03-15T00:00:00"/>
    <n v="2014"/>
    <x v="0"/>
    <x v="0"/>
    <b v="1"/>
    <m/>
    <m/>
    <s v="Inshanity"/>
    <s v="Semanis coklat selembut sutra. Halo aku Shani."/>
    <n v="22"/>
    <m/>
    <n v="9"/>
  </r>
  <r>
    <s v="Shania Gracia"/>
    <x v="2"/>
    <s v="Gracia,Gre"/>
    <s v="Jakarta"/>
    <d v="1999-08-31T00:00:00"/>
    <x v="2"/>
    <d v="2014-03-15T00:00:00"/>
    <n v="2014"/>
    <x v="3"/>
    <x v="0"/>
    <b v="1"/>
    <m/>
    <m/>
    <s v="Gracias"/>
    <s v="Senyumku terekam jelas dalam ingatanmu seperti foto dengan sejuta warna. Namaku Gracia, always smile!"/>
    <n v="21"/>
    <m/>
    <n v="9"/>
  </r>
  <r>
    <s v="Yessica Tamara"/>
    <x v="4"/>
    <s v="Chika"/>
    <s v="Jakarta"/>
    <d v="2002-09-24T00:00:00"/>
    <x v="11"/>
    <d v="2018-09-29T00:00:00"/>
    <n v="2018"/>
    <x v="4"/>
    <x v="1"/>
    <b v="1"/>
    <m/>
    <m/>
    <s v="Janissary of Yessica"/>
    <s v="Dengan mata cokelatku ini pandangan kamu takkan berpaling dariku. Halo semuanya aku Chika."/>
    <n v="18"/>
    <m/>
    <n v="4"/>
  </r>
  <r>
    <s v="Zahra Nur Khaulah"/>
    <x v="1"/>
    <s v="Ara"/>
    <s v="Purwakarta"/>
    <d v="2003-08-05T00:00:00"/>
    <x v="5"/>
    <d v="2019-04-27T00:00:00"/>
    <n v="2019"/>
    <x v="0"/>
    <x v="0"/>
    <b v="1"/>
    <m/>
    <m/>
    <s v="Arashi"/>
    <s v="Selalu berusaha memberikan semangat dan cinta untuk kalian. One spirit one love. Panggil aku Ara."/>
    <n v="17"/>
    <m/>
    <n v="4"/>
  </r>
  <r>
    <s v="Amirah Fatin Yasin"/>
    <x v="1"/>
    <s v="Mira"/>
    <s v="Denpasar"/>
    <d v="2000-10-12T00:00:00"/>
    <x v="0"/>
    <d v="2019-04-27T00:00:00"/>
    <n v="2019"/>
    <x v="6"/>
    <x v="1"/>
    <b v="1"/>
    <m/>
    <m/>
    <s v="Miracle"/>
    <s v="Si gadis gamers cuek yang akan selalu membuat kamu tersenyum, halo aku Mira."/>
    <n v="20"/>
    <m/>
    <n v="4"/>
  </r>
  <r>
    <s v="Aurel Mayori Putri"/>
    <x v="4"/>
    <s v="Yori"/>
    <s v="Kota Tangerang"/>
    <d v="2006-05-14T00:00:00"/>
    <x v="1"/>
    <d v="2018-09-29T00:00:00"/>
    <n v="2018"/>
    <x v="5"/>
    <x v="2"/>
    <b v="1"/>
    <m/>
    <m/>
    <s v="Yorigami"/>
    <s v="Gadis kawaii yang akan tumbuh dewasa, halo aku Yori!"/>
    <n v="14"/>
    <m/>
    <n v="4"/>
  </r>
  <r>
    <s v="Cornelia Syafa Vanisa"/>
    <x v="1"/>
    <s v="Oniel"/>
    <s v="Kota Tangerang"/>
    <d v="2002-07-26T00:00:00"/>
    <x v="11"/>
    <d v="2019-04-27T00:00:00"/>
    <n v="2019"/>
    <x v="4"/>
    <x v="1"/>
    <b v="1"/>
    <m/>
    <m/>
    <s v="Onielity"/>
    <s v="Seperti teka-teki yang akan membuat kalian selalu penasaran denganku! Aku Oniel!"/>
    <n v="18"/>
    <m/>
    <n v="4"/>
  </r>
  <r>
    <s v="Dhea Angelia"/>
    <x v="4"/>
    <s v="Dey"/>
    <s v="Jakarta"/>
    <d v="2001-08-18T00:00:00"/>
    <x v="8"/>
    <d v="2018-09-29T00:00:00"/>
    <n v="2018"/>
    <x v="2"/>
    <x v="1"/>
    <b v="1"/>
    <m/>
    <m/>
    <s v="Dheyzious"/>
    <s v="Si gadis Betawi asli, siapa namanye? (Dey!) It's my day! Halo semuanya aku Dey!"/>
    <n v="19"/>
    <m/>
    <n v="4"/>
  </r>
  <r>
    <s v="Febriola Sinambela"/>
    <x v="4"/>
    <s v="Olla"/>
    <s v="Jakarta"/>
    <d v="2005-02-26T00:00:00"/>
    <x v="9"/>
    <d v="2018-09-29T00:00:00"/>
    <n v="2018"/>
    <x v="1"/>
    <x v="0"/>
    <b v="1"/>
    <m/>
    <m/>
    <s v="Ollafire"/>
    <s v="Dengan keajaibanku aku akan membuat kalian semua selalu tertawa! Halo semuanya aku Olla, si mechanic girl!"/>
    <n v="15"/>
    <m/>
    <n v="4"/>
  </r>
  <r>
    <s v="Fiony Alveria Tantri"/>
    <x v="1"/>
    <s v="Fiony"/>
    <s v="Jakarta"/>
    <d v="2002-02-04T00:00:00"/>
    <x v="11"/>
    <d v="2019-04-27T00:00:00"/>
    <n v="2019"/>
    <x v="2"/>
    <x v="1"/>
    <b v="1"/>
    <m/>
    <m/>
    <s v="Symfiony"/>
    <s v="Seperti simfoni yang menenangkan hati, halo aku Fiony!"/>
    <n v="18"/>
    <m/>
    <n v="4"/>
  </r>
  <r>
    <s v="Flora Shafiqa Riyadi"/>
    <x v="1"/>
    <s v="Flora"/>
    <s v="Kota Tangerang"/>
    <d v="2005-04-04T00:00:00"/>
    <x v="9"/>
    <d v="2019-04-27T00:00:00"/>
    <n v="2019"/>
    <x v="3"/>
    <x v="0"/>
    <b v="1"/>
    <m/>
    <m/>
    <s v="FloraBloom"/>
    <s v="Aku terlahir sebagai sosok yang tenang dan misterius, tetapi selalu fokus pada tujuan! Halo semuanya aku Flora."/>
    <n v="15"/>
    <m/>
    <n v="4"/>
  </r>
  <r>
    <s v="Freyanashifa Jayawardana"/>
    <x v="4"/>
    <s v="Freya"/>
    <s v="Kota Tangerang"/>
    <d v="2006-02-13T00:00:00"/>
    <x v="1"/>
    <d v="2018-09-29T00:00:00"/>
    <n v="2018"/>
    <x v="5"/>
    <x v="2"/>
    <b v="1"/>
    <m/>
    <m/>
    <s v="Freyanation"/>
    <s v="Gadis koleris yang suka berimajinasi, terangi harimu dengan senyuman karamelku. Halo aku Freya!"/>
    <n v="14"/>
    <m/>
    <n v="4"/>
  </r>
  <r>
    <s v="Jessica Chandra"/>
    <x v="4"/>
    <s v="Jessi"/>
    <s v="Jakarta"/>
    <d v="2005-09-23T00:00:00"/>
    <x v="9"/>
    <d v="2018-09-29T00:00:00"/>
    <n v="2018"/>
    <x v="1"/>
    <x v="0"/>
    <b v="1"/>
    <m/>
    <m/>
    <s v="Jessination"/>
    <s v="Suka menari dan akan selalu berusaha untuk menjadi sumber energimu. Perkenalkan aku Jessi."/>
    <n v="15"/>
    <m/>
    <n v="4"/>
  </r>
  <r>
    <s v="Jesslyn Callista"/>
    <x v="4"/>
    <s v="Jesslyn"/>
    <s v="Bandar Lampung"/>
    <d v="2000-04-20T00:00:00"/>
    <x v="0"/>
    <d v="2018-09-29T00:00:00"/>
    <n v="2018"/>
    <x v="6"/>
    <x v="1"/>
    <b v="1"/>
    <m/>
    <m/>
    <s v="Jesster"/>
    <s v="Moshi moshi! Terkadang sarkastik terkadang penuh cinta. Halo aku Jesslyn."/>
    <n v="20"/>
    <m/>
    <n v="4"/>
  </r>
  <r>
    <s v="Lulu Azkiya Salsabila"/>
    <x v="1"/>
    <s v="Lulu"/>
    <s v="Kota Serang"/>
    <d v="2002-10-23T00:00:00"/>
    <x v="11"/>
    <d v="2019-04-27T00:00:00"/>
    <n v="2019"/>
    <x v="4"/>
    <x v="1"/>
    <b v="1"/>
    <m/>
    <m/>
    <s v="LuStarMoon"/>
    <s v="Seperti kerang ajaib yang indah, suara semangatku akan mengiringi hidupmu. Halo aku Lulu!"/>
    <n v="18"/>
    <m/>
    <n v="4"/>
  </r>
  <r>
    <s v="Reva Fidela Adel Pantjoro"/>
    <x v="1"/>
    <s v="Adel"/>
    <s v="Jakarta"/>
    <d v="2006-07-14T00:00:00"/>
    <x v="1"/>
    <d v="2019-04-27T00:00:00"/>
    <n v="2019"/>
    <x v="5"/>
    <x v="2"/>
    <b v="1"/>
    <m/>
    <m/>
    <s v="Adellion"/>
    <s v="Bagaikan kucing yang kalem tapi akan selalu memikat hati kamu! Halo semuanya aku Adel!"/>
    <n v="14"/>
    <m/>
    <n v="4"/>
  </r>
  <r>
    <s v="Tan Zhi Hui Celine(陈紫薇)"/>
    <x v="0"/>
    <s v="Celine"/>
    <s v="Johor Bahru"/>
    <d v="2001-08-21T00:00:00"/>
    <x v="8"/>
    <d v="2015-05-16T00:00:00"/>
    <n v="2015"/>
    <x v="1"/>
    <x v="0"/>
    <b v="1"/>
    <m/>
    <m/>
    <s v="Celinesse"/>
    <s v="Seperti musik (do-re-mi), aku akan mengiringi lagu penuh cinta! Halo aku Celine!"/>
    <n v="19"/>
    <m/>
    <n v="8"/>
  </r>
  <r>
    <s v="Umega Maulana Sinambela"/>
    <x v="1"/>
    <s v="Ume"/>
    <s v="Jakarta"/>
    <d v="2004-03-27T00:00:00"/>
    <x v="3"/>
    <d v="2019-04-27T00:00:00"/>
    <n v="2019"/>
    <x v="0"/>
    <x v="0"/>
    <b v="1"/>
    <m/>
    <m/>
    <s v="Umeboshi"/>
    <s v="Si pecinta musik yang akan menyentuh hatimu dengan suaraku. Hai, aku Ume!"/>
    <n v="16"/>
    <m/>
    <n v="4"/>
  </r>
  <r>
    <s v="Viona Fadrin"/>
    <x v="4"/>
    <s v="Vivi"/>
    <s v="Jakarta"/>
    <d v="2000-11-08T00:00:00"/>
    <x v="0"/>
    <d v="2018-09-29T00:00:00"/>
    <n v="2018"/>
    <x v="2"/>
    <x v="1"/>
    <b v="1"/>
    <m/>
    <m/>
    <s v="Vionaexible"/>
    <s v="Bagai pelangi yang hadir dalam beberapa warna, halo aku Vivi!"/>
    <n v="20"/>
    <m/>
    <n v="4"/>
  </r>
  <r>
    <s v="Adzana Shaliha Alifia"/>
    <x v="8"/>
    <s v="Ashel"/>
    <s v="Jakarta"/>
    <d v="2005-01-08T00:00:00"/>
    <x v="9"/>
    <d v="2019-12-01T00:00:00"/>
    <n v="2019"/>
    <x v="3"/>
    <x v="0"/>
    <b v="1"/>
    <m/>
    <m/>
    <s v="Ashelytic"/>
    <s v="Aku datang bagaikan embun pagi yang menyejukkan suasana hati, hai aku Ashel!"/>
    <n v="15"/>
    <m/>
    <n v="3"/>
  </r>
  <r>
    <s v="Caithlyn Gwyneth Santoso"/>
    <x v="8"/>
    <s v="Caithlyn"/>
    <s v="Surabaya"/>
    <d v="2009-03-26T00:00:00"/>
    <x v="12"/>
    <d v="2019-12-01T00:00:00"/>
    <n v="2019"/>
    <x v="7"/>
    <x v="2"/>
    <b v="1"/>
    <m/>
    <m/>
    <s v="Caithter"/>
    <s v="Halo semua. Untuk menggapai mimpi bantu aku di setiap langkah kecilku ini ya! Aku Caithlyn."/>
    <n v="11"/>
    <m/>
    <n v="3"/>
  </r>
  <r>
    <s v="Chalista Ellysia Sugianto"/>
    <x v="8"/>
    <s v="Chalista"/>
    <s v="Sidoarjo"/>
    <d v="2006-03-01T00:00:00"/>
    <x v="1"/>
    <d v="2019-12-01T00:00:00"/>
    <n v="2019"/>
    <x v="1"/>
    <x v="0"/>
    <b v="1"/>
    <m/>
    <m/>
    <s v="Chalistar"/>
    <s v="Si imut yang susah tidur, tapi kalau tidur susah dibangunin, hai aku Chalista."/>
    <n v="14"/>
    <m/>
    <n v="3"/>
  </r>
  <r>
    <s v="Christabel Angela Jocelyn Santoso"/>
    <x v="8"/>
    <s v="Abel"/>
    <s v="Surabaya"/>
    <d v="2007-08-17T00:00:00"/>
    <x v="13"/>
    <d v="2019-12-01T00:00:00"/>
    <n v="2019"/>
    <x v="5"/>
    <x v="2"/>
    <b v="1"/>
    <m/>
    <m/>
    <s v="Adorabel"/>
    <s v="Jadikanlah aku musik yang selalu terngiang di benak kalian. Namaku Abel."/>
    <n v="13"/>
    <m/>
    <n v="3"/>
  </r>
  <r>
    <s v="Cindy Nugroho"/>
    <x v="1"/>
    <s v="Nunu"/>
    <s v="Jakarta"/>
    <d v="2007-06-09T00:00:00"/>
    <x v="13"/>
    <d v="2019-04-27T00:00:00"/>
    <n v="2019"/>
    <x v="8"/>
    <x v="2"/>
    <b v="1"/>
    <m/>
    <m/>
    <s v="NuStory"/>
    <s v="Seperti bunga matahari yang cerah aku akan menyinari harimu, halo semua aku Nunu."/>
    <n v="13"/>
    <m/>
    <n v="4"/>
  </r>
  <r>
    <s v="Febi Komaril"/>
    <x v="4"/>
    <s v="Febi"/>
    <s v="Jakarta"/>
    <d v="2000-02-03T00:00:00"/>
    <x v="0"/>
    <d v="2018-09-29T00:00:00"/>
    <n v="2018"/>
    <x v="6"/>
    <x v="1"/>
    <b v="1"/>
    <m/>
    <m/>
    <s v="Febinetsui"/>
    <s v="Taiga! faiya! (jya! jya!) Berawal dari menyukai hingga disukai. Tolong ingat aku, Febi."/>
    <n v="20"/>
    <m/>
    <n v="4"/>
  </r>
  <r>
    <s v="Febrina Diponegoro"/>
    <x v="4"/>
    <s v="Bri"/>
    <s v="Kota Bekasi"/>
    <d v="2002-02-17T00:00:00"/>
    <x v="11"/>
    <d v="2018-09-29T00:00:00"/>
    <n v="2018"/>
    <x v="4"/>
    <x v="1"/>
    <b v="1"/>
    <m/>
    <m/>
    <s v="Brinisty"/>
    <s v="Layaknya laut yang memiliki banyak rahasia dan keindahan, perkenalkan aku Bri."/>
    <n v="18"/>
    <m/>
    <n v="4"/>
  </r>
  <r>
    <s v="Gabriella Stevany Loide Lenggana Harahap"/>
    <x v="1"/>
    <s v="Vany"/>
    <s v="Jakarta"/>
    <d v="2002-05-22T00:00:00"/>
    <x v="11"/>
    <d v="2019-04-27T00:00:00"/>
    <n v="2019"/>
    <x v="4"/>
    <x v="1"/>
    <b v="1"/>
    <m/>
    <m/>
    <s v="Voice of Vany"/>
    <s v="Semerdu burung berkicau di pagi hari, halo aku Vany!"/>
    <n v="18"/>
    <m/>
    <n v="4"/>
  </r>
  <r>
    <s v="Indah Cahya Nabilla"/>
    <x v="8"/>
    <s v="Indah"/>
    <s v="Kota Jambi"/>
    <d v="2001-03-20T00:00:00"/>
    <x v="8"/>
    <d v="2019-12-01T00:00:00"/>
    <n v="2019"/>
    <x v="6"/>
    <x v="1"/>
    <b v="1"/>
    <m/>
    <m/>
    <s v="Interindah"/>
    <s v="Tak banyak bicara, bercerita melalui tulisan. Hai aku Indah."/>
    <n v="19"/>
    <m/>
    <n v="3"/>
  </r>
  <r>
    <s v="Kathrina Irene Indarto Putri"/>
    <x v="8"/>
    <s v="Kathrina"/>
    <s v="Kota Bekasi"/>
    <d v="2006-07-26T00:00:00"/>
    <x v="1"/>
    <d v="2019-12-01T00:00:00"/>
    <n v="2019"/>
    <x v="1"/>
    <x v="0"/>
    <b v="1"/>
    <m/>
    <m/>
    <s v="Kathrinetizen"/>
    <s v="Aku di sini untuk menari, never miss a chance to dance. Halo aku Kathrina."/>
    <n v="14"/>
    <m/>
    <n v="3"/>
  </r>
  <r>
    <s v="Keisya Ramadhani"/>
    <x v="1"/>
    <s v="Keisya"/>
    <s v="Jakarta"/>
    <d v="2004-11-10T00:00:00"/>
    <x v="3"/>
    <d v="2019-04-27T00:00:00"/>
    <n v="2019"/>
    <x v="3"/>
    <x v="0"/>
    <b v="1"/>
    <m/>
    <m/>
    <s v="Keisyavers"/>
    <s v="Seperti kura-kura yang tangguh, kerahkan seluruh tenagaku untuk kalian. Halo aku Keisya."/>
    <n v="16"/>
    <m/>
    <n v="4"/>
  </r>
  <r>
    <s v="Marsha Lenathea Lapian"/>
    <x v="8"/>
    <s v="Marsha"/>
    <s v="Jakarta"/>
    <d v="2006-01-09T00:00:00"/>
    <x v="1"/>
    <d v="2019-12-01T00:00:00"/>
    <n v="2019"/>
    <x v="1"/>
    <x v="0"/>
    <b v="1"/>
    <m/>
    <m/>
    <s v="MarshaOshi"/>
    <s v="Seperti pizza yang selalu dinanti-nantikan semua orang, selalu nantikan aku ya! Halo aku Marsha!"/>
    <n v="14"/>
    <m/>
    <n v="3"/>
  </r>
  <r>
    <s v="Nabila Gusmarlia Putri"/>
    <x v="8"/>
    <s v="Nabila"/>
    <s v="Jakarta"/>
    <d v="2005-06-22T00:00:00"/>
    <x v="9"/>
    <d v="2019-12-01T00:00:00"/>
    <n v="2019"/>
    <x v="3"/>
    <x v="0"/>
    <b v="1"/>
    <m/>
    <m/>
    <s v="Hanabirra"/>
    <s v="L-O-V-E! Bang! Akan membuat hatimu doki–doki. Hai, aku Nabila!"/>
    <n v="15"/>
    <m/>
    <n v="3"/>
  </r>
  <r>
    <s v="Putri Elzahra"/>
    <x v="8"/>
    <s v="Zahra"/>
    <s v="Depok"/>
    <d v="2006-05-19T00:00:00"/>
    <x v="1"/>
    <d v="2019-12-01T00:00:00"/>
    <n v="2019"/>
    <x v="1"/>
    <x v="0"/>
    <b v="1"/>
    <m/>
    <m/>
    <s v="Zahrise"/>
    <s v="Tak bisa diam, senyumku akan membuatmu jatuh hati. Halo aku Zahra!"/>
    <n v="14"/>
    <m/>
    <n v="3"/>
  </r>
  <r>
    <s v="Shinta Devi Sujaya"/>
    <x v="8"/>
    <s v="Shinta"/>
    <s v="Kota Tangerang"/>
    <d v="2003-06-07T00:00:00"/>
    <x v="5"/>
    <d v="2019-12-01T00:00:00"/>
    <n v="2019"/>
    <x v="4"/>
    <x v="1"/>
    <b v="1"/>
    <m/>
    <m/>
    <s v="Sweet of Shinta"/>
    <s v="Es krim? Manis. Cokelat? Juga manis. Kalau kamu pasti manis buat aku. Halo semuanya panggil aku Shinta."/>
    <n v="17"/>
    <m/>
    <n v="3"/>
  </r>
  <r>
    <s v="Siti Gayatri Abhirama"/>
    <x v="6"/>
    <s v="Gayatri"/>
    <s v="Indonesia"/>
    <d v="1993-03-11T00:00:00"/>
    <x v="14"/>
    <d v="2011-11-02T00:00:00"/>
    <n v="2011"/>
    <x v="6"/>
    <x v="1"/>
    <b v="0"/>
    <d v="2012-02-12T00:00:00"/>
    <n v="18"/>
    <s v="Gayalova (nama fanbase setelah ia bergabung di Princess)"/>
    <s v="Tidak ada"/>
    <n v="27"/>
    <s v="Mundur"/>
    <n v="0"/>
  </r>
  <r>
    <s v="Intania Pratama Ilham"/>
    <x v="6"/>
    <s v="IntaniaIntan"/>
    <s v="Indonesia"/>
    <d v="1991-07-19T00:00:00"/>
    <x v="15"/>
    <d v="2011-11-02T00:00:00"/>
    <n v="2011"/>
    <x v="9"/>
    <x v="3"/>
    <b v="0"/>
    <d v="2012-02-12T00:00:00"/>
    <n v="20"/>
    <m/>
    <s v="Tidak ada"/>
    <n v="29"/>
    <s v="Mundur"/>
    <n v="0"/>
  </r>
  <r>
    <s v="Allisa Astri"/>
    <x v="6"/>
    <s v="Icha"/>
    <s v="Indonesia"/>
    <d v="1990-06-23T00:00:00"/>
    <x v="16"/>
    <d v="2011-11-02T00:00:00"/>
    <n v="2011"/>
    <x v="10"/>
    <x v="3"/>
    <b v="0"/>
    <d v="2012-05-10T00:00:00"/>
    <n v="21"/>
    <m/>
    <s v="Saya hadapi dengan senyum, hari saya dengan ceria, Saya Icha!"/>
    <n v="30"/>
    <s v="Mundur"/>
    <n v="1"/>
  </r>
  <r>
    <s v="Fahira"/>
    <x v="6"/>
    <s v="FahiraFira"/>
    <s v="Indonesia"/>
    <d v="1998-07-27T00:00:00"/>
    <x v="4"/>
    <d v="2011-11-02T00:00:00"/>
    <n v="2011"/>
    <x v="1"/>
    <x v="0"/>
    <b v="0"/>
    <d v="2012-05-10T00:00:00"/>
    <n v="13"/>
    <s v="Fahiraisers"/>
    <s v="My aura pesona mencapai semua mimpi! Nama saya Fahira!"/>
    <n v="22"/>
    <s v="Mundur"/>
    <n v="1"/>
  </r>
  <r>
    <s v="Neneng Rosediana"/>
    <x v="6"/>
    <s v="Ochi"/>
    <s v="Lebak"/>
    <d v="1999-01-24T00:00:00"/>
    <x v="2"/>
    <d v="2011-11-02T00:00:00"/>
    <n v="2011"/>
    <x v="5"/>
    <x v="2"/>
    <b v="0"/>
    <d v="2012-11-25T00:00:00"/>
    <n v="13"/>
    <s v="OchiLovers"/>
    <s v="Selalu sabar dan menyenangkan. Aku, Ochi!"/>
    <n v="21"/>
    <s v="Mundur"/>
    <n v="1"/>
  </r>
  <r>
    <s v="Cleopatra Djapri"/>
    <x v="6"/>
    <s v="Cleo"/>
    <s v="Jakarta"/>
    <d v="1993-12-20T00:00:00"/>
    <x v="14"/>
    <d v="2011-11-02T00:00:00"/>
    <n v="2011"/>
    <x v="2"/>
    <x v="1"/>
    <b v="0"/>
    <d v="2012-12-10T00:00:00"/>
    <n v="18"/>
    <s v="Cleovers"/>
    <s v="Cantik seperti namaku. Aku, Cleopatra!"/>
    <n v="27"/>
    <s v="Mundur"/>
    <n v="1"/>
  </r>
  <r>
    <s v="Althea Callista"/>
    <x v="7"/>
    <s v="Althea"/>
    <s v="Jakarta"/>
    <d v="1997-07-11T00:00:00"/>
    <x v="10"/>
    <d v="2012-11-03T00:00:00"/>
    <n v="2012"/>
    <x v="0"/>
    <x v="0"/>
    <b v="0"/>
    <d v="2013-01-10T00:00:00"/>
    <n v="15"/>
    <s v="Callistar"/>
    <s v="Tidak ada"/>
    <n v="23"/>
    <s v="Mundur"/>
    <n v="0"/>
  </r>
  <r>
    <s v="Nurhalima Oktavianti"/>
    <x v="7"/>
    <s v="HalimahImoy"/>
    <s v="Indonesia"/>
    <d v="1996-10-18T00:00:00"/>
    <x v="6"/>
    <d v="2012-11-03T00:00:00"/>
    <n v="2012"/>
    <x v="4"/>
    <x v="1"/>
    <b v="0"/>
    <d v="2013-01-10T00:00:00"/>
    <n v="16"/>
    <m/>
    <s v="Tidak ada"/>
    <n v="24"/>
    <s v="Mundur"/>
    <n v="0"/>
  </r>
  <r>
    <s v="Alissa Galliamova"/>
    <x v="6"/>
    <s v="MovaAl"/>
    <s v="Bandung"/>
    <d v="1993-08-28T00:00:00"/>
    <x v="14"/>
    <d v="2011-11-02T00:00:00"/>
    <n v="2011"/>
    <x v="6"/>
    <x v="1"/>
    <b v="0"/>
    <d v="2013-01-16T00:00:00"/>
    <n v="19"/>
    <s v="Movaniac"/>
    <s v="Pencinta Merah dan Teddy Bear. Namaku Mova!"/>
    <n v="27"/>
    <s v="Lulus"/>
    <n v="1"/>
  </r>
  <r>
    <s v="Olivia Robberecht"/>
    <x v="7"/>
    <s v="OliviaOlive"/>
    <s v="Belanda"/>
    <d v="1997-05-21T00:00:00"/>
    <x v="10"/>
    <d v="2012-11-03T00:00:00"/>
    <n v="2012"/>
    <x v="0"/>
    <x v="0"/>
    <b v="0"/>
    <d v="2013-04-12T00:00:00"/>
    <n v="15"/>
    <s v="Olivers"/>
    <s v="Satu cinta, satu mimpi, satu member JKT48 yang selalu bersemangat. Nama saya Olivia. Yoroshiku Onegaishimasu!"/>
    <n v="23"/>
    <s v="Mundur"/>
    <n v="0"/>
  </r>
  <r>
    <s v="Annisa Athia"/>
    <x v="7"/>
    <s v="NisaNi-chan"/>
    <s v="Indonesia"/>
    <d v="1997-10-08T00:00:00"/>
    <x v="10"/>
    <d v="2012-11-03T00:00:00"/>
    <n v="2012"/>
    <x v="0"/>
    <x v="0"/>
    <b v="0"/>
    <d v="2013-09-09T00:00:00"/>
    <n v="15"/>
    <s v="NisaGumi"/>
    <s v="Cosplay dan ramen, itu favoritku. Keahlianku menggambar, aku akan menggambar senyum di hatimu. Namaku Annisa, panggil aku Ni-chan."/>
    <n v="23"/>
    <s v="Mundur"/>
    <n v="1"/>
  </r>
  <r>
    <s v="Intar Putri Kariina"/>
    <x v="7"/>
    <s v="Kariin"/>
    <s v="Bandung"/>
    <d v="1997-10-23T00:00:00"/>
    <x v="10"/>
    <d v="2012-11-03T00:00:00"/>
    <n v="2012"/>
    <x v="0"/>
    <x v="0"/>
    <b v="0"/>
    <d v="2013-09-09T00:00:00"/>
    <n v="15"/>
    <s v="Kariinizer"/>
    <s v="Pika~ (Pika~) Pika~ (Pika~). Pika pika pika~ (Pikarina!). Kecil, lincah, dan bersemangat. Namaku Kariin."/>
    <n v="23"/>
    <s v="Lulus"/>
    <n v="1"/>
  </r>
  <r>
    <s v="Nadhifa Karimah"/>
    <x v="7"/>
    <s v="NadhifaDhifa"/>
    <s v="Indonesia"/>
    <d v="1995-11-24T00:00:00"/>
    <x v="7"/>
    <d v="2012-11-03T00:00:00"/>
    <n v="2012"/>
    <x v="4"/>
    <x v="1"/>
    <b v="0"/>
    <d v="2013-11-30T00:00:00"/>
    <n v="18"/>
    <s v="Dhifaction"/>
    <s v="Seperti permata yang selalu berkilau. Aku Nadhifa."/>
    <n v="25"/>
    <s v="Lulus"/>
    <n v="1"/>
  </r>
  <r>
    <s v="Dellia Erdita"/>
    <x v="7"/>
    <s v="DelliaDelli"/>
    <s v="Banten"/>
    <d v="1996-12-19T00:00:00"/>
    <x v="6"/>
    <d v="2012-11-03T00:00:00"/>
    <n v="2012"/>
    <x v="0"/>
    <x v="0"/>
    <b v="0"/>
    <d v="2013-11-30T00:00:00"/>
    <n v="16"/>
    <s v="Dellicious"/>
    <s v="Nyanyianku akan meniupkan nada berwarna pink di hatimu. Namaku Dellia."/>
    <n v="24"/>
    <s v="Lulus"/>
    <n v="1"/>
  </r>
  <r>
    <s v="Diasta Priswarini"/>
    <x v="6"/>
    <s v="DiastaNyash"/>
    <s v="Bandung"/>
    <d v="1991-09-09T00:00:00"/>
    <x v="15"/>
    <d v="2011-11-02T00:00:00"/>
    <n v="2011"/>
    <x v="9"/>
    <x v="3"/>
    <b v="0"/>
    <d v="2013-12-22T00:00:00"/>
    <n v="22"/>
    <s v="Nyasshiteru"/>
    <s v="Aku jalani mimpi dengan ceria! Namaku, Diasta."/>
    <n v="29"/>
    <s v="Lulus"/>
    <n v="2"/>
  </r>
  <r>
    <s v="Sonya Pandarmawan"/>
    <x v="6"/>
    <s v="SonyaPanda"/>
    <s v="Jakarta"/>
    <d v="1996-05-18T00:00:00"/>
    <x v="6"/>
    <d v="2011-11-02T00:00:00"/>
    <n v="2011"/>
    <x v="0"/>
    <x v="0"/>
    <b v="0"/>
    <d v="2013-12-22T00:00:00"/>
    <n v="17"/>
    <s v="Sovers"/>
    <s v="Selalu berusaha untuk jadi lebih baik! Aku Sonya!"/>
    <n v="24"/>
    <s v="Lulus"/>
    <n v="2"/>
  </r>
  <r>
    <s v="Stella Cornelia"/>
    <x v="6"/>
    <s v="Stella"/>
    <s v="Semarang"/>
    <d v="1994-11-03T00:00:00"/>
    <x v="17"/>
    <d v="2011-11-02T00:00:00"/>
    <n v="2011"/>
    <x v="2"/>
    <x v="1"/>
    <b v="0"/>
    <d v="2013-12-28T00:00:00"/>
    <n v="19"/>
    <s v="StellahugsTeamStella"/>
    <s v="Dengan senyuman, aku akan menaklukkan dunia! Namaku Stella"/>
    <n v="26"/>
    <s v="Lulus"/>
    <n v="2"/>
  </r>
  <r>
    <s v="Octi Sevpin"/>
    <x v="7"/>
    <s v="Octi"/>
    <s v="Jakarta"/>
    <d v="1997-10-07T00:00:00"/>
    <x v="10"/>
    <d v="2012-11-03T00:00:00"/>
    <n v="2012"/>
    <x v="0"/>
    <x v="0"/>
    <b v="0"/>
    <d v="2014-01-23T00:00:00"/>
    <n v="16"/>
    <s v="OctiLovers"/>
    <s v="Aku suka boneka monyet, dan kata orang tawaku unik. Namaku Octi."/>
    <n v="23"/>
    <s v="Lulus"/>
    <n v="1"/>
  </r>
  <r>
    <s v="Cindy Gulla"/>
    <x v="6"/>
    <s v="CindyCigul"/>
    <s v="Jakarta"/>
    <d v="1997-05-29T00:00:00"/>
    <x v="10"/>
    <d v="2011-11-02T00:00:00"/>
    <n v="2011"/>
    <x v="3"/>
    <x v="0"/>
    <b v="0"/>
    <d v="2014-02-16T00:00:00"/>
    <n v="16"/>
    <s v="Cindyvers"/>
    <s v="Seperti gula, menceriakan harimu, namaku Cindy Gulla!"/>
    <n v="23"/>
    <s v="Dipecat"/>
    <n v="2"/>
  </r>
  <r>
    <s v="Aki Takajo"/>
    <x v="6"/>
    <s v="Akicha"/>
    <s v="Tokyo"/>
    <d v="1991-10-03T00:00:00"/>
    <x v="15"/>
    <d v="2012-11-01T00:00:00"/>
    <n v="2012"/>
    <x v="10"/>
    <x v="3"/>
    <b v="0"/>
    <d v="2014-04-24T00:00:00"/>
    <n v="22"/>
    <s v="Akichaholic Akicha Oshi"/>
    <s v="Ryokucha, mugicha, uroncha, demo yappari? Akicha! Koukou sannensei, 22sai no Takajo Aki desu."/>
    <n v="29"/>
    <s v="Pindah"/>
    <n v="1"/>
  </r>
  <r>
    <s v="Rena Nozawa"/>
    <x v="6"/>
    <s v="RenaRena-chan"/>
    <s v="Nagoya"/>
    <d v="1998-05-06T00:00:00"/>
    <x v="4"/>
    <d v="2011-11-02T00:00:00"/>
    <n v="2011"/>
    <x v="1"/>
    <x v="0"/>
    <b v="0"/>
    <d v="2014-04-24T00:00:00"/>
    <n v="15"/>
    <s v="Renaissance Rena-chan Oshi Rena Oshi"/>
    <s v="Aku ingin menjadi teddy bear kalian. I'm a dreamer not yet a writer. I'm Rena! Yoroshiku onegaishimasu!"/>
    <n v="22"/>
    <s v="Pindah"/>
    <n v="2"/>
  </r>
  <r>
    <s v="Pipit Ananda"/>
    <x v="2"/>
    <s v="Pipit"/>
    <s v="Indonesia"/>
    <d v="1998-02-06T00:00:00"/>
    <x v="4"/>
    <d v="2014-03-15T00:00:00"/>
    <n v="2014"/>
    <x v="4"/>
    <x v="1"/>
    <b v="0"/>
    <d v="2014-03-24T00:00:00"/>
    <n v="16"/>
    <m/>
    <s v="Tidak ada"/>
    <n v="22"/>
    <s v="Mundur"/>
    <n v="0"/>
  </r>
  <r>
    <s v="Shaffa Nabila"/>
    <x v="2"/>
    <s v="Afa"/>
    <s v="Indonesia"/>
    <d v="1998-03-06T00:00:00"/>
    <x v="4"/>
    <d v="2014-03-15T00:00:00"/>
    <n v="2014"/>
    <x v="4"/>
    <x v="1"/>
    <b v="0"/>
    <d v="2014-08-11T00:00:00"/>
    <n v="16"/>
    <s v="Afanisti"/>
    <s v="Aku ingin menjadi crayon agar aku bisa menghiasi hari-harimu. Namaku Shaffa Nabila, panggil aku Afa."/>
    <n v="22"/>
    <s v="Mundur"/>
    <n v="0"/>
  </r>
  <r>
    <s v="Milenia Christien Glory Goenawan"/>
    <x v="2"/>
    <s v="Milen"/>
    <s v="Pontianak"/>
    <d v="2000-03-12T00:00:00"/>
    <x v="0"/>
    <d v="2014-03-15T00:00:00"/>
    <n v="2014"/>
    <x v="3"/>
    <x v="0"/>
    <b v="0"/>
    <d v="2014-11-22T00:00:00"/>
    <n v="14"/>
    <s v="Mileniaction"/>
    <s v="Aku bagaikan halilintar yang penuh pesona dan mengelegar. Halo, aku Milenia."/>
    <n v="20"/>
    <s v="Mundur"/>
    <n v="1"/>
  </r>
  <r>
    <s v="Kezia Putri Andinta"/>
    <x v="2"/>
    <s v="Kei"/>
    <s v="Jakarta"/>
    <d v="2001-01-28T00:00:00"/>
    <x v="8"/>
    <d v="2014-03-15T00:00:00"/>
    <n v="2014"/>
    <x v="1"/>
    <x v="0"/>
    <b v="0"/>
    <d v="2014-11-22T00:00:00"/>
    <n v="13"/>
    <m/>
    <s v="Haai, mungkin di awal ketemu ngga keliatan, tetapi aku si hiperaktif yang selalu positif thinking. Namaku Kei."/>
    <n v="19"/>
    <s v="Mundur"/>
    <n v="1"/>
  </r>
  <r>
    <s v="Rica Leyona"/>
    <x v="6"/>
    <s v="Rica"/>
    <s v="Bogor"/>
    <d v="1991-08-19T00:00:00"/>
    <x v="15"/>
    <d v="2011-11-02T00:00:00"/>
    <n v="2011"/>
    <x v="9"/>
    <x v="3"/>
    <b v="0"/>
    <d v="2014-12-04T00:00:00"/>
    <n v="23"/>
    <s v="RicaLeyonator"/>
    <s v="Seperti kopi yang segarkan hari-harimu. Namaku Rica!"/>
    <n v="29"/>
    <s v="Lulus"/>
    <n v="3"/>
  </r>
  <r>
    <s v="Zebi Magnolia Fawwaz"/>
    <x v="2"/>
    <s v="Zebi"/>
    <s v="Jakarta"/>
    <d v="2000-11-10T00:00:00"/>
    <x v="0"/>
    <d v="2014-03-15T00:00:00"/>
    <n v="2014"/>
    <x v="1"/>
    <x v="0"/>
    <b v="0"/>
    <d v="2014-12-26T00:00:00"/>
    <n v="14"/>
    <m/>
    <s v="Di tengah banyaknya bintang, akulah si bintang yang paling lucu dan bawel. Namaku Zebi."/>
    <n v="20"/>
    <s v="Mundur"/>
    <n v="1"/>
  </r>
  <r>
    <s v="Noella Sisterina"/>
    <x v="7"/>
    <s v="Noella"/>
    <s v="Surabaya"/>
    <d v="1997-11-16T00:00:00"/>
    <x v="10"/>
    <d v="2012-11-03T00:00:00"/>
    <n v="2012"/>
    <x v="3"/>
    <x v="0"/>
    <b v="0"/>
    <d v="2015-02-27T00:00:00"/>
    <n v="17"/>
    <s v="NoellaversNoevers"/>
    <s v="Sekali melihatku tersenyum, pasti nggak bakal lupa. Halo! Aku Noella."/>
    <n v="23"/>
    <s v="Mundur"/>
    <n v="2"/>
  </r>
  <r>
    <s v="Anggie Putri Kurniasari"/>
    <x v="2"/>
    <s v="Anggie"/>
    <s v="Surabaya"/>
    <d v="1996-03-13T00:00:00"/>
    <x v="6"/>
    <d v="2014-03-15T00:00:00"/>
    <n v="2014"/>
    <x v="6"/>
    <x v="1"/>
    <b v="0"/>
    <d v="2015-03-23T00:00:00"/>
    <n v="19"/>
    <s v="Angiels"/>
    <s v="Aku bagaikan burung merpati yang akan terus terbang untuk menyampaikan kegembiraan. Halo aku Anggie."/>
    <n v="24"/>
    <s v="Mundur"/>
    <n v="1"/>
  </r>
  <r>
    <s v="Rizka Khalila"/>
    <x v="2"/>
    <s v="Yukka"/>
    <s v="Bogor"/>
    <d v="1999-02-19T00:00:00"/>
    <x v="2"/>
    <d v="2014-03-15T00:00:00"/>
    <n v="2014"/>
    <x v="0"/>
    <x v="0"/>
    <b v="0"/>
    <d v="2015-03-23T00:00:00"/>
    <n v="16"/>
    <s v="Yukkashi"/>
    <s v="Seperti lollipop yang selalu mewarnai hari-harimu. Namaku Rizka Khalila, panggil aku Yukka!"/>
    <n v="21"/>
    <s v="Mundur"/>
    <n v="1"/>
  </r>
  <r>
    <s v="Novinta Dhini"/>
    <x v="7"/>
    <s v="NovintaNobi"/>
    <s v="Denpasar"/>
    <d v="1995-11-26T00:00:00"/>
    <x v="7"/>
    <d v="2012-11-03T00:00:00"/>
    <n v="2012"/>
    <x v="4"/>
    <x v="1"/>
    <b v="0"/>
    <d v="2015-08-17T00:00:00"/>
    <n v="19"/>
    <s v="Novintavers"/>
    <s v="From Bali with love, selalu percaya diri dan optimis. Namaku Nobi."/>
    <n v="25"/>
    <s v="Lulus"/>
    <n v="3"/>
  </r>
  <r>
    <s v="Thalia"/>
    <x v="7"/>
    <s v="Tata"/>
    <s v="Jakarta"/>
    <d v="1996-12-22T00:00:00"/>
    <x v="6"/>
    <d v="2012-11-03T00:00:00"/>
    <n v="2012"/>
    <x v="0"/>
    <x v="0"/>
    <b v="0"/>
    <d v="2015-08-26T00:00:00"/>
    <n v="18"/>
    <s v="ThaliaAlliance"/>
    <s v="Seperti kupu-kupu yang berjalan di atas catwalk. Namaku Thalia, panggil aku Tata."/>
    <n v="24"/>
    <s v="Mundur"/>
    <n v="3"/>
  </r>
  <r>
    <s v="Andela Yuwono"/>
    <x v="2"/>
    <s v="Andela"/>
    <s v="Semarang"/>
    <d v="1997-04-25T00:00:00"/>
    <x v="10"/>
    <d v="2014-03-15T00:00:00"/>
    <n v="2014"/>
    <x v="4"/>
    <x v="1"/>
    <b v="0"/>
    <d v="2015-09-04T00:00:00"/>
    <n v="18"/>
    <s v="AndelaIce"/>
    <s v="Seperti Srikandi yang cantik, aku akan memanah hatimu. Halo semuanya, namaku Andela."/>
    <n v="23"/>
    <s v="Lulus"/>
    <n v="1"/>
  </r>
  <r>
    <s v="Jessica Berliana Ekawardani"/>
    <x v="0"/>
    <s v="JessicaJejesJB"/>
    <s v="Karawang"/>
    <d v="1999-07-04T00:00:00"/>
    <x v="2"/>
    <d v="2015-05-16T00:00:00"/>
    <n v="2015"/>
    <x v="0"/>
    <x v="0"/>
    <b v="0"/>
    <d v="2015-10-31T00:00:00"/>
    <n v="16"/>
    <s v="Jessically"/>
    <s v="Tidak ada"/>
    <n v="21"/>
    <s v="Mundur"/>
    <n v="0"/>
  </r>
  <r>
    <s v="Mega Suryani"/>
    <x v="0"/>
    <s v="Mega"/>
    <s v="Bandung"/>
    <d v="2002-07-09T00:00:00"/>
    <x v="11"/>
    <d v="2015-05-16T00:00:00"/>
    <n v="2015"/>
    <x v="5"/>
    <x v="2"/>
    <b v="0"/>
    <d v="2015-10-31T00:00:00"/>
    <n v="13"/>
    <s v="MegaLight"/>
    <s v="Tidak ada"/>
    <n v="18"/>
    <s v="Mundur"/>
    <n v="0"/>
  </r>
  <r>
    <s v="Putri Farin Kartika"/>
    <x v="2"/>
    <s v="Farin"/>
    <s v="Jakarta"/>
    <d v="1996-09-05T00:00:00"/>
    <x v="6"/>
    <d v="2014-03-15T00:00:00"/>
    <n v="2014"/>
    <x v="2"/>
    <x v="1"/>
    <b v="0"/>
    <d v="2016-02-01T00:00:00"/>
    <n v="19"/>
    <s v="Farinsiders"/>
    <s v="Si guardian angel yang pipinya chubby. Halo, aku Farin."/>
    <n v="24"/>
    <s v="Mundur"/>
    <n v="2"/>
  </r>
  <r>
    <s v="Triarona Kusuma"/>
    <x v="2"/>
    <s v="Tya"/>
    <s v="Jakarta"/>
    <d v="1996-12-06T00:00:00"/>
    <x v="6"/>
    <d v="2014-03-15T00:00:00"/>
    <n v="2014"/>
    <x v="2"/>
    <x v="1"/>
    <b v="0"/>
    <d v="2016-02-01T00:00:00"/>
    <n v="19"/>
    <s v="Tyafection"/>
    <s v="Kalian adalah bara apiku. Apiku tak dapat berkobar tanpamu, perkenalkan aku Tya."/>
    <n v="24"/>
    <s v="Mundur"/>
    <n v="2"/>
  </r>
  <r>
    <s v="Indah Permata Sari"/>
    <x v="2"/>
    <s v="IndahSari"/>
    <s v="Bogor"/>
    <d v="1998-01-19T00:00:00"/>
    <x v="4"/>
    <d v="2014-03-15T00:00:00"/>
    <n v="2014"/>
    <x v="4"/>
    <x v="1"/>
    <b v="0"/>
    <d v="2016-02-01T00:00:00"/>
    <n v="18"/>
    <s v="IndahMinators"/>
    <s v="Bagaikan pelaut yang berani menerjang badai untuk meraih impiannya. Aku Indah."/>
    <n v="22"/>
    <s v="Mundur"/>
    <n v="2"/>
  </r>
  <r>
    <s v="Alycia Ferryana"/>
    <x v="2"/>
    <s v="Cia"/>
    <s v="Jakarta"/>
    <d v="1998-05-22T00:00:00"/>
    <x v="4"/>
    <d v="2014-03-15T00:00:00"/>
    <n v="2014"/>
    <x v="0"/>
    <x v="0"/>
    <b v="0"/>
    <d v="2016-02-01T00:00:00"/>
    <n v="17"/>
    <s v="CiStar"/>
    <s v="Seperti anak burung yang selalu berusaha terbang tinggi dengan indah. Halo, aku Cia."/>
    <n v="22"/>
    <s v="Mundur"/>
    <n v="2"/>
  </r>
  <r>
    <s v="Farina Yogi Devani"/>
    <x v="2"/>
    <s v="FarinaNana"/>
    <s v="Jakarta"/>
    <d v="1999-05-11T00:00:00"/>
    <x v="2"/>
    <d v="2014-03-15T00:00:00"/>
    <n v="2014"/>
    <x v="3"/>
    <x v="0"/>
    <b v="0"/>
    <d v="2016-02-01T00:00:00"/>
    <n v="16"/>
    <s v="Farinablues"/>
    <s v="Bagaikan tangga nada yang dapat diisi dengan not lagu. Halo, aku Farina."/>
    <n v="21"/>
    <s v="Mundur"/>
    <n v="2"/>
  </r>
  <r>
    <s v="Nina Hamidah"/>
    <x v="2"/>
    <s v="NinaHamids"/>
    <s v="Jakarta"/>
    <d v="2000-03-02T00:00:00"/>
    <x v="0"/>
    <d v="2014-03-15T00:00:00"/>
    <n v="2014"/>
    <x v="3"/>
    <x v="0"/>
    <b v="0"/>
    <d v="2016-02-01T00:00:00"/>
    <n v="15"/>
    <s v="Ninactions"/>
    <s v="Semuanya, lihat Aku ya! Rasanya seperti diterjang ombak lho! Namaku Nina Hamidah, biasa dipanggil Nina."/>
    <n v="20"/>
    <s v="Mundur"/>
    <n v="2"/>
  </r>
  <r>
    <s v="Delima Rizky"/>
    <x v="6"/>
    <s v="DelimaPilong"/>
    <s v="Bogor"/>
    <d v="1997-10-25T00:00:00"/>
    <x v="10"/>
    <d v="2011-11-02T00:00:00"/>
    <n v="2011"/>
    <x v="3"/>
    <x v="0"/>
    <b v="0"/>
    <d v="2016-03-18T00:00:00"/>
    <n v="18"/>
    <s v="Delimars"/>
    <s v="Menghiburmu dengan senyum semanis madu. Namaku Delima."/>
    <n v="23"/>
    <s v="Dipecat"/>
    <n v="4"/>
  </r>
  <r>
    <s v="Elaine Hartanto"/>
    <x v="2"/>
    <s v="ElaineIlenBebek"/>
    <s v="Jakarta"/>
    <d v="1996-04-03T00:00:00"/>
    <x v="6"/>
    <d v="2014-03-15T00:00:00"/>
    <n v="2014"/>
    <x v="2"/>
    <x v="1"/>
    <b v="0"/>
    <d v="2016-04-03T00:00:00"/>
    <n v="20"/>
    <s v="Elainelastic"/>
    <s v="Datang dari Neptunus bersama bebek. Halo, aku si anti mainstream yang iseng dan selalu bersemangat. Panggil aku Elaine!"/>
    <n v="24"/>
    <s v="Lulus"/>
    <n v="2"/>
  </r>
  <r>
    <s v="Martha Graciela"/>
    <x v="2"/>
    <s v="GraceCimit"/>
    <s v="Pekanbaru"/>
    <d v="1999-03-05T00:00:00"/>
    <x v="2"/>
    <d v="2014-03-15T00:00:00"/>
    <n v="2014"/>
    <x v="0"/>
    <x v="0"/>
    <b v="0"/>
    <d v="2016-04-22T00:00:00"/>
    <n v="17"/>
    <s v="Graceternity"/>
    <s v="Seperti sunrise di ufuk timur yang semangat untuk menjalani hari, aku akan jadi penyemangatmu. Namaku Grace."/>
    <n v="21"/>
    <s v="Lulus"/>
    <n v="2"/>
  </r>
  <r>
    <s v="Sofia Meifaliani"/>
    <x v="2"/>
    <s v="Sofia"/>
    <s v="Bekasi"/>
    <d v="1998-04-23T00:00:00"/>
    <x v="4"/>
    <d v="2014-03-15T00:00:00"/>
    <n v="2014"/>
    <x v="0"/>
    <x v="0"/>
    <b v="0"/>
    <d v="2016-04-27T00:00:00"/>
    <n v="18"/>
    <s v="Filosofia"/>
    <s v="Aku si penyuka pink yang ingin mencerahkan segala sesuatu di manapun aku berada. Aku Sofia dari JKT48 Team J."/>
    <n v="22"/>
    <s v="Lulus"/>
    <n v="2"/>
  </r>
  <r>
    <s v="Chikita Ravenska Mamesah"/>
    <x v="2"/>
    <s v="ChikitaChika"/>
    <s v="Bandung"/>
    <d v="1996-03-18T00:00:00"/>
    <x v="6"/>
    <d v="2014-03-15T00:00:00"/>
    <n v="2014"/>
    <x v="6"/>
    <x v="1"/>
    <b v="0"/>
    <d v="2016-05-29T00:00:00"/>
    <n v="20"/>
    <s v="Chikaster"/>
    <s v="Langit itu tidak akan lengkap jika tidak ada awan. Sama seperti hari-harimu yang tidak akan lengkap tanpaku. Aku Chika."/>
    <n v="24"/>
    <s v="Lulus"/>
    <n v="2"/>
  </r>
  <r>
    <s v="Anggita Destiana Dewi"/>
    <x v="5"/>
    <s v="AnggiGitaTata"/>
    <s v="Bandung"/>
    <d v="2001-12-26T00:00:00"/>
    <x v="8"/>
    <d v="2016-05-28T00:00:00"/>
    <n v="2016"/>
    <x v="3"/>
    <x v="0"/>
    <b v="0"/>
    <d v="2016-06-27T00:00:00"/>
    <n v="14"/>
    <s v="Angginistic"/>
    <s v="Tidak ada"/>
    <n v="19"/>
    <s v="Mundur"/>
    <n v="0"/>
  </r>
  <r>
    <s v="Helma Sonya"/>
    <x v="5"/>
    <s v="Helma"/>
    <s v="Garut"/>
    <d v="1999-03-20T00:00:00"/>
    <x v="2"/>
    <d v="2016-05-28T00:00:00"/>
    <n v="2016"/>
    <x v="2"/>
    <x v="1"/>
    <b v="0"/>
    <d v="2016-09-09T00:00:00"/>
    <n v="17"/>
    <s v="Helmazeizter"/>
    <s v="Hai, aku percaya senyum dan usahaku akan sampai ke hatimu. Panggil aku, Helma"/>
    <n v="21"/>
    <s v="Mundur"/>
    <n v="0"/>
  </r>
  <r>
    <s v="Rissanda Putri Tuarissa"/>
    <x v="5"/>
    <s v="SandaPrincess"/>
    <s v="Jakarta"/>
    <d v="1999-08-04T00:00:00"/>
    <x v="2"/>
    <d v="2016-05-28T00:00:00"/>
    <n v="2016"/>
    <x v="4"/>
    <x v="1"/>
    <b v="0"/>
    <d v="2016-09-09T00:00:00"/>
    <n v="17"/>
    <s v="Sandayours"/>
    <s v="Si kidal yang cinta warna Pink. Hallo, aku Sanda."/>
    <n v="21"/>
    <s v="Mundur"/>
    <n v="0"/>
  </r>
  <r>
    <s v="Rezky Wiranti Dhike"/>
    <x v="6"/>
    <s v="Dhike"/>
    <s v="Kepahiang"/>
    <d v="1995-11-22T00:00:00"/>
    <x v="7"/>
    <d v="2011-11-02T00:00:00"/>
    <n v="2011"/>
    <x v="0"/>
    <x v="0"/>
    <b v="0"/>
    <d v="2016-09-13T00:00:00"/>
    <n v="20"/>
    <s v="Dhikeringer"/>
    <s v="Secerah matahari, selembut embun pagi. Aku Dhike."/>
    <n v="25"/>
    <s v="Lulus"/>
    <n v="5"/>
  </r>
  <r>
    <s v="Jennifer Hanna"/>
    <x v="7"/>
    <s v="Hanna"/>
    <s v="Banjarmasin"/>
    <d v="1998-01-26T00:00:00"/>
    <x v="4"/>
    <d v="2012-11-03T00:00:00"/>
    <n v="2012"/>
    <x v="3"/>
    <x v="0"/>
    <b v="0"/>
    <d v="2016-09-27T00:00:00"/>
    <n v="18"/>
    <s v="HannaIchiHannavers"/>
    <s v="Bagaikan kapas putih yang penuh cinta. Halo, aku Hanna."/>
    <n v="22"/>
    <s v="Lulus"/>
    <n v="4"/>
  </r>
  <r>
    <s v="Ghaida Farisya"/>
    <x v="6"/>
    <s v="Ghaida"/>
    <s v="Pandeglang"/>
    <d v="1995-05-29T00:00:00"/>
    <x v="7"/>
    <d v="2011-11-02T00:00:00"/>
    <n v="2011"/>
    <x v="4"/>
    <x v="1"/>
    <b v="0"/>
    <d v="2016-11-20T00:00:00"/>
    <n v="21"/>
    <s v="Kamen Ghaida"/>
    <s v="Keluar dari kepompong dan menjadi kupu-kupu yang cantik! Aku, Ghaida."/>
    <n v="25"/>
    <s v="Lulus"/>
    <n v="5"/>
  </r>
  <r>
    <s v="Sendy Ariani"/>
    <x v="6"/>
    <s v="Sendy"/>
    <s v="Bogor"/>
    <d v="1993-08-12T00:00:00"/>
    <x v="14"/>
    <d v="2011-11-02T00:00:00"/>
    <n v="2011"/>
    <x v="6"/>
    <x v="1"/>
    <b v="0"/>
    <d v="2016-12-01T00:00:00"/>
    <n v="23"/>
    <s v="SendyLatte"/>
    <s v="Senyumku berirama dan membuatmu menari. Aku Sendy."/>
    <n v="27"/>
    <s v="Dipecat"/>
    <n v="5"/>
  </r>
  <r>
    <s v="Haruka Nakagawa"/>
    <x v="6"/>
    <s v="HarukaHarugon"/>
    <s v="Tokyo"/>
    <d v="1992-02-10T00:00:00"/>
    <x v="18"/>
    <d v="2012-11-01T00:00:00"/>
    <n v="2012"/>
    <x v="9"/>
    <x v="3"/>
    <b v="0"/>
    <d v="2016-12-30T00:00:00"/>
    <n v="24"/>
    <s v="Harugoners Harukanisme Haruka Family"/>
    <s v="Kalian cinta aku? (Ya!) Aku cinta kalian semua! Jauh-jauh dari Jepang untuk menghibur kalian semua, aku Nakagawa Haruka (versi JKT48)"/>
    <n v="28"/>
    <s v="Lulus"/>
    <n v="4"/>
  </r>
  <r>
    <s v="Nadhifa Salsabila"/>
    <x v="2"/>
    <s v="Nadse"/>
    <s v="Padang"/>
    <d v="1999-03-07T00:00:00"/>
    <x v="2"/>
    <d v="2014-03-15T00:00:00"/>
    <n v="2014"/>
    <x v="0"/>
    <x v="0"/>
    <b v="0"/>
    <d v="2017-02-16T00:00:00"/>
    <n v="17"/>
    <s v="NadhiFamily"/>
    <s v="Seperti berlian yang dapat menyilaukan mata dan hati. Halo, aku Nadse."/>
    <n v="21"/>
    <s v="Mundur"/>
    <n v="3"/>
  </r>
  <r>
    <s v="Chintya Hanindhitakirana Wirawan"/>
    <x v="5"/>
    <s v="Chintya"/>
    <s v="Jakarta"/>
    <d v="1999-12-29T00:00:00"/>
    <x v="2"/>
    <d v="2016-05-28T00:00:00"/>
    <n v="2016"/>
    <x v="4"/>
    <x v="1"/>
    <b v="0"/>
    <d v="2017-02-16T00:00:00"/>
    <n v="17"/>
    <s v="Chintyasney"/>
    <s v="Terus belajar dan berjuang untuk mencapai tujuanku. Namaku Chintya!"/>
    <n v="21"/>
    <s v="Mundur"/>
    <n v="1"/>
  </r>
  <r>
    <s v="Yansen Indiani"/>
    <x v="2"/>
    <s v="Cesen"/>
    <s v="Jakarta"/>
    <d v="1999-06-15T00:00:00"/>
    <x v="2"/>
    <d v="2014-03-15T00:00:00"/>
    <n v="2014"/>
    <x v="3"/>
    <x v="0"/>
    <b v="0"/>
    <d v="2017-03-02T00:00:00"/>
    <n v="17"/>
    <s v="Cesenizer"/>
    <s v="Halo, si gadis penyuka bunga edelweis yang selalu indah dan penuh perjuangan untuk mendapatkannya. Namaku Yansen Indiani, panggil aku Cesen."/>
    <n v="21"/>
    <s v="Mundur"/>
    <n v="3"/>
  </r>
  <r>
    <s v="Jessica Vania"/>
    <x v="6"/>
    <s v="Jeje"/>
    <s v="Jakarta"/>
    <d v="1996-01-22T00:00:00"/>
    <x v="6"/>
    <d v="2011-11-02T00:00:00"/>
    <n v="2011"/>
    <x v="0"/>
    <x v="0"/>
    <b v="0"/>
    <d v="2017-03-12T00:00:00"/>
    <n v="21"/>
    <s v="Jejelicious"/>
    <s v="Selalu ceria dan berusaha membahagiakan semuanya. Panggil aku Jeje."/>
    <n v="24"/>
    <s v="Lulus"/>
    <n v="5"/>
  </r>
  <r>
    <s v="Jessica Veranda Tanumihardja"/>
    <x v="6"/>
    <s v="VerandaVe"/>
    <s v="Jakarta"/>
    <d v="1993-08-19T00:00:00"/>
    <x v="14"/>
    <d v="2011-11-02T00:00:00"/>
    <n v="2011"/>
    <x v="6"/>
    <x v="1"/>
    <b v="0"/>
    <d v="2017-05-25T00:00:00"/>
    <n v="23"/>
    <s v="Veloved"/>
    <s v="Meskipun aku pemalu tetapi aku tetap fashionable. Hai, aku Ve."/>
    <n v="27"/>
    <s v="Lulus"/>
    <n v="6"/>
  </r>
  <r>
    <s v="Christi"/>
    <x v="0"/>
    <s v="ChristiKiti"/>
    <s v="Jakarta"/>
    <d v="1999-11-14T00:00:00"/>
    <x v="2"/>
    <d v="2015-05-16T00:00:00"/>
    <n v="2015"/>
    <x v="0"/>
    <x v="0"/>
    <b v="0"/>
    <d v="2017-10-21T00:00:00"/>
    <n v="17"/>
    <s v="Christynions"/>
    <s v="Seperti boneka pemalu yang menunggu disapa olehmu, panggil aku ya! Aku Christi!"/>
    <n v="21"/>
    <s v="Lulus"/>
    <n v="2"/>
  </r>
  <r>
    <s v="Nabilah Ratna Ayu Azalia"/>
    <x v="6"/>
    <s v="NabilahAyu-chinJaenabKang Bajay"/>
    <s v="Jakarta"/>
    <d v="1999-11-11T00:00:00"/>
    <x v="2"/>
    <d v="2011-11-02T00:00:00"/>
    <n v="2011"/>
    <x v="8"/>
    <x v="2"/>
    <b v="0"/>
    <d v="2017-10-31T00:00:00"/>
    <n v="17"/>
    <s v="Nabilaholic"/>
    <s v="Hai, namaku Nabilah, aku si cerewet. Let's have fun together!"/>
    <n v="21"/>
    <s v="Mundur"/>
    <n v="6"/>
  </r>
  <r>
    <s v="Regina Angelina"/>
    <x v="5"/>
    <s v="ReginaGinaAngie"/>
    <s v="Jakarta"/>
    <d v="2001-05-09T00:00:00"/>
    <x v="8"/>
    <d v="2016-05-28T00:00:00"/>
    <n v="2016"/>
    <x v="0"/>
    <x v="0"/>
    <b v="0"/>
    <d v="2017-11-01T00:00:00"/>
    <n v="16"/>
    <s v="Ginalisme"/>
    <s v="Dengan energi ekstra, aku akan membuat kalian semua menoleh kepadaku, aku Gina."/>
    <n v="19"/>
    <s v="Dipecat"/>
    <n v="1"/>
  </r>
  <r>
    <s v="Sri Lintang"/>
    <x v="0"/>
    <s v="LintangLily"/>
    <s v="Jakarta"/>
    <d v="2000-11-05T00:00:00"/>
    <x v="0"/>
    <d v="2015-05-16T00:00:00"/>
    <n v="2015"/>
    <x v="3"/>
    <x v="0"/>
    <b v="0"/>
    <d v="2017-12-07T00:00:00"/>
    <n v="17"/>
    <s v="StarLintang"/>
    <s v="Keluar dari kantung ajaib yang akan membuat kalian semua tertawa. Hai aku Lintang!"/>
    <n v="20"/>
    <s v="Mundur"/>
    <n v="3"/>
  </r>
  <r>
    <s v="Zahra Yuriva Dermawan"/>
    <x v="0"/>
    <s v="YuriYurivaZahra"/>
    <s v="Bandung"/>
    <d v="2000-07-10T00:00:00"/>
    <x v="0"/>
    <d v="2015-05-16T00:00:00"/>
    <n v="2015"/>
    <x v="3"/>
    <x v="0"/>
    <b v="0"/>
    <d v="2018-02-10T00:00:00"/>
    <n v="17"/>
    <s v="Yurivanastic"/>
    <s v="Pemimpi kecil yang ingin menjadi besar! Hai aku Yuri!"/>
    <n v="20"/>
    <s v="Mundur"/>
    <n v="3"/>
  </r>
  <r>
    <s v="Rina Chikano(近野莉菜)"/>
    <x v="7"/>
    <s v="ChikarinaChikanoChika-chan ChikacangSiti Rinayanti"/>
    <s v="Tokyo"/>
    <d v="1993-04-23T00:00:00"/>
    <x v="14"/>
    <d v="2014-02-24T00:00:00"/>
    <n v="2014"/>
    <x v="9"/>
    <x v="3"/>
    <b v="0"/>
    <d v="2018-03-25T00:00:00"/>
    <n v="24"/>
    <s v="RinationsChikanoRI"/>
    <s v="Keajaiban keajaiban? (akan datang!). Terima kasih aku Chikano Rina. Panggil aku Chikarina, Chika-chan, atau Siti. (versi JKT48)"/>
    <n v="27"/>
    <s v="Lulus"/>
    <n v="4"/>
  </r>
  <r>
    <s v="Fakhriyani Shafariyanti"/>
    <x v="7"/>
    <s v="Shafa"/>
    <s v="Depok"/>
    <d v="1995-07-14T00:00:00"/>
    <x v="7"/>
    <d v="2012-11-03T00:00:00"/>
    <n v="2012"/>
    <x v="2"/>
    <x v="1"/>
    <b v="0"/>
    <d v="2018-03-25T00:00:00"/>
    <n v="22"/>
    <s v="Shafantastic"/>
    <s v="Tarianku akan membuat kalian tersenyum dan bersemangat! Namaku Shafa."/>
    <n v="25"/>
    <s v="Lulus"/>
    <n v="5"/>
  </r>
  <r>
    <s v="Melody Nurramdhani Laksani"/>
    <x v="6"/>
    <s v="MelodyIbu GM"/>
    <s v="Bandung"/>
    <d v="1992-03-24T00:00:00"/>
    <x v="18"/>
    <d v="2011-11-02T00:00:00"/>
    <n v="2011"/>
    <x v="11"/>
    <x v="3"/>
    <b v="0"/>
    <d v="2018-03-31T00:00:00"/>
    <n v="26"/>
    <s v="Melodiest"/>
    <s v="Ceria dan bersinar selalu! Aku, Melody!"/>
    <n v="28"/>
    <s v="Lulus"/>
    <n v="6"/>
  </r>
  <r>
    <s v="Dena Siti Rohyati"/>
    <x v="7"/>
    <s v="Dena"/>
    <s v="Depok"/>
    <d v="1997-03-15T00:00:00"/>
    <x v="10"/>
    <d v="2012-11-03T00:00:00"/>
    <n v="2012"/>
    <x v="0"/>
    <x v="0"/>
    <b v="0"/>
    <d v="2018-04-05T00:00:00"/>
    <n v="21"/>
    <s v="DenaRainbow"/>
    <s v="Seperti pelangi yang indah dan cantik. Aku Dena."/>
    <n v="23"/>
    <s v="Mundur"/>
    <n v="5"/>
  </r>
  <r>
    <s v="Elizabeth Gloria Setiawan"/>
    <x v="5"/>
    <s v="Ori"/>
    <s v="Tangerang"/>
    <d v="2002-02-14T00:00:00"/>
    <x v="11"/>
    <d v="2016-05-28T00:00:00"/>
    <n v="2016"/>
    <x v="3"/>
    <x v="0"/>
    <b v="0"/>
    <d v="2018-04-13T00:00:00"/>
    <n v="16"/>
    <s v="Glorious"/>
    <s v="Penyuka camilan yang suka berjalan kaki ingat aku ya. Hai aku Ori."/>
    <n v="18"/>
    <s v="Mundur"/>
    <n v="2"/>
  </r>
  <r>
    <s v="Jihan Miftahul Jannah"/>
    <x v="3"/>
    <s v="Jee"/>
    <s v="Jakarta"/>
    <d v="2001-01-13T00:00:00"/>
    <x v="8"/>
    <d v="2018-04-08T00:00:00"/>
    <n v="2018"/>
    <x v="2"/>
    <x v="1"/>
    <b v="0"/>
    <d v="2018-04-21T00:00:00"/>
    <n v="17"/>
    <s v="Jihanation"/>
    <s v="Tidak ada"/>
    <n v="19"/>
    <s v="Mundur"/>
    <n v="0"/>
  </r>
  <r>
    <s v="Amanda Dwi Arista"/>
    <x v="2"/>
    <s v="Manda"/>
    <s v="Jakarta"/>
    <d v="1997-03-24T00:00:00"/>
    <x v="10"/>
    <d v="2014-03-15T00:00:00"/>
    <n v="2014"/>
    <x v="4"/>
    <x v="1"/>
    <b v="0"/>
    <d v="2018-05-23T00:00:00"/>
    <n v="21"/>
    <s v="Mandaisuki"/>
    <s v="Tatapanku membuatmu mabuk kepayang, senyumanku mengalihkan duniamu. Halo, aku Manda."/>
    <n v="23"/>
    <s v="Mundur"/>
    <n v="4"/>
  </r>
  <r>
    <s v="Devi Kinal Putri"/>
    <x v="6"/>
    <s v="Kinal"/>
    <s v="Bandung"/>
    <d v="1996-01-02T00:00:00"/>
    <x v="6"/>
    <d v="2011-11-02T00:00:00"/>
    <n v="2011"/>
    <x v="0"/>
    <x v="0"/>
    <b v="0"/>
    <d v="2018-06-30T00:00:00"/>
    <n v="22"/>
    <s v="Kinalova"/>
    <s v="Hai, namaku Kinal, aku suka sekali menari! Let's dance, dance, dance!"/>
    <n v="25"/>
    <s v="Lulus"/>
    <n v="7"/>
  </r>
  <r>
    <s v="Citra Ayu Pranajaya Wibrado"/>
    <x v="5"/>
    <s v="Citra"/>
    <s v="Jakarta"/>
    <d v="1999-08-25T00:00:00"/>
    <x v="2"/>
    <d v="2016-05-28T00:00:00"/>
    <n v="2016"/>
    <x v="4"/>
    <x v="1"/>
    <b v="0"/>
    <d v="2018-06-30T00:00:00"/>
    <n v="18"/>
    <s v="Citraince"/>
    <s v="Gadis friendly yang selalu tersenyum setiap saat. Hai aku Citra."/>
    <n v="21"/>
    <s v="Mundur"/>
    <n v="2"/>
  </r>
  <r>
    <s v="Ruth Damayanti Sitanggang"/>
    <x v="5"/>
    <s v="RuthRu-chanIyuth"/>
    <s v="Tangerang"/>
    <d v="1998-11-12T00:00:00"/>
    <x v="4"/>
    <d v="2016-05-28T00:00:00"/>
    <n v="2016"/>
    <x v="2"/>
    <x v="1"/>
    <b v="0"/>
    <d v="2018-06-30T00:00:00"/>
    <n v="19"/>
    <s v="Yutheory"/>
    <s v="Aku akan membawa kalian semua ke dalam galaksiku. Halo, aku Ru-chan."/>
    <n v="22"/>
    <s v="Mundur"/>
    <n v="2"/>
  </r>
  <r>
    <s v="Violeta Burhan"/>
    <x v="5"/>
    <s v="VioletViviVio"/>
    <s v="Jakarta"/>
    <d v="2002-01-04T00:00:00"/>
    <x v="11"/>
    <d v="2016-05-28T00:00:00"/>
    <n v="2016"/>
    <x v="3"/>
    <x v="0"/>
    <b v="0"/>
    <d v="2018-07-03T00:00:00"/>
    <n v="16"/>
    <s v="Violense"/>
    <s v="Suka pantai, suka ikan dori dan suka menari. Nama aku Violet."/>
    <n v="19"/>
    <s v="Keluar"/>
    <n v="2"/>
  </r>
  <r>
    <s v="Priscillia Sari Dewi"/>
    <x v="7"/>
    <s v="Sisil"/>
    <s v="Palembang"/>
    <d v="1999-04-05T00:00:00"/>
    <x v="2"/>
    <d v="2012-11-03T00:00:00"/>
    <n v="2012"/>
    <x v="1"/>
    <x v="0"/>
    <b v="0"/>
    <d v="2018-07-31T00:00:00"/>
    <n v="19"/>
    <s v="SisiLovers"/>
    <s v="Penyuka hamster yang mandinya lama, namaku Sisil."/>
    <n v="21"/>
    <s v="Mundur"/>
    <n v="6"/>
  </r>
  <r>
    <s v="Denise Caroline"/>
    <x v="3"/>
    <s v="Denise"/>
    <s v="Jakarta"/>
    <d v="2001-12-23T00:00:00"/>
    <x v="8"/>
    <d v="2018-04-08T00:00:00"/>
    <n v="2018"/>
    <x v="4"/>
    <x v="1"/>
    <b v="0"/>
    <d v="2018-08-21T00:00:00"/>
    <n v="16"/>
    <s v="Deniseviour"/>
    <s v="Si pecinta hujan yang selalu ceria! Halo aku Denise!"/>
    <n v="19"/>
    <s v="Mundur"/>
    <n v="0"/>
  </r>
  <r>
    <s v="Dwi Putri Bonita"/>
    <x v="7"/>
    <s v="Uty"/>
    <s v="Palembang"/>
    <d v="1997-11-17T00:00:00"/>
    <x v="10"/>
    <d v="2012-11-03T00:00:00"/>
    <n v="2012"/>
    <x v="3"/>
    <x v="0"/>
    <b v="0"/>
    <d v="2018-09-30T00:00:00"/>
    <n v="21"/>
    <s v="UtyersUtyLity"/>
    <s v="Seperti kelinci yang selalu melompat dan tidak bisa diam. Aku Uty."/>
    <n v="23"/>
    <s v="Lulus"/>
    <n v="6"/>
  </r>
  <r>
    <s v="Kanya Caya"/>
    <x v="4"/>
    <s v="Kanya"/>
    <s v="Daerah Istimewa Yogyakarta"/>
    <d v="2004-11-22T00:00:00"/>
    <x v="3"/>
    <d v="2018-09-29T00:00:00"/>
    <n v="2018"/>
    <x v="1"/>
    <x v="0"/>
    <b v="0"/>
    <d v="2018-10-06T00:00:00"/>
    <n v="13"/>
    <s v="Kanyaffection"/>
    <s v="Tidak ada"/>
    <n v="16"/>
    <s v="Mundur"/>
    <n v="0"/>
  </r>
  <r>
    <s v="Saya Kawamoto"/>
    <x v="6"/>
    <s v="Sayaya"/>
    <s v="Betsukai"/>
    <d v="1998-08-31T00:00:00"/>
    <x v="4"/>
    <d v="2018-09-09T00:00:00"/>
    <n v="2018"/>
    <x v="9"/>
    <x v="3"/>
    <b v="0"/>
    <d v="2018-10-19T00:00:00"/>
    <n v="20"/>
    <s v="Sayayang (Indonesia)"/>
    <s v="Aku sayang kamu, sayang kamu, sayang kamu! Aku Sayaya. Sayang aku ya! (versi JKT48)"/>
    <n v="22"/>
    <s v="Kembali ke AKB48"/>
    <n v="0"/>
  </r>
  <r>
    <s v="Lidya Maulida Djuhandar"/>
    <x v="7"/>
    <s v="Lidya"/>
    <s v="Jakarta"/>
    <d v="1996-08-17T00:00:00"/>
    <x v="6"/>
    <d v="2012-11-03T00:00:00"/>
    <n v="2012"/>
    <x v="4"/>
    <x v="1"/>
    <b v="0"/>
    <d v="2018-10-27T00:00:00"/>
    <n v="22"/>
    <s v="Lidyanatic"/>
    <s v="Seperti kembang api yang unik dan menarik perhatianmu. Aku Lidya."/>
    <n v="24"/>
    <s v="Lulus"/>
    <n v="6"/>
  </r>
  <r>
    <s v="Putri Cahyaning Anggraini"/>
    <x v="3"/>
    <s v="Riri"/>
    <s v="Kota Kediri"/>
    <d v="2001-12-25T00:00:00"/>
    <x v="8"/>
    <d v="2018-04-08T00:00:00"/>
    <n v="2018"/>
    <x v="4"/>
    <x v="1"/>
    <b v="0"/>
    <d v="2018-11-01T00:00:00"/>
    <n v="17"/>
    <s v="Putrisme"/>
    <s v="Meskipun aku penakut dan pemalu, tetapi aku tidak pernah lelah untuk mencoba. Halo aku Riri!"/>
    <n v="19"/>
    <s v="Dipecat"/>
    <n v="1"/>
  </r>
  <r>
    <s v="Amanda Priscella Solichin"/>
    <x v="3"/>
    <s v="Ella"/>
    <s v="Indonesia"/>
    <d v="2003-08-20T00:00:00"/>
    <x v="5"/>
    <d v="2018-04-08T00:00:00"/>
    <n v="2018"/>
    <x v="3"/>
    <x v="0"/>
    <b v="0"/>
    <d v="2018-12-12T00:00:00"/>
    <n v="15"/>
    <s v="Priscellation"/>
    <s v="Ada gula ada semut, aku si Ella yang imut!"/>
    <n v="17"/>
    <s v="Mundur"/>
    <n v="1"/>
  </r>
  <r>
    <s v="Made Devi Ranita Ningtara"/>
    <x v="0"/>
    <s v="Devi"/>
    <s v="Denpasar"/>
    <d v="2000-11-18T00:00:00"/>
    <x v="0"/>
    <d v="2015-05-16T00:00:00"/>
    <n v="2015"/>
    <x v="3"/>
    <x v="0"/>
    <b v="0"/>
    <d v="2018-12-27T00:00:00"/>
    <n v="18"/>
    <s v="Devirytales"/>
    <s v="Seperti peri dengan debu bintang! Aku akan membuat dongeng kita menjadi nyata! Halo panggil aku Devi!"/>
    <n v="20"/>
    <s v="Lulus"/>
    <n v="4"/>
  </r>
  <r>
    <s v="Riskha Fairunissa"/>
    <x v="7"/>
    <s v="Ikha"/>
    <s v="Jakarta"/>
    <d v="1996-03-22T00:00:00"/>
    <x v="6"/>
    <d v="2012-11-03T00:00:00"/>
    <n v="2012"/>
    <x v="4"/>
    <x v="1"/>
    <b v="0"/>
    <d v="2018-12-29T00:00:00"/>
    <n v="22"/>
    <s v="IkhaversRiskhalogic"/>
    <s v="Si pecinta kucing yang kalau ketawa matanya sipit. Hai, aku Ikha."/>
    <n v="24"/>
    <s v="Lulus"/>
    <n v="6"/>
  </r>
  <r>
    <s v="Shinta Naomi"/>
    <x v="7"/>
    <s v="NaomiOmi"/>
    <s v="Jakarta"/>
    <d v="1994-06-04T00:00:00"/>
    <x v="17"/>
    <d v="2012-11-03T00:00:00"/>
    <n v="2012"/>
    <x v="6"/>
    <x v="1"/>
    <b v="0"/>
    <d v="2018-12-29T00:00:00"/>
    <n v="24"/>
    <s v="Naomissions"/>
    <s v="Walaupun kelihatannya judes, tetapi sebenarnya aku suka bercanda. Namaku Naomi."/>
    <n v="26"/>
    <s v="Lulus"/>
    <n v="6"/>
  </r>
  <r>
    <s v="Erika Sintia"/>
    <x v="3"/>
    <s v="Sintia"/>
    <s v="Indonesia"/>
    <d v="2000-04-16T00:00:00"/>
    <x v="0"/>
    <d v="2018-04-08T00:00:00"/>
    <n v="2018"/>
    <x v="2"/>
    <x v="1"/>
    <b v="0"/>
    <d v="2019-01-24T00:00:00"/>
    <n v="18"/>
    <s v="Sintiadistic"/>
    <s v="Warnai harimu dengan suara hangatku! Halo aku Sintia!"/>
    <n v="20"/>
    <s v="Keluar"/>
    <n v="1"/>
  </r>
  <r>
    <s v="Calista Lea Jaya"/>
    <x v="4"/>
    <s v="Lea"/>
    <s v="Indonesia"/>
    <d v="2002-07-15T00:00:00"/>
    <x v="11"/>
    <d v="2018-09-29T00:00:00"/>
    <n v="2018"/>
    <x v="4"/>
    <x v="1"/>
    <b v="0"/>
    <d v="2019-01-24T00:00:00"/>
    <n v="16"/>
    <s v="Leanesia"/>
    <s v="Tidak ada"/>
    <n v="18"/>
    <s v="Keluar"/>
    <n v="0"/>
  </r>
  <r>
    <s v="Erika Ebisawa Kuswan"/>
    <x v="3"/>
    <s v="Erika"/>
    <s v="Bekasi"/>
    <d v="1999-10-15T00:00:00"/>
    <x v="2"/>
    <d v="2018-04-08T00:00:00"/>
    <n v="2018"/>
    <x v="6"/>
    <x v="1"/>
    <b v="0"/>
    <d v="2019-02-09T00:00:00"/>
    <n v="19"/>
    <s v="Erikania"/>
    <s v="Akan menjadi sumber energi bagi kalian semua! Halo aku Erika!"/>
    <n v="21"/>
    <s v="Mundur"/>
    <n v="1"/>
  </r>
  <r>
    <s v="Della Delila"/>
    <x v="7"/>
    <s v="Della"/>
    <s v="Jakarta"/>
    <d v="1998-11-15T00:00:00"/>
    <x v="4"/>
    <d v="2012-11-03T00:00:00"/>
    <n v="2012"/>
    <x v="1"/>
    <x v="0"/>
    <b v="0"/>
    <d v="2019-03-31T00:00:00"/>
    <n v="20"/>
    <s v="Dellation"/>
    <s v="Dengan sejuta senyumku yang manis ini, aku akan menerangi hari-hari kalian. Halo, aku Della."/>
    <n v="22"/>
    <s v="Lulus"/>
    <n v="6"/>
  </r>
  <r>
    <s v="Saktia Oktapyani"/>
    <x v="7"/>
    <s v="SaktiaVia"/>
    <s v="Jakarta"/>
    <d v="1995-10-01T00:00:00"/>
    <x v="7"/>
    <d v="2012-11-03T00:00:00"/>
    <n v="2012"/>
    <x v="2"/>
    <x v="1"/>
    <b v="0"/>
    <d v="2019-03-31T00:00:00"/>
    <n v="23"/>
    <s v="ViAllies"/>
    <s v="Aku bagaikan kunang-kunang yang selalu menyinari hari kalian. Namaku Saktia, panggil aku Via."/>
    <n v="25"/>
    <s v="Lulus"/>
    <n v="6"/>
  </r>
  <r>
    <s v="Ayu Safira Oktaviani"/>
    <x v="2"/>
    <s v="Okta"/>
    <s v="Jakarta"/>
    <d v="1999-10-01T00:00:00"/>
    <x v="2"/>
    <d v="2014-03-15T00:00:00"/>
    <n v="2014"/>
    <x v="3"/>
    <x v="0"/>
    <b v="0"/>
    <d v="2019-04-23T00:00:00"/>
    <n v="20"/>
    <s v="Ayunions"/>
    <s v="Penyuka es batu yang selalu ceria dan akan membuat hati kamu berdebar. Perkenalkan aku Okta."/>
    <n v="21"/>
    <s v="Mundur"/>
    <n v="5"/>
  </r>
  <r>
    <s v="Shania Junianatha"/>
    <x v="6"/>
    <s v="Shania, Shanju"/>
    <s v="Solo"/>
    <d v="1998-06-27T00:00:00"/>
    <x v="4"/>
    <d v="2011-11-02T00:00:00"/>
    <n v="2011"/>
    <x v="1"/>
    <x v="0"/>
    <b v="0"/>
    <d v="2018-04-28T00:00:00"/>
    <n v="20"/>
    <s v="Shanjunisme"/>
    <s v="Manis dan selalu disiplin, Aku Shania."/>
    <n v="22"/>
    <s v="Lulus"/>
    <n v="6"/>
  </r>
  <r>
    <s v="Graciella Ruth Wiranto"/>
    <x v="3"/>
    <s v="Ciel"/>
    <s v="Bogor"/>
    <d v="2004-03-05T00:00:00"/>
    <x v="3"/>
    <d v="2018-04-08T00:00:00"/>
    <n v="2018"/>
    <x v="3"/>
    <x v="0"/>
    <b v="0"/>
    <d v="2019-06-15T00:00:00"/>
    <n v="15"/>
    <s v="Ciellaster"/>
    <s v="Si pipi chubby yang selalu percaya akan mimpi, halo aku Ciel!"/>
    <n v="16"/>
    <s v="Mundur"/>
    <n v="1"/>
  </r>
  <r>
    <s v="Natalia"/>
    <x v="7"/>
    <s v="Natalia, Nat"/>
    <s v="Jakarta"/>
    <d v="1996-12-28T00:00:00"/>
    <x v="6"/>
    <d v="2012-11-03T00:00:00"/>
    <n v="2012"/>
    <x v="0"/>
    <x v="0"/>
    <b v="0"/>
    <d v="2019-07-20T00:00:00"/>
    <n v="22"/>
    <s v="NataliaOshi"/>
    <s v="Seperti air mengalir bagaikan cintaku padamu. Halo, aku Natalia."/>
    <n v="24"/>
    <s v="Lulus"/>
    <n v="7"/>
  </r>
  <r>
    <s v="Cindy Yuvia"/>
    <x v="7"/>
    <s v="Cindvia, Yupi"/>
    <s v="Jakarta"/>
    <d v="1998-01-14T00:00:00"/>
    <x v="4"/>
    <d v="2012-11-03T00:00:00"/>
    <n v="2012"/>
    <x v="3"/>
    <x v="0"/>
    <b v="0"/>
    <d v="2019-07-27T00:00:00"/>
    <n v="21"/>
    <s v="CindviaDealoved, Cindvializer"/>
    <s v="Aku si mungil yang limited edition dan selalu tersenyum. Aku Cindy Yuvia, panggil aku Yupi."/>
    <n v="22"/>
    <s v="Lulus"/>
    <n v="7"/>
  </r>
  <r>
    <s v="Alicia Chanzia"/>
    <x v="7"/>
    <s v="Acha"/>
    <s v="Bandung"/>
    <d v="1999-05-24T00:00:00"/>
    <x v="2"/>
    <d v="2012-11-03T00:00:00"/>
    <n v="2012"/>
    <x v="1"/>
    <x v="0"/>
    <b v="0"/>
    <d v="2019-08-04T00:00:00"/>
    <n v="20"/>
    <s v="Achanisti"/>
    <s v="Dengan mataku yang cantik ini, aku akan menghipnotis kalian semua. Hai, namaku Acha."/>
    <n v="21"/>
    <s v="Lulus"/>
    <n v="7"/>
  </r>
  <r>
    <s v="Rifa Fatmasari"/>
    <x v="4"/>
    <s v="Rifa"/>
    <s v="Jakarta"/>
    <d v="2000-05-10T00:00:00"/>
    <x v="0"/>
    <d v="2018-09-29T00:00:00"/>
    <n v="2018"/>
    <x v="6"/>
    <x v="1"/>
    <b v="0"/>
    <d v="2019-08-13T00:00:00"/>
    <n v="19"/>
    <s v="Rifanions"/>
    <s v="Si putri malu yang pantang menyerah. Halo, aku Rifa."/>
    <n v="20"/>
    <s v="Mundur"/>
    <n v="1"/>
  </r>
  <r>
    <s v="Stephanie Pricilla Indarto Putri"/>
    <x v="2"/>
    <s v="Stefi"/>
    <s v="Jakarta"/>
    <d v="2000-11-19T00:00:00"/>
    <x v="0"/>
    <d v="2014-03-15T00:00:00"/>
    <n v="2014"/>
    <x v="1"/>
    <x v="0"/>
    <b v="0"/>
    <d v="2019-08-28T00:00:00"/>
    <n v="19"/>
    <s v="Stefilistar"/>
    <s v="Hai, Aku gadis simple yang berkemauan keras, walaupun kadang-kadang suka teledor. Bantu aku, ya? Namaku Stefi."/>
    <n v="20"/>
    <s v="Lulus"/>
    <n v="5"/>
  </r>
  <r>
    <s v="Sinka Juliani"/>
    <x v="7"/>
    <s v="Sinka, Dudut"/>
    <s v="Jakarta"/>
    <d v="1996-07-04T00:00:00"/>
    <x v="6"/>
    <d v="2012-11-03T00:00:00"/>
    <n v="2012"/>
    <x v="4"/>
    <x v="1"/>
    <b v="0"/>
    <d v="2019-10-05T00:00:00"/>
    <n v="23"/>
    <s v="SinkaDorable"/>
    <s v="Walaupun aku pendiam, aku akan selalu mewarnai harimu. Halo, aku Sinka."/>
    <n v="24"/>
    <s v="Lulus"/>
    <n v="7"/>
  </r>
  <r>
    <s v="Hasyakyla Utami Kusumawardhani"/>
    <x v="5"/>
    <s v="Hasya, Caca, Kyla"/>
    <s v="Bandung"/>
    <d v="2002-05-20T00:00:00"/>
    <x v="11"/>
    <d v="2016-05-28T00:00:00"/>
    <n v="2016"/>
    <x v="3"/>
    <x v="0"/>
    <b v="0"/>
    <d v="2019-11-10T00:00:00"/>
    <n v="17"/>
    <s v="Skyla"/>
    <s v="Sporty girl yang suka lagu band lama, halo aku Kyla!"/>
    <n v="18"/>
    <s v="Lulus"/>
    <n v="3"/>
  </r>
  <r>
    <s v="Adhisty Zara"/>
    <x v="5"/>
    <s v="Zara, Dhisty"/>
    <s v="Bandung"/>
    <d v="2003-06-21T00:00:00"/>
    <x v="5"/>
    <d v="2016-05-28T00:00:00"/>
    <n v="2016"/>
    <x v="5"/>
    <x v="2"/>
    <b v="0"/>
    <d v="2019-12-04T00:00:00"/>
    <n v="16"/>
    <s v="Adhistyrriors"/>
    <s v="Selalu berusaha dengan 200% kekuatanku, panggil aku Zara!"/>
    <n v="17"/>
    <s v="Lulus"/>
    <n v="4"/>
  </r>
  <r>
    <s v="Thalia Ivanka Elizabeth"/>
    <x v="7"/>
    <s v="Vanka, Thacil"/>
    <s v="Jakarta"/>
    <d v="1999-06-29T00:00:00"/>
    <x v="2"/>
    <d v="2012-11-03T00:00:00"/>
    <n v="2012"/>
    <x v="1"/>
    <x v="0"/>
    <b v="0"/>
    <d v="2019-12-06T00:00:00"/>
    <n v="20"/>
    <s v="Vankastic"/>
    <s v="Walaupun mukaku terlihat sedih, tetapi aku selalu happy. Panggil aku Vanka."/>
    <n v="21"/>
    <s v="Lulus"/>
    <n v="7"/>
  </r>
  <r>
    <s v="Sonia Natalia"/>
    <x v="6"/>
    <s v="Sonia, Wawa"/>
    <s v="Semarang"/>
    <d v="1997-12-17T00:00:00"/>
    <x v="10"/>
    <d v="2011-11-02T00:00:00"/>
    <n v="2011"/>
    <x v="1"/>
    <x v="0"/>
    <b v="0"/>
    <d v="2019-12-07T00:00:00"/>
    <n v="21"/>
    <s v="SoniaOshi"/>
    <s v="Meskipun aku cengeng, tetapi aku selalu tersenyum. Namaku Sonia."/>
    <n v="23"/>
    <s v="Lulus"/>
    <n v="8"/>
  </r>
  <r>
    <s v="Ayana Shahab"/>
    <x v="6"/>
    <s v="Ayana, A-chan"/>
    <s v="Osaka"/>
    <d v="1997-06-03T00:00:00"/>
    <x v="10"/>
    <d v="2011-11-02T00:00:00"/>
    <n v="2011"/>
    <x v="3"/>
    <x v="0"/>
    <b v="0"/>
    <d v="2019-12-08T00:00:00"/>
    <n v="22"/>
    <s v="Achanation"/>
    <s v="Meskipun mataku sayu, aku akan selalu menghiburmu. Aku Ayana!"/>
    <n v="23"/>
    <s v="Lulus"/>
    <n v="8"/>
  </r>
  <r>
    <s v="Syahfira Angela Nurhaliza"/>
    <x v="2"/>
    <s v="Angel"/>
    <s v="Jakarta"/>
    <d v="2000-12-20T00:00:00"/>
    <x v="0"/>
    <d v="2014-03-15T00:00:00"/>
    <n v="2014"/>
    <x v="1"/>
    <x v="0"/>
    <b v="0"/>
    <d v="2019-12-13T00:00:00"/>
    <n v="18"/>
    <s v="Syahfiranger"/>
    <s v="Percaya diri untuk meraih mimpiku, semangatku tidak akan pudar. Namaku Angel dari Tim T. Yoroshiku!"/>
    <n v="20"/>
    <s v="Lulus"/>
    <n v="6"/>
  </r>
  <r>
    <s v="Viviyona Apriani"/>
    <x v="7"/>
    <s v="Yona"/>
    <s v="Jakarta"/>
    <d v="1994-04-13T00:00:00"/>
    <x v="17"/>
    <d v="2012-11-03T00:00:00"/>
    <n v="2012"/>
    <x v="6"/>
    <x v="1"/>
    <b v="0"/>
    <d v="2019-12-21T00:00:00"/>
    <n v="25"/>
    <s v="Yonaranger"/>
    <s v="Si pemimpi yang pantang menyerah. Hai, aku Yona."/>
    <n v="26"/>
    <s v="Lulus"/>
    <n v="7"/>
  </r>
  <r>
    <s v="Reva Adriana Ramadhani"/>
    <x v="1"/>
    <s v="Reva"/>
    <s v="Jakarta"/>
    <d v="2004-11-03T00:00:00"/>
    <x v="3"/>
    <d v="2019-04-27T00:00:00"/>
    <n v="2019"/>
    <x v="3"/>
    <x v="0"/>
    <b v="0"/>
    <d v="2019-12-30T00:00:00"/>
    <n v="15"/>
    <s v="Historeva"/>
    <s v="Melakukan segala sesuatu sambil bernyanyi membuat semua semakin menyenangkan! Halo aku Reva!"/>
    <n v="16"/>
    <s v="Mundur"/>
    <n v="1"/>
  </r>
  <r>
    <s v="Iris Vevina Prasetio"/>
    <x v="1"/>
    <s v="Iris"/>
    <s v="Indonesia"/>
    <d v="2003-08-05T00:00:00"/>
    <x v="5"/>
    <d v="2019-04-27T00:00:00"/>
    <n v="2019"/>
    <x v="0"/>
    <x v="0"/>
    <b v="0"/>
    <d v="2019-12-30T00:00:00"/>
    <n v="16"/>
    <s v="Irishine"/>
    <s v="Tidak ada"/>
    <n v="17"/>
    <s v="Mundur"/>
    <n v="1"/>
  </r>
  <r>
    <s v="Jennifer Rachel Natasya"/>
    <x v="7"/>
    <s v="Rachel"/>
    <s v="Jakarta"/>
    <d v="1999-04-10T00:00:00"/>
    <x v="2"/>
    <d v="2012-11-03T00:00:00"/>
    <n v="2012"/>
    <x v="1"/>
    <x v="0"/>
    <b v="0"/>
    <d v="2020-01-05T00:00:00"/>
    <n v="20"/>
    <s v="Rachelicstars"/>
    <s v="Halo! Seperti bintang yang bersinar menerangi malammu. Aku Rachel."/>
    <n v="21"/>
    <s v="Lulus"/>
    <n v="7"/>
  </r>
  <r>
    <s v="Michelle Christo Kusnadi"/>
    <x v="2"/>
    <s v="Michelle, Lele"/>
    <s v="Jakarta"/>
    <d v="1999-10-28T00:00:00"/>
    <x v="2"/>
    <d v="2014-03-15T00:00:00"/>
    <n v="2014"/>
    <x v="3"/>
    <x v="0"/>
    <b v="0"/>
    <d v="2020-01-18T00:00:00"/>
    <n v="20"/>
    <s v="Michellisto"/>
    <s v="Bagaikan mutiara di dasar laut, melalui keunikanku Aku akan diam di dasar hati kalian. Halo, nama saya Michelle."/>
    <n v="21"/>
    <s v="Lulus"/>
    <n v="6"/>
  </r>
  <r>
    <s v="Pamela Krysanthe Adijaya"/>
    <x v="1"/>
    <s v="Pamela"/>
    <s v="Jakarta"/>
    <d v="2003-10-03T00:00:00"/>
    <x v="5"/>
    <d v="2019-04-27T00:00:00"/>
    <n v="2019"/>
    <x v="0"/>
    <x v="0"/>
    <b v="0"/>
    <d v="2020-02-07T00:00:00"/>
    <n v="16"/>
    <s v="Pamelasky"/>
    <s v="Si anak cuek yang akan meluluhkan hatimu. Panggil aku Pamela, ya."/>
    <n v="17"/>
    <s v="Keluar"/>
    <n v="1"/>
  </r>
  <r>
    <s v="Lian Olivia Payten"/>
    <x v="8"/>
    <s v="Olivia"/>
    <s v="Kota Tangerang"/>
    <d v="2003-10-13T00:00:00"/>
    <x v="5"/>
    <d v="2019-12-01T00:00:00"/>
    <n v="2019"/>
    <x v="4"/>
    <x v="1"/>
    <b v="0"/>
    <d v="2020-02-17T00:00:00"/>
    <n v="16"/>
    <s v="ViAttack"/>
    <s v="Aku si bola energi dan aku tersipu setiap kali melihat wajahmu! Halo aku Olivia!"/>
    <n v="17"/>
    <s v="Keluar"/>
    <n v="0"/>
  </r>
  <r>
    <s v="Tiara Sasi Kirana Putri"/>
    <x v="8"/>
    <s v="Tiara"/>
    <s v="Jakarta"/>
    <d v="2001-03-29T00:00:00"/>
    <x v="8"/>
    <d v="2019-12-01T00:00:00"/>
    <n v="2019"/>
    <x v="6"/>
    <x v="1"/>
    <b v="0"/>
    <d v="2020-02-17T00:00:00"/>
    <n v="18"/>
    <m/>
    <s v="Tidak bisa jauh dari orang, aku butuh kalian semua. Halo, aku Tiara si manja."/>
    <n v="19"/>
    <s v="Keluar"/>
    <n v="0"/>
  </r>
  <r>
    <s v="Ratu Vienny Fitrilya"/>
    <x v="7"/>
    <s v="Viny"/>
    <s v="Pandeglang"/>
    <d v="1996-02-23T00:00:00"/>
    <x v="6"/>
    <d v="2012-11-03T00:00:00"/>
    <n v="2012"/>
    <x v="4"/>
    <x v="1"/>
    <b v="0"/>
    <d v="2020-02-23T00:00:00"/>
    <n v="24"/>
    <s v="VinyOshi, Vinyvers"/>
    <s v="Aku si gadis artistik yang sedang berjuang meraih mimpi, namaku Vienny!"/>
    <n v="24"/>
    <s v="Lulus"/>
    <n v="7"/>
  </r>
  <r>
    <s v="Devytha Maharani Putri"/>
    <x v="1"/>
    <s v="Devytha"/>
    <s v="Denpasar"/>
    <d v="2002-11-22T00:00:00"/>
    <x v="11"/>
    <d v="2019-04-27T00:00:00"/>
    <n v="2019"/>
    <x v="4"/>
    <x v="1"/>
    <b v="0"/>
    <d v="2020-03-30T00:00:00"/>
    <n v="17"/>
    <s v="Devysion"/>
    <s v="Si pemimpi yang memiliki mimpi setinggi langit, halo aku Devytha!"/>
    <n v="18"/>
    <s v="Keluar"/>
    <n v="1"/>
  </r>
  <r>
    <s v="Eriena Kartika Dewi"/>
    <x v="1"/>
    <s v="Eri-chan"/>
    <s v="Jakarta"/>
    <d v="2003-04-18T00:00:00"/>
    <x v="5"/>
    <d v="2019-04-27T00:00:00"/>
    <n v="2019"/>
    <x v="4"/>
    <x v="1"/>
    <b v="0"/>
    <d v="2020-05-16T00:00:00"/>
    <n v="17"/>
    <s v="Erienastic"/>
    <s v="Bagai kepompong dengan seribu impian menjadi kupu-kupu yang bersinar! Halo aku Eri-chan!"/>
    <n v="17"/>
    <s v="Keluar"/>
    <n v="1"/>
  </r>
  <r>
    <s v="Puti Nadhira Azalia"/>
    <x v="5"/>
    <s v="Puti, Pucchi"/>
    <s v="Jakarta"/>
    <d v="2000-06-07T00:00:00"/>
    <x v="0"/>
    <d v="2016-05-28T00:00:00"/>
    <n v="2016"/>
    <x v="0"/>
    <x v="0"/>
    <b v="0"/>
    <d v="2020-05-18T00:00:00"/>
    <n v="19"/>
    <s v="Nadhiraction"/>
    <s v="Si jahil yang penuh niat, namaku Pucchi! &quot;Pu-pu&quot;"/>
    <n v="20"/>
    <s v="Lulus"/>
    <n v="4"/>
  </r>
  <r>
    <s v="Aiko Harumi Nangin"/>
    <x v="4"/>
    <s v="Aiko"/>
    <s v="Kota Bekasi"/>
    <d v="2002-03-23T00:00:00"/>
    <x v="11"/>
    <d v="2018-09-29T00:00:00"/>
    <n v="2018"/>
    <x v="4"/>
    <x v="1"/>
    <b v="0"/>
    <d v="2020-07-29T00:00:00"/>
    <n v="18"/>
    <s v="Aikofoni"/>
    <s v="Seperti panda: banyak makan, banyak tidur, tapi menarik perhatian. Halo aku Aiko."/>
    <n v="18"/>
    <s v="Keluar"/>
    <n v="2"/>
  </r>
  <r>
    <s v="Salma Annisa"/>
    <x v="1"/>
    <s v="Alma"/>
    <s v="Jakarta"/>
    <d v="2000-08-16T00:00:00"/>
    <x v="0"/>
    <d v="2019-04-27T00:00:00"/>
    <n v="2019"/>
    <x v="6"/>
    <x v="1"/>
    <b v="0"/>
    <d v="2020-09-01T00:00:00"/>
    <n v="20"/>
    <s v="Salmate"/>
    <s v="Si melankolis yang berusaha menyentuhmu dengan senyumanku, halo aku Alma!"/>
    <n v="20"/>
    <s v="Mundur"/>
    <n v="1"/>
  </r>
  <r>
    <s v="Shalza Grasita"/>
    <x v="3"/>
    <s v="Shalza"/>
    <s v="Jakarta"/>
    <d v="2004-10-07T00:00:00"/>
    <x v="3"/>
    <d v="2018-04-08T00:00:00"/>
    <n v="2018"/>
    <x v="1"/>
    <x v="0"/>
    <b v="0"/>
    <d v="2020-09-22T00:00:00"/>
    <n v="16"/>
    <s v="Shalzallies"/>
    <s v="Satu satu aku sayang (Shalza!) Ingin menjadi satu-satunya gadis yang disayang oleh kalian, halo aku Shalza!"/>
    <n v="16"/>
    <s v="Dipecat"/>
    <n v="2"/>
  </r>
  <r>
    <s v="Melati Putri Rahel Sesilia"/>
    <x v="0"/>
    <s v="Melati, Meme"/>
    <s v="Jakarta"/>
    <d v="2000-01-01T00:00:00"/>
    <x v="0"/>
    <d v="2015-05-16T00:00:00"/>
    <n v="2015"/>
    <x v="0"/>
    <x v="0"/>
    <b v="0"/>
    <d v="2020-10-24T00:00:00"/>
    <n v="20"/>
    <s v="Melatinited"/>
    <s v="Di Tim J ada bunga lho! (Siapa?) Aku Melati yang akan memberikan aroma kegembiraan tuk kalian semua!"/>
    <n v="21"/>
    <s v="Lulus"/>
    <n v="5"/>
  </r>
  <r>
    <s v="Nyimas Ratu Rafa"/>
    <x v="1"/>
    <s v="Ratu"/>
    <s v="Kota Tangerang"/>
    <d v="2005-07-01T00:00:00"/>
    <x v="9"/>
    <d v="2019-04-27T00:00:00"/>
    <n v="2019"/>
    <x v="1"/>
    <x v="0"/>
    <b v="0"/>
    <d v="2020-11-09T00:00:00"/>
    <n v="15"/>
    <s v="Queenact"/>
    <s v="Queen yang selalu bertahta di hati kamu. Aku Ratu!"/>
    <n v="15"/>
    <s v="Mundur"/>
    <n v="2"/>
  </r>
  <r>
    <s v="Gabryela Marcelina"/>
    <x v="5"/>
    <s v="Aby, Eby"/>
    <s v="Kota Bogor"/>
    <d v="2001-09-06T00:00:00"/>
    <x v="8"/>
    <d v="2016-05-28T00:00:00"/>
    <n v="2016"/>
    <x v="3"/>
    <x v="0"/>
    <b v="0"/>
    <d v="2020-11-16T00:00:00"/>
    <n v="19"/>
    <s v="Action for Aby"/>
    <s v="Si pemecah ombak yang akan mengubah badai menjadi cinta, hai aku Aby!"/>
    <n v="19"/>
    <s v="Dipecat"/>
    <n v="4"/>
  </r>
  <r>
    <s v="Abieza Syabira"/>
    <x v="9"/>
    <s v="Abieza"/>
    <m/>
    <d v="2002-04-05T00:00:00"/>
    <x v="11"/>
    <d v="2020-08-27T00:00:00"/>
    <n v="2020"/>
    <x v="6"/>
    <x v="1"/>
    <b v="0"/>
    <d v="2020-12-04T00:00:00"/>
    <n v="19"/>
    <m/>
    <s v="Tidak ada"/>
    <n v="20"/>
    <m/>
    <n v="0"/>
  </r>
  <r>
    <s v="Alia Giselle Maharani"/>
    <x v="9"/>
    <s v="Giselle"/>
    <m/>
    <d v="2006-12-20T00:00:00"/>
    <x v="1"/>
    <d v="2020-08-27T00:00:00"/>
    <n v="2020"/>
    <x v="3"/>
    <x v="0"/>
    <b v="0"/>
    <d v="2020-12-04T00:00:00"/>
    <m/>
    <s v="Aliadiest"/>
    <s v="Tidak ada"/>
    <n v="16"/>
    <m/>
    <n v="0"/>
  </r>
  <r>
    <s v="Amanda Puspita Sukma Mulyadewi"/>
    <x v="9"/>
    <s v="Amanda"/>
    <m/>
    <d v="2004-12-17T00:00:00"/>
    <x v="3"/>
    <d v="2020-08-27T00:00:00"/>
    <n v="2020"/>
    <x v="4"/>
    <x v="1"/>
    <b v="0"/>
    <d v="2020-12-04T00:00:00"/>
    <m/>
    <s v="Mandaffection"/>
    <s v="Tidak ada"/>
    <n v="18"/>
    <m/>
    <n v="0"/>
  </r>
  <r>
    <s v="Aurellia"/>
    <x v="9"/>
    <s v="Lia"/>
    <m/>
    <d v="2002-10-29T00:00:00"/>
    <x v="11"/>
    <d v="2020-08-27T00:00:00"/>
    <n v="2020"/>
    <x v="6"/>
    <x v="1"/>
    <b v="0"/>
    <d v="2020-12-04T00:00:00"/>
    <m/>
    <s v="Aurelliace"/>
    <s v="Tidak ada"/>
    <n v="20"/>
    <m/>
    <n v="0"/>
  </r>
  <r>
    <s v="Callista Alifia Wardhana"/>
    <x v="9"/>
    <s v="Caili"/>
    <m/>
    <d v="2005-08-08T00:00:00"/>
    <x v="9"/>
    <d v="2020-08-27T00:00:00"/>
    <n v="2020"/>
    <x v="0"/>
    <x v="0"/>
    <b v="0"/>
    <d v="2020-12-04T00:00:00"/>
    <m/>
    <s v="Callistavers"/>
    <s v="Tidak ada"/>
    <n v="17"/>
    <m/>
    <n v="0"/>
  </r>
  <r>
    <s v="Danessa Valerie Hertanto"/>
    <x v="9"/>
    <s v="Danessa"/>
    <m/>
    <d v="2002-04-04T00:00:00"/>
    <x v="11"/>
    <d v="2020-08-27T00:00:00"/>
    <n v="2020"/>
    <x v="6"/>
    <x v="1"/>
    <b v="0"/>
    <d v="2020-12-04T00:00:00"/>
    <m/>
    <s v="Daneshine"/>
    <s v="Tidak ada"/>
    <n v="20"/>
    <m/>
    <n v="0"/>
  </r>
  <r>
    <s v="Gabriela Abigail Mewengkang"/>
    <x v="9"/>
    <s v="Ela"/>
    <m/>
    <d v="2006-08-07T00:00:00"/>
    <x v="1"/>
    <d v="2020-08-27T00:00:00"/>
    <n v="2020"/>
    <x v="3"/>
    <x v="0"/>
    <b v="0"/>
    <d v="2020-12-04T00:00:00"/>
    <m/>
    <s v="Abigailuxe"/>
    <s v="Tidak ada"/>
    <n v="16"/>
    <m/>
    <n v="0"/>
  </r>
  <r>
    <s v="Indira Putri Seruni"/>
    <x v="9"/>
    <s v="Indira"/>
    <m/>
    <d v="2004-04-26T00:00:00"/>
    <x v="3"/>
    <d v="2020-08-27T00:00:00"/>
    <n v="2020"/>
    <x v="4"/>
    <x v="1"/>
    <b v="0"/>
    <d v="2020-12-04T00:00:00"/>
    <m/>
    <s v="Indiraise"/>
    <s v="Tidak ada"/>
    <n v="18"/>
    <m/>
    <n v="0"/>
  </r>
  <r>
    <s v="Jesslyn Elly"/>
    <x v="9"/>
    <s v="Lyn"/>
    <m/>
    <d v="2001-09-13T00:00:00"/>
    <x v="8"/>
    <d v="2020-08-27T00:00:00"/>
    <n v="2020"/>
    <x v="11"/>
    <x v="3"/>
    <b v="0"/>
    <d v="2020-12-04T00:00:00"/>
    <m/>
    <s v="Jellybean"/>
    <s v="Tidak ada"/>
    <n v="21"/>
    <m/>
    <n v="0"/>
  </r>
  <r>
    <s v="Naura Safinatunnajah"/>
    <x v="9"/>
    <s v="Naura"/>
    <m/>
    <d v="2003-08-20T00:00:00"/>
    <x v="5"/>
    <d v="2020-08-27T00:00:00"/>
    <n v="2020"/>
    <x v="2"/>
    <x v="1"/>
    <b v="0"/>
    <d v="2020-12-04T00:00:00"/>
    <m/>
    <s v="NASA"/>
    <s v="Tidak ada"/>
    <n v="19"/>
    <m/>
    <n v="0"/>
  </r>
  <r>
    <s v="Raisha Syifa Wardhana"/>
    <x v="9"/>
    <s v="Raisha"/>
    <m/>
    <d v="2007-11-11T00:00:00"/>
    <x v="13"/>
    <d v="2020-08-27T00:00:00"/>
    <n v="2020"/>
    <x v="1"/>
    <x v="0"/>
    <b v="0"/>
    <d v="2020-12-04T00:00:00"/>
    <m/>
    <s v="Raishanrise"/>
    <s v="Tidak ada"/>
    <n v="15"/>
    <m/>
    <n v="0"/>
  </r>
  <r>
    <s v="Ni Made Ayu Vania Aurellia"/>
    <x v="2"/>
    <s v="Aurel"/>
    <s v="Jakarta"/>
    <d v="1999-08-08T00:00:00"/>
    <x v="2"/>
    <d v="2014-03-15T00:00:00"/>
    <n v="2014"/>
    <x v="3"/>
    <x v="0"/>
    <b v="0"/>
    <d v="2020-12-13T00:00:00"/>
    <n v="21"/>
    <s v="Aurelliable"/>
    <s v="Seperti biskuit yang renyah bagaikan senyuman indahku untuk kalian, halo aku Aurel."/>
    <n v="21"/>
    <s v="Mundur"/>
    <n v="7"/>
  </r>
  <r>
    <s v="Maria Genoveva Natalia Desy Purnamasari Gunawan"/>
    <x v="2"/>
    <s v="Desy"/>
    <s v="Yogyakarta"/>
    <d v="1996-12-25T00:00:00"/>
    <x v="6"/>
    <d v="2014-03-15T00:00:00"/>
    <n v="2014"/>
    <x v="2"/>
    <x v="1"/>
    <b v="0"/>
    <d v="2020-12-26T00:00:00"/>
    <n v="24"/>
    <s v="Desynfection"/>
    <s v="Hai, hai, hai. Mempunyai daya tarik yang akan selalu membuat kalian semua penasaran, halo aku Desy."/>
    <n v="24"/>
    <s v="Lulu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C7572-E0E2-4111-8399-8CD1BCD7E047}" name="PivotTable6"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Q10:R44"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s>
  <rowFields count="2">
    <field x="1"/>
    <field x="2"/>
  </rowFields>
  <rowItems count="34">
    <i>
      <x/>
    </i>
    <i r="1">
      <x/>
    </i>
    <i r="1">
      <x v="1"/>
    </i>
    <i r="1">
      <x v="2"/>
    </i>
    <i>
      <x v="1"/>
    </i>
    <i r="1">
      <x v="3"/>
    </i>
    <i r="1">
      <x v="4"/>
    </i>
    <i r="1">
      <x v="5"/>
    </i>
    <i r="1">
      <x v="6"/>
    </i>
    <i>
      <x v="2"/>
    </i>
    <i r="1">
      <x v="7"/>
    </i>
    <i r="1">
      <x v="8"/>
    </i>
    <i r="1">
      <x v="9"/>
    </i>
    <i r="1">
      <x v="10"/>
    </i>
    <i r="1">
      <x v="11"/>
    </i>
    <i r="1">
      <x v="12"/>
    </i>
    <i>
      <x v="3"/>
    </i>
    <i r="1">
      <x v="13"/>
    </i>
    <i r="1">
      <x v="14"/>
    </i>
    <i r="1">
      <x v="15"/>
    </i>
    <i r="1">
      <x v="16"/>
    </i>
    <i>
      <x v="4"/>
    </i>
    <i r="1">
      <x v="17"/>
    </i>
    <i r="1">
      <x v="18"/>
    </i>
    <i>
      <x v="5"/>
    </i>
    <i r="1">
      <x v="19"/>
    </i>
    <i r="1">
      <x v="20"/>
    </i>
    <i r="1">
      <x v="21"/>
    </i>
    <i r="1">
      <x v="22"/>
    </i>
    <i>
      <x v="6"/>
    </i>
    <i r="1">
      <x v="23"/>
    </i>
    <i>
      <x v="7"/>
    </i>
    <i r="1">
      <x v="24"/>
    </i>
    <i r="1">
      <x v="25"/>
    </i>
  </rowItems>
  <colItems count="1">
    <i/>
  </colItems>
  <dataFields count="1">
    <dataField fld="0" subtotal="count" baseField="0" baseItem="0"/>
  </dataFields>
  <pivotHierarchies count="2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KT48_frame_202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2AC4E-880B-4CB2-B2A6-CCD1CAB86872}"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G3:H213"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s>
  <rowFields count="2">
    <field x="1"/>
    <field x="2"/>
  </rowFields>
  <rowItems count="210">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x v="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x v="3"/>
    </i>
    <i r="1">
      <x v="95"/>
    </i>
    <i r="1">
      <x v="96"/>
    </i>
    <i r="1">
      <x v="97"/>
    </i>
    <i r="1">
      <x v="98"/>
    </i>
    <i r="1">
      <x v="99"/>
    </i>
    <i r="1">
      <x v="100"/>
    </i>
    <i r="1">
      <x v="101"/>
    </i>
    <i r="1">
      <x v="102"/>
    </i>
    <i r="1">
      <x v="103"/>
    </i>
    <i r="1">
      <x v="104"/>
    </i>
    <i r="1">
      <x v="105"/>
    </i>
    <i r="1">
      <x v="106"/>
    </i>
    <i>
      <x v="4"/>
    </i>
    <i r="1">
      <x v="107"/>
    </i>
    <i r="1">
      <x v="108"/>
    </i>
    <i r="1">
      <x v="109"/>
    </i>
    <i r="1">
      <x v="110"/>
    </i>
    <i r="1">
      <x v="111"/>
    </i>
    <i r="1">
      <x v="112"/>
    </i>
    <i r="1">
      <x v="113"/>
    </i>
    <i r="1">
      <x v="114"/>
    </i>
    <i r="1">
      <x v="115"/>
    </i>
    <i r="1">
      <x v="116"/>
    </i>
    <i r="1">
      <x v="117"/>
    </i>
    <i r="1">
      <x v="118"/>
    </i>
    <i r="1">
      <x v="119"/>
    </i>
    <i r="1">
      <x v="120"/>
    </i>
    <i r="1">
      <x v="121"/>
    </i>
    <i r="1">
      <x v="122"/>
    </i>
    <i r="1">
      <x v="123"/>
    </i>
    <i>
      <x v="5"/>
    </i>
    <i r="1">
      <x v="124"/>
    </i>
    <i r="1">
      <x v="125"/>
    </i>
    <i r="1">
      <x v="126"/>
    </i>
    <i r="1">
      <x v="127"/>
    </i>
    <i r="1">
      <x v="128"/>
    </i>
    <i r="1">
      <x v="129"/>
    </i>
    <i r="1">
      <x v="130"/>
    </i>
    <i r="1">
      <x v="131"/>
    </i>
    <i r="1">
      <x v="132"/>
    </i>
    <i r="1">
      <x v="133"/>
    </i>
    <i r="1">
      <x v="134"/>
    </i>
    <i r="1">
      <x v="135"/>
    </i>
    <i r="1">
      <x v="136"/>
    </i>
    <i r="1">
      <x v="137"/>
    </i>
    <i>
      <x v="6"/>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x v="7"/>
    </i>
    <i r="1">
      <x v="158"/>
    </i>
    <i r="1">
      <x v="159"/>
    </i>
    <i r="1">
      <x v="160"/>
    </i>
    <i r="1">
      <x v="161"/>
    </i>
    <i r="1">
      <x v="162"/>
    </i>
    <i r="1">
      <x v="163"/>
    </i>
    <i r="1">
      <x v="164"/>
    </i>
    <i r="1">
      <x v="165"/>
    </i>
    <i r="1">
      <x v="166"/>
    </i>
    <i r="1">
      <x v="167"/>
    </i>
    <i r="1">
      <x v="168"/>
    </i>
    <i r="1">
      <x v="169"/>
    </i>
    <i r="1">
      <x v="170"/>
    </i>
    <i r="1">
      <x v="171"/>
    </i>
    <i r="1">
      <x v="172"/>
    </i>
    <i r="1">
      <x v="173"/>
    </i>
    <i r="1">
      <x v="174"/>
    </i>
    <i r="1">
      <x v="175"/>
    </i>
    <i r="1">
      <x v="176"/>
    </i>
    <i>
      <x v="8"/>
    </i>
    <i r="1">
      <x v="177"/>
    </i>
    <i r="1">
      <x v="178"/>
    </i>
    <i r="1">
      <x v="179"/>
    </i>
    <i r="1">
      <x v="180"/>
    </i>
    <i r="1">
      <x v="181"/>
    </i>
    <i r="1">
      <x v="182"/>
    </i>
    <i r="1">
      <x v="183"/>
    </i>
    <i r="1">
      <x v="184"/>
    </i>
    <i r="1">
      <x v="185"/>
    </i>
    <i r="1">
      <x v="186"/>
    </i>
    <i r="1">
      <x v="187"/>
    </i>
    <i r="1">
      <x v="188"/>
    </i>
    <i>
      <x v="9"/>
    </i>
    <i r="1">
      <x v="189"/>
    </i>
    <i r="1">
      <x v="190"/>
    </i>
    <i r="1">
      <x v="191"/>
    </i>
    <i r="1">
      <x v="192"/>
    </i>
    <i r="1">
      <x v="193"/>
    </i>
    <i r="1">
      <x v="194"/>
    </i>
    <i r="1">
      <x v="195"/>
    </i>
    <i r="1">
      <x v="196"/>
    </i>
    <i r="1">
      <x v="197"/>
    </i>
    <i r="1">
      <x v="198"/>
    </i>
    <i r="1">
      <x v="199"/>
    </i>
  </rowItems>
  <colItems count="1">
    <i/>
  </colItems>
  <dataFields count="1">
    <dataField fld="0" subtotal="count" baseField="0" baseItem="0"/>
  </dataFields>
  <pivotHierarchies count="2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KT48_frame_2020.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CAF27-830D-422C-9248-C566316E689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3:E8" firstHeaderRow="1" firstDataRow="1" firstDataCol="1"/>
  <pivotFields count="18">
    <pivotField showAll="0"/>
    <pivotField showAll="0" sortType="ascending">
      <items count="11">
        <item x="6"/>
        <item x="7"/>
        <item x="2"/>
        <item x="0"/>
        <item x="5"/>
        <item x="3"/>
        <item x="4"/>
        <item x="1"/>
        <item x="8"/>
        <item x="9"/>
        <item t="default"/>
      </items>
    </pivotField>
    <pivotField showAll="0"/>
    <pivotField showAll="0"/>
    <pivotField numFmtId="166" showAll="0"/>
    <pivotField showAll="0"/>
    <pivotField numFmtId="166" showAll="0"/>
    <pivotField showAll="0"/>
    <pivotField dataField="1" showAll="0">
      <items count="13">
        <item x="7"/>
        <item x="8"/>
        <item x="5"/>
        <item x="1"/>
        <item x="3"/>
        <item x="0"/>
        <item x="4"/>
        <item x="2"/>
        <item x="6"/>
        <item x="11"/>
        <item x="9"/>
        <item x="10"/>
        <item t="default"/>
      </items>
    </pivotField>
    <pivotField axis="axisRow" showAll="0">
      <items count="5">
        <item x="2"/>
        <item x="0"/>
        <item x="1"/>
        <item x="3"/>
        <item t="default"/>
      </items>
    </pivotField>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Usia Debut" fld="8" subtotal="count" baseField="8" baseItem="5"/>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17A0D-2393-40BD-B990-FD375FCC27C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B36" firstHeaderRow="1" firstDataRow="1" firstDataCol="1"/>
  <pivotFields count="18">
    <pivotField showAll="0"/>
    <pivotField showAll="0" sortType="ascending">
      <items count="11">
        <item x="6"/>
        <item x="7"/>
        <item x="2"/>
        <item x="0"/>
        <item x="5"/>
        <item x="3"/>
        <item x="4"/>
        <item x="1"/>
        <item x="8"/>
        <item x="9"/>
        <item t="default"/>
      </items>
    </pivotField>
    <pivotField showAll="0"/>
    <pivotField showAll="0"/>
    <pivotField numFmtId="166" showAll="0"/>
    <pivotField axis="axisRow" dataField="1" showAll="0">
      <items count="20">
        <item x="16"/>
        <item x="15"/>
        <item x="18"/>
        <item x="14"/>
        <item x="17"/>
        <item x="7"/>
        <item x="6"/>
        <item x="10"/>
        <item x="4"/>
        <item x="2"/>
        <item x="0"/>
        <item x="8"/>
        <item x="11"/>
        <item x="5"/>
        <item x="3"/>
        <item x="9"/>
        <item x="1"/>
        <item x="13"/>
        <item x="12"/>
        <item t="default"/>
      </items>
    </pivotField>
    <pivotField numFmtId="166"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Tahun Lahir" fld="5"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A6E8A-6D87-4183-B0A3-D2A18965DC9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18">
    <pivotField showAll="0"/>
    <pivotField axis="axisRow" dataField="1" showAll="0" sortType="ascending">
      <items count="11">
        <item x="6"/>
        <item x="7"/>
        <item x="2"/>
        <item x="0"/>
        <item x="5"/>
        <item x="3"/>
        <item x="4"/>
        <item x="1"/>
        <item x="8"/>
        <item x="9"/>
        <item t="default"/>
      </items>
    </pivotField>
    <pivotField showAll="0"/>
    <pivotField showAll="0"/>
    <pivotField numFmtId="166" showAll="0"/>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Count of Generasi"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si" xr10:uid="{0C9D11D8-9D99-44C7-AA2E-7E545453F6B8}" sourceName="[Table1].[Generasi]">
  <pivotTables>
    <pivotTable tabId="3" name="PivotTable5"/>
    <pivotTable tabId="4" name="PivotTable6"/>
  </pivotTables>
  <data>
    <olap pivotCacheId="211310085">
      <levels count="2">
        <level uniqueName="[Table1].[Generasi].[(All)]" sourceCaption="(All)" count="0"/>
        <level uniqueName="[Table1].[Generasi].[Generasi]" sourceCaption="Generasi" count="10">
          <ranges>
            <range startItem="0">
              <i n="[Table1].[Generasi].&amp;[1]" c="1"/>
              <i n="[Table1].[Generasi].&amp;[2]" c="2"/>
              <i n="[Table1].[Generasi].&amp;[3]" c="3"/>
              <i n="[Table1].[Generasi].&amp;[4]" c="4"/>
              <i n="[Table1].[Generasi].&amp;[5]" c="5"/>
              <i n="[Table1].[Generasi].&amp;[6]" c="6"/>
              <i n="[Table1].[Generasi].&amp;[7]" c="7"/>
              <i n="[Table1].[Generasi].&amp;[8]" c="8"/>
              <i n="[Table1].[Generasi].&amp;[9]" c="9"/>
              <i n="[Table1].[Generasi].&amp;[10]" c="10"/>
            </range>
          </ranges>
        </level>
      </levels>
      <selections count="1">
        <selection n="[Table1].[Generasi].[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 xr10:uid="{8F13B485-5944-47CB-884B-7997E2E9B9CE}" sourceName="[Table1].[Nama]">
  <pivotTables>
    <pivotTable tabId="4" name="PivotTable6"/>
  </pivotTables>
  <data>
    <olap pivotCacheId="211310085">
      <levels count="2">
        <level uniqueName="[Table1].[Nama].[(All)]" sourceCaption="(All)" count="0"/>
        <level uniqueName="[Table1].[Nama].[Nama]" sourceCaption="Nama" count="200">
          <ranges>
            <range startItem="0">
              <i n="[Table1].[Nama].&amp;[Abieza Syabira]" c="Abieza Syabira"/>
              <i n="[Table1].[Nama].&amp;[Adhisty Zara]" c="Adhisty Zara"/>
              <i n="[Table1].[Nama].&amp;[Adriani Elisabeth]" c="Adriani Elisabeth"/>
              <i n="[Table1].[Nama].&amp;[Adzana Shaliha Alifia]" c="Adzana Shaliha Alifia"/>
              <i n="[Table1].[Nama].&amp;[Aiko Harumi Nangin]" c="Aiko Harumi Nangin"/>
              <i n="[Table1].[Nama].&amp;[Aki Takajo]" c="Aki Takajo"/>
              <i n="[Table1].[Nama].&amp;[Alia Giselle Maharani]" c="Alia Giselle Maharani"/>
              <i n="[Table1].[Nama].&amp;[Alicia Chanzia]" c="Alicia Chanzia"/>
              <i n="[Table1].[Nama].&amp;[Alissa Galliamova]" c="Alissa Galliamova"/>
              <i n="[Table1].[Nama].&amp;[Allisa Astri]" c="Allisa Astri"/>
              <i n="[Table1].[Nama].&amp;[Althea Callista]" c="Althea Callista"/>
              <i n="[Table1].[Nama].&amp;[Alycia Ferryana]" c="Alycia Ferryana"/>
              <i n="[Table1].[Nama].&amp;[Amanda Dwi Arista]" c="Amanda Dwi Arista"/>
              <i n="[Table1].[Nama].&amp;[Amanda Priscella Solichin]" c="Amanda Priscella Solichin"/>
              <i n="[Table1].[Nama].&amp;[Amanda Puspita Sukma Mulyadewi]" c="Amanda Puspita Sukma Mulyadewi"/>
              <i n="[Table1].[Nama].&amp;[Amanina Afiqah Ibrahim]" c="Amanina Afiqah Ibrahim"/>
              <i n="[Table1].[Nama].&amp;[Amirah Fatin Yasin]" c="Amirah Fatin Yasin"/>
              <i n="[Table1].[Nama].&amp;[Anastasya Narwastu Tety Handuran]" c="Anastasya Narwastu Tety Handuran"/>
              <i n="[Table1].[Nama].&amp;[Andela Yuwono]" c="Andela Yuwono"/>
              <i n="[Table1].[Nama].&amp;[Angelina Christy]" c="Angelina Christy"/>
              <i n="[Table1].[Nama].&amp;[Anggie Putri Kurniasari]" c="Anggie Putri Kurniasari"/>
              <i n="[Table1].[Nama].&amp;[Anggita Destiana Dewi]" c="Anggita Destiana Dewi"/>
              <i n="[Table1].[Nama].&amp;[Aninditha Rahma Cahyadi]" c="Aninditha Rahma Cahyadi"/>
              <i n="[Table1].[Nama].&amp;[Annisa Athia]" c="Annisa Athia"/>
              <i n="[Table1].[Nama].&amp;[Ariella Calista Ichwan]" c="Ariella Calista Ichwan"/>
              <i n="[Table1].[Nama].&amp;[Aurel Mayori Putri]" c="Aurel Mayori Putri"/>
              <i n="[Table1].[Nama].&amp;[Aurellia]" c="Aurellia"/>
              <i n="[Table1].[Nama].&amp;[Ayana Shahab]" c="Ayana Shahab"/>
              <i n="[Table1].[Nama].&amp;[Ayu Safira Oktaviani]" c="Ayu Safira Oktaviani"/>
              <i n="[Table1].[Nama].&amp;[Azizi Shafaa Asadel]" c="Azizi Shafaa Asadel"/>
              <i n="[Table1].[Nama].&amp;[Beby Chaesara Anadila]" c="Beby Chaesara Anadila"/>
              <i n="[Table1].[Nama].&amp;[Caithlyn Gwyneth Santoso]" c="Caithlyn Gwyneth Santoso"/>
              <i n="[Table1].[Nama].&amp;[Calista Lea Jaya]" c="Calista Lea Jaya"/>
              <i n="[Table1].[Nama].&amp;[Callista Alifia Wardhana]" c="Callista Alifia Wardhana"/>
              <i n="[Table1].[Nama].&amp;[Chalista Ellysia Sugianto]" c="Chalista Ellysia Sugianto"/>
              <i n="[Table1].[Nama].&amp;[Chikita Ravenska Mamesah]" c="Chikita Ravenska Mamesah"/>
              <i n="[Table1].[Nama].&amp;[Chintya Hanindhitakirana Wirawan]" c="Chintya Hanindhitakirana Wirawan"/>
              <i n="[Table1].[Nama].&amp;[Christabel Angela Jocelyn Santoso]" c="Christabel Angela Jocelyn Santoso"/>
              <i n="[Table1].[Nama].&amp;[Christi]" c="Christi"/>
              <i n="[Table1].[Nama].&amp;[Cindy Gulla]" c="Cindy Gulla"/>
              <i n="[Table1].[Nama].&amp;[Cindy Hapsari Maharani Pujiantoro Putri]" c="Cindy Hapsari Maharani Pujiantoro Putri"/>
              <i n="[Table1].[Nama].&amp;[Cindy Nugroho]" c="Cindy Nugroho"/>
              <i n="[Table1].[Nama].&amp;[Cindy Yuvia]" c="Cindy Yuvia"/>
              <i n="[Table1].[Nama].&amp;[Citra Ayu Pranajaya Wibrado]" c="Citra Ayu Pranajaya Wibrado"/>
              <i n="[Table1].[Nama].&amp;[Cleopatra Djapri]" c="Cleopatra Djapri"/>
              <i n="[Table1].[Nama].&amp;[Cornelia Syafa Vanisa]" c="Cornelia Syafa Vanisa"/>
              <i n="[Table1].[Nama].&amp;[Danessa Valerie Hertanto]" c="Danessa Valerie Hertanto"/>
              <i n="[Table1].[Nama].&amp;[Delima Rizky]" c="Delima Rizky"/>
              <i n="[Table1].[Nama].&amp;[Della Delila]" c="Della Delila"/>
              <i n="[Table1].[Nama].&amp;[Dellia Erdita]" c="Dellia Erdita"/>
              <i n="[Table1].[Nama].&amp;[Dena Siti Rohyati]" c="Dena Siti Rohyati"/>
              <i n="[Table1].[Nama].&amp;[Denise Caroline]" c="Denise Caroline"/>
              <i n="[Table1].[Nama].&amp;[Devi Kinal Putri]" c="Devi Kinal Putri"/>
              <i n="[Table1].[Nama].&amp;[Devytha Maharani Putri]" c="Devytha Maharani Putri"/>
              <i n="[Table1].[Nama].&amp;[Dhea Angelia]" c="Dhea Angelia"/>
              <i n="[Table1].[Nama].&amp;[Diani Amalia Ramadhani]" c="Diani Amalia Ramadhani"/>
              <i n="[Table1].[Nama].&amp;[Diasta Priswarini]" c="Diasta Priswarini"/>
              <i n="[Table1].[Nama].&amp;[Dwi Putri Bonita]" c="Dwi Putri Bonita"/>
              <i n="[Table1].[Nama].&amp;[Elaine Hartanto]" c="Elaine Hartanto"/>
              <i n="[Table1].[Nama].&amp;[Elizabeth Gloria Setiawan]" c="Elizabeth Gloria Setiawan"/>
              <i n="[Table1].[Nama].&amp;[Eriena Kartika Dewi]" c="Eriena Kartika Dewi"/>
              <i n="[Table1].[Nama].&amp;[Erika Ebisawa Kuswan]" c="Erika Ebisawa Kuswan"/>
              <i n="[Table1].[Nama].&amp;[Erika Sintia]" c="Erika Sintia"/>
              <i n="[Table1].[Nama].&amp;[Eve Antoinette Ichwan]" c="Eve Antoinette Ichwan"/>
              <i n="[Table1].[Nama].&amp;[Fahira]" c="Fahira"/>
              <i n="[Table1].[Nama].&amp;[Fakhriyani Shafariyanti]" c="Fakhriyani Shafariyanti"/>
              <i n="[Table1].[Nama].&amp;[Farina Yogi Devani]" c="Farina Yogi Devani"/>
              <i n="[Table1].[Nama].&amp;[Febi Komaril]" c="Febi Komaril"/>
              <i n="[Table1].[Nama].&amp;[Febrina Diponegoro]" c="Febrina Diponegoro"/>
              <i n="[Table1].[Nama].&amp;[Febriola Sinambela]" c="Febriola Sinambela"/>
              <i n="[Table1].[Nama].&amp;[Feni Fitriyanti]" c="Feni Fitriyanti"/>
              <i n="[Table1].[Nama].&amp;[Fidly Immanda Azzahra]" c="Fidly Immanda Azzahra"/>
              <i n="[Table1].[Nama].&amp;[Fiony Alveria Tantri]" c="Fiony Alveria Tantri"/>
              <i n="[Table1].[Nama].&amp;[Flora Shafiqa Riyadi]" c="Flora Shafiqa Riyadi"/>
              <i n="[Table1].[Nama].&amp;[Fransisca Saraswati Puspa Dewi]" c="Fransisca Saraswati Puspa Dewi"/>
              <i n="[Table1].[Nama].&amp;[Freyanashifa Jayawardana]" c="Freyanashifa Jayawardana"/>
              <i n="[Table1].[Nama].&amp;[Frieska Anastasia Laksani]" c="Frieska Anastasia Laksani"/>
              <i n="[Table1].[Nama].&amp;[Gabriel Angelina Laeman]" c="Gabriel Angelina Laeman"/>
              <i n="[Table1].[Nama].&amp;[Gabriela Abigail Mewengkang]" c="Gabriela Abigail Mewengkang"/>
              <i n="[Table1].[Nama].&amp;[Gabriela Margareth Warouw]" c="Gabriela Margareth Warouw"/>
              <i n="[Table1].[Nama].&amp;[Gabriella Stevany Loide Lenggana Harahap]" c="Gabriella Stevany Loide Lenggana Harahap"/>
              <i n="[Table1].[Nama].&amp;[Gabryela Marcelina]" c="Gabryela Marcelina"/>
              <i n="[Table1].[Nama].&amp;[Ghaida Farisya]" c="Ghaida Farisya"/>
              <i n="[Table1].[Nama].&amp;[Gita Sekar Andarini]" c="Gita Sekar Andarini"/>
              <i n="[Table1].[Nama].&amp;[Graciella Ruth Wiranto]" c="Graciella Ruth Wiranto"/>
              <i n="[Table1].[Nama].&amp;[Haruka Nakagawa]" c="Haruka Nakagawa"/>
              <i n="[Table1].[Nama].&amp;[Hasyakyla Utami Kusumawardhani]" c="Hasyakyla Utami Kusumawardhani"/>
              <i n="[Table1].[Nama].&amp;[Helisma Mauludzunia Putri Kurnia]" c="Helisma Mauludzunia Putri Kurnia"/>
              <i n="[Table1].[Nama].&amp;[Helma Sonya]" c="Helma Sonya"/>
              <i n="[Table1].[Nama].&amp;[Indah Cahya Nabilla]" c="Indah Cahya Nabilla"/>
              <i n="[Table1].[Nama].&amp;[Indah Permata Sari]" c="Indah Permata Sari"/>
              <i n="[Table1].[Nama].&amp;[Indira Putri Seruni]" c="Indira Putri Seruni"/>
              <i n="[Table1].[Nama].&amp;[Intania Pratama Ilham]" c="Intania Pratama Ilham"/>
              <i n="[Table1].[Nama].&amp;[Intar Putri Kariina]" c="Intar Putri Kariina"/>
              <i n="[Table1].[Nama].&amp;[Iris Vevina Prasetio]" c="Iris Vevina Prasetio"/>
              <i n="[Table1].[Nama].&amp;[Jennifer Hanna]" c="Jennifer Hanna"/>
              <i n="[Table1].[Nama].&amp;[Jennifer Rachel Natasya]" c="Jennifer Rachel Natasya"/>
              <i n="[Table1].[Nama].&amp;[Jessica Berliana Ekawardani]" c="Jessica Berliana Ekawardani"/>
              <i n="[Table1].[Nama].&amp;[Jessica Chandra]" c="Jessica Chandra"/>
              <i n="[Table1].[Nama].&amp;[Jessica Vania]" c="Jessica Vania"/>
              <i n="[Table1].[Nama].&amp;[Jessica Veranda Tanumihardja]" c="Jessica Veranda Tanumihardja"/>
              <i n="[Table1].[Nama].&amp;[Jesslyn Callista]" c="Jesslyn Callista"/>
              <i n="[Table1].[Nama].&amp;[Jesslyn Elly]" c="Jesslyn Elly"/>
              <i n="[Table1].[Nama].&amp;[Jihan Miftahul Jannah]" c="Jihan Miftahul Jannah"/>
              <i n="[Table1].[Nama].&amp;[Jinan Safa Safira]" c="Jinan Safa Safira"/>
              <i n="[Table1].[Nama].&amp;[Kandiya Rafa Maulidita]" c="Kandiya Rafa Maulidita"/>
              <i n="[Table1].[Nama].&amp;[Kanya Caya]" c="Kanya Caya"/>
              <i n="[Table1].[Nama].&amp;[Kathrina Irene Indarto Putri]" c="Kathrina Irene Indarto Putri"/>
              <i n="[Table1].[Nama].&amp;[Keisya Ramadhani]" c="Keisya Ramadhani"/>
              <i n="[Table1].[Nama].&amp;[Kezia Putri Andinta]" c="Kezia Putri Andinta"/>
              <i n="[Table1].[Nama].&amp;[Lian Olivia Payten]" c="Lian Olivia Payten"/>
              <i n="[Table1].[Nama].&amp;[Lidya Maulida Djuhandar]" c="Lidya Maulida Djuhandar"/>
              <i n="[Table1].[Nama].&amp;[Lulu Azkiya Salsabila]" c="Lulu Azkiya Salsabila"/>
              <i n="[Table1].[Nama].&amp;[Made Devi Ranita Ningtara]" c="Made Devi Ranita Ningtara"/>
              <i n="[Table1].[Nama].&amp;[Maria Genoveva Natalia Desy Purnamasari Gunawan]" c="Maria Genoveva Natalia Desy Purnamasari Gunawan"/>
              <i n="[Table1].[Nama].&amp;[Marsha Lenathea Lapian]" c="Marsha Lenathea Lapian"/>
              <i n="[Table1].[Nama].&amp;[Martha Graciela]" c="Martha Graciela"/>
              <i n="[Table1].[Nama].&amp;[Mega Suryani]" c="Mega Suryani"/>
              <i n="[Table1].[Nama].&amp;[Melati Putri Rahel Sesilia]" c="Melati Putri Rahel Sesilia"/>
              <i n="[Table1].[Nama].&amp;[Melody Nurramdhani Laksani]" c="Melody Nurramdhani Laksani"/>
              <i n="[Table1].[Nama].&amp;[Michelle Christo Kusnadi]" c="Michelle Christo Kusnadi"/>
              <i n="[Table1].[Nama].&amp;[Milenia Christien Glory Goenawan]" c="Milenia Christien Glory Goenawan"/>
              <i n="[Table1].[Nama].&amp;[Mutiara Azzahra Umandana]" c="Mutiara Azzahra Umandana"/>
              <i n="[Table1].[Nama].&amp;[Nabila Gusmarlia Putri]" c="Nabila Gusmarlia Putri"/>
              <i n="[Table1].[Nama].&amp;[Nabila Yussi Fitriana]" c="Nabila Yussi Fitriana"/>
              <i n="[Table1].[Nama].&amp;[Nabilah Ratna Ayu Azalia]" c="Nabilah Ratna Ayu Azalia"/>
              <i n="[Table1].[Nama].&amp;[Nadhifa Karimah]" c="Nadhifa Karimah"/>
              <i n="[Table1].[Nama].&amp;[Nadhifa Salsabila]" c="Nadhifa Salsabila"/>
              <i n="[Table1].[Nama].&amp;[Nadila Cindi Wantari]" c="Nadila Cindi Wantari"/>
              <i n="[Table1].[Nama].&amp;[Natalia]" c="Natalia"/>
              <i n="[Table1].[Nama].&amp;[Naura Safinatunnajah]" c="Naura Safinatunnajah"/>
              <i n="[Table1].[Nama].&amp;[Neneng Rosediana]" c="Neneng Rosediana"/>
              <i n="[Table1].[Nama].&amp;[Ni Made Ayu Vania Aurellia]" c="Ni Made Ayu Vania Aurellia"/>
              <i n="[Table1].[Nama].&amp;[Nina Hamidah]" c="Nina Hamidah"/>
              <i n="[Table1].[Nama].&amp;[Noella Sisterina]" c="Noella Sisterina"/>
              <i n="[Table1].[Nama].&amp;[Novinta Dhini]" c="Novinta Dhini"/>
              <i n="[Table1].[Nama].&amp;[Nurhalima Oktavianti]" c="Nurhalima Oktavianti"/>
              <i n="[Table1].[Nama].&amp;[Nurhayati]" c="Nurhayati"/>
              <i n="[Table1].[Nama].&amp;[Nyimas Ratu Rafa]" c="Nyimas Ratu Rafa"/>
              <i n="[Table1].[Nama].&amp;[Octi Sevpin]" c="Octi Sevpin"/>
              <i n="[Table1].[Nama].&amp;[Olivia Robberecht]" c="Olivia Robberecht"/>
              <i n="[Table1].[Nama].&amp;[Pamela Krysanthe Adijaya]" c="Pamela Krysanthe Adijaya"/>
              <i n="[Table1].[Nama].&amp;[Pipit Ananda]" c="Pipit Ananda"/>
              <i n="[Table1].[Nama].&amp;[Priscillia Sari Dewi]" c="Priscillia Sari Dewi"/>
              <i n="[Table1].[Nama].&amp;[Puti Nadhira Azalia]" c="Puti Nadhira Azalia"/>
              <i n="[Table1].[Nama].&amp;[Putri Cahyaning Anggraini]" c="Putri Cahyaning Anggraini"/>
              <i n="[Table1].[Nama].&amp;[Putri Elzahra]" c="Putri Elzahra"/>
              <i n="[Table1].[Nama].&amp;[Putri Farin Kartika]" c="Putri Farin Kartika"/>
              <i n="[Table1].[Nama].&amp;[Raisha Syifa Wardhana]" c="Raisha Syifa Wardhana"/>
              <i n="[Table1].[Nama].&amp;[Ratu Vienny Fitrilya]" c="Ratu Vienny Fitrilya"/>
              <i n="[Table1].[Nama].&amp;[Regina Angelina]" c="Regina Angelina"/>
              <i n="[Table1].[Nama].&amp;[Rena Nozawa]" c="Rena Nozawa"/>
              <i n="[Table1].[Nama].&amp;[Reva Adriana Ramadhani]" c="Reva Adriana Ramadhani"/>
              <i n="[Table1].[Nama].&amp;[Reva Fidela Adel Pantjoro]" c="Reva Fidela Adel Pantjoro"/>
              <i n="[Table1].[Nama].&amp;[Rezky Wiranti Dhike]" c="Rezky Wiranti Dhike"/>
              <i n="[Table1].[Nama].&amp;[Rica Leyona]" c="Rica Leyona"/>
              <i n="[Table1].[Nama].&amp;[Rifa Fatmasari]" c="Rifa Fatmasari"/>
              <i n="[Table1].[Nama].&amp;[Rina Chikano(近野莉菜)]" c="Rina Chikano(近野莉菜)"/>
              <i n="[Table1].[Nama].&amp;[Rinanda Syahputri]" c="Rinanda Syahputri"/>
              <i n="[Table1].[Nama].&amp;[Riska Amelia Putri]" c="Riska Amelia Putri"/>
              <i n="[Table1].[Nama].&amp;[Riskha Fairunissa]" c="Riskha Fairunissa"/>
              <i n="[Table1].[Nama].&amp;[Rissanda Putri Tuarissa]" c="Rissanda Putri Tuarissa"/>
              <i n="[Table1].[Nama].&amp;[Rizka Khalila]" c="Rizka Khalila"/>
              <i n="[Table1].[Nama].&amp;[Rona Anggreani]" c="Rona Anggreani"/>
              <i n="[Table1].[Nama].&amp;[Ruth Damayanti Sitanggang]" c="Ruth Damayanti Sitanggang"/>
              <i n="[Table1].[Nama].&amp;[Saktia Oktapyani]" c="Saktia Oktapyani"/>
              <i n="[Table1].[Nama].&amp;[Salma Annisa]" c="Salma Annisa"/>
              <i n="[Table1].[Nama].&amp;[Sania Julia Montolalu]" c="Sania Julia Montolalu"/>
              <i n="[Table1].[Nama].&amp;[Saya Kawamoto]" c="Saya Kawamoto"/>
              <i n="[Table1].[Nama].&amp;[Sendy Ariani]" c="Sendy Ariani"/>
              <i n="[Table1].[Nama].&amp;[Shaffa Nabila]" c="Shaffa Nabila"/>
              <i n="[Table1].[Nama].&amp;[Shalza Grasita]" c="Shalza Grasita"/>
              <i n="[Table1].[Nama].&amp;[Shani Indira Natio]" c="Shani Indira Natio"/>
              <i n="[Table1].[Nama].&amp;[Shania Gracia]" c="Shania Gracia"/>
              <i n="[Table1].[Nama].&amp;[Shania Junianatha]" c="Shania Junianatha"/>
              <i n="[Table1].[Nama].&amp;[Shinta Devi Sujaya]" c="Shinta Devi Sujaya"/>
              <i n="[Table1].[Nama].&amp;[Shinta Naomi]" c="Shinta Naomi"/>
              <i n="[Table1].[Nama].&amp;[Sinka Juliani]" c="Sinka Juliani"/>
              <i n="[Table1].[Nama].&amp;[Siti Gayatri Abhirama]" c="Siti Gayatri Abhirama"/>
              <i n="[Table1].[Nama].&amp;[Sofia Meifaliani]" c="Sofia Meifaliani"/>
              <i n="[Table1].[Nama].&amp;[Sonia Natalia]" c="Sonia Natalia"/>
              <i n="[Table1].[Nama].&amp;[Sonya Pandarmawan]" c="Sonya Pandarmawan"/>
              <i n="[Table1].[Nama].&amp;[Sri Lintang]" c="Sri Lintang"/>
              <i n="[Table1].[Nama].&amp;[Stella Cornelia]" c="Stella Cornelia"/>
              <i n="[Table1].[Nama].&amp;[Stephanie Pricilla Indarto Putri]" c="Stephanie Pricilla Indarto Putri"/>
              <i n="[Table1].[Nama].&amp;[Syahfira Angela Nurhaliza]" c="Syahfira Angela Nurhaliza"/>
              <i n="[Table1].[Nama].&amp;[Tan Zhi Hui Celine(陈紫薇)]" c="Tan Zhi Hui Celine(陈紫薇)"/>
              <i n="[Table1].[Nama].&amp;[Thalia]" c="Thalia"/>
              <i n="[Table1].[Nama].&amp;[Thalia Ivanka Elizabeth]" c="Thalia Ivanka Elizabeth"/>
              <i n="[Table1].[Nama].&amp;[Tiara Sasi Kirana Putri]" c="Tiara Sasi Kirana Putri"/>
              <i n="[Table1].[Nama].&amp;[Triarona Kusuma]" c="Triarona Kusuma"/>
              <i n="[Table1].[Nama].&amp;[Umega Maulana Sinambela]" c="Umega Maulana Sinambela"/>
              <i n="[Table1].[Nama].&amp;[Violeta Burhan]" c="Violeta Burhan"/>
              <i n="[Table1].[Nama].&amp;[Viona Fadrin]" c="Viona Fadrin"/>
              <i n="[Table1].[Nama].&amp;[Viviyona Apriani]" c="Viviyona Apriani"/>
              <i n="[Table1].[Nama].&amp;[Yansen Indiani]" c="Yansen Indiani"/>
              <i n="[Table1].[Nama].&amp;[Yessica Tamara]" c="Yessica Tamara"/>
              <i n="[Table1].[Nama].&amp;[Zahra Nur Khaulah]" c="Zahra Nur Khaulah"/>
              <i n="[Table1].[Nama].&amp;[Zahra Yuriva Dermawan]" c="Zahra Yuriva Dermawan"/>
              <i n="[Table1].[Nama].&amp;[Zebi Magnolia Fawwaz]" c="Zebi Magnolia Fawwaz"/>
            </range>
          </ranges>
        </level>
      </levels>
      <selections count="26">
        <selection n="[Table1].[Nama].&amp;[Dellia Erdita]"/>
        <selection n="[Table1].[Nama].&amp;[Devi Kinal Putri]"/>
        <selection n="[Table1].[Nama].&amp;[Devytha Maharani Putri]"/>
        <selection n="[Table1].[Nama].&amp;[Dhea Angelia]"/>
        <selection n="[Table1].[Nama].&amp;[Erika Ebisawa Kuswan]"/>
        <selection n="[Table1].[Nama].&amp;[Fahira]"/>
        <selection n="[Table1].[Nama].&amp;[Farina Yogi Devani]"/>
        <selection n="[Table1].[Nama].&amp;[Febrina Diponegoro]"/>
        <selection n="[Table1].[Nama].&amp;[Febriola Sinambela]"/>
        <selection n="[Table1].[Nama].&amp;[Feni Fitriyanti]"/>
        <selection n="[Table1].[Nama].&amp;[Fransisca Saraswati Puspa Dewi]"/>
        <selection n="[Table1].[Nama].&amp;[Freyanashifa Jayawardana]"/>
        <selection n="[Table1].[Nama].&amp;[Gita Sekar Andarini]"/>
        <selection n="[Table1].[Nama].&amp;[Indah Cahya Nabilla]"/>
        <selection n="[Table1].[Nama].&amp;[Lidya Maulida Djuhandar]"/>
        <selection n="[Table1].[Nama].&amp;[Mega Suryani]"/>
        <selection n="[Table1].[Nama].&amp;[Melati Putri Rahel Sesilia]"/>
        <selection n="[Table1].[Nama].&amp;[Natalia]"/>
        <selection n="[Table1].[Nama].&amp;[Ni Made Ayu Vania Aurellia]"/>
        <selection n="[Table1].[Nama].&amp;[Shani Indira Natio]"/>
        <selection n="[Table1].[Nama].&amp;[Shania Junianatha]"/>
        <selection n="[Table1].[Nama].&amp;[Shinta Naomi]"/>
        <selection n="[Table1].[Nama].&amp;[Stephanie Pricilla Indarto Putri]"/>
        <selection n="[Table1].[Nama].&amp;[Tan Zhi Hui Celine(陈紫薇)]"/>
        <selection n="[Table1].[Nama].&amp;[Tiara Sasi Kirana Putri]"/>
        <selection n="[Table1].[Nama].&amp;[Zahra Yuriva Dermawa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si1" xr10:uid="{0B9C7D2E-331C-4D34-84F9-05F8FA062758}" sourceName="Generasi">
  <pivotTables>
    <pivotTable tabId="3" name="PivotTable3"/>
    <pivotTable tabId="3" name="PivotTable2"/>
  </pivotTables>
  <data>
    <tabular pivotCacheId="1384257245">
      <items count="10">
        <i x="6" s="1"/>
        <i x="7" s="1"/>
        <i x="2" s="1"/>
        <i x="0" s="1"/>
        <i x="5" s="1"/>
        <i x="3" s="1"/>
        <i x="4" s="1"/>
        <i x="1"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 xr10:uid="{9937B88B-18CB-4111-8145-78F589C1C87E}" cache="Slicer_Nama" caption="Nama" startItem="175" level="1" rowHeight="234950"/>
  <slicer name="Generasi 1" xr10:uid="{4BDD9397-9900-48B0-9A63-9A08A2646E0E}" cache="Slicer_Generasi1" caption="Generasi"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rasi" xr10:uid="{AA3C0F6B-5536-4126-BF41-281ED82D70B9}" cache="Slicer_Generasi" caption="Generasi"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02B60A-7255-4E81-A6B8-E91BC5204FE9}" name="Table1" displayName="Table1" ref="A1:R201" totalsRowShown="0" headerRowDxfId="15" dataDxfId="14">
  <autoFilter ref="A1:R201" xr:uid="{FDABE854-65AC-4100-9223-5FCC32441184}"/>
  <tableColumns count="18">
    <tableColumn id="1" xr3:uid="{1EDD6D0A-FF49-498A-8BA2-6C1FDD2559AC}" name="Nama" dataDxfId="13"/>
    <tableColumn id="2" xr3:uid="{F78A4DB8-03AD-437B-B0B4-E4C3F0A399C4}" name="Generasi" dataDxfId="12"/>
    <tableColumn id="3" xr3:uid="{1869BA11-FDC0-4E36-8969-1FD724B2687C}" name="Panggilan" dataDxfId="11"/>
    <tableColumn id="4" xr3:uid="{D9C1728A-C0A1-4959-8B85-3464919B3549}" name="Tempat Lahir"/>
    <tableColumn id="5" xr3:uid="{C98E479D-2A2A-45D4-A8ED-7D968FDF224B}" name="Tanggal Lahir" dataDxfId="10"/>
    <tableColumn id="6" xr3:uid="{20D9A5CD-127B-4E84-9C31-F5986F3F041B}" name="Tahun Lahir" dataDxfId="9">
      <calculatedColumnFormula>YEAR(E2)</calculatedColumnFormula>
    </tableColumn>
    <tableColumn id="7" xr3:uid="{62832C0B-9A01-461A-9E1F-B7EA11387F60}" name="Bergabung di JKT48" dataDxfId="8"/>
    <tableColumn id="8" xr3:uid="{C40B100D-92DB-46E9-9484-91E93ADDC7AC}" name="Tahun bergabung di JKT48" dataDxfId="7">
      <calculatedColumnFormula>YEAR(G2)</calculatedColumnFormula>
    </tableColumn>
    <tableColumn id="9" xr3:uid="{0741DF54-B6B6-49DE-8A26-3D66A0EDD35A}" name="Usia Debut"/>
    <tableColumn id="18" xr3:uid="{276B01DB-6990-4FC2-A7B4-36E194EA6A80}" name="Rentang Usia Saat Debut" dataDxfId="6">
      <calculatedColumnFormula>IF(Table1[[#This Row],[Usia Debut]]&lt;13, "Kurang dari 13 Tahun", IF(Table1[[#This Row],[Usia Debut]]&lt;16, "13-16 tahun", IF(Table1[[#This Row],[Usia Debut]]&lt;19, "16-19 tahun", "Lebih dari 19 tahun")))</calculatedColumnFormula>
    </tableColumn>
    <tableColumn id="10" xr3:uid="{E3950C6B-E3D8-4770-81D2-3593DA675FD4}" name="Status Terakhir" dataDxfId="5"/>
    <tableColumn id="11" xr3:uid="{A442BA1E-DCC1-41F8-93A0-2A0FDDF70F21}" name="Tanggal Keluar" dataDxfId="4"/>
    <tableColumn id="12" xr3:uid="{23439D66-AFBF-474A-8883-EFFC9E53A39B}" name="Usia Keluar"/>
    <tableColumn id="13" xr3:uid="{4166E120-3794-41F3-9747-90AFB3559437}" name="Nama Fansclub" dataDxfId="3"/>
    <tableColumn id="14" xr3:uid="{CA6552DB-7B96-4657-8909-EA8229EE6BE6}" name="Perkenalan" dataDxfId="2"/>
    <tableColumn id="15" xr3:uid="{0BDD6631-FEEA-4094-90E5-BC2A77E60D13}" name="Usia"/>
    <tableColumn id="16" xr3:uid="{CBFBA238-1CEB-450D-9591-16D0FA4C02FD}" name="Alasan Keluar" dataDxfId="1"/>
    <tableColumn id="17" xr3:uid="{BC93B337-98A9-4674-BB84-684E8BF3688E}" name="Waktu Aktif" dataDxfId="0">
      <calculatedColumnFormula>ROUND((L2-G2)/365,0)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9C16-320F-457D-81D9-E8E3F82093C0}">
  <dimension ref="A1:S44"/>
  <sheetViews>
    <sheetView showGridLines="0" tabSelected="1" zoomScale="70" zoomScaleNormal="70" workbookViewId="0">
      <selection activeCell="U17" sqref="U17"/>
    </sheetView>
  </sheetViews>
  <sheetFormatPr defaultRowHeight="13.8" x14ac:dyDescent="0.25"/>
  <cols>
    <col min="1" max="1" width="8.796875" customWidth="1"/>
    <col min="13" max="13" width="5.796875" customWidth="1"/>
    <col min="14" max="14" width="17.5" bestFit="1" customWidth="1"/>
    <col min="15" max="15" width="11.796875" bestFit="1" customWidth="1"/>
    <col min="16" max="16" width="2.59765625" customWidth="1"/>
    <col min="17" max="17" width="32" bestFit="1" customWidth="1"/>
    <col min="18" max="18" width="11.5" bestFit="1" customWidth="1"/>
    <col min="19" max="19" width="24.59765625" customWidth="1"/>
    <col min="20" max="20" width="11.796875" bestFit="1" customWidth="1"/>
  </cols>
  <sheetData>
    <row r="1" spans="1:19" ht="13.8" customHeight="1" x14ac:dyDescent="0.25">
      <c r="A1" s="25" t="s">
        <v>862</v>
      </c>
      <c r="B1" s="26"/>
      <c r="C1" s="26"/>
      <c r="D1" s="26"/>
      <c r="E1" s="26"/>
      <c r="F1" s="26"/>
      <c r="G1" s="26"/>
      <c r="H1" s="26"/>
      <c r="I1" s="26"/>
      <c r="J1" s="26"/>
      <c r="K1" s="26"/>
      <c r="L1" s="26"/>
      <c r="M1" s="26"/>
      <c r="N1" s="26"/>
      <c r="O1" s="26"/>
      <c r="P1" s="26"/>
      <c r="Q1" s="26"/>
      <c r="R1" s="26"/>
      <c r="S1" s="26"/>
    </row>
    <row r="2" spans="1:19" x14ac:dyDescent="0.25">
      <c r="A2" s="26"/>
      <c r="B2" s="26"/>
      <c r="C2" s="26"/>
      <c r="D2" s="26"/>
      <c r="E2" s="26"/>
      <c r="F2" s="26"/>
      <c r="G2" s="26"/>
      <c r="H2" s="26"/>
      <c r="I2" s="26"/>
      <c r="J2" s="26"/>
      <c r="K2" s="26"/>
      <c r="L2" s="26"/>
      <c r="M2" s="26"/>
      <c r="N2" s="26"/>
      <c r="O2" s="26"/>
      <c r="P2" s="26"/>
      <c r="Q2" s="26"/>
      <c r="R2" s="26"/>
      <c r="S2" s="26"/>
    </row>
    <row r="3" spans="1:19" x14ac:dyDescent="0.25">
      <c r="A3" s="26"/>
      <c r="B3" s="26"/>
      <c r="C3" s="26"/>
      <c r="D3" s="26"/>
      <c r="E3" s="26"/>
      <c r="F3" s="26"/>
      <c r="G3" s="26"/>
      <c r="H3" s="26"/>
      <c r="I3" s="26"/>
      <c r="J3" s="26"/>
      <c r="K3" s="26"/>
      <c r="L3" s="26"/>
      <c r="M3" s="26"/>
      <c r="N3" s="26"/>
      <c r="O3" s="26"/>
      <c r="P3" s="26"/>
      <c r="Q3" s="26"/>
      <c r="R3" s="26"/>
      <c r="S3" s="26"/>
    </row>
    <row r="4" spans="1:19" x14ac:dyDescent="0.25">
      <c r="A4" s="26"/>
      <c r="B4" s="26"/>
      <c r="C4" s="26"/>
      <c r="D4" s="26"/>
      <c r="E4" s="26"/>
      <c r="F4" s="26"/>
      <c r="G4" s="26"/>
      <c r="H4" s="26"/>
      <c r="I4" s="26"/>
      <c r="J4" s="26"/>
      <c r="K4" s="26"/>
      <c r="L4" s="26"/>
      <c r="M4" s="26"/>
      <c r="N4" s="26"/>
      <c r="O4" s="26"/>
      <c r="P4" s="26"/>
      <c r="Q4" s="26"/>
      <c r="R4" s="26"/>
      <c r="S4" s="26"/>
    </row>
    <row r="7" spans="1:19" x14ac:dyDescent="0.25">
      <c r="Q7" s="27" t="s">
        <v>864</v>
      </c>
      <c r="R7" s="27"/>
    </row>
    <row r="8" spans="1:19" x14ac:dyDescent="0.25">
      <c r="Q8" s="27"/>
      <c r="R8" s="27"/>
    </row>
    <row r="10" spans="1:19" x14ac:dyDescent="0.25">
      <c r="Q10" s="21" t="s">
        <v>854</v>
      </c>
      <c r="R10" t="s">
        <v>863</v>
      </c>
    </row>
    <row r="11" spans="1:19" x14ac:dyDescent="0.25">
      <c r="Q11" s="22">
        <v>1</v>
      </c>
      <c r="R11" s="23"/>
    </row>
    <row r="12" spans="1:19" x14ac:dyDescent="0.25">
      <c r="Q12" s="24" t="s">
        <v>593</v>
      </c>
      <c r="R12" s="23" t="s">
        <v>595</v>
      </c>
    </row>
    <row r="13" spans="1:19" x14ac:dyDescent="0.25">
      <c r="Q13" s="24" t="s">
        <v>309</v>
      </c>
      <c r="R13" s="23" t="s">
        <v>311</v>
      </c>
    </row>
    <row r="14" spans="1:19" x14ac:dyDescent="0.25">
      <c r="Q14" s="24" t="s">
        <v>681</v>
      </c>
      <c r="R14" s="23" t="s">
        <v>684</v>
      </c>
    </row>
    <row r="15" spans="1:19" x14ac:dyDescent="0.25">
      <c r="Q15" s="22">
        <v>2</v>
      </c>
      <c r="R15" s="23"/>
    </row>
    <row r="16" spans="1:19" x14ac:dyDescent="0.25">
      <c r="Q16" s="24" t="s">
        <v>350</v>
      </c>
      <c r="R16" s="23" t="s">
        <v>353</v>
      </c>
    </row>
    <row r="17" spans="17:18" x14ac:dyDescent="0.25">
      <c r="Q17" s="24" t="s">
        <v>633</v>
      </c>
      <c r="R17" s="23" t="s">
        <v>635</v>
      </c>
    </row>
    <row r="18" spans="17:18" x14ac:dyDescent="0.25">
      <c r="Q18" s="24" t="s">
        <v>690</v>
      </c>
      <c r="R18" s="23" t="s">
        <v>692</v>
      </c>
    </row>
    <row r="19" spans="17:18" x14ac:dyDescent="0.25">
      <c r="Q19" s="24" t="s">
        <v>654</v>
      </c>
      <c r="R19" s="23" t="s">
        <v>656</v>
      </c>
    </row>
    <row r="20" spans="17:18" x14ac:dyDescent="0.25">
      <c r="Q20" s="22">
        <v>3</v>
      </c>
      <c r="R20" s="23"/>
    </row>
    <row r="21" spans="17:18" x14ac:dyDescent="0.25">
      <c r="Q21" s="24" t="s">
        <v>457</v>
      </c>
      <c r="R21" s="23" t="s">
        <v>459</v>
      </c>
    </row>
    <row r="22" spans="17:18" x14ac:dyDescent="0.25">
      <c r="Q22" s="24" t="s">
        <v>58</v>
      </c>
      <c r="R22" s="23" t="s">
        <v>61</v>
      </c>
    </row>
    <row r="23" spans="17:18" x14ac:dyDescent="0.25">
      <c r="Q23" s="24" t="s">
        <v>63</v>
      </c>
      <c r="R23" s="23" t="s">
        <v>65</v>
      </c>
    </row>
    <row r="24" spans="17:18" x14ac:dyDescent="0.25">
      <c r="Q24" s="24" t="s">
        <v>843</v>
      </c>
      <c r="R24" s="23" t="s">
        <v>845</v>
      </c>
    </row>
    <row r="25" spans="17:18" x14ac:dyDescent="0.25">
      <c r="Q25" s="24" t="s">
        <v>151</v>
      </c>
      <c r="R25" s="23" t="s">
        <v>154</v>
      </c>
    </row>
    <row r="26" spans="17:18" x14ac:dyDescent="0.25">
      <c r="Q26" s="24" t="s">
        <v>706</v>
      </c>
      <c r="R26" s="23" t="s">
        <v>708</v>
      </c>
    </row>
    <row r="27" spans="17:18" x14ac:dyDescent="0.25">
      <c r="Q27" s="22">
        <v>4</v>
      </c>
      <c r="R27" s="23"/>
    </row>
    <row r="28" spans="17:18" x14ac:dyDescent="0.25">
      <c r="Q28" s="24" t="s">
        <v>438</v>
      </c>
      <c r="R28" s="23" t="s">
        <v>440</v>
      </c>
    </row>
    <row r="29" spans="17:18" x14ac:dyDescent="0.25">
      <c r="Q29" s="24" t="s">
        <v>797</v>
      </c>
      <c r="R29" s="23" t="s">
        <v>799</v>
      </c>
    </row>
    <row r="30" spans="17:18" x14ac:dyDescent="0.25">
      <c r="Q30" s="24" t="s">
        <v>219</v>
      </c>
      <c r="R30" s="23" t="s">
        <v>222</v>
      </c>
    </row>
    <row r="31" spans="17:18" x14ac:dyDescent="0.25">
      <c r="Q31" s="24" t="s">
        <v>560</v>
      </c>
      <c r="R31" s="23" t="s">
        <v>562</v>
      </c>
    </row>
    <row r="32" spans="17:18" x14ac:dyDescent="0.25">
      <c r="Q32" s="22">
        <v>6</v>
      </c>
      <c r="R32" s="23"/>
    </row>
    <row r="33" spans="17:18" x14ac:dyDescent="0.25">
      <c r="Q33" s="24" t="s">
        <v>665</v>
      </c>
      <c r="R33" s="23" t="s">
        <v>667</v>
      </c>
    </row>
    <row r="34" spans="17:18" x14ac:dyDescent="0.25">
      <c r="Q34" s="24" t="s">
        <v>123</v>
      </c>
      <c r="R34" s="23" t="s">
        <v>125</v>
      </c>
    </row>
    <row r="35" spans="17:18" x14ac:dyDescent="0.25">
      <c r="Q35" s="22">
        <v>7</v>
      </c>
      <c r="R35" s="23"/>
    </row>
    <row r="36" spans="17:18" x14ac:dyDescent="0.25">
      <c r="Q36" s="24" t="s">
        <v>182</v>
      </c>
      <c r="R36" s="23" t="s">
        <v>184</v>
      </c>
    </row>
    <row r="37" spans="17:18" x14ac:dyDescent="0.25">
      <c r="Q37" s="24" t="s">
        <v>259</v>
      </c>
      <c r="R37" s="23" t="s">
        <v>262</v>
      </c>
    </row>
    <row r="38" spans="17:18" x14ac:dyDescent="0.25">
      <c r="Q38" s="24" t="s">
        <v>186</v>
      </c>
      <c r="R38" s="23" t="s">
        <v>188</v>
      </c>
    </row>
    <row r="39" spans="17:18" x14ac:dyDescent="0.25">
      <c r="Q39" s="24" t="s">
        <v>198</v>
      </c>
      <c r="R39" s="23" t="s">
        <v>200</v>
      </c>
    </row>
    <row r="40" spans="17:18" x14ac:dyDescent="0.25">
      <c r="Q40" s="22">
        <v>8</v>
      </c>
      <c r="R40" s="23"/>
    </row>
    <row r="41" spans="17:18" x14ac:dyDescent="0.25">
      <c r="Q41" s="24" t="s">
        <v>773</v>
      </c>
      <c r="R41" s="23" t="s">
        <v>775</v>
      </c>
    </row>
    <row r="42" spans="17:18" x14ac:dyDescent="0.25">
      <c r="Q42" s="22">
        <v>9</v>
      </c>
      <c r="R42" s="23"/>
    </row>
    <row r="43" spans="17:18" x14ac:dyDescent="0.25">
      <c r="Q43" s="24" t="s">
        <v>268</v>
      </c>
      <c r="R43" s="23" t="s">
        <v>271</v>
      </c>
    </row>
    <row r="44" spans="17:18" x14ac:dyDescent="0.25">
      <c r="Q44" s="24" t="s">
        <v>766</v>
      </c>
      <c r="R44" s="23"/>
    </row>
  </sheetData>
  <mergeCells count="2">
    <mergeCell ref="A1:S4"/>
    <mergeCell ref="Q7:R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3CEC-8174-4172-AC02-DDF66FA090F8}">
  <dimension ref="A1:R201"/>
  <sheetViews>
    <sheetView topLeftCell="B1" workbookViewId="0">
      <pane ySplit="1" topLeftCell="A162" activePane="bottomLeft" state="frozen"/>
      <selection pane="bottomLeft" activeCell="D162" sqref="D162"/>
    </sheetView>
  </sheetViews>
  <sheetFormatPr defaultRowHeight="13.8" x14ac:dyDescent="0.25"/>
  <cols>
    <col min="1" max="1" width="40" bestFit="1" customWidth="1"/>
    <col min="2" max="2" width="13.8984375" bestFit="1" customWidth="1"/>
    <col min="3" max="3" width="39.59765625" bestFit="1" customWidth="1"/>
    <col min="4" max="4" width="22.19921875" bestFit="1" customWidth="1"/>
    <col min="5" max="5" width="16.19921875" bestFit="1" customWidth="1"/>
    <col min="6" max="6" width="16.19921875" customWidth="1"/>
    <col min="7" max="7" width="17.296875" customWidth="1"/>
    <col min="8" max="8" width="22.5" customWidth="1"/>
    <col min="9" max="9" width="10.796875" customWidth="1"/>
    <col min="10" max="10" width="17.69921875" customWidth="1"/>
    <col min="11" max="11" width="17.796875" bestFit="1" customWidth="1"/>
    <col min="12" max="12" width="11" customWidth="1"/>
    <col min="13" max="13" width="43.59765625" bestFit="1" customWidth="1"/>
    <col min="14" max="14" width="109.69921875" bestFit="1" customWidth="1"/>
    <col min="15" max="15" width="12.296875" customWidth="1"/>
    <col min="16" max="16" width="14" bestFit="1" customWidth="1"/>
    <col min="17" max="17" width="12.5" customWidth="1"/>
  </cols>
  <sheetData>
    <row r="1" spans="1:18" ht="14.4" x14ac:dyDescent="0.25">
      <c r="A1" s="1" t="s">
        <v>0</v>
      </c>
      <c r="B1" s="1" t="s">
        <v>1</v>
      </c>
      <c r="C1" s="1" t="s">
        <v>2</v>
      </c>
      <c r="D1" s="1" t="s">
        <v>3</v>
      </c>
      <c r="E1" s="18" t="s">
        <v>4</v>
      </c>
      <c r="F1" s="15" t="s">
        <v>852</v>
      </c>
      <c r="G1" s="1" t="s">
        <v>5</v>
      </c>
      <c r="H1" s="15" t="s">
        <v>853</v>
      </c>
      <c r="I1" s="1" t="s">
        <v>6</v>
      </c>
      <c r="J1" s="15" t="s">
        <v>859</v>
      </c>
      <c r="K1" s="1" t="s">
        <v>7</v>
      </c>
      <c r="L1" s="2" t="s">
        <v>8</v>
      </c>
      <c r="M1" s="1" t="s">
        <v>9</v>
      </c>
      <c r="N1" s="1" t="s">
        <v>10</v>
      </c>
      <c r="O1" s="1" t="s">
        <v>11</v>
      </c>
      <c r="P1" s="1" t="s">
        <v>12</v>
      </c>
      <c r="Q1" s="1" t="s">
        <v>13</v>
      </c>
      <c r="R1" s="3" t="s">
        <v>14</v>
      </c>
    </row>
    <row r="2" spans="1:18" ht="14.4" x14ac:dyDescent="0.3">
      <c r="A2" s="4" t="s">
        <v>15</v>
      </c>
      <c r="B2" s="4">
        <v>4</v>
      </c>
      <c r="C2" s="4" t="s">
        <v>17</v>
      </c>
      <c r="D2" s="4" t="s">
        <v>18</v>
      </c>
      <c r="E2" s="13">
        <v>36656</v>
      </c>
      <c r="F2" s="14">
        <f>YEAR(E2)</f>
        <v>2000</v>
      </c>
      <c r="G2" s="13">
        <v>42140</v>
      </c>
      <c r="H2" s="14">
        <f>YEAR(G2)</f>
        <v>2015</v>
      </c>
      <c r="I2" s="4">
        <v>15</v>
      </c>
      <c r="J2" s="4" t="str">
        <f>IF(Table1[[#This Row],[Usia Debut]]&lt;13, "Kurang dari 13 Tahun", IF(Table1[[#This Row],[Usia Debut]]&lt;16, "13-16 tahun", IF(Table1[[#This Row],[Usia Debut]]&lt;19, "16-19 tahun", "Lebih dari 19 tahun")))</f>
        <v>13-16 tahun</v>
      </c>
      <c r="K2" s="4" t="b">
        <v>1</v>
      </c>
      <c r="N2" s="4" t="s">
        <v>19</v>
      </c>
      <c r="O2" s="4" t="s">
        <v>20</v>
      </c>
      <c r="P2" s="4">
        <v>20</v>
      </c>
      <c r="R2" s="4">
        <f t="shared" ref="R2:R33" ca="1" si="0">ROUND((TODAY()-G2)/365,0)</f>
        <v>8</v>
      </c>
    </row>
    <row r="3" spans="1:18" ht="14.4" x14ac:dyDescent="0.3">
      <c r="A3" s="4" t="s">
        <v>21</v>
      </c>
      <c r="B3" s="4">
        <v>8</v>
      </c>
      <c r="C3" s="4" t="s">
        <v>23</v>
      </c>
      <c r="D3" s="4" t="s">
        <v>18</v>
      </c>
      <c r="E3" s="13">
        <v>38723</v>
      </c>
      <c r="F3" s="14">
        <f t="shared" ref="F3:F66" si="1">YEAR(E3)</f>
        <v>2006</v>
      </c>
      <c r="G3" s="13">
        <v>43582</v>
      </c>
      <c r="H3" s="14">
        <f t="shared" ref="H3:H66" si="2">YEAR(G3)</f>
        <v>2019</v>
      </c>
      <c r="I3" s="4">
        <v>13</v>
      </c>
      <c r="J3" s="4" t="str">
        <f>IF(Table1[[#This Row],[Usia Debut]]&lt;13, "Kurang dari 13 Tahun", IF(Table1[[#This Row],[Usia Debut]]&lt;16, "13-16 tahun", IF(Table1[[#This Row],[Usia Debut]]&lt;19, "16-19 tahun", "Lebih dari 19 tahun")))</f>
        <v>13-16 tahun</v>
      </c>
      <c r="K3" s="4" t="b">
        <v>1</v>
      </c>
      <c r="N3" s="4" t="s">
        <v>24</v>
      </c>
      <c r="O3" s="4" t="s">
        <v>25</v>
      </c>
      <c r="P3" s="4">
        <v>15</v>
      </c>
      <c r="R3" s="4">
        <f t="shared" ca="1" si="0"/>
        <v>4</v>
      </c>
    </row>
    <row r="4" spans="1:18" ht="14.4" x14ac:dyDescent="0.3">
      <c r="A4" s="4" t="s">
        <v>26</v>
      </c>
      <c r="B4" s="4">
        <v>3</v>
      </c>
      <c r="C4" s="4" t="s">
        <v>28</v>
      </c>
      <c r="D4" s="4" t="s">
        <v>29</v>
      </c>
      <c r="E4" s="13">
        <v>36165</v>
      </c>
      <c r="F4" s="14">
        <f t="shared" si="1"/>
        <v>1999</v>
      </c>
      <c r="G4" s="13">
        <v>41713</v>
      </c>
      <c r="H4" s="14">
        <f t="shared" si="2"/>
        <v>2014</v>
      </c>
      <c r="I4" s="4">
        <v>15</v>
      </c>
      <c r="J4" s="4" t="str">
        <f>IF(Table1[[#This Row],[Usia Debut]]&lt;13, "Kurang dari 13 Tahun", IF(Table1[[#This Row],[Usia Debut]]&lt;16, "13-16 tahun", IF(Table1[[#This Row],[Usia Debut]]&lt;19, "16-19 tahun", "Lebih dari 19 tahun")))</f>
        <v>13-16 tahun</v>
      </c>
      <c r="K4" s="4" t="b">
        <v>1</v>
      </c>
      <c r="N4" s="4" t="s">
        <v>30</v>
      </c>
      <c r="O4" s="4" t="s">
        <v>31</v>
      </c>
      <c r="P4" s="4">
        <v>22</v>
      </c>
      <c r="R4" s="4">
        <f t="shared" ca="1" si="0"/>
        <v>9</v>
      </c>
    </row>
    <row r="5" spans="1:18" ht="14.4" x14ac:dyDescent="0.3">
      <c r="A5" s="4" t="s">
        <v>32</v>
      </c>
      <c r="B5" s="4">
        <v>6</v>
      </c>
      <c r="C5" s="4" t="s">
        <v>34</v>
      </c>
      <c r="D5" s="4" t="s">
        <v>18</v>
      </c>
      <c r="E5" s="13">
        <v>36658</v>
      </c>
      <c r="F5" s="14">
        <f t="shared" si="1"/>
        <v>2000</v>
      </c>
      <c r="G5" s="13">
        <v>43198</v>
      </c>
      <c r="H5" s="14">
        <f t="shared" si="2"/>
        <v>2018</v>
      </c>
      <c r="I5" s="4">
        <v>17</v>
      </c>
      <c r="J5" s="4" t="str">
        <f>IF(Table1[[#This Row],[Usia Debut]]&lt;13, "Kurang dari 13 Tahun", IF(Table1[[#This Row],[Usia Debut]]&lt;16, "13-16 tahun", IF(Table1[[#This Row],[Usia Debut]]&lt;19, "16-19 tahun", "Lebih dari 19 tahun")))</f>
        <v>16-19 tahun</v>
      </c>
      <c r="K5" s="4" t="b">
        <v>1</v>
      </c>
      <c r="N5" s="4" t="s">
        <v>35</v>
      </c>
      <c r="O5" s="4" t="s">
        <v>36</v>
      </c>
      <c r="P5" s="4">
        <v>20</v>
      </c>
      <c r="R5" s="4">
        <f t="shared" ca="1" si="0"/>
        <v>5</v>
      </c>
    </row>
    <row r="6" spans="1:18" ht="14.4" x14ac:dyDescent="0.3">
      <c r="A6" s="4" t="s">
        <v>37</v>
      </c>
      <c r="B6" s="4">
        <v>7</v>
      </c>
      <c r="C6" s="4" t="s">
        <v>39</v>
      </c>
      <c r="D6" s="4" t="s">
        <v>40</v>
      </c>
      <c r="E6" s="13">
        <v>38123</v>
      </c>
      <c r="F6" s="14">
        <f t="shared" si="1"/>
        <v>2004</v>
      </c>
      <c r="G6" s="13">
        <v>43372</v>
      </c>
      <c r="H6" s="14">
        <f t="shared" si="2"/>
        <v>2018</v>
      </c>
      <c r="I6" s="4">
        <v>14</v>
      </c>
      <c r="J6" s="4" t="str">
        <f>IF(Table1[[#This Row],[Usia Debut]]&lt;13, "Kurang dari 13 Tahun", IF(Table1[[#This Row],[Usia Debut]]&lt;16, "13-16 tahun", IF(Table1[[#This Row],[Usia Debut]]&lt;19, "16-19 tahun", "Lebih dari 19 tahun")))</f>
        <v>13-16 tahun</v>
      </c>
      <c r="K6" s="4" t="b">
        <v>1</v>
      </c>
      <c r="N6" s="4" t="s">
        <v>41</v>
      </c>
      <c r="O6" s="4" t="s">
        <v>42</v>
      </c>
      <c r="P6" s="4">
        <v>16</v>
      </c>
      <c r="R6" s="4">
        <f t="shared" ca="1" si="0"/>
        <v>4</v>
      </c>
    </row>
    <row r="7" spans="1:18" ht="14.4" x14ac:dyDescent="0.3">
      <c r="A7" s="4" t="s">
        <v>43</v>
      </c>
      <c r="B7" s="4">
        <v>4</v>
      </c>
      <c r="C7" s="4" t="s">
        <v>44</v>
      </c>
      <c r="D7" s="4" t="s">
        <v>45</v>
      </c>
      <c r="E7" s="13">
        <v>36051</v>
      </c>
      <c r="F7" s="14">
        <f t="shared" si="1"/>
        <v>1998</v>
      </c>
      <c r="G7" s="13">
        <v>42140</v>
      </c>
      <c r="H7" s="14">
        <f t="shared" si="2"/>
        <v>2015</v>
      </c>
      <c r="I7" s="4">
        <v>16</v>
      </c>
      <c r="J7" s="4" t="str">
        <f>IF(Table1[[#This Row],[Usia Debut]]&lt;13, "Kurang dari 13 Tahun", IF(Table1[[#This Row],[Usia Debut]]&lt;16, "13-16 tahun", IF(Table1[[#This Row],[Usia Debut]]&lt;19, "16-19 tahun", "Lebih dari 19 tahun")))</f>
        <v>16-19 tahun</v>
      </c>
      <c r="K7" s="4" t="b">
        <v>1</v>
      </c>
      <c r="N7" s="4" t="s">
        <v>46</v>
      </c>
      <c r="O7" s="4" t="s">
        <v>47</v>
      </c>
      <c r="P7" s="4">
        <v>22</v>
      </c>
      <c r="R7" s="4">
        <f t="shared" ca="1" si="0"/>
        <v>8</v>
      </c>
    </row>
    <row r="8" spans="1:18" ht="14.4" x14ac:dyDescent="0.3">
      <c r="A8" s="4" t="s">
        <v>48</v>
      </c>
      <c r="B8" s="4">
        <v>5</v>
      </c>
      <c r="C8" s="4" t="s">
        <v>50</v>
      </c>
      <c r="D8" s="4" t="s">
        <v>51</v>
      </c>
      <c r="E8" s="13">
        <v>36165</v>
      </c>
      <c r="F8" s="14">
        <f t="shared" si="1"/>
        <v>1999</v>
      </c>
      <c r="G8" s="13">
        <v>42518</v>
      </c>
      <c r="H8" s="14">
        <f t="shared" si="2"/>
        <v>2016</v>
      </c>
      <c r="I8" s="4">
        <v>17</v>
      </c>
      <c r="J8" s="4" t="str">
        <f>IF(Table1[[#This Row],[Usia Debut]]&lt;13, "Kurang dari 13 Tahun", IF(Table1[[#This Row],[Usia Debut]]&lt;16, "13-16 tahun", IF(Table1[[#This Row],[Usia Debut]]&lt;19, "16-19 tahun", "Lebih dari 19 tahun")))</f>
        <v>16-19 tahun</v>
      </c>
      <c r="K8" s="4" t="b">
        <v>1</v>
      </c>
      <c r="N8" s="4" t="s">
        <v>52</v>
      </c>
      <c r="O8" s="4" t="s">
        <v>53</v>
      </c>
      <c r="P8" s="4">
        <v>22</v>
      </c>
      <c r="R8" s="4">
        <f t="shared" ca="1" si="0"/>
        <v>7</v>
      </c>
    </row>
    <row r="9" spans="1:18" ht="14.4" x14ac:dyDescent="0.3">
      <c r="A9" s="4" t="s">
        <v>54</v>
      </c>
      <c r="B9" s="4">
        <v>5</v>
      </c>
      <c r="C9" s="4" t="s">
        <v>55</v>
      </c>
      <c r="D9" s="4" t="s">
        <v>18</v>
      </c>
      <c r="E9" s="13">
        <v>37911</v>
      </c>
      <c r="F9" s="14">
        <f t="shared" si="1"/>
        <v>2003</v>
      </c>
      <c r="G9" s="13">
        <v>42518</v>
      </c>
      <c r="H9" s="14">
        <f t="shared" si="2"/>
        <v>2016</v>
      </c>
      <c r="I9" s="4">
        <v>12</v>
      </c>
      <c r="J9" s="4" t="str">
        <f>IF(Table1[[#This Row],[Usia Debut]]&lt;13, "Kurang dari 13 Tahun", IF(Table1[[#This Row],[Usia Debut]]&lt;16, "13-16 tahun", IF(Table1[[#This Row],[Usia Debut]]&lt;19, "16-19 tahun", "Lebih dari 19 tahun")))</f>
        <v>Kurang dari 13 Tahun</v>
      </c>
      <c r="K9" s="4" t="b">
        <v>1</v>
      </c>
      <c r="N9" s="4" t="s">
        <v>56</v>
      </c>
      <c r="O9" s="4" t="s">
        <v>57</v>
      </c>
      <c r="P9" s="4">
        <v>17</v>
      </c>
      <c r="R9" s="4">
        <f t="shared" ca="1" si="0"/>
        <v>7</v>
      </c>
    </row>
    <row r="10" spans="1:18" ht="14.4" x14ac:dyDescent="0.3">
      <c r="A10" s="4" t="s">
        <v>58</v>
      </c>
      <c r="B10" s="4">
        <v>3</v>
      </c>
      <c r="C10" s="4" t="s">
        <v>59</v>
      </c>
      <c r="D10" s="4" t="s">
        <v>60</v>
      </c>
      <c r="E10" s="13">
        <v>36176</v>
      </c>
      <c r="F10" s="14">
        <f t="shared" si="1"/>
        <v>1999</v>
      </c>
      <c r="G10" s="13">
        <v>41713</v>
      </c>
      <c r="H10" s="14">
        <f t="shared" si="2"/>
        <v>2014</v>
      </c>
      <c r="I10" s="4">
        <v>15</v>
      </c>
      <c r="J10" s="4" t="str">
        <f>IF(Table1[[#This Row],[Usia Debut]]&lt;13, "Kurang dari 13 Tahun", IF(Table1[[#This Row],[Usia Debut]]&lt;16, "13-16 tahun", IF(Table1[[#This Row],[Usia Debut]]&lt;19, "16-19 tahun", "Lebih dari 19 tahun")))</f>
        <v>13-16 tahun</v>
      </c>
      <c r="K10" s="4" t="b">
        <v>1</v>
      </c>
      <c r="N10" s="4" t="s">
        <v>61</v>
      </c>
      <c r="O10" s="4" t="s">
        <v>62</v>
      </c>
      <c r="P10" s="4">
        <v>21</v>
      </c>
      <c r="R10" s="4">
        <f t="shared" ca="1" si="0"/>
        <v>9</v>
      </c>
    </row>
    <row r="11" spans="1:18" ht="14.4" x14ac:dyDescent="0.3">
      <c r="A11" s="4" t="s">
        <v>63</v>
      </c>
      <c r="B11" s="4">
        <v>3</v>
      </c>
      <c r="C11" s="4" t="s">
        <v>64</v>
      </c>
      <c r="D11" s="4" t="s">
        <v>18</v>
      </c>
      <c r="E11" s="13">
        <v>36580</v>
      </c>
      <c r="F11" s="14">
        <f t="shared" si="1"/>
        <v>2000</v>
      </c>
      <c r="G11" s="13">
        <v>41713</v>
      </c>
      <c r="H11" s="14">
        <f t="shared" si="2"/>
        <v>2014</v>
      </c>
      <c r="I11" s="4">
        <v>14</v>
      </c>
      <c r="J11" s="4" t="str">
        <f>IF(Table1[[#This Row],[Usia Debut]]&lt;13, "Kurang dari 13 Tahun", IF(Table1[[#This Row],[Usia Debut]]&lt;16, "13-16 tahun", IF(Table1[[#This Row],[Usia Debut]]&lt;19, "16-19 tahun", "Lebih dari 19 tahun")))</f>
        <v>13-16 tahun</v>
      </c>
      <c r="K11" s="4" t="b">
        <v>1</v>
      </c>
      <c r="N11" s="4" t="s">
        <v>65</v>
      </c>
      <c r="O11" s="4" t="s">
        <v>66</v>
      </c>
      <c r="P11" s="4">
        <v>20</v>
      </c>
      <c r="R11" s="4">
        <f t="shared" ca="1" si="0"/>
        <v>9</v>
      </c>
    </row>
    <row r="12" spans="1:18" ht="14.4" x14ac:dyDescent="0.3">
      <c r="A12" s="4" t="s">
        <v>67</v>
      </c>
      <c r="B12" s="4">
        <v>1</v>
      </c>
      <c r="C12" s="4" t="s">
        <v>69</v>
      </c>
      <c r="D12" s="4" t="s">
        <v>70</v>
      </c>
      <c r="E12" s="13">
        <v>35128</v>
      </c>
      <c r="F12" s="14">
        <f t="shared" si="1"/>
        <v>1996</v>
      </c>
      <c r="G12" s="13">
        <v>40849</v>
      </c>
      <c r="H12" s="14">
        <f t="shared" si="2"/>
        <v>2011</v>
      </c>
      <c r="I12" s="4">
        <v>15</v>
      </c>
      <c r="J12" s="4" t="str">
        <f>IF(Table1[[#This Row],[Usia Debut]]&lt;13, "Kurang dari 13 Tahun", IF(Table1[[#This Row],[Usia Debut]]&lt;16, "13-16 tahun", IF(Table1[[#This Row],[Usia Debut]]&lt;19, "16-19 tahun", "Lebih dari 19 tahun")))</f>
        <v>13-16 tahun</v>
      </c>
      <c r="K12" s="4" t="b">
        <v>1</v>
      </c>
      <c r="N12" s="4" t="s">
        <v>71</v>
      </c>
      <c r="O12" s="4" t="s">
        <v>72</v>
      </c>
      <c r="P12" s="4">
        <v>24</v>
      </c>
      <c r="R12" s="4">
        <f t="shared" ca="1" si="0"/>
        <v>11</v>
      </c>
    </row>
    <row r="13" spans="1:18" ht="14.4" x14ac:dyDescent="0.3">
      <c r="A13" s="4" t="s">
        <v>73</v>
      </c>
      <c r="B13" s="4">
        <v>7</v>
      </c>
      <c r="C13" s="4" t="s">
        <v>74</v>
      </c>
      <c r="D13" s="4" t="s">
        <v>75</v>
      </c>
      <c r="E13" s="13">
        <v>38185</v>
      </c>
      <c r="F13" s="14">
        <f t="shared" si="1"/>
        <v>2004</v>
      </c>
      <c r="G13" s="13">
        <v>43372</v>
      </c>
      <c r="H13" s="14">
        <f t="shared" si="2"/>
        <v>2018</v>
      </c>
      <c r="I13" s="4">
        <v>14</v>
      </c>
      <c r="J13" s="4" t="str">
        <f>IF(Table1[[#This Row],[Usia Debut]]&lt;13, "Kurang dari 13 Tahun", IF(Table1[[#This Row],[Usia Debut]]&lt;16, "13-16 tahun", IF(Table1[[#This Row],[Usia Debut]]&lt;19, "16-19 tahun", "Lebih dari 19 tahun")))</f>
        <v>13-16 tahun</v>
      </c>
      <c r="K13" s="4" t="b">
        <v>1</v>
      </c>
      <c r="N13" s="4" t="s">
        <v>76</v>
      </c>
      <c r="O13" s="4" t="s">
        <v>77</v>
      </c>
      <c r="P13" s="4">
        <v>16</v>
      </c>
      <c r="R13" s="4">
        <f t="shared" ca="1" si="0"/>
        <v>4</v>
      </c>
    </row>
    <row r="14" spans="1:18" ht="14.4" x14ac:dyDescent="0.3">
      <c r="A14" s="4" t="s">
        <v>78</v>
      </c>
      <c r="B14" s="4">
        <v>1</v>
      </c>
      <c r="C14" s="4" t="s">
        <v>79</v>
      </c>
      <c r="D14" s="4" t="s">
        <v>18</v>
      </c>
      <c r="E14" s="13">
        <v>35896</v>
      </c>
      <c r="F14" s="14">
        <f t="shared" si="1"/>
        <v>1998</v>
      </c>
      <c r="G14" s="13">
        <v>40849</v>
      </c>
      <c r="H14" s="14">
        <f t="shared" si="2"/>
        <v>2011</v>
      </c>
      <c r="I14" s="4">
        <v>13</v>
      </c>
      <c r="J14" s="4" t="str">
        <f>IF(Table1[[#This Row],[Usia Debut]]&lt;13, "Kurang dari 13 Tahun", IF(Table1[[#This Row],[Usia Debut]]&lt;16, "13-16 tahun", IF(Table1[[#This Row],[Usia Debut]]&lt;19, "16-19 tahun", "Lebih dari 19 tahun")))</f>
        <v>13-16 tahun</v>
      </c>
      <c r="K14" s="4" t="b">
        <v>1</v>
      </c>
      <c r="N14" s="4" t="s">
        <v>80</v>
      </c>
      <c r="O14" s="4" t="s">
        <v>81</v>
      </c>
      <c r="P14" s="4">
        <v>22</v>
      </c>
      <c r="R14" s="4">
        <f t="shared" ca="1" si="0"/>
        <v>11</v>
      </c>
    </row>
    <row r="15" spans="1:18" ht="14.4" x14ac:dyDescent="0.3">
      <c r="A15" s="4" t="s">
        <v>82</v>
      </c>
      <c r="B15" s="4">
        <v>7</v>
      </c>
      <c r="C15" s="4" t="s">
        <v>83</v>
      </c>
      <c r="D15" s="4" t="s">
        <v>84</v>
      </c>
      <c r="E15" s="13">
        <v>36889</v>
      </c>
      <c r="F15" s="14">
        <f t="shared" si="1"/>
        <v>2000</v>
      </c>
      <c r="G15" s="13">
        <v>43372</v>
      </c>
      <c r="H15" s="14">
        <f t="shared" si="2"/>
        <v>2018</v>
      </c>
      <c r="I15" s="4">
        <v>17</v>
      </c>
      <c r="J15" s="4" t="str">
        <f>IF(Table1[[#This Row],[Usia Debut]]&lt;13, "Kurang dari 13 Tahun", IF(Table1[[#This Row],[Usia Debut]]&lt;16, "13-16 tahun", IF(Table1[[#This Row],[Usia Debut]]&lt;19, "16-19 tahun", "Lebih dari 19 tahun")))</f>
        <v>16-19 tahun</v>
      </c>
      <c r="K15" s="4" t="b">
        <v>1</v>
      </c>
      <c r="N15" s="4" t="s">
        <v>85</v>
      </c>
      <c r="O15" s="4" t="s">
        <v>86</v>
      </c>
      <c r="P15" s="4">
        <v>20</v>
      </c>
      <c r="R15" s="4">
        <f t="shared" ca="1" si="0"/>
        <v>4</v>
      </c>
    </row>
    <row r="16" spans="1:18" ht="14.4" x14ac:dyDescent="0.3">
      <c r="A16" s="4" t="s">
        <v>87</v>
      </c>
      <c r="B16" s="4">
        <v>2</v>
      </c>
      <c r="C16" s="4" t="s">
        <v>89</v>
      </c>
      <c r="D16" s="4" t="s">
        <v>90</v>
      </c>
      <c r="E16" s="13">
        <v>36061</v>
      </c>
      <c r="F16" s="14">
        <f t="shared" si="1"/>
        <v>1998</v>
      </c>
      <c r="G16" s="13">
        <v>41216</v>
      </c>
      <c r="H16" s="14">
        <f t="shared" si="2"/>
        <v>2012</v>
      </c>
      <c r="I16" s="4">
        <v>14</v>
      </c>
      <c r="J16" s="4" t="str">
        <f>IF(Table1[[#This Row],[Usia Debut]]&lt;13, "Kurang dari 13 Tahun", IF(Table1[[#This Row],[Usia Debut]]&lt;16, "13-16 tahun", IF(Table1[[#This Row],[Usia Debut]]&lt;19, "16-19 tahun", "Lebih dari 19 tahun")))</f>
        <v>13-16 tahun</v>
      </c>
      <c r="K16" s="4" t="b">
        <v>1</v>
      </c>
      <c r="N16" s="4" t="s">
        <v>91</v>
      </c>
      <c r="O16" s="4" t="s">
        <v>92</v>
      </c>
      <c r="P16" s="4">
        <v>22</v>
      </c>
      <c r="R16" s="4">
        <f t="shared" ca="1" si="0"/>
        <v>10</v>
      </c>
    </row>
    <row r="17" spans="1:18" ht="14.4" x14ac:dyDescent="0.3">
      <c r="A17" s="4" t="s">
        <v>93</v>
      </c>
      <c r="B17" s="4">
        <v>6</v>
      </c>
      <c r="C17" s="4" t="s">
        <v>94</v>
      </c>
      <c r="D17" s="4" t="s">
        <v>45</v>
      </c>
      <c r="E17" s="13">
        <v>36603</v>
      </c>
      <c r="F17" s="14">
        <f t="shared" si="1"/>
        <v>2000</v>
      </c>
      <c r="G17" s="13">
        <v>43198</v>
      </c>
      <c r="H17" s="14">
        <f t="shared" si="2"/>
        <v>2018</v>
      </c>
      <c r="I17" s="4">
        <v>18</v>
      </c>
      <c r="J17" s="4" t="str">
        <f>IF(Table1[[#This Row],[Usia Debut]]&lt;13, "Kurang dari 13 Tahun", IF(Table1[[#This Row],[Usia Debut]]&lt;16, "13-16 tahun", IF(Table1[[#This Row],[Usia Debut]]&lt;19, "16-19 tahun", "Lebih dari 19 tahun")))</f>
        <v>16-19 tahun</v>
      </c>
      <c r="K17" s="4" t="b">
        <v>1</v>
      </c>
      <c r="N17" s="4" t="s">
        <v>95</v>
      </c>
      <c r="O17" s="4" t="s">
        <v>96</v>
      </c>
      <c r="P17" s="4">
        <v>20</v>
      </c>
      <c r="R17" s="4">
        <f t="shared" ca="1" si="0"/>
        <v>5</v>
      </c>
    </row>
    <row r="18" spans="1:18" ht="14.4" x14ac:dyDescent="0.3">
      <c r="A18" s="4" t="s">
        <v>97</v>
      </c>
      <c r="B18" s="4">
        <v>2</v>
      </c>
      <c r="C18" s="4" t="s">
        <v>98</v>
      </c>
      <c r="D18" s="4" t="s">
        <v>99</v>
      </c>
      <c r="E18" s="13">
        <v>34777</v>
      </c>
      <c r="F18" s="14">
        <f t="shared" si="1"/>
        <v>1995</v>
      </c>
      <c r="G18" s="13">
        <v>41216</v>
      </c>
      <c r="H18" s="14">
        <f t="shared" si="2"/>
        <v>2012</v>
      </c>
      <c r="I18" s="4">
        <v>17</v>
      </c>
      <c r="J18" s="4" t="str">
        <f>IF(Table1[[#This Row],[Usia Debut]]&lt;13, "Kurang dari 13 Tahun", IF(Table1[[#This Row],[Usia Debut]]&lt;16, "13-16 tahun", IF(Table1[[#This Row],[Usia Debut]]&lt;19, "16-19 tahun", "Lebih dari 19 tahun")))</f>
        <v>16-19 tahun</v>
      </c>
      <c r="K18" s="4" t="b">
        <v>1</v>
      </c>
      <c r="N18" s="4" t="s">
        <v>100</v>
      </c>
      <c r="O18" s="4" t="s">
        <v>101</v>
      </c>
      <c r="P18" s="4">
        <v>25</v>
      </c>
      <c r="R18" s="4">
        <f t="shared" ca="1" si="0"/>
        <v>10</v>
      </c>
    </row>
    <row r="19" spans="1:18" ht="14.4" x14ac:dyDescent="0.3">
      <c r="A19" s="4" t="s">
        <v>102</v>
      </c>
      <c r="B19" s="4">
        <v>5</v>
      </c>
      <c r="C19" s="4" t="s">
        <v>103</v>
      </c>
      <c r="D19" s="4" t="s">
        <v>18</v>
      </c>
      <c r="E19" s="13">
        <v>37090</v>
      </c>
      <c r="F19" s="14">
        <f t="shared" si="1"/>
        <v>2001</v>
      </c>
      <c r="G19" s="13">
        <v>42518</v>
      </c>
      <c r="H19" s="14">
        <f t="shared" si="2"/>
        <v>2016</v>
      </c>
      <c r="I19" s="4">
        <v>14</v>
      </c>
      <c r="J19" s="4" t="str">
        <f>IF(Table1[[#This Row],[Usia Debut]]&lt;13, "Kurang dari 13 Tahun", IF(Table1[[#This Row],[Usia Debut]]&lt;16, "13-16 tahun", IF(Table1[[#This Row],[Usia Debut]]&lt;19, "16-19 tahun", "Lebih dari 19 tahun")))</f>
        <v>13-16 tahun</v>
      </c>
      <c r="K19" s="4" t="b">
        <v>1</v>
      </c>
      <c r="N19" s="4" t="s">
        <v>104</v>
      </c>
      <c r="O19" s="4" t="s">
        <v>105</v>
      </c>
      <c r="P19" s="4">
        <v>19</v>
      </c>
      <c r="R19" s="4">
        <f t="shared" ca="1" si="0"/>
        <v>7</v>
      </c>
    </row>
    <row r="20" spans="1:18" ht="14.4" x14ac:dyDescent="0.3">
      <c r="A20" s="4" t="s">
        <v>106</v>
      </c>
      <c r="B20" s="4">
        <v>6</v>
      </c>
      <c r="C20" s="4" t="s">
        <v>107</v>
      </c>
      <c r="D20" s="4" t="s">
        <v>18</v>
      </c>
      <c r="E20" s="13">
        <v>36693</v>
      </c>
      <c r="F20" s="14">
        <f t="shared" si="1"/>
        <v>2000</v>
      </c>
      <c r="G20" s="13">
        <v>43198</v>
      </c>
      <c r="H20" s="14">
        <f t="shared" si="2"/>
        <v>2018</v>
      </c>
      <c r="I20" s="4">
        <v>17</v>
      </c>
      <c r="J20" s="4" t="str">
        <f>IF(Table1[[#This Row],[Usia Debut]]&lt;13, "Kurang dari 13 Tahun", IF(Table1[[#This Row],[Usia Debut]]&lt;16, "13-16 tahun", IF(Table1[[#This Row],[Usia Debut]]&lt;19, "16-19 tahun", "Lebih dari 19 tahun")))</f>
        <v>16-19 tahun</v>
      </c>
      <c r="K20" s="4" t="b">
        <v>1</v>
      </c>
      <c r="N20" s="4" t="s">
        <v>108</v>
      </c>
      <c r="O20" s="4" t="s">
        <v>109</v>
      </c>
      <c r="P20" s="4">
        <v>20</v>
      </c>
      <c r="R20" s="4">
        <f t="shared" ca="1" si="0"/>
        <v>5</v>
      </c>
    </row>
    <row r="21" spans="1:18" ht="14.4" x14ac:dyDescent="0.3">
      <c r="A21" s="4" t="s">
        <v>110</v>
      </c>
      <c r="B21" s="4">
        <v>7</v>
      </c>
      <c r="C21" s="4" t="s">
        <v>111</v>
      </c>
      <c r="D21" s="4" t="s">
        <v>18</v>
      </c>
      <c r="E21" s="13">
        <v>38691</v>
      </c>
      <c r="F21" s="14">
        <f t="shared" si="1"/>
        <v>2005</v>
      </c>
      <c r="G21" s="13">
        <v>43372</v>
      </c>
      <c r="H21" s="14">
        <f t="shared" si="2"/>
        <v>2018</v>
      </c>
      <c r="I21" s="4">
        <v>12</v>
      </c>
      <c r="J21" s="4" t="str">
        <f>IF(Table1[[#This Row],[Usia Debut]]&lt;13, "Kurang dari 13 Tahun", IF(Table1[[#This Row],[Usia Debut]]&lt;16, "13-16 tahun", IF(Table1[[#This Row],[Usia Debut]]&lt;19, "16-19 tahun", "Lebih dari 19 tahun")))</f>
        <v>Kurang dari 13 Tahun</v>
      </c>
      <c r="K21" s="4" t="b">
        <v>1</v>
      </c>
      <c r="N21" s="4" t="s">
        <v>112</v>
      </c>
      <c r="O21" s="4" t="s">
        <v>113</v>
      </c>
      <c r="P21" s="4">
        <v>15</v>
      </c>
      <c r="R21" s="4">
        <f t="shared" ca="1" si="0"/>
        <v>4</v>
      </c>
    </row>
    <row r="22" spans="1:18" ht="14.4" x14ac:dyDescent="0.3">
      <c r="A22" s="4" t="s">
        <v>114</v>
      </c>
      <c r="B22" s="4">
        <v>1</v>
      </c>
      <c r="C22" s="4" t="s">
        <v>115</v>
      </c>
      <c r="D22" s="4" t="s">
        <v>70</v>
      </c>
      <c r="E22" s="13">
        <v>35872</v>
      </c>
      <c r="F22" s="14">
        <f t="shared" si="1"/>
        <v>1998</v>
      </c>
      <c r="G22" s="13">
        <v>40849</v>
      </c>
      <c r="H22" s="14">
        <f t="shared" si="2"/>
        <v>2011</v>
      </c>
      <c r="I22" s="4">
        <v>13</v>
      </c>
      <c r="J22" s="4" t="str">
        <f>IF(Table1[[#This Row],[Usia Debut]]&lt;13, "Kurang dari 13 Tahun", IF(Table1[[#This Row],[Usia Debut]]&lt;16, "13-16 tahun", IF(Table1[[#This Row],[Usia Debut]]&lt;19, "16-19 tahun", "Lebih dari 19 tahun")))</f>
        <v>13-16 tahun</v>
      </c>
      <c r="K22" s="4" t="b">
        <v>1</v>
      </c>
      <c r="N22" s="4" t="s">
        <v>116</v>
      </c>
      <c r="O22" s="4" t="s">
        <v>117</v>
      </c>
      <c r="P22" s="4">
        <v>22</v>
      </c>
      <c r="R22" s="4">
        <f t="shared" ca="1" si="0"/>
        <v>11</v>
      </c>
    </row>
    <row r="23" spans="1:18" ht="14.4" x14ac:dyDescent="0.3">
      <c r="A23" s="4" t="s">
        <v>118</v>
      </c>
      <c r="B23" s="4">
        <v>4</v>
      </c>
      <c r="C23" s="4" t="s">
        <v>119</v>
      </c>
      <c r="D23" s="4" t="s">
        <v>120</v>
      </c>
      <c r="E23" s="13">
        <v>36969</v>
      </c>
      <c r="F23" s="14">
        <f t="shared" si="1"/>
        <v>2001</v>
      </c>
      <c r="G23" s="13">
        <v>42140</v>
      </c>
      <c r="H23" s="14">
        <f t="shared" si="2"/>
        <v>2015</v>
      </c>
      <c r="I23" s="4">
        <v>14</v>
      </c>
      <c r="J23" s="4" t="str">
        <f>IF(Table1[[#This Row],[Usia Debut]]&lt;13, "Kurang dari 13 Tahun", IF(Table1[[#This Row],[Usia Debut]]&lt;16, "13-16 tahun", IF(Table1[[#This Row],[Usia Debut]]&lt;19, "16-19 tahun", "Lebih dari 19 tahun")))</f>
        <v>13-16 tahun</v>
      </c>
      <c r="K23" s="4" t="b">
        <v>1</v>
      </c>
      <c r="N23" s="4" t="s">
        <v>121</v>
      </c>
      <c r="O23" s="4" t="s">
        <v>122</v>
      </c>
      <c r="P23" s="4">
        <v>19</v>
      </c>
      <c r="R23" s="4">
        <f t="shared" ca="1" si="0"/>
        <v>8</v>
      </c>
    </row>
    <row r="24" spans="1:18" ht="14.4" x14ac:dyDescent="0.3">
      <c r="A24" s="4" t="s">
        <v>123</v>
      </c>
      <c r="B24" s="4">
        <v>6</v>
      </c>
      <c r="C24" s="4" t="s">
        <v>124</v>
      </c>
      <c r="D24" s="4" t="s">
        <v>18</v>
      </c>
      <c r="E24" s="13">
        <v>37072</v>
      </c>
      <c r="F24" s="14">
        <f t="shared" si="1"/>
        <v>2001</v>
      </c>
      <c r="G24" s="13">
        <v>43198</v>
      </c>
      <c r="H24" s="14">
        <f t="shared" si="2"/>
        <v>2018</v>
      </c>
      <c r="I24" s="4">
        <v>16</v>
      </c>
      <c r="J24" s="4" t="str">
        <f>IF(Table1[[#This Row],[Usia Debut]]&lt;13, "Kurang dari 13 Tahun", IF(Table1[[#This Row],[Usia Debut]]&lt;16, "13-16 tahun", IF(Table1[[#This Row],[Usia Debut]]&lt;19, "16-19 tahun", "Lebih dari 19 tahun")))</f>
        <v>16-19 tahun</v>
      </c>
      <c r="K24" s="4" t="b">
        <v>1</v>
      </c>
      <c r="N24" s="4" t="s">
        <v>125</v>
      </c>
      <c r="O24" s="4" t="s">
        <v>126</v>
      </c>
      <c r="P24" s="4">
        <v>19</v>
      </c>
      <c r="R24" s="4">
        <f t="shared" ca="1" si="0"/>
        <v>5</v>
      </c>
    </row>
    <row r="25" spans="1:18" ht="14.4" x14ac:dyDescent="0.3">
      <c r="A25" s="4" t="s">
        <v>127</v>
      </c>
      <c r="B25" s="4">
        <v>7</v>
      </c>
      <c r="C25" s="4" t="s">
        <v>128</v>
      </c>
      <c r="D25" s="4" t="s">
        <v>70</v>
      </c>
      <c r="E25" s="13">
        <v>36692</v>
      </c>
      <c r="F25" s="14">
        <f t="shared" si="1"/>
        <v>2000</v>
      </c>
      <c r="G25" s="13">
        <v>43372</v>
      </c>
      <c r="H25" s="14">
        <f t="shared" si="2"/>
        <v>2018</v>
      </c>
      <c r="I25" s="4">
        <v>18</v>
      </c>
      <c r="J25" s="4" t="str">
        <f>IF(Table1[[#This Row],[Usia Debut]]&lt;13, "Kurang dari 13 Tahun", IF(Table1[[#This Row],[Usia Debut]]&lt;16, "13-16 tahun", IF(Table1[[#This Row],[Usia Debut]]&lt;19, "16-19 tahun", "Lebih dari 19 tahun")))</f>
        <v>16-19 tahun</v>
      </c>
      <c r="K25" s="4" t="b">
        <v>1</v>
      </c>
      <c r="N25" s="4" t="s">
        <v>129</v>
      </c>
      <c r="O25" s="4" t="s">
        <v>130</v>
      </c>
      <c r="P25" s="4">
        <v>20</v>
      </c>
      <c r="R25" s="4">
        <f t="shared" ca="1" si="0"/>
        <v>4</v>
      </c>
    </row>
    <row r="26" spans="1:18" ht="14.4" x14ac:dyDescent="0.3">
      <c r="A26" s="4" t="s">
        <v>131</v>
      </c>
      <c r="B26" s="4">
        <v>4</v>
      </c>
      <c r="C26" s="4" t="s">
        <v>132</v>
      </c>
      <c r="D26" s="4" t="s">
        <v>18</v>
      </c>
      <c r="E26" s="13">
        <v>36319</v>
      </c>
      <c r="F26" s="14">
        <f t="shared" si="1"/>
        <v>1999</v>
      </c>
      <c r="G26" s="13">
        <v>42140</v>
      </c>
      <c r="H26" s="14">
        <f t="shared" si="2"/>
        <v>2015</v>
      </c>
      <c r="I26" s="4">
        <v>15</v>
      </c>
      <c r="J26" s="4" t="str">
        <f>IF(Table1[[#This Row],[Usia Debut]]&lt;13, "Kurang dari 13 Tahun", IF(Table1[[#This Row],[Usia Debut]]&lt;16, "13-16 tahun", IF(Table1[[#This Row],[Usia Debut]]&lt;19, "16-19 tahun", "Lebih dari 19 tahun")))</f>
        <v>13-16 tahun</v>
      </c>
      <c r="K26" s="4" t="b">
        <v>1</v>
      </c>
      <c r="N26" s="4" t="s">
        <v>133</v>
      </c>
      <c r="O26" s="4" t="s">
        <v>134</v>
      </c>
      <c r="P26" s="4">
        <v>21</v>
      </c>
      <c r="R26" s="4">
        <f t="shared" ca="1" si="0"/>
        <v>8</v>
      </c>
    </row>
    <row r="27" spans="1:18" ht="14.4" x14ac:dyDescent="0.3">
      <c r="A27" s="4" t="s">
        <v>135</v>
      </c>
      <c r="B27" s="4">
        <v>6</v>
      </c>
      <c r="C27" s="4" t="s">
        <v>136</v>
      </c>
      <c r="D27" s="4" t="s">
        <v>18</v>
      </c>
      <c r="E27" s="13">
        <v>37755</v>
      </c>
      <c r="F27" s="14">
        <f t="shared" si="1"/>
        <v>2003</v>
      </c>
      <c r="G27" s="13">
        <v>43198</v>
      </c>
      <c r="H27" s="14">
        <f t="shared" si="2"/>
        <v>2018</v>
      </c>
      <c r="I27" s="4">
        <v>14</v>
      </c>
      <c r="J27" s="4" t="str">
        <f>IF(Table1[[#This Row],[Usia Debut]]&lt;13, "Kurang dari 13 Tahun", IF(Table1[[#This Row],[Usia Debut]]&lt;16, "13-16 tahun", IF(Table1[[#This Row],[Usia Debut]]&lt;19, "16-19 tahun", "Lebih dari 19 tahun")))</f>
        <v>13-16 tahun</v>
      </c>
      <c r="K27" s="4" t="b">
        <v>1</v>
      </c>
      <c r="N27" s="4" t="s">
        <v>137</v>
      </c>
      <c r="O27" s="4" t="s">
        <v>138</v>
      </c>
      <c r="P27" s="4">
        <v>17</v>
      </c>
      <c r="R27" s="4">
        <f t="shared" ca="1" si="0"/>
        <v>5</v>
      </c>
    </row>
    <row r="28" spans="1:18" ht="14.4" x14ac:dyDescent="0.3">
      <c r="A28" s="4" t="s">
        <v>139</v>
      </c>
      <c r="B28" s="4">
        <v>7</v>
      </c>
      <c r="C28" s="4" t="s">
        <v>140</v>
      </c>
      <c r="D28" s="4" t="s">
        <v>18</v>
      </c>
      <c r="E28" s="13">
        <v>38180</v>
      </c>
      <c r="F28" s="14">
        <f t="shared" si="1"/>
        <v>2004</v>
      </c>
      <c r="G28" s="13">
        <v>43372</v>
      </c>
      <c r="H28" s="14">
        <f t="shared" si="2"/>
        <v>2018</v>
      </c>
      <c r="I28" s="4">
        <v>14</v>
      </c>
      <c r="J28" s="4" t="str">
        <f>IF(Table1[[#This Row],[Usia Debut]]&lt;13, "Kurang dari 13 Tahun", IF(Table1[[#This Row],[Usia Debut]]&lt;16, "13-16 tahun", IF(Table1[[#This Row],[Usia Debut]]&lt;19, "16-19 tahun", "Lebih dari 19 tahun")))</f>
        <v>13-16 tahun</v>
      </c>
      <c r="K28" s="4" t="b">
        <v>1</v>
      </c>
      <c r="N28" s="4" t="s">
        <v>141</v>
      </c>
      <c r="O28" s="4" t="s">
        <v>142</v>
      </c>
      <c r="P28" s="4">
        <v>16</v>
      </c>
      <c r="R28" s="4">
        <f t="shared" ca="1" si="0"/>
        <v>4</v>
      </c>
    </row>
    <row r="29" spans="1:18" ht="14.4" x14ac:dyDescent="0.3">
      <c r="A29" s="4" t="s">
        <v>143</v>
      </c>
      <c r="B29" s="4">
        <v>5</v>
      </c>
      <c r="C29" s="4" t="s">
        <v>144</v>
      </c>
      <c r="D29" s="4" t="s">
        <v>29</v>
      </c>
      <c r="E29" s="13">
        <v>35721</v>
      </c>
      <c r="F29" s="14">
        <f t="shared" si="1"/>
        <v>1997</v>
      </c>
      <c r="G29" s="13">
        <v>42518</v>
      </c>
      <c r="H29" s="14">
        <f t="shared" si="2"/>
        <v>2016</v>
      </c>
      <c r="I29" s="4">
        <v>18</v>
      </c>
      <c r="J29" s="4" t="str">
        <f>IF(Table1[[#This Row],[Usia Debut]]&lt;13, "Kurang dari 13 Tahun", IF(Table1[[#This Row],[Usia Debut]]&lt;16, "13-16 tahun", IF(Table1[[#This Row],[Usia Debut]]&lt;19, "16-19 tahun", "Lebih dari 19 tahun")))</f>
        <v>16-19 tahun</v>
      </c>
      <c r="K29" s="4" t="b">
        <v>1</v>
      </c>
      <c r="N29" s="4" t="s">
        <v>145</v>
      </c>
      <c r="O29" s="4" t="s">
        <v>146</v>
      </c>
      <c r="P29" s="4">
        <v>23</v>
      </c>
      <c r="R29" s="4">
        <f t="shared" ca="1" si="0"/>
        <v>7</v>
      </c>
    </row>
    <row r="30" spans="1:18" ht="14.4" x14ac:dyDescent="0.3">
      <c r="A30" s="4" t="s">
        <v>147</v>
      </c>
      <c r="B30" s="4">
        <v>6</v>
      </c>
      <c r="C30" s="4" t="s">
        <v>148</v>
      </c>
      <c r="D30" s="4" t="s">
        <v>18</v>
      </c>
      <c r="E30" s="13">
        <v>37877</v>
      </c>
      <c r="F30" s="14">
        <f t="shared" si="1"/>
        <v>2003</v>
      </c>
      <c r="G30" s="13">
        <v>43198</v>
      </c>
      <c r="H30" s="14">
        <f t="shared" si="2"/>
        <v>2018</v>
      </c>
      <c r="I30" s="4">
        <v>14</v>
      </c>
      <c r="J30" s="4" t="str">
        <f>IF(Table1[[#This Row],[Usia Debut]]&lt;13, "Kurang dari 13 Tahun", IF(Table1[[#This Row],[Usia Debut]]&lt;16, "13-16 tahun", IF(Table1[[#This Row],[Usia Debut]]&lt;19, "16-19 tahun", "Lebih dari 19 tahun")))</f>
        <v>13-16 tahun</v>
      </c>
      <c r="K30" s="4" t="b">
        <v>1</v>
      </c>
      <c r="N30" s="4" t="s">
        <v>149</v>
      </c>
      <c r="O30" s="4" t="s">
        <v>150</v>
      </c>
      <c r="P30" s="4">
        <v>17</v>
      </c>
      <c r="R30" s="4">
        <f t="shared" ca="1" si="0"/>
        <v>5</v>
      </c>
    </row>
    <row r="31" spans="1:18" ht="14.4" x14ac:dyDescent="0.3">
      <c r="A31" s="4" t="s">
        <v>151</v>
      </c>
      <c r="B31" s="4">
        <v>3</v>
      </c>
      <c r="C31" s="4" t="s">
        <v>152</v>
      </c>
      <c r="D31" s="4" t="s">
        <v>153</v>
      </c>
      <c r="E31" s="13">
        <v>36073</v>
      </c>
      <c r="F31" s="14">
        <f t="shared" si="1"/>
        <v>1998</v>
      </c>
      <c r="G31" s="13">
        <v>41713</v>
      </c>
      <c r="H31" s="14">
        <f t="shared" si="2"/>
        <v>2014</v>
      </c>
      <c r="I31" s="4">
        <v>15</v>
      </c>
      <c r="J31" s="4" t="str">
        <f>IF(Table1[[#This Row],[Usia Debut]]&lt;13, "Kurang dari 13 Tahun", IF(Table1[[#This Row],[Usia Debut]]&lt;16, "13-16 tahun", IF(Table1[[#This Row],[Usia Debut]]&lt;19, "16-19 tahun", "Lebih dari 19 tahun")))</f>
        <v>13-16 tahun</v>
      </c>
      <c r="K31" s="4" t="b">
        <v>1</v>
      </c>
      <c r="N31" s="4" t="s">
        <v>154</v>
      </c>
      <c r="O31" s="4" t="s">
        <v>155</v>
      </c>
      <c r="P31" s="4">
        <v>22</v>
      </c>
      <c r="R31" s="4">
        <f t="shared" ca="1" si="0"/>
        <v>9</v>
      </c>
    </row>
    <row r="32" spans="1:18" ht="14.4" x14ac:dyDescent="0.3">
      <c r="A32" s="4" t="s">
        <v>156</v>
      </c>
      <c r="B32" s="4">
        <v>3</v>
      </c>
      <c r="C32" s="4" t="s">
        <v>157</v>
      </c>
      <c r="D32" s="4" t="s">
        <v>18</v>
      </c>
      <c r="E32" s="13">
        <v>36403</v>
      </c>
      <c r="F32" s="14">
        <f t="shared" si="1"/>
        <v>1999</v>
      </c>
      <c r="G32" s="13">
        <v>41713</v>
      </c>
      <c r="H32" s="14">
        <f t="shared" si="2"/>
        <v>2014</v>
      </c>
      <c r="I32" s="4">
        <v>14</v>
      </c>
      <c r="J32" s="4" t="str">
        <f>IF(Table1[[#This Row],[Usia Debut]]&lt;13, "Kurang dari 13 Tahun", IF(Table1[[#This Row],[Usia Debut]]&lt;16, "13-16 tahun", IF(Table1[[#This Row],[Usia Debut]]&lt;19, "16-19 tahun", "Lebih dari 19 tahun")))</f>
        <v>13-16 tahun</v>
      </c>
      <c r="K32" s="4" t="b">
        <v>1</v>
      </c>
      <c r="N32" s="4" t="s">
        <v>158</v>
      </c>
      <c r="O32" s="4" t="s">
        <v>159</v>
      </c>
      <c r="P32" s="4">
        <v>21</v>
      </c>
      <c r="R32" s="4">
        <f t="shared" ca="1" si="0"/>
        <v>9</v>
      </c>
    </row>
    <row r="33" spans="1:18" ht="14.4" x14ac:dyDescent="0.3">
      <c r="A33" s="4" t="s">
        <v>160</v>
      </c>
      <c r="B33" s="4">
        <v>7</v>
      </c>
      <c r="C33" s="4" t="s">
        <v>161</v>
      </c>
      <c r="D33" s="4" t="s">
        <v>18</v>
      </c>
      <c r="E33" s="13">
        <v>37523</v>
      </c>
      <c r="F33" s="14">
        <f t="shared" si="1"/>
        <v>2002</v>
      </c>
      <c r="G33" s="13">
        <v>43372</v>
      </c>
      <c r="H33" s="14">
        <f t="shared" si="2"/>
        <v>2018</v>
      </c>
      <c r="I33" s="4">
        <v>16</v>
      </c>
      <c r="J33" s="4" t="str">
        <f>IF(Table1[[#This Row],[Usia Debut]]&lt;13, "Kurang dari 13 Tahun", IF(Table1[[#This Row],[Usia Debut]]&lt;16, "13-16 tahun", IF(Table1[[#This Row],[Usia Debut]]&lt;19, "16-19 tahun", "Lebih dari 19 tahun")))</f>
        <v>16-19 tahun</v>
      </c>
      <c r="K33" s="4" t="b">
        <v>1</v>
      </c>
      <c r="N33" s="4" t="s">
        <v>162</v>
      </c>
      <c r="O33" s="4" t="s">
        <v>163</v>
      </c>
      <c r="P33" s="4">
        <v>18</v>
      </c>
      <c r="R33" s="4">
        <f t="shared" ca="1" si="0"/>
        <v>4</v>
      </c>
    </row>
    <row r="34" spans="1:18" ht="14.4" x14ac:dyDescent="0.3">
      <c r="A34" s="4" t="s">
        <v>164</v>
      </c>
      <c r="B34" s="4">
        <v>8</v>
      </c>
      <c r="C34" s="4" t="s">
        <v>165</v>
      </c>
      <c r="D34" s="4" t="s">
        <v>166</v>
      </c>
      <c r="E34" s="13">
        <v>37838</v>
      </c>
      <c r="F34" s="14">
        <f t="shared" si="1"/>
        <v>2003</v>
      </c>
      <c r="G34" s="13">
        <v>43582</v>
      </c>
      <c r="H34" s="14">
        <f t="shared" si="2"/>
        <v>2019</v>
      </c>
      <c r="I34" s="4">
        <v>15</v>
      </c>
      <c r="J34" s="4" t="str">
        <f>IF(Table1[[#This Row],[Usia Debut]]&lt;13, "Kurang dari 13 Tahun", IF(Table1[[#This Row],[Usia Debut]]&lt;16, "13-16 tahun", IF(Table1[[#This Row],[Usia Debut]]&lt;19, "16-19 tahun", "Lebih dari 19 tahun")))</f>
        <v>13-16 tahun</v>
      </c>
      <c r="K34" s="4" t="b">
        <v>1</v>
      </c>
      <c r="N34" s="4" t="s">
        <v>167</v>
      </c>
      <c r="O34" s="4" t="s">
        <v>168</v>
      </c>
      <c r="P34" s="4">
        <v>17</v>
      </c>
      <c r="R34" s="4">
        <f t="shared" ref="R34:R64" ca="1" si="3">ROUND((TODAY()-G34)/365,0)</f>
        <v>4</v>
      </c>
    </row>
    <row r="35" spans="1:18" ht="14.4" x14ac:dyDescent="0.3">
      <c r="A35" s="4" t="s">
        <v>169</v>
      </c>
      <c r="B35" s="4">
        <v>8</v>
      </c>
      <c r="C35" s="4" t="s">
        <v>170</v>
      </c>
      <c r="D35" s="4" t="s">
        <v>171</v>
      </c>
      <c r="E35" s="13">
        <v>36811</v>
      </c>
      <c r="F35" s="14">
        <f t="shared" si="1"/>
        <v>2000</v>
      </c>
      <c r="G35" s="13">
        <v>43582</v>
      </c>
      <c r="H35" s="14">
        <f t="shared" si="2"/>
        <v>2019</v>
      </c>
      <c r="I35" s="4">
        <v>18</v>
      </c>
      <c r="J35" s="4" t="str">
        <f>IF(Table1[[#This Row],[Usia Debut]]&lt;13, "Kurang dari 13 Tahun", IF(Table1[[#This Row],[Usia Debut]]&lt;16, "13-16 tahun", IF(Table1[[#This Row],[Usia Debut]]&lt;19, "16-19 tahun", "Lebih dari 19 tahun")))</f>
        <v>16-19 tahun</v>
      </c>
      <c r="K35" s="4" t="b">
        <v>1</v>
      </c>
      <c r="N35" s="4" t="s">
        <v>172</v>
      </c>
      <c r="O35" s="4" t="s">
        <v>173</v>
      </c>
      <c r="P35" s="4">
        <v>20</v>
      </c>
      <c r="R35" s="4">
        <f t="shared" ca="1" si="3"/>
        <v>4</v>
      </c>
    </row>
    <row r="36" spans="1:18" ht="14.4" x14ac:dyDescent="0.3">
      <c r="A36" s="4" t="s">
        <v>174</v>
      </c>
      <c r="B36" s="4">
        <v>7</v>
      </c>
      <c r="C36" s="4" t="s">
        <v>175</v>
      </c>
      <c r="D36" s="4" t="s">
        <v>40</v>
      </c>
      <c r="E36" s="13">
        <v>38851</v>
      </c>
      <c r="F36" s="14">
        <f t="shared" si="1"/>
        <v>2006</v>
      </c>
      <c r="G36" s="13">
        <v>43372</v>
      </c>
      <c r="H36" s="14">
        <f t="shared" si="2"/>
        <v>2018</v>
      </c>
      <c r="I36" s="4">
        <v>12</v>
      </c>
      <c r="J36" s="4" t="str">
        <f>IF(Table1[[#This Row],[Usia Debut]]&lt;13, "Kurang dari 13 Tahun", IF(Table1[[#This Row],[Usia Debut]]&lt;16, "13-16 tahun", IF(Table1[[#This Row],[Usia Debut]]&lt;19, "16-19 tahun", "Lebih dari 19 tahun")))</f>
        <v>Kurang dari 13 Tahun</v>
      </c>
      <c r="K36" s="4" t="b">
        <v>1</v>
      </c>
      <c r="N36" s="4" t="s">
        <v>176</v>
      </c>
      <c r="O36" s="4" t="s">
        <v>177</v>
      </c>
      <c r="P36" s="4">
        <v>14</v>
      </c>
      <c r="R36" s="4">
        <f t="shared" ca="1" si="3"/>
        <v>4</v>
      </c>
    </row>
    <row r="37" spans="1:18" ht="14.4" x14ac:dyDescent="0.3">
      <c r="A37" s="4" t="s">
        <v>178</v>
      </c>
      <c r="B37" s="4">
        <v>8</v>
      </c>
      <c r="C37" s="4" t="s">
        <v>179</v>
      </c>
      <c r="D37" s="4" t="s">
        <v>40</v>
      </c>
      <c r="E37" s="13">
        <v>37463</v>
      </c>
      <c r="F37" s="14">
        <f t="shared" si="1"/>
        <v>2002</v>
      </c>
      <c r="G37" s="13">
        <v>43582</v>
      </c>
      <c r="H37" s="14">
        <f t="shared" si="2"/>
        <v>2019</v>
      </c>
      <c r="I37" s="4">
        <v>16</v>
      </c>
      <c r="J37" s="4" t="str">
        <f>IF(Table1[[#This Row],[Usia Debut]]&lt;13, "Kurang dari 13 Tahun", IF(Table1[[#This Row],[Usia Debut]]&lt;16, "13-16 tahun", IF(Table1[[#This Row],[Usia Debut]]&lt;19, "16-19 tahun", "Lebih dari 19 tahun")))</f>
        <v>16-19 tahun</v>
      </c>
      <c r="K37" s="4" t="b">
        <v>1</v>
      </c>
      <c r="N37" s="4" t="s">
        <v>180</v>
      </c>
      <c r="O37" s="4" t="s">
        <v>181</v>
      </c>
      <c r="P37" s="4">
        <v>18</v>
      </c>
      <c r="R37" s="4">
        <f t="shared" ca="1" si="3"/>
        <v>4</v>
      </c>
    </row>
    <row r="38" spans="1:18" ht="14.4" x14ac:dyDescent="0.3">
      <c r="A38" s="4" t="s">
        <v>182</v>
      </c>
      <c r="B38" s="4">
        <v>7</v>
      </c>
      <c r="C38" s="4" t="s">
        <v>183</v>
      </c>
      <c r="D38" s="4" t="s">
        <v>18</v>
      </c>
      <c r="E38" s="13">
        <v>37121</v>
      </c>
      <c r="F38" s="14">
        <f t="shared" si="1"/>
        <v>2001</v>
      </c>
      <c r="G38" s="13">
        <v>43372</v>
      </c>
      <c r="H38" s="14">
        <f t="shared" si="2"/>
        <v>2018</v>
      </c>
      <c r="I38" s="4">
        <v>17</v>
      </c>
      <c r="J38" s="4" t="str">
        <f>IF(Table1[[#This Row],[Usia Debut]]&lt;13, "Kurang dari 13 Tahun", IF(Table1[[#This Row],[Usia Debut]]&lt;16, "13-16 tahun", IF(Table1[[#This Row],[Usia Debut]]&lt;19, "16-19 tahun", "Lebih dari 19 tahun")))</f>
        <v>16-19 tahun</v>
      </c>
      <c r="K38" s="4" t="b">
        <v>1</v>
      </c>
      <c r="N38" s="4" t="s">
        <v>184</v>
      </c>
      <c r="O38" s="4" t="s">
        <v>185</v>
      </c>
      <c r="P38" s="4">
        <v>19</v>
      </c>
      <c r="R38" s="4">
        <f t="shared" ca="1" si="3"/>
        <v>4</v>
      </c>
    </row>
    <row r="39" spans="1:18" ht="14.4" x14ac:dyDescent="0.3">
      <c r="A39" s="4" t="s">
        <v>186</v>
      </c>
      <c r="B39" s="4">
        <v>7</v>
      </c>
      <c r="C39" s="4" t="s">
        <v>187</v>
      </c>
      <c r="D39" s="4" t="s">
        <v>18</v>
      </c>
      <c r="E39" s="13">
        <v>38409</v>
      </c>
      <c r="F39" s="14">
        <f t="shared" si="1"/>
        <v>2005</v>
      </c>
      <c r="G39" s="13">
        <v>43372</v>
      </c>
      <c r="H39" s="14">
        <f t="shared" si="2"/>
        <v>2018</v>
      </c>
      <c r="I39" s="4">
        <v>13</v>
      </c>
      <c r="J39" s="4" t="str">
        <f>IF(Table1[[#This Row],[Usia Debut]]&lt;13, "Kurang dari 13 Tahun", IF(Table1[[#This Row],[Usia Debut]]&lt;16, "13-16 tahun", IF(Table1[[#This Row],[Usia Debut]]&lt;19, "16-19 tahun", "Lebih dari 19 tahun")))</f>
        <v>13-16 tahun</v>
      </c>
      <c r="K39" s="4" t="b">
        <v>1</v>
      </c>
      <c r="N39" s="4" t="s">
        <v>188</v>
      </c>
      <c r="O39" s="4" t="s">
        <v>189</v>
      </c>
      <c r="P39" s="4">
        <v>15</v>
      </c>
      <c r="R39" s="4">
        <f t="shared" ca="1" si="3"/>
        <v>4</v>
      </c>
    </row>
    <row r="40" spans="1:18" ht="14.4" x14ac:dyDescent="0.3">
      <c r="A40" s="4" t="s">
        <v>190</v>
      </c>
      <c r="B40" s="4">
        <v>8</v>
      </c>
      <c r="C40" s="4" t="s">
        <v>191</v>
      </c>
      <c r="D40" s="4" t="s">
        <v>18</v>
      </c>
      <c r="E40" s="13">
        <v>37291</v>
      </c>
      <c r="F40" s="14">
        <f t="shared" si="1"/>
        <v>2002</v>
      </c>
      <c r="G40" s="13">
        <v>43582</v>
      </c>
      <c r="H40" s="14">
        <f t="shared" si="2"/>
        <v>2019</v>
      </c>
      <c r="I40" s="4">
        <v>17</v>
      </c>
      <c r="J40" s="4" t="str">
        <f>IF(Table1[[#This Row],[Usia Debut]]&lt;13, "Kurang dari 13 Tahun", IF(Table1[[#This Row],[Usia Debut]]&lt;16, "13-16 tahun", IF(Table1[[#This Row],[Usia Debut]]&lt;19, "16-19 tahun", "Lebih dari 19 tahun")))</f>
        <v>16-19 tahun</v>
      </c>
      <c r="K40" s="4" t="b">
        <v>1</v>
      </c>
      <c r="N40" s="4" t="s">
        <v>192</v>
      </c>
      <c r="O40" s="4" t="s">
        <v>193</v>
      </c>
      <c r="P40" s="4">
        <v>18</v>
      </c>
      <c r="R40" s="4">
        <f t="shared" ca="1" si="3"/>
        <v>4</v>
      </c>
    </row>
    <row r="41" spans="1:18" ht="14.4" x14ac:dyDescent="0.3">
      <c r="A41" s="4" t="s">
        <v>194</v>
      </c>
      <c r="B41" s="4">
        <v>8</v>
      </c>
      <c r="C41" s="4" t="s">
        <v>195</v>
      </c>
      <c r="D41" s="4" t="s">
        <v>40</v>
      </c>
      <c r="E41" s="13">
        <v>38446</v>
      </c>
      <c r="F41" s="14">
        <f t="shared" si="1"/>
        <v>2005</v>
      </c>
      <c r="G41" s="13">
        <v>43582</v>
      </c>
      <c r="H41" s="14">
        <f t="shared" si="2"/>
        <v>2019</v>
      </c>
      <c r="I41" s="4">
        <v>14</v>
      </c>
      <c r="J41" s="4" t="str">
        <f>IF(Table1[[#This Row],[Usia Debut]]&lt;13, "Kurang dari 13 Tahun", IF(Table1[[#This Row],[Usia Debut]]&lt;16, "13-16 tahun", IF(Table1[[#This Row],[Usia Debut]]&lt;19, "16-19 tahun", "Lebih dari 19 tahun")))</f>
        <v>13-16 tahun</v>
      </c>
      <c r="K41" s="4" t="b">
        <v>1</v>
      </c>
      <c r="N41" s="4" t="s">
        <v>196</v>
      </c>
      <c r="O41" s="4" t="s">
        <v>197</v>
      </c>
      <c r="P41" s="4">
        <v>15</v>
      </c>
      <c r="R41" s="4">
        <f t="shared" ca="1" si="3"/>
        <v>4</v>
      </c>
    </row>
    <row r="42" spans="1:18" ht="14.4" x14ac:dyDescent="0.3">
      <c r="A42" s="4" t="s">
        <v>198</v>
      </c>
      <c r="B42" s="4">
        <v>7</v>
      </c>
      <c r="C42" s="4" t="s">
        <v>199</v>
      </c>
      <c r="D42" s="4" t="s">
        <v>40</v>
      </c>
      <c r="E42" s="13">
        <v>38761</v>
      </c>
      <c r="F42" s="14">
        <f t="shared" si="1"/>
        <v>2006</v>
      </c>
      <c r="G42" s="13">
        <v>43372</v>
      </c>
      <c r="H42" s="14">
        <f t="shared" si="2"/>
        <v>2018</v>
      </c>
      <c r="I42" s="4">
        <v>12</v>
      </c>
      <c r="J42" s="4" t="str">
        <f>IF(Table1[[#This Row],[Usia Debut]]&lt;13, "Kurang dari 13 Tahun", IF(Table1[[#This Row],[Usia Debut]]&lt;16, "13-16 tahun", IF(Table1[[#This Row],[Usia Debut]]&lt;19, "16-19 tahun", "Lebih dari 19 tahun")))</f>
        <v>Kurang dari 13 Tahun</v>
      </c>
      <c r="K42" s="4" t="b">
        <v>1</v>
      </c>
      <c r="N42" s="4" t="s">
        <v>200</v>
      </c>
      <c r="O42" s="4" t="s">
        <v>201</v>
      </c>
      <c r="P42" s="4">
        <v>14</v>
      </c>
      <c r="R42" s="4">
        <f t="shared" ca="1" si="3"/>
        <v>4</v>
      </c>
    </row>
    <row r="43" spans="1:18" ht="14.4" x14ac:dyDescent="0.3">
      <c r="A43" s="4" t="s">
        <v>202</v>
      </c>
      <c r="B43" s="4">
        <v>7</v>
      </c>
      <c r="C43" s="4" t="s">
        <v>203</v>
      </c>
      <c r="D43" s="4" t="s">
        <v>18</v>
      </c>
      <c r="E43" s="13">
        <v>38618</v>
      </c>
      <c r="F43" s="14">
        <f t="shared" si="1"/>
        <v>2005</v>
      </c>
      <c r="G43" s="13">
        <v>43372</v>
      </c>
      <c r="H43" s="14">
        <f t="shared" si="2"/>
        <v>2018</v>
      </c>
      <c r="I43" s="4">
        <v>13</v>
      </c>
      <c r="J43" s="4" t="str">
        <f>IF(Table1[[#This Row],[Usia Debut]]&lt;13, "Kurang dari 13 Tahun", IF(Table1[[#This Row],[Usia Debut]]&lt;16, "13-16 tahun", IF(Table1[[#This Row],[Usia Debut]]&lt;19, "16-19 tahun", "Lebih dari 19 tahun")))</f>
        <v>13-16 tahun</v>
      </c>
      <c r="K43" s="4" t="b">
        <v>1</v>
      </c>
      <c r="N43" s="4" t="s">
        <v>204</v>
      </c>
      <c r="O43" s="4" t="s">
        <v>205</v>
      </c>
      <c r="P43" s="4">
        <v>15</v>
      </c>
      <c r="R43" s="4">
        <f t="shared" ca="1" si="3"/>
        <v>4</v>
      </c>
    </row>
    <row r="44" spans="1:18" ht="14.4" x14ac:dyDescent="0.3">
      <c r="A44" s="4" t="s">
        <v>206</v>
      </c>
      <c r="B44" s="4">
        <v>7</v>
      </c>
      <c r="C44" s="4" t="s">
        <v>207</v>
      </c>
      <c r="D44" s="4" t="s">
        <v>84</v>
      </c>
      <c r="E44" s="13">
        <v>36636</v>
      </c>
      <c r="F44" s="14">
        <f t="shared" si="1"/>
        <v>2000</v>
      </c>
      <c r="G44" s="13">
        <v>43372</v>
      </c>
      <c r="H44" s="14">
        <f t="shared" si="2"/>
        <v>2018</v>
      </c>
      <c r="I44" s="4">
        <v>18</v>
      </c>
      <c r="J44" s="4" t="str">
        <f>IF(Table1[[#This Row],[Usia Debut]]&lt;13, "Kurang dari 13 Tahun", IF(Table1[[#This Row],[Usia Debut]]&lt;16, "13-16 tahun", IF(Table1[[#This Row],[Usia Debut]]&lt;19, "16-19 tahun", "Lebih dari 19 tahun")))</f>
        <v>16-19 tahun</v>
      </c>
      <c r="K44" s="4" t="b">
        <v>1</v>
      </c>
      <c r="N44" s="4" t="s">
        <v>208</v>
      </c>
      <c r="O44" s="4" t="s">
        <v>209</v>
      </c>
      <c r="P44" s="4">
        <v>20</v>
      </c>
      <c r="R44" s="4">
        <f t="shared" ca="1" si="3"/>
        <v>4</v>
      </c>
    </row>
    <row r="45" spans="1:18" ht="14.4" x14ac:dyDescent="0.3">
      <c r="A45" s="4" t="s">
        <v>210</v>
      </c>
      <c r="B45" s="4">
        <v>8</v>
      </c>
      <c r="C45" s="4" t="s">
        <v>211</v>
      </c>
      <c r="D45" s="4" t="s">
        <v>212</v>
      </c>
      <c r="E45" s="13">
        <v>37552</v>
      </c>
      <c r="F45" s="14">
        <f t="shared" si="1"/>
        <v>2002</v>
      </c>
      <c r="G45" s="13">
        <v>43582</v>
      </c>
      <c r="H45" s="14">
        <f t="shared" si="2"/>
        <v>2019</v>
      </c>
      <c r="I45" s="4">
        <v>16</v>
      </c>
      <c r="J45" s="4" t="str">
        <f>IF(Table1[[#This Row],[Usia Debut]]&lt;13, "Kurang dari 13 Tahun", IF(Table1[[#This Row],[Usia Debut]]&lt;16, "13-16 tahun", IF(Table1[[#This Row],[Usia Debut]]&lt;19, "16-19 tahun", "Lebih dari 19 tahun")))</f>
        <v>16-19 tahun</v>
      </c>
      <c r="K45" s="4" t="b">
        <v>1</v>
      </c>
      <c r="N45" s="4" t="s">
        <v>213</v>
      </c>
      <c r="O45" s="4" t="s">
        <v>214</v>
      </c>
      <c r="P45" s="4">
        <v>18</v>
      </c>
      <c r="R45" s="4">
        <f t="shared" ca="1" si="3"/>
        <v>4</v>
      </c>
    </row>
    <row r="46" spans="1:18" ht="14.4" x14ac:dyDescent="0.3">
      <c r="A46" s="4" t="s">
        <v>215</v>
      </c>
      <c r="B46" s="4">
        <v>8</v>
      </c>
      <c r="C46" s="4" t="s">
        <v>216</v>
      </c>
      <c r="D46" s="4" t="s">
        <v>18</v>
      </c>
      <c r="E46" s="13">
        <v>38912</v>
      </c>
      <c r="F46" s="14">
        <f t="shared" si="1"/>
        <v>2006</v>
      </c>
      <c r="G46" s="13">
        <v>43582</v>
      </c>
      <c r="H46" s="14">
        <f t="shared" si="2"/>
        <v>2019</v>
      </c>
      <c r="I46" s="4">
        <v>12</v>
      </c>
      <c r="J46" s="4" t="str">
        <f>IF(Table1[[#This Row],[Usia Debut]]&lt;13, "Kurang dari 13 Tahun", IF(Table1[[#This Row],[Usia Debut]]&lt;16, "13-16 tahun", IF(Table1[[#This Row],[Usia Debut]]&lt;19, "16-19 tahun", "Lebih dari 19 tahun")))</f>
        <v>Kurang dari 13 Tahun</v>
      </c>
      <c r="K46" s="4" t="b">
        <v>1</v>
      </c>
      <c r="N46" s="4" t="s">
        <v>217</v>
      </c>
      <c r="O46" s="4" t="s">
        <v>218</v>
      </c>
      <c r="P46" s="4">
        <v>14</v>
      </c>
      <c r="R46" s="4">
        <f t="shared" ca="1" si="3"/>
        <v>4</v>
      </c>
    </row>
    <row r="47" spans="1:18" ht="14.4" x14ac:dyDescent="0.3">
      <c r="A47" s="4" t="s">
        <v>219</v>
      </c>
      <c r="B47" s="4">
        <v>4</v>
      </c>
      <c r="C47" s="4" t="s">
        <v>220</v>
      </c>
      <c r="D47" s="4" t="s">
        <v>221</v>
      </c>
      <c r="E47" s="13">
        <v>37124</v>
      </c>
      <c r="F47" s="14">
        <f t="shared" si="1"/>
        <v>2001</v>
      </c>
      <c r="G47" s="13">
        <v>42140</v>
      </c>
      <c r="H47" s="14">
        <f t="shared" si="2"/>
        <v>2015</v>
      </c>
      <c r="I47" s="4">
        <v>13</v>
      </c>
      <c r="J47" s="4" t="str">
        <f>IF(Table1[[#This Row],[Usia Debut]]&lt;13, "Kurang dari 13 Tahun", IF(Table1[[#This Row],[Usia Debut]]&lt;16, "13-16 tahun", IF(Table1[[#This Row],[Usia Debut]]&lt;19, "16-19 tahun", "Lebih dari 19 tahun")))</f>
        <v>13-16 tahun</v>
      </c>
      <c r="K47" s="4" t="b">
        <v>1</v>
      </c>
      <c r="N47" s="4" t="s">
        <v>222</v>
      </c>
      <c r="O47" s="4" t="s">
        <v>223</v>
      </c>
      <c r="P47" s="4">
        <v>19</v>
      </c>
      <c r="R47" s="4">
        <f t="shared" ca="1" si="3"/>
        <v>8</v>
      </c>
    </row>
    <row r="48" spans="1:18" ht="14.4" x14ac:dyDescent="0.3">
      <c r="A48" s="4" t="s">
        <v>224</v>
      </c>
      <c r="B48" s="4">
        <v>8</v>
      </c>
      <c r="C48" s="4" t="s">
        <v>225</v>
      </c>
      <c r="D48" s="4" t="s">
        <v>18</v>
      </c>
      <c r="E48" s="13">
        <v>38073</v>
      </c>
      <c r="F48" s="14">
        <f t="shared" si="1"/>
        <v>2004</v>
      </c>
      <c r="G48" s="13">
        <v>43582</v>
      </c>
      <c r="H48" s="14">
        <f t="shared" si="2"/>
        <v>2019</v>
      </c>
      <c r="I48" s="4">
        <v>15</v>
      </c>
      <c r="J48" s="4" t="str">
        <f>IF(Table1[[#This Row],[Usia Debut]]&lt;13, "Kurang dari 13 Tahun", IF(Table1[[#This Row],[Usia Debut]]&lt;16, "13-16 tahun", IF(Table1[[#This Row],[Usia Debut]]&lt;19, "16-19 tahun", "Lebih dari 19 tahun")))</f>
        <v>13-16 tahun</v>
      </c>
      <c r="K48" s="4" t="b">
        <v>1</v>
      </c>
      <c r="N48" s="4" t="s">
        <v>226</v>
      </c>
      <c r="O48" s="4" t="s">
        <v>227</v>
      </c>
      <c r="P48" s="4">
        <v>16</v>
      </c>
      <c r="R48" s="4">
        <f t="shared" ca="1" si="3"/>
        <v>4</v>
      </c>
    </row>
    <row r="49" spans="1:18" ht="14.4" x14ac:dyDescent="0.3">
      <c r="A49" s="4" t="s">
        <v>228</v>
      </c>
      <c r="B49" s="4">
        <v>7</v>
      </c>
      <c r="C49" s="4" t="s">
        <v>229</v>
      </c>
      <c r="D49" s="4" t="s">
        <v>18</v>
      </c>
      <c r="E49" s="13">
        <v>36838</v>
      </c>
      <c r="F49" s="14">
        <f t="shared" si="1"/>
        <v>2000</v>
      </c>
      <c r="G49" s="13">
        <v>43372</v>
      </c>
      <c r="H49" s="14">
        <f t="shared" si="2"/>
        <v>2018</v>
      </c>
      <c r="I49" s="4">
        <v>17</v>
      </c>
      <c r="J49" s="4" t="str">
        <f>IF(Table1[[#This Row],[Usia Debut]]&lt;13, "Kurang dari 13 Tahun", IF(Table1[[#This Row],[Usia Debut]]&lt;16, "13-16 tahun", IF(Table1[[#This Row],[Usia Debut]]&lt;19, "16-19 tahun", "Lebih dari 19 tahun")))</f>
        <v>16-19 tahun</v>
      </c>
      <c r="K49" s="4" t="b">
        <v>1</v>
      </c>
      <c r="N49" s="4" t="s">
        <v>230</v>
      </c>
      <c r="O49" s="4" t="s">
        <v>231</v>
      </c>
      <c r="P49" s="4">
        <v>20</v>
      </c>
      <c r="R49" s="4">
        <f t="shared" ca="1" si="3"/>
        <v>4</v>
      </c>
    </row>
    <row r="50" spans="1:18" ht="14.4" x14ac:dyDescent="0.3">
      <c r="A50" s="4" t="s">
        <v>232</v>
      </c>
      <c r="B50" s="4">
        <v>9</v>
      </c>
      <c r="C50" s="4" t="s">
        <v>234</v>
      </c>
      <c r="D50" s="4" t="s">
        <v>18</v>
      </c>
      <c r="E50" s="13">
        <v>38360</v>
      </c>
      <c r="F50" s="14">
        <f t="shared" si="1"/>
        <v>2005</v>
      </c>
      <c r="G50" s="13">
        <v>43800</v>
      </c>
      <c r="H50" s="14">
        <f t="shared" si="2"/>
        <v>2019</v>
      </c>
      <c r="I50" s="4">
        <v>14</v>
      </c>
      <c r="J50" s="4" t="str">
        <f>IF(Table1[[#This Row],[Usia Debut]]&lt;13, "Kurang dari 13 Tahun", IF(Table1[[#This Row],[Usia Debut]]&lt;16, "13-16 tahun", IF(Table1[[#This Row],[Usia Debut]]&lt;19, "16-19 tahun", "Lebih dari 19 tahun")))</f>
        <v>13-16 tahun</v>
      </c>
      <c r="K50" s="4" t="b">
        <v>1</v>
      </c>
      <c r="N50" s="4" t="s">
        <v>235</v>
      </c>
      <c r="O50" s="4" t="s">
        <v>236</v>
      </c>
      <c r="P50" s="4">
        <v>15</v>
      </c>
      <c r="R50" s="4">
        <f t="shared" ca="1" si="3"/>
        <v>3</v>
      </c>
    </row>
    <row r="51" spans="1:18" ht="14.4" x14ac:dyDescent="0.3">
      <c r="A51" s="4" t="s">
        <v>237</v>
      </c>
      <c r="B51" s="4">
        <v>9</v>
      </c>
      <c r="C51" s="4" t="s">
        <v>238</v>
      </c>
      <c r="D51" s="4" t="s">
        <v>239</v>
      </c>
      <c r="E51" s="13">
        <v>39898</v>
      </c>
      <c r="F51" s="14">
        <f t="shared" si="1"/>
        <v>2009</v>
      </c>
      <c r="G51" s="13">
        <v>43800</v>
      </c>
      <c r="H51" s="14">
        <f t="shared" si="2"/>
        <v>2019</v>
      </c>
      <c r="I51" s="4">
        <v>10</v>
      </c>
      <c r="J51" s="4" t="str">
        <f>IF(Table1[[#This Row],[Usia Debut]]&lt;13, "Kurang dari 13 Tahun", IF(Table1[[#This Row],[Usia Debut]]&lt;16, "13-16 tahun", IF(Table1[[#This Row],[Usia Debut]]&lt;19, "16-19 tahun", "Lebih dari 19 tahun")))</f>
        <v>Kurang dari 13 Tahun</v>
      </c>
      <c r="K51" s="4" t="b">
        <v>1</v>
      </c>
      <c r="N51" s="4" t="s">
        <v>240</v>
      </c>
      <c r="O51" s="4" t="s">
        <v>241</v>
      </c>
      <c r="P51" s="4">
        <v>11</v>
      </c>
      <c r="R51" s="4">
        <f t="shared" ca="1" si="3"/>
        <v>3</v>
      </c>
    </row>
    <row r="52" spans="1:18" ht="14.4" x14ac:dyDescent="0.3">
      <c r="A52" s="4" t="s">
        <v>242</v>
      </c>
      <c r="B52" s="4">
        <v>9</v>
      </c>
      <c r="C52" s="4" t="s">
        <v>243</v>
      </c>
      <c r="D52" s="4" t="s">
        <v>244</v>
      </c>
      <c r="E52" s="13">
        <v>38777</v>
      </c>
      <c r="F52" s="14">
        <f t="shared" si="1"/>
        <v>2006</v>
      </c>
      <c r="G52" s="13">
        <v>43800</v>
      </c>
      <c r="H52" s="14">
        <f t="shared" si="2"/>
        <v>2019</v>
      </c>
      <c r="I52" s="4">
        <v>13</v>
      </c>
      <c r="J52" s="4" t="str">
        <f>IF(Table1[[#This Row],[Usia Debut]]&lt;13, "Kurang dari 13 Tahun", IF(Table1[[#This Row],[Usia Debut]]&lt;16, "13-16 tahun", IF(Table1[[#This Row],[Usia Debut]]&lt;19, "16-19 tahun", "Lebih dari 19 tahun")))</f>
        <v>13-16 tahun</v>
      </c>
      <c r="K52" s="4" t="b">
        <v>1</v>
      </c>
      <c r="N52" s="4" t="s">
        <v>245</v>
      </c>
      <c r="O52" s="4" t="s">
        <v>246</v>
      </c>
      <c r="P52" s="4">
        <v>14</v>
      </c>
      <c r="R52" s="4">
        <f t="shared" ca="1" si="3"/>
        <v>3</v>
      </c>
    </row>
    <row r="53" spans="1:18" ht="14.4" x14ac:dyDescent="0.3">
      <c r="A53" s="4" t="s">
        <v>247</v>
      </c>
      <c r="B53" s="4">
        <v>9</v>
      </c>
      <c r="C53" s="4" t="s">
        <v>248</v>
      </c>
      <c r="D53" s="4" t="s">
        <v>239</v>
      </c>
      <c r="E53" s="13">
        <v>39311</v>
      </c>
      <c r="F53" s="14">
        <f t="shared" si="1"/>
        <v>2007</v>
      </c>
      <c r="G53" s="13">
        <v>43800</v>
      </c>
      <c r="H53" s="14">
        <f t="shared" si="2"/>
        <v>2019</v>
      </c>
      <c r="I53" s="4">
        <v>12</v>
      </c>
      <c r="J53" s="4" t="str">
        <f>IF(Table1[[#This Row],[Usia Debut]]&lt;13, "Kurang dari 13 Tahun", IF(Table1[[#This Row],[Usia Debut]]&lt;16, "13-16 tahun", IF(Table1[[#This Row],[Usia Debut]]&lt;19, "16-19 tahun", "Lebih dari 19 tahun")))</f>
        <v>Kurang dari 13 Tahun</v>
      </c>
      <c r="K53" s="4" t="b">
        <v>1</v>
      </c>
      <c r="N53" s="4" t="s">
        <v>249</v>
      </c>
      <c r="O53" s="4" t="s">
        <v>250</v>
      </c>
      <c r="P53" s="4">
        <v>13</v>
      </c>
      <c r="R53" s="4">
        <f t="shared" ca="1" si="3"/>
        <v>3</v>
      </c>
    </row>
    <row r="54" spans="1:18" ht="14.4" x14ac:dyDescent="0.3">
      <c r="A54" s="4" t="s">
        <v>251</v>
      </c>
      <c r="B54" s="4">
        <v>8</v>
      </c>
      <c r="C54" s="4" t="s">
        <v>252</v>
      </c>
      <c r="D54" s="4" t="s">
        <v>18</v>
      </c>
      <c r="E54" s="13">
        <v>39242</v>
      </c>
      <c r="F54" s="14">
        <f t="shared" si="1"/>
        <v>2007</v>
      </c>
      <c r="G54" s="13">
        <v>43582</v>
      </c>
      <c r="H54" s="14">
        <f t="shared" si="2"/>
        <v>2019</v>
      </c>
      <c r="I54" s="4">
        <v>11</v>
      </c>
      <c r="J54" s="4" t="str">
        <f>IF(Table1[[#This Row],[Usia Debut]]&lt;13, "Kurang dari 13 Tahun", IF(Table1[[#This Row],[Usia Debut]]&lt;16, "13-16 tahun", IF(Table1[[#This Row],[Usia Debut]]&lt;19, "16-19 tahun", "Lebih dari 19 tahun")))</f>
        <v>Kurang dari 13 Tahun</v>
      </c>
      <c r="K54" s="4" t="b">
        <v>1</v>
      </c>
      <c r="N54" s="4" t="s">
        <v>253</v>
      </c>
      <c r="O54" s="4" t="s">
        <v>254</v>
      </c>
      <c r="P54" s="4">
        <v>13</v>
      </c>
      <c r="R54" s="4">
        <f t="shared" ca="1" si="3"/>
        <v>4</v>
      </c>
    </row>
    <row r="55" spans="1:18" ht="14.4" x14ac:dyDescent="0.3">
      <c r="A55" s="4" t="s">
        <v>255</v>
      </c>
      <c r="B55" s="4">
        <v>7</v>
      </c>
      <c r="C55" s="4" t="s">
        <v>256</v>
      </c>
      <c r="D55" s="4" t="s">
        <v>18</v>
      </c>
      <c r="E55" s="13">
        <v>36559</v>
      </c>
      <c r="F55" s="14">
        <f t="shared" si="1"/>
        <v>2000</v>
      </c>
      <c r="G55" s="13">
        <v>43372</v>
      </c>
      <c r="H55" s="14">
        <f t="shared" si="2"/>
        <v>2018</v>
      </c>
      <c r="I55" s="4">
        <v>18</v>
      </c>
      <c r="J55" s="4" t="str">
        <f>IF(Table1[[#This Row],[Usia Debut]]&lt;13, "Kurang dari 13 Tahun", IF(Table1[[#This Row],[Usia Debut]]&lt;16, "13-16 tahun", IF(Table1[[#This Row],[Usia Debut]]&lt;19, "16-19 tahun", "Lebih dari 19 tahun")))</f>
        <v>16-19 tahun</v>
      </c>
      <c r="K55" s="4" t="b">
        <v>1</v>
      </c>
      <c r="N55" s="4" t="s">
        <v>257</v>
      </c>
      <c r="O55" s="4" t="s">
        <v>258</v>
      </c>
      <c r="P55" s="4">
        <v>20</v>
      </c>
      <c r="R55" s="4">
        <f t="shared" ca="1" si="3"/>
        <v>4</v>
      </c>
    </row>
    <row r="56" spans="1:18" ht="14.4" x14ac:dyDescent="0.3">
      <c r="A56" s="4" t="s">
        <v>259</v>
      </c>
      <c r="B56" s="4">
        <v>7</v>
      </c>
      <c r="C56" s="4" t="s">
        <v>260</v>
      </c>
      <c r="D56" s="4" t="s">
        <v>261</v>
      </c>
      <c r="E56" s="13">
        <v>37304</v>
      </c>
      <c r="F56" s="14">
        <f t="shared" si="1"/>
        <v>2002</v>
      </c>
      <c r="G56" s="13">
        <v>43372</v>
      </c>
      <c r="H56" s="14">
        <f t="shared" si="2"/>
        <v>2018</v>
      </c>
      <c r="I56" s="4">
        <v>16</v>
      </c>
      <c r="J56" s="4" t="str">
        <f>IF(Table1[[#This Row],[Usia Debut]]&lt;13, "Kurang dari 13 Tahun", IF(Table1[[#This Row],[Usia Debut]]&lt;16, "13-16 tahun", IF(Table1[[#This Row],[Usia Debut]]&lt;19, "16-19 tahun", "Lebih dari 19 tahun")))</f>
        <v>16-19 tahun</v>
      </c>
      <c r="K56" s="4" t="b">
        <v>1</v>
      </c>
      <c r="N56" s="4" t="s">
        <v>262</v>
      </c>
      <c r="O56" s="4" t="s">
        <v>263</v>
      </c>
      <c r="P56" s="4">
        <v>18</v>
      </c>
      <c r="R56" s="4">
        <f t="shared" ca="1" si="3"/>
        <v>4</v>
      </c>
    </row>
    <row r="57" spans="1:18" ht="14.4" x14ac:dyDescent="0.3">
      <c r="A57" s="4" t="s">
        <v>264</v>
      </c>
      <c r="B57" s="4">
        <v>8</v>
      </c>
      <c r="C57" s="4" t="s">
        <v>265</v>
      </c>
      <c r="D57" s="4" t="s">
        <v>18</v>
      </c>
      <c r="E57" s="13">
        <v>37398</v>
      </c>
      <c r="F57" s="14">
        <f t="shared" si="1"/>
        <v>2002</v>
      </c>
      <c r="G57" s="13">
        <v>43582</v>
      </c>
      <c r="H57" s="14">
        <f t="shared" si="2"/>
        <v>2019</v>
      </c>
      <c r="I57" s="4">
        <v>16</v>
      </c>
      <c r="J57" s="4" t="str">
        <f>IF(Table1[[#This Row],[Usia Debut]]&lt;13, "Kurang dari 13 Tahun", IF(Table1[[#This Row],[Usia Debut]]&lt;16, "13-16 tahun", IF(Table1[[#This Row],[Usia Debut]]&lt;19, "16-19 tahun", "Lebih dari 19 tahun")))</f>
        <v>16-19 tahun</v>
      </c>
      <c r="K57" s="4" t="b">
        <v>1</v>
      </c>
      <c r="N57" s="4" t="s">
        <v>266</v>
      </c>
      <c r="O57" s="4" t="s">
        <v>267</v>
      </c>
      <c r="P57" s="4">
        <v>18</v>
      </c>
      <c r="R57" s="4">
        <f t="shared" ca="1" si="3"/>
        <v>4</v>
      </c>
    </row>
    <row r="58" spans="1:18" ht="14.4" x14ac:dyDescent="0.3">
      <c r="A58" s="4" t="s">
        <v>268</v>
      </c>
      <c r="B58" s="4">
        <v>9</v>
      </c>
      <c r="C58" s="4" t="s">
        <v>269</v>
      </c>
      <c r="D58" s="4" t="s">
        <v>270</v>
      </c>
      <c r="E58" s="13">
        <v>36970</v>
      </c>
      <c r="F58" s="14">
        <f t="shared" si="1"/>
        <v>2001</v>
      </c>
      <c r="G58" s="13">
        <v>43800</v>
      </c>
      <c r="H58" s="14">
        <f t="shared" si="2"/>
        <v>2019</v>
      </c>
      <c r="I58" s="4">
        <v>18</v>
      </c>
      <c r="J58" s="4" t="str">
        <f>IF(Table1[[#This Row],[Usia Debut]]&lt;13, "Kurang dari 13 Tahun", IF(Table1[[#This Row],[Usia Debut]]&lt;16, "13-16 tahun", IF(Table1[[#This Row],[Usia Debut]]&lt;19, "16-19 tahun", "Lebih dari 19 tahun")))</f>
        <v>16-19 tahun</v>
      </c>
      <c r="K58" s="4" t="b">
        <v>1</v>
      </c>
      <c r="N58" s="4" t="s">
        <v>271</v>
      </c>
      <c r="O58" s="4" t="s">
        <v>272</v>
      </c>
      <c r="P58" s="4">
        <v>19</v>
      </c>
      <c r="R58" s="4">
        <f t="shared" ca="1" si="3"/>
        <v>3</v>
      </c>
    </row>
    <row r="59" spans="1:18" ht="14.4" x14ac:dyDescent="0.3">
      <c r="A59" s="4" t="s">
        <v>273</v>
      </c>
      <c r="B59" s="4">
        <v>9</v>
      </c>
      <c r="C59" s="4" t="s">
        <v>274</v>
      </c>
      <c r="D59" s="4" t="s">
        <v>261</v>
      </c>
      <c r="E59" s="13">
        <v>38924</v>
      </c>
      <c r="F59" s="14">
        <f t="shared" si="1"/>
        <v>2006</v>
      </c>
      <c r="G59" s="13">
        <v>43800</v>
      </c>
      <c r="H59" s="14">
        <f t="shared" si="2"/>
        <v>2019</v>
      </c>
      <c r="I59" s="4">
        <v>13</v>
      </c>
      <c r="J59" s="4" t="str">
        <f>IF(Table1[[#This Row],[Usia Debut]]&lt;13, "Kurang dari 13 Tahun", IF(Table1[[#This Row],[Usia Debut]]&lt;16, "13-16 tahun", IF(Table1[[#This Row],[Usia Debut]]&lt;19, "16-19 tahun", "Lebih dari 19 tahun")))</f>
        <v>13-16 tahun</v>
      </c>
      <c r="K59" s="4" t="b">
        <v>1</v>
      </c>
      <c r="N59" s="4" t="s">
        <v>275</v>
      </c>
      <c r="O59" s="4" t="s">
        <v>276</v>
      </c>
      <c r="P59" s="4">
        <v>14</v>
      </c>
      <c r="R59" s="4">
        <f t="shared" ca="1" si="3"/>
        <v>3</v>
      </c>
    </row>
    <row r="60" spans="1:18" ht="14.4" x14ac:dyDescent="0.3">
      <c r="A60" s="4" t="s">
        <v>277</v>
      </c>
      <c r="B60" s="4">
        <v>8</v>
      </c>
      <c r="C60" s="4" t="s">
        <v>278</v>
      </c>
      <c r="D60" s="4" t="s">
        <v>18</v>
      </c>
      <c r="E60" s="13">
        <v>38301</v>
      </c>
      <c r="F60" s="14">
        <f t="shared" si="1"/>
        <v>2004</v>
      </c>
      <c r="G60" s="13">
        <v>43582</v>
      </c>
      <c r="H60" s="14">
        <f t="shared" si="2"/>
        <v>2019</v>
      </c>
      <c r="I60" s="4">
        <v>14</v>
      </c>
      <c r="J60" s="4" t="str">
        <f>IF(Table1[[#This Row],[Usia Debut]]&lt;13, "Kurang dari 13 Tahun", IF(Table1[[#This Row],[Usia Debut]]&lt;16, "13-16 tahun", IF(Table1[[#This Row],[Usia Debut]]&lt;19, "16-19 tahun", "Lebih dari 19 tahun")))</f>
        <v>13-16 tahun</v>
      </c>
      <c r="K60" s="4" t="b">
        <v>1</v>
      </c>
      <c r="N60" s="4" t="s">
        <v>279</v>
      </c>
      <c r="O60" s="4" t="s">
        <v>280</v>
      </c>
      <c r="P60" s="4">
        <v>16</v>
      </c>
      <c r="R60" s="4">
        <f t="shared" ca="1" si="3"/>
        <v>4</v>
      </c>
    </row>
    <row r="61" spans="1:18" ht="14.4" x14ac:dyDescent="0.3">
      <c r="A61" s="4" t="s">
        <v>281</v>
      </c>
      <c r="B61" s="4">
        <v>9</v>
      </c>
      <c r="C61" s="4" t="s">
        <v>282</v>
      </c>
      <c r="D61" s="4" t="s">
        <v>18</v>
      </c>
      <c r="E61" s="13">
        <v>38726</v>
      </c>
      <c r="F61" s="14">
        <f t="shared" si="1"/>
        <v>2006</v>
      </c>
      <c r="G61" s="13">
        <v>43800</v>
      </c>
      <c r="H61" s="14">
        <f t="shared" si="2"/>
        <v>2019</v>
      </c>
      <c r="I61" s="4">
        <v>13</v>
      </c>
      <c r="J61" s="4" t="str">
        <f>IF(Table1[[#This Row],[Usia Debut]]&lt;13, "Kurang dari 13 Tahun", IF(Table1[[#This Row],[Usia Debut]]&lt;16, "13-16 tahun", IF(Table1[[#This Row],[Usia Debut]]&lt;19, "16-19 tahun", "Lebih dari 19 tahun")))</f>
        <v>13-16 tahun</v>
      </c>
      <c r="K61" s="4" t="b">
        <v>1</v>
      </c>
      <c r="N61" s="4" t="s">
        <v>283</v>
      </c>
      <c r="O61" s="4" t="s">
        <v>284</v>
      </c>
      <c r="P61" s="4">
        <v>14</v>
      </c>
      <c r="R61" s="4">
        <f t="shared" ca="1" si="3"/>
        <v>3</v>
      </c>
    </row>
    <row r="62" spans="1:18" ht="14.4" x14ac:dyDescent="0.3">
      <c r="A62" s="4" t="s">
        <v>285</v>
      </c>
      <c r="B62" s="4">
        <v>9</v>
      </c>
      <c r="C62" s="4" t="s">
        <v>286</v>
      </c>
      <c r="D62" s="4" t="s">
        <v>18</v>
      </c>
      <c r="E62" s="13">
        <v>38525</v>
      </c>
      <c r="F62" s="14">
        <f t="shared" si="1"/>
        <v>2005</v>
      </c>
      <c r="G62" s="13">
        <v>43800</v>
      </c>
      <c r="H62" s="14">
        <f t="shared" si="2"/>
        <v>2019</v>
      </c>
      <c r="I62" s="4">
        <v>14</v>
      </c>
      <c r="J62" s="4" t="str">
        <f>IF(Table1[[#This Row],[Usia Debut]]&lt;13, "Kurang dari 13 Tahun", IF(Table1[[#This Row],[Usia Debut]]&lt;16, "13-16 tahun", IF(Table1[[#This Row],[Usia Debut]]&lt;19, "16-19 tahun", "Lebih dari 19 tahun")))</f>
        <v>13-16 tahun</v>
      </c>
      <c r="K62" s="4" t="b">
        <v>1</v>
      </c>
      <c r="N62" s="4" t="s">
        <v>287</v>
      </c>
      <c r="O62" s="4" t="s">
        <v>288</v>
      </c>
      <c r="P62" s="4">
        <v>15</v>
      </c>
      <c r="R62" s="4">
        <f t="shared" ca="1" si="3"/>
        <v>3</v>
      </c>
    </row>
    <row r="63" spans="1:18" ht="14.4" x14ac:dyDescent="0.3">
      <c r="A63" s="4" t="s">
        <v>289</v>
      </c>
      <c r="B63" s="4">
        <v>9</v>
      </c>
      <c r="C63" s="4" t="s">
        <v>290</v>
      </c>
      <c r="D63" s="4" t="s">
        <v>291</v>
      </c>
      <c r="E63" s="13">
        <v>38856</v>
      </c>
      <c r="F63" s="14">
        <f t="shared" si="1"/>
        <v>2006</v>
      </c>
      <c r="G63" s="13">
        <v>43800</v>
      </c>
      <c r="H63" s="14">
        <f t="shared" si="2"/>
        <v>2019</v>
      </c>
      <c r="I63" s="4">
        <v>13</v>
      </c>
      <c r="J63" s="4" t="str">
        <f>IF(Table1[[#This Row],[Usia Debut]]&lt;13, "Kurang dari 13 Tahun", IF(Table1[[#This Row],[Usia Debut]]&lt;16, "13-16 tahun", IF(Table1[[#This Row],[Usia Debut]]&lt;19, "16-19 tahun", "Lebih dari 19 tahun")))</f>
        <v>13-16 tahun</v>
      </c>
      <c r="K63" s="4" t="b">
        <v>1</v>
      </c>
      <c r="N63" s="4" t="s">
        <v>292</v>
      </c>
      <c r="O63" s="4" t="s">
        <v>293</v>
      </c>
      <c r="P63" s="4">
        <v>14</v>
      </c>
      <c r="R63" s="4">
        <f t="shared" ca="1" si="3"/>
        <v>3</v>
      </c>
    </row>
    <row r="64" spans="1:18" ht="14.4" x14ac:dyDescent="0.3">
      <c r="A64" s="4" t="s">
        <v>294</v>
      </c>
      <c r="B64" s="4">
        <v>9</v>
      </c>
      <c r="C64" s="4" t="s">
        <v>295</v>
      </c>
      <c r="D64" s="4" t="s">
        <v>40</v>
      </c>
      <c r="E64" s="13">
        <v>37779</v>
      </c>
      <c r="F64" s="14">
        <f t="shared" si="1"/>
        <v>2003</v>
      </c>
      <c r="G64" s="13">
        <v>43800</v>
      </c>
      <c r="H64" s="14">
        <f t="shared" si="2"/>
        <v>2019</v>
      </c>
      <c r="I64" s="4">
        <v>16</v>
      </c>
      <c r="J64" s="4" t="str">
        <f>IF(Table1[[#This Row],[Usia Debut]]&lt;13, "Kurang dari 13 Tahun", IF(Table1[[#This Row],[Usia Debut]]&lt;16, "13-16 tahun", IF(Table1[[#This Row],[Usia Debut]]&lt;19, "16-19 tahun", "Lebih dari 19 tahun")))</f>
        <v>16-19 tahun</v>
      </c>
      <c r="K64" s="4" t="b">
        <v>1</v>
      </c>
      <c r="N64" s="4" t="s">
        <v>296</v>
      </c>
      <c r="O64" s="4" t="s">
        <v>297</v>
      </c>
      <c r="P64" s="4">
        <v>17</v>
      </c>
      <c r="R64" s="4">
        <f t="shared" ca="1" si="3"/>
        <v>3</v>
      </c>
    </row>
    <row r="65" spans="1:18" ht="14.4" x14ac:dyDescent="0.3">
      <c r="A65" s="4" t="s">
        <v>298</v>
      </c>
      <c r="B65" s="4">
        <v>1</v>
      </c>
      <c r="C65" s="4" t="s">
        <v>299</v>
      </c>
      <c r="D65" s="4" t="s">
        <v>300</v>
      </c>
      <c r="E65" s="13">
        <v>34039</v>
      </c>
      <c r="F65" s="14">
        <f t="shared" si="1"/>
        <v>1993</v>
      </c>
      <c r="G65" s="13">
        <v>40849</v>
      </c>
      <c r="H65" s="14">
        <f t="shared" si="2"/>
        <v>2011</v>
      </c>
      <c r="I65" s="4">
        <v>18</v>
      </c>
      <c r="J65" s="4" t="str">
        <f>IF(Table1[[#This Row],[Usia Debut]]&lt;13, "Kurang dari 13 Tahun", IF(Table1[[#This Row],[Usia Debut]]&lt;16, "13-16 tahun", IF(Table1[[#This Row],[Usia Debut]]&lt;19, "16-19 tahun", "Lebih dari 19 tahun")))</f>
        <v>16-19 tahun</v>
      </c>
      <c r="K65" s="4" t="b">
        <v>0</v>
      </c>
      <c r="L65" s="20">
        <v>40951</v>
      </c>
      <c r="M65" s="4">
        <v>18</v>
      </c>
      <c r="N65" s="4" t="s">
        <v>301</v>
      </c>
      <c r="O65" s="4" t="s">
        <v>302</v>
      </c>
      <c r="P65" s="4">
        <v>27</v>
      </c>
      <c r="Q65" s="7" t="s">
        <v>303</v>
      </c>
      <c r="R65" s="4">
        <f t="shared" ref="R65:R96" si="4">ROUND((L65-G65)/365,0)</f>
        <v>0</v>
      </c>
    </row>
    <row r="66" spans="1:18" ht="14.4" x14ac:dyDescent="0.3">
      <c r="A66" s="4" t="s">
        <v>304</v>
      </c>
      <c r="B66" s="4">
        <v>1</v>
      </c>
      <c r="C66" s="4" t="s">
        <v>305</v>
      </c>
      <c r="D66" s="4" t="s">
        <v>300</v>
      </c>
      <c r="E66" s="13">
        <v>33438</v>
      </c>
      <c r="F66" s="14">
        <f t="shared" si="1"/>
        <v>1991</v>
      </c>
      <c r="G66" s="13">
        <v>40849</v>
      </c>
      <c r="H66" s="14">
        <f t="shared" si="2"/>
        <v>2011</v>
      </c>
      <c r="I66" s="4">
        <v>20</v>
      </c>
      <c r="J66" s="4" t="str">
        <f>IF(Table1[[#This Row],[Usia Debut]]&lt;13, "Kurang dari 13 Tahun", IF(Table1[[#This Row],[Usia Debut]]&lt;16, "13-16 tahun", IF(Table1[[#This Row],[Usia Debut]]&lt;19, "16-19 tahun", "Lebih dari 19 tahun")))</f>
        <v>Lebih dari 19 tahun</v>
      </c>
      <c r="K66" s="4" t="b">
        <v>0</v>
      </c>
      <c r="L66" s="20">
        <v>40951</v>
      </c>
      <c r="M66" s="4">
        <v>20</v>
      </c>
      <c r="O66" s="4" t="s">
        <v>302</v>
      </c>
      <c r="P66" s="4">
        <v>29</v>
      </c>
      <c r="Q66" s="7" t="s">
        <v>303</v>
      </c>
      <c r="R66" s="4">
        <f t="shared" si="4"/>
        <v>0</v>
      </c>
    </row>
    <row r="67" spans="1:18" ht="14.4" x14ac:dyDescent="0.3">
      <c r="A67" s="4" t="s">
        <v>306</v>
      </c>
      <c r="B67" s="4">
        <v>1</v>
      </c>
      <c r="C67" s="4" t="s">
        <v>307</v>
      </c>
      <c r="D67" s="4" t="s">
        <v>300</v>
      </c>
      <c r="E67" s="13">
        <v>33047</v>
      </c>
      <c r="F67" s="14">
        <f t="shared" ref="F67:F130" si="5">YEAR(E67)</f>
        <v>1990</v>
      </c>
      <c r="G67" s="13">
        <v>40849</v>
      </c>
      <c r="H67" s="14">
        <f t="shared" ref="H67:H130" si="6">YEAR(G67)</f>
        <v>2011</v>
      </c>
      <c r="I67" s="4">
        <v>21</v>
      </c>
      <c r="J67" s="4" t="str">
        <f>IF(Table1[[#This Row],[Usia Debut]]&lt;13, "Kurang dari 13 Tahun", IF(Table1[[#This Row],[Usia Debut]]&lt;16, "13-16 tahun", IF(Table1[[#This Row],[Usia Debut]]&lt;19, "16-19 tahun", "Lebih dari 19 tahun")))</f>
        <v>Lebih dari 19 tahun</v>
      </c>
      <c r="K67" s="4" t="b">
        <v>0</v>
      </c>
      <c r="L67" s="20">
        <v>41039</v>
      </c>
      <c r="M67" s="4">
        <v>21</v>
      </c>
      <c r="O67" s="4" t="s">
        <v>308</v>
      </c>
      <c r="P67" s="4">
        <v>30</v>
      </c>
      <c r="Q67" s="7" t="s">
        <v>303</v>
      </c>
      <c r="R67" s="4">
        <f t="shared" si="4"/>
        <v>1</v>
      </c>
    </row>
    <row r="68" spans="1:18" ht="14.4" x14ac:dyDescent="0.3">
      <c r="A68" s="4" t="s">
        <v>309</v>
      </c>
      <c r="B68" s="4">
        <v>1</v>
      </c>
      <c r="C68" s="4" t="s">
        <v>310</v>
      </c>
      <c r="D68" s="4" t="s">
        <v>300</v>
      </c>
      <c r="E68" s="13">
        <v>36003</v>
      </c>
      <c r="F68" s="14">
        <f t="shared" si="5"/>
        <v>1998</v>
      </c>
      <c r="G68" s="13">
        <v>40849</v>
      </c>
      <c r="H68" s="14">
        <f t="shared" si="6"/>
        <v>2011</v>
      </c>
      <c r="I68" s="4">
        <v>13</v>
      </c>
      <c r="J68" s="4" t="str">
        <f>IF(Table1[[#This Row],[Usia Debut]]&lt;13, "Kurang dari 13 Tahun", IF(Table1[[#This Row],[Usia Debut]]&lt;16, "13-16 tahun", IF(Table1[[#This Row],[Usia Debut]]&lt;19, "16-19 tahun", "Lebih dari 19 tahun")))</f>
        <v>13-16 tahun</v>
      </c>
      <c r="K68" s="4" t="b">
        <v>0</v>
      </c>
      <c r="L68" s="20">
        <v>41039</v>
      </c>
      <c r="M68" s="4">
        <v>13</v>
      </c>
      <c r="N68" s="4" t="s">
        <v>311</v>
      </c>
      <c r="O68" s="4" t="s">
        <v>312</v>
      </c>
      <c r="P68" s="4">
        <v>22</v>
      </c>
      <c r="Q68" s="7" t="s">
        <v>303</v>
      </c>
      <c r="R68" s="4">
        <f t="shared" si="4"/>
        <v>1</v>
      </c>
    </row>
    <row r="69" spans="1:18" ht="14.4" x14ac:dyDescent="0.3">
      <c r="A69" s="4" t="s">
        <v>313</v>
      </c>
      <c r="B69" s="4">
        <v>1</v>
      </c>
      <c r="C69" s="4" t="s">
        <v>314</v>
      </c>
      <c r="D69" s="4" t="s">
        <v>315</v>
      </c>
      <c r="E69" s="13">
        <v>36184</v>
      </c>
      <c r="F69" s="14">
        <f t="shared" si="5"/>
        <v>1999</v>
      </c>
      <c r="G69" s="13">
        <v>40849</v>
      </c>
      <c r="H69" s="14">
        <f t="shared" si="6"/>
        <v>2011</v>
      </c>
      <c r="I69" s="4">
        <v>12</v>
      </c>
      <c r="J69" s="4" t="str">
        <f>IF(Table1[[#This Row],[Usia Debut]]&lt;13, "Kurang dari 13 Tahun", IF(Table1[[#This Row],[Usia Debut]]&lt;16, "13-16 tahun", IF(Table1[[#This Row],[Usia Debut]]&lt;19, "16-19 tahun", "Lebih dari 19 tahun")))</f>
        <v>Kurang dari 13 Tahun</v>
      </c>
      <c r="K69" s="4" t="b">
        <v>0</v>
      </c>
      <c r="L69" s="20">
        <v>41238</v>
      </c>
      <c r="M69" s="4">
        <v>13</v>
      </c>
      <c r="N69" s="4" t="s">
        <v>316</v>
      </c>
      <c r="O69" s="4" t="s">
        <v>317</v>
      </c>
      <c r="P69" s="4">
        <v>21</v>
      </c>
      <c r="Q69" s="7" t="s">
        <v>303</v>
      </c>
      <c r="R69" s="4">
        <f t="shared" si="4"/>
        <v>1</v>
      </c>
    </row>
    <row r="70" spans="1:18" ht="14.4" x14ac:dyDescent="0.3">
      <c r="A70" s="4" t="s">
        <v>318</v>
      </c>
      <c r="B70" s="4">
        <v>1</v>
      </c>
      <c r="C70" s="4" t="s">
        <v>319</v>
      </c>
      <c r="D70" s="4" t="s">
        <v>18</v>
      </c>
      <c r="E70" s="13">
        <v>34323</v>
      </c>
      <c r="F70" s="14">
        <f t="shared" si="5"/>
        <v>1993</v>
      </c>
      <c r="G70" s="13">
        <v>40849</v>
      </c>
      <c r="H70" s="14">
        <f t="shared" si="6"/>
        <v>2011</v>
      </c>
      <c r="I70" s="4">
        <v>17</v>
      </c>
      <c r="J70" s="4" t="str">
        <f>IF(Table1[[#This Row],[Usia Debut]]&lt;13, "Kurang dari 13 Tahun", IF(Table1[[#This Row],[Usia Debut]]&lt;16, "13-16 tahun", IF(Table1[[#This Row],[Usia Debut]]&lt;19, "16-19 tahun", "Lebih dari 19 tahun")))</f>
        <v>16-19 tahun</v>
      </c>
      <c r="K70" s="4" t="b">
        <v>0</v>
      </c>
      <c r="L70" s="20">
        <v>41253</v>
      </c>
      <c r="M70" s="4">
        <v>18</v>
      </c>
      <c r="N70" s="4" t="s">
        <v>320</v>
      </c>
      <c r="O70" s="4" t="s">
        <v>321</v>
      </c>
      <c r="P70" s="4">
        <v>27</v>
      </c>
      <c r="Q70" s="7" t="s">
        <v>303</v>
      </c>
      <c r="R70" s="4">
        <f t="shared" si="4"/>
        <v>1</v>
      </c>
    </row>
    <row r="71" spans="1:18" ht="14.4" x14ac:dyDescent="0.3">
      <c r="A71" s="4" t="s">
        <v>322</v>
      </c>
      <c r="B71" s="4">
        <v>2</v>
      </c>
      <c r="C71" s="4" t="s">
        <v>323</v>
      </c>
      <c r="D71" s="4" t="s">
        <v>18</v>
      </c>
      <c r="E71" s="13">
        <v>35622</v>
      </c>
      <c r="F71" s="14">
        <f t="shared" si="5"/>
        <v>1997</v>
      </c>
      <c r="G71" s="13">
        <v>41216</v>
      </c>
      <c r="H71" s="14">
        <f t="shared" si="6"/>
        <v>2012</v>
      </c>
      <c r="I71" s="4">
        <v>15</v>
      </c>
      <c r="J71" s="4" t="str">
        <f>IF(Table1[[#This Row],[Usia Debut]]&lt;13, "Kurang dari 13 Tahun", IF(Table1[[#This Row],[Usia Debut]]&lt;16, "13-16 tahun", IF(Table1[[#This Row],[Usia Debut]]&lt;19, "16-19 tahun", "Lebih dari 19 tahun")))</f>
        <v>13-16 tahun</v>
      </c>
      <c r="K71" s="4" t="b">
        <v>0</v>
      </c>
      <c r="L71" s="20">
        <v>41284</v>
      </c>
      <c r="M71" s="4">
        <v>15</v>
      </c>
      <c r="N71" s="4" t="s">
        <v>324</v>
      </c>
      <c r="O71" s="4" t="s">
        <v>302</v>
      </c>
      <c r="P71" s="4">
        <v>23</v>
      </c>
      <c r="Q71" s="7" t="s">
        <v>303</v>
      </c>
      <c r="R71" s="4">
        <f t="shared" si="4"/>
        <v>0</v>
      </c>
    </row>
    <row r="72" spans="1:18" ht="14.4" x14ac:dyDescent="0.3">
      <c r="A72" s="4" t="s">
        <v>325</v>
      </c>
      <c r="B72" s="4">
        <v>2</v>
      </c>
      <c r="C72" s="4" t="s">
        <v>326</v>
      </c>
      <c r="D72" s="4" t="s">
        <v>300</v>
      </c>
      <c r="E72" s="13">
        <v>35356</v>
      </c>
      <c r="F72" s="14">
        <f t="shared" si="5"/>
        <v>1996</v>
      </c>
      <c r="G72" s="13">
        <v>41216</v>
      </c>
      <c r="H72" s="14">
        <f t="shared" si="6"/>
        <v>2012</v>
      </c>
      <c r="I72" s="4">
        <v>16</v>
      </c>
      <c r="J72" s="4" t="str">
        <f>IF(Table1[[#This Row],[Usia Debut]]&lt;13, "Kurang dari 13 Tahun", IF(Table1[[#This Row],[Usia Debut]]&lt;16, "13-16 tahun", IF(Table1[[#This Row],[Usia Debut]]&lt;19, "16-19 tahun", "Lebih dari 19 tahun")))</f>
        <v>16-19 tahun</v>
      </c>
      <c r="K72" s="4" t="b">
        <v>0</v>
      </c>
      <c r="L72" s="20">
        <v>41284</v>
      </c>
      <c r="M72" s="4">
        <v>16</v>
      </c>
      <c r="O72" s="4" t="s">
        <v>302</v>
      </c>
      <c r="P72" s="4">
        <v>24</v>
      </c>
      <c r="Q72" s="7" t="s">
        <v>303</v>
      </c>
      <c r="R72" s="4">
        <f t="shared" si="4"/>
        <v>0</v>
      </c>
    </row>
    <row r="73" spans="1:18" ht="14.4" x14ac:dyDescent="0.3">
      <c r="A73" s="4" t="s">
        <v>327</v>
      </c>
      <c r="B73" s="4">
        <v>1</v>
      </c>
      <c r="C73" s="4" t="s">
        <v>328</v>
      </c>
      <c r="D73" s="4" t="s">
        <v>329</v>
      </c>
      <c r="E73" s="13">
        <v>34209</v>
      </c>
      <c r="F73" s="14">
        <f t="shared" si="5"/>
        <v>1993</v>
      </c>
      <c r="G73" s="13">
        <v>40849</v>
      </c>
      <c r="H73" s="14">
        <f t="shared" si="6"/>
        <v>2011</v>
      </c>
      <c r="I73" s="4">
        <v>18</v>
      </c>
      <c r="J73" s="4" t="str">
        <f>IF(Table1[[#This Row],[Usia Debut]]&lt;13, "Kurang dari 13 Tahun", IF(Table1[[#This Row],[Usia Debut]]&lt;16, "13-16 tahun", IF(Table1[[#This Row],[Usia Debut]]&lt;19, "16-19 tahun", "Lebih dari 19 tahun")))</f>
        <v>16-19 tahun</v>
      </c>
      <c r="K73" s="4" t="b">
        <v>0</v>
      </c>
      <c r="L73" s="20">
        <v>41290</v>
      </c>
      <c r="M73" s="4">
        <v>19</v>
      </c>
      <c r="N73" s="4" t="s">
        <v>330</v>
      </c>
      <c r="O73" s="4" t="s">
        <v>331</v>
      </c>
      <c r="P73" s="4">
        <v>27</v>
      </c>
      <c r="Q73" s="7" t="s">
        <v>332</v>
      </c>
      <c r="R73" s="4">
        <f t="shared" si="4"/>
        <v>1</v>
      </c>
    </row>
    <row r="74" spans="1:18" ht="14.4" x14ac:dyDescent="0.3">
      <c r="A74" s="4" t="s">
        <v>333</v>
      </c>
      <c r="B74" s="4">
        <v>2</v>
      </c>
      <c r="C74" s="4" t="s">
        <v>334</v>
      </c>
      <c r="D74" s="4" t="s">
        <v>335</v>
      </c>
      <c r="E74" s="13">
        <v>35571</v>
      </c>
      <c r="F74" s="14">
        <f t="shared" si="5"/>
        <v>1997</v>
      </c>
      <c r="G74" s="13">
        <v>41216</v>
      </c>
      <c r="H74" s="14">
        <f t="shared" si="6"/>
        <v>2012</v>
      </c>
      <c r="I74" s="4">
        <v>15</v>
      </c>
      <c r="J74" s="4" t="str">
        <f>IF(Table1[[#This Row],[Usia Debut]]&lt;13, "Kurang dari 13 Tahun", IF(Table1[[#This Row],[Usia Debut]]&lt;16, "13-16 tahun", IF(Table1[[#This Row],[Usia Debut]]&lt;19, "16-19 tahun", "Lebih dari 19 tahun")))</f>
        <v>13-16 tahun</v>
      </c>
      <c r="K74" s="4" t="b">
        <v>0</v>
      </c>
      <c r="L74" s="20">
        <v>41376</v>
      </c>
      <c r="M74" s="4">
        <v>15</v>
      </c>
      <c r="N74" s="4" t="s">
        <v>336</v>
      </c>
      <c r="O74" s="4" t="s">
        <v>337</v>
      </c>
      <c r="P74" s="4">
        <v>23</v>
      </c>
      <c r="Q74" s="7" t="s">
        <v>303</v>
      </c>
      <c r="R74" s="4">
        <f t="shared" si="4"/>
        <v>0</v>
      </c>
    </row>
    <row r="75" spans="1:18" ht="14.4" x14ac:dyDescent="0.3">
      <c r="A75" s="4" t="s">
        <v>338</v>
      </c>
      <c r="B75" s="4">
        <v>2</v>
      </c>
      <c r="C75" s="4" t="s">
        <v>339</v>
      </c>
      <c r="D75" s="4" t="s">
        <v>300</v>
      </c>
      <c r="E75" s="13">
        <v>35711</v>
      </c>
      <c r="F75" s="14">
        <f t="shared" si="5"/>
        <v>1997</v>
      </c>
      <c r="G75" s="13">
        <v>41216</v>
      </c>
      <c r="H75" s="14">
        <f t="shared" si="6"/>
        <v>2012</v>
      </c>
      <c r="I75" s="4">
        <v>15</v>
      </c>
      <c r="J75" s="4" t="str">
        <f>IF(Table1[[#This Row],[Usia Debut]]&lt;13, "Kurang dari 13 Tahun", IF(Table1[[#This Row],[Usia Debut]]&lt;16, "13-16 tahun", IF(Table1[[#This Row],[Usia Debut]]&lt;19, "16-19 tahun", "Lebih dari 19 tahun")))</f>
        <v>13-16 tahun</v>
      </c>
      <c r="K75" s="4" t="b">
        <v>0</v>
      </c>
      <c r="L75" s="20">
        <v>41526</v>
      </c>
      <c r="M75" s="4">
        <v>15</v>
      </c>
      <c r="N75" s="4" t="s">
        <v>340</v>
      </c>
      <c r="O75" s="4" t="s">
        <v>341</v>
      </c>
      <c r="P75" s="4">
        <v>23</v>
      </c>
      <c r="Q75" s="7" t="s">
        <v>303</v>
      </c>
      <c r="R75" s="4">
        <f t="shared" si="4"/>
        <v>1</v>
      </c>
    </row>
    <row r="76" spans="1:18" ht="14.4" x14ac:dyDescent="0.3">
      <c r="A76" s="4" t="s">
        <v>342</v>
      </c>
      <c r="B76" s="4">
        <v>2</v>
      </c>
      <c r="C76" s="4" t="s">
        <v>343</v>
      </c>
      <c r="D76" s="4" t="s">
        <v>329</v>
      </c>
      <c r="E76" s="13">
        <v>35726</v>
      </c>
      <c r="F76" s="14">
        <f t="shared" si="5"/>
        <v>1997</v>
      </c>
      <c r="G76" s="13">
        <v>41216</v>
      </c>
      <c r="H76" s="14">
        <f t="shared" si="6"/>
        <v>2012</v>
      </c>
      <c r="I76" s="4">
        <v>15</v>
      </c>
      <c r="J76" s="4" t="str">
        <f>IF(Table1[[#This Row],[Usia Debut]]&lt;13, "Kurang dari 13 Tahun", IF(Table1[[#This Row],[Usia Debut]]&lt;16, "13-16 tahun", IF(Table1[[#This Row],[Usia Debut]]&lt;19, "16-19 tahun", "Lebih dari 19 tahun")))</f>
        <v>13-16 tahun</v>
      </c>
      <c r="K76" s="4" t="b">
        <v>0</v>
      </c>
      <c r="L76" s="20">
        <v>41526</v>
      </c>
      <c r="M76" s="4">
        <v>15</v>
      </c>
      <c r="N76" s="4" t="s">
        <v>344</v>
      </c>
      <c r="O76" s="4" t="s">
        <v>345</v>
      </c>
      <c r="P76" s="4">
        <v>23</v>
      </c>
      <c r="Q76" s="7" t="s">
        <v>332</v>
      </c>
      <c r="R76" s="4">
        <f t="shared" si="4"/>
        <v>1</v>
      </c>
    </row>
    <row r="77" spans="1:18" ht="14.4" x14ac:dyDescent="0.3">
      <c r="A77" s="4" t="s">
        <v>346</v>
      </c>
      <c r="B77" s="4">
        <v>2</v>
      </c>
      <c r="C77" s="4" t="s">
        <v>347</v>
      </c>
      <c r="D77" s="4" t="s">
        <v>300</v>
      </c>
      <c r="E77" s="13">
        <v>35027</v>
      </c>
      <c r="F77" s="14">
        <f t="shared" si="5"/>
        <v>1995</v>
      </c>
      <c r="G77" s="13">
        <v>41216</v>
      </c>
      <c r="H77" s="14">
        <f t="shared" si="6"/>
        <v>2012</v>
      </c>
      <c r="I77" s="4">
        <v>16</v>
      </c>
      <c r="J77" s="4" t="str">
        <f>IF(Table1[[#This Row],[Usia Debut]]&lt;13, "Kurang dari 13 Tahun", IF(Table1[[#This Row],[Usia Debut]]&lt;16, "13-16 tahun", IF(Table1[[#This Row],[Usia Debut]]&lt;19, "16-19 tahun", "Lebih dari 19 tahun")))</f>
        <v>16-19 tahun</v>
      </c>
      <c r="K77" s="4" t="b">
        <v>0</v>
      </c>
      <c r="L77" s="20">
        <v>41608</v>
      </c>
      <c r="M77" s="4">
        <v>18</v>
      </c>
      <c r="N77" s="4" t="s">
        <v>348</v>
      </c>
      <c r="O77" s="4" t="s">
        <v>349</v>
      </c>
      <c r="P77" s="4">
        <v>25</v>
      </c>
      <c r="Q77" s="7" t="s">
        <v>332</v>
      </c>
      <c r="R77" s="4">
        <f t="shared" si="4"/>
        <v>1</v>
      </c>
    </row>
    <row r="78" spans="1:18" ht="14.4" x14ac:dyDescent="0.3">
      <c r="A78" s="4" t="s">
        <v>350</v>
      </c>
      <c r="B78" s="4">
        <v>2</v>
      </c>
      <c r="C78" s="4" t="s">
        <v>351</v>
      </c>
      <c r="D78" s="4" t="s">
        <v>352</v>
      </c>
      <c r="E78" s="13">
        <v>35418</v>
      </c>
      <c r="F78" s="14">
        <f t="shared" si="5"/>
        <v>1996</v>
      </c>
      <c r="G78" s="13">
        <v>41216</v>
      </c>
      <c r="H78" s="14">
        <f t="shared" si="6"/>
        <v>2012</v>
      </c>
      <c r="I78" s="4">
        <v>15</v>
      </c>
      <c r="J78" s="4" t="str">
        <f>IF(Table1[[#This Row],[Usia Debut]]&lt;13, "Kurang dari 13 Tahun", IF(Table1[[#This Row],[Usia Debut]]&lt;16, "13-16 tahun", IF(Table1[[#This Row],[Usia Debut]]&lt;19, "16-19 tahun", "Lebih dari 19 tahun")))</f>
        <v>13-16 tahun</v>
      </c>
      <c r="K78" s="4" t="b">
        <v>0</v>
      </c>
      <c r="L78" s="20">
        <v>41608</v>
      </c>
      <c r="M78" s="4">
        <v>16</v>
      </c>
      <c r="N78" s="4" t="s">
        <v>353</v>
      </c>
      <c r="O78" s="4" t="s">
        <v>354</v>
      </c>
      <c r="P78" s="4">
        <v>24</v>
      </c>
      <c r="Q78" s="7" t="s">
        <v>332</v>
      </c>
      <c r="R78" s="4">
        <f t="shared" si="4"/>
        <v>1</v>
      </c>
    </row>
    <row r="79" spans="1:18" ht="14.4" x14ac:dyDescent="0.3">
      <c r="A79" s="4" t="s">
        <v>355</v>
      </c>
      <c r="B79" s="4">
        <v>1</v>
      </c>
      <c r="C79" s="4" t="s">
        <v>356</v>
      </c>
      <c r="D79" s="4" t="s">
        <v>329</v>
      </c>
      <c r="E79" s="13">
        <v>33490</v>
      </c>
      <c r="F79" s="14">
        <f t="shared" si="5"/>
        <v>1991</v>
      </c>
      <c r="G79" s="13">
        <v>40849</v>
      </c>
      <c r="H79" s="14">
        <f t="shared" si="6"/>
        <v>2011</v>
      </c>
      <c r="I79" s="4">
        <v>20</v>
      </c>
      <c r="J79" s="4" t="str">
        <f>IF(Table1[[#This Row],[Usia Debut]]&lt;13, "Kurang dari 13 Tahun", IF(Table1[[#This Row],[Usia Debut]]&lt;16, "13-16 tahun", IF(Table1[[#This Row],[Usia Debut]]&lt;19, "16-19 tahun", "Lebih dari 19 tahun")))</f>
        <v>Lebih dari 19 tahun</v>
      </c>
      <c r="K79" s="4" t="b">
        <v>0</v>
      </c>
      <c r="L79" s="20">
        <v>41630</v>
      </c>
      <c r="M79" s="4">
        <v>22</v>
      </c>
      <c r="N79" s="4" t="s">
        <v>357</v>
      </c>
      <c r="O79" s="4" t="s">
        <v>358</v>
      </c>
      <c r="P79" s="4">
        <v>29</v>
      </c>
      <c r="Q79" s="7" t="s">
        <v>332</v>
      </c>
      <c r="R79" s="4">
        <f t="shared" si="4"/>
        <v>2</v>
      </c>
    </row>
    <row r="80" spans="1:18" ht="14.4" x14ac:dyDescent="0.3">
      <c r="A80" s="4" t="s">
        <v>359</v>
      </c>
      <c r="B80" s="4">
        <v>1</v>
      </c>
      <c r="C80" s="4" t="s">
        <v>360</v>
      </c>
      <c r="D80" s="4" t="s">
        <v>18</v>
      </c>
      <c r="E80" s="13">
        <v>35203</v>
      </c>
      <c r="F80" s="14">
        <f t="shared" si="5"/>
        <v>1996</v>
      </c>
      <c r="G80" s="13">
        <v>40849</v>
      </c>
      <c r="H80" s="14">
        <f t="shared" si="6"/>
        <v>2011</v>
      </c>
      <c r="I80" s="4">
        <v>15</v>
      </c>
      <c r="J80" s="4" t="str">
        <f>IF(Table1[[#This Row],[Usia Debut]]&lt;13, "Kurang dari 13 Tahun", IF(Table1[[#This Row],[Usia Debut]]&lt;16, "13-16 tahun", IF(Table1[[#This Row],[Usia Debut]]&lt;19, "16-19 tahun", "Lebih dari 19 tahun")))</f>
        <v>13-16 tahun</v>
      </c>
      <c r="K80" s="4" t="b">
        <v>0</v>
      </c>
      <c r="L80" s="20">
        <v>41630</v>
      </c>
      <c r="M80" s="4">
        <v>17</v>
      </c>
      <c r="N80" s="4" t="s">
        <v>361</v>
      </c>
      <c r="O80" s="4" t="s">
        <v>362</v>
      </c>
      <c r="P80" s="4">
        <v>24</v>
      </c>
      <c r="Q80" s="7" t="s">
        <v>332</v>
      </c>
      <c r="R80" s="4">
        <f t="shared" si="4"/>
        <v>2</v>
      </c>
    </row>
    <row r="81" spans="1:18" ht="14.4" x14ac:dyDescent="0.3">
      <c r="A81" s="4" t="s">
        <v>363</v>
      </c>
      <c r="B81" s="4">
        <v>1</v>
      </c>
      <c r="C81" s="4" t="s">
        <v>364</v>
      </c>
      <c r="D81" s="4" t="s">
        <v>365</v>
      </c>
      <c r="E81" s="13">
        <v>34641</v>
      </c>
      <c r="F81" s="14">
        <f t="shared" si="5"/>
        <v>1994</v>
      </c>
      <c r="G81" s="13">
        <v>40849</v>
      </c>
      <c r="H81" s="14">
        <f t="shared" si="6"/>
        <v>2011</v>
      </c>
      <c r="I81" s="4">
        <v>17</v>
      </c>
      <c r="J81" s="4" t="str">
        <f>IF(Table1[[#This Row],[Usia Debut]]&lt;13, "Kurang dari 13 Tahun", IF(Table1[[#This Row],[Usia Debut]]&lt;16, "13-16 tahun", IF(Table1[[#This Row],[Usia Debut]]&lt;19, "16-19 tahun", "Lebih dari 19 tahun")))</f>
        <v>16-19 tahun</v>
      </c>
      <c r="K81" s="4" t="b">
        <v>0</v>
      </c>
      <c r="L81" s="20">
        <v>41636</v>
      </c>
      <c r="M81" s="4">
        <v>19</v>
      </c>
      <c r="N81" s="4" t="s">
        <v>366</v>
      </c>
      <c r="O81" s="4" t="s">
        <v>367</v>
      </c>
      <c r="P81" s="4">
        <v>26</v>
      </c>
      <c r="Q81" s="7" t="s">
        <v>332</v>
      </c>
      <c r="R81" s="4">
        <f t="shared" si="4"/>
        <v>2</v>
      </c>
    </row>
    <row r="82" spans="1:18" ht="14.4" x14ac:dyDescent="0.3">
      <c r="A82" s="4" t="s">
        <v>368</v>
      </c>
      <c r="B82" s="4">
        <v>2</v>
      </c>
      <c r="C82" s="4" t="s">
        <v>369</v>
      </c>
      <c r="D82" s="4" t="s">
        <v>18</v>
      </c>
      <c r="E82" s="13">
        <v>35710</v>
      </c>
      <c r="F82" s="14">
        <f t="shared" si="5"/>
        <v>1997</v>
      </c>
      <c r="G82" s="13">
        <v>41216</v>
      </c>
      <c r="H82" s="14">
        <f t="shared" si="6"/>
        <v>2012</v>
      </c>
      <c r="I82" s="4">
        <v>15</v>
      </c>
      <c r="J82" s="4" t="str">
        <f>IF(Table1[[#This Row],[Usia Debut]]&lt;13, "Kurang dari 13 Tahun", IF(Table1[[#This Row],[Usia Debut]]&lt;16, "13-16 tahun", IF(Table1[[#This Row],[Usia Debut]]&lt;19, "16-19 tahun", "Lebih dari 19 tahun")))</f>
        <v>13-16 tahun</v>
      </c>
      <c r="K82" s="4" t="b">
        <v>0</v>
      </c>
      <c r="L82" s="20">
        <v>41662</v>
      </c>
      <c r="M82" s="4">
        <v>16</v>
      </c>
      <c r="N82" s="4" t="s">
        <v>370</v>
      </c>
      <c r="O82" s="4" t="s">
        <v>371</v>
      </c>
      <c r="P82" s="4">
        <v>23</v>
      </c>
      <c r="Q82" s="7" t="s">
        <v>332</v>
      </c>
      <c r="R82" s="4">
        <f t="shared" si="4"/>
        <v>1</v>
      </c>
    </row>
    <row r="83" spans="1:18" ht="14.4" x14ac:dyDescent="0.3">
      <c r="A83" s="4" t="s">
        <v>372</v>
      </c>
      <c r="B83" s="4">
        <v>1</v>
      </c>
      <c r="C83" s="4" t="s">
        <v>373</v>
      </c>
      <c r="D83" s="4" t="s">
        <v>18</v>
      </c>
      <c r="E83" s="13">
        <v>35579</v>
      </c>
      <c r="F83" s="14">
        <f t="shared" si="5"/>
        <v>1997</v>
      </c>
      <c r="G83" s="13">
        <v>40849</v>
      </c>
      <c r="H83" s="14">
        <f t="shared" si="6"/>
        <v>2011</v>
      </c>
      <c r="I83" s="4">
        <v>14</v>
      </c>
      <c r="J83" s="4" t="str">
        <f>IF(Table1[[#This Row],[Usia Debut]]&lt;13, "Kurang dari 13 Tahun", IF(Table1[[#This Row],[Usia Debut]]&lt;16, "13-16 tahun", IF(Table1[[#This Row],[Usia Debut]]&lt;19, "16-19 tahun", "Lebih dari 19 tahun")))</f>
        <v>13-16 tahun</v>
      </c>
      <c r="K83" s="4" t="b">
        <v>0</v>
      </c>
      <c r="L83" s="20">
        <v>41686</v>
      </c>
      <c r="M83" s="4">
        <v>16</v>
      </c>
      <c r="N83" s="4" t="s">
        <v>374</v>
      </c>
      <c r="O83" s="4" t="s">
        <v>375</v>
      </c>
      <c r="P83" s="4">
        <v>23</v>
      </c>
      <c r="Q83" s="8" t="s">
        <v>376</v>
      </c>
      <c r="R83" s="4">
        <f t="shared" si="4"/>
        <v>2</v>
      </c>
    </row>
    <row r="84" spans="1:18" ht="14.4" x14ac:dyDescent="0.3">
      <c r="A84" s="4" t="s">
        <v>377</v>
      </c>
      <c r="B84" s="4">
        <v>1</v>
      </c>
      <c r="C84" s="4" t="s">
        <v>379</v>
      </c>
      <c r="D84" s="4" t="s">
        <v>380</v>
      </c>
      <c r="E84" s="13">
        <v>33514</v>
      </c>
      <c r="F84" s="14">
        <f t="shared" si="5"/>
        <v>1991</v>
      </c>
      <c r="G84" s="13">
        <v>41214</v>
      </c>
      <c r="H84" s="14">
        <f t="shared" si="6"/>
        <v>2012</v>
      </c>
      <c r="I84" s="4">
        <v>21</v>
      </c>
      <c r="J84" s="4" t="str">
        <f>IF(Table1[[#This Row],[Usia Debut]]&lt;13, "Kurang dari 13 Tahun", IF(Table1[[#This Row],[Usia Debut]]&lt;16, "13-16 tahun", IF(Table1[[#This Row],[Usia Debut]]&lt;19, "16-19 tahun", "Lebih dari 19 tahun")))</f>
        <v>Lebih dari 19 tahun</v>
      </c>
      <c r="K84" s="4" t="b">
        <v>0</v>
      </c>
      <c r="L84" s="20">
        <v>41753</v>
      </c>
      <c r="M84" s="4">
        <v>22</v>
      </c>
      <c r="N84" s="4" t="s">
        <v>381</v>
      </c>
      <c r="O84" s="4" t="s">
        <v>382</v>
      </c>
      <c r="P84" s="4">
        <v>29</v>
      </c>
      <c r="Q84" s="7" t="s">
        <v>383</v>
      </c>
      <c r="R84" s="4">
        <f t="shared" si="4"/>
        <v>1</v>
      </c>
    </row>
    <row r="85" spans="1:18" ht="14.4" x14ac:dyDescent="0.3">
      <c r="A85" s="4" t="s">
        <v>384</v>
      </c>
      <c r="B85" s="4">
        <v>1</v>
      </c>
      <c r="C85" s="4" t="s">
        <v>385</v>
      </c>
      <c r="D85" s="4" t="s">
        <v>386</v>
      </c>
      <c r="E85" s="13">
        <v>35921</v>
      </c>
      <c r="F85" s="14">
        <f t="shared" si="5"/>
        <v>1998</v>
      </c>
      <c r="G85" s="13">
        <v>40849</v>
      </c>
      <c r="H85" s="14">
        <f t="shared" si="6"/>
        <v>2011</v>
      </c>
      <c r="I85" s="4">
        <v>13</v>
      </c>
      <c r="J85" s="4" t="str">
        <f>IF(Table1[[#This Row],[Usia Debut]]&lt;13, "Kurang dari 13 Tahun", IF(Table1[[#This Row],[Usia Debut]]&lt;16, "13-16 tahun", IF(Table1[[#This Row],[Usia Debut]]&lt;19, "16-19 tahun", "Lebih dari 19 tahun")))</f>
        <v>13-16 tahun</v>
      </c>
      <c r="K85" s="4" t="b">
        <v>0</v>
      </c>
      <c r="L85" s="20">
        <v>41753</v>
      </c>
      <c r="M85" s="4">
        <v>15</v>
      </c>
      <c r="N85" s="4" t="s">
        <v>387</v>
      </c>
      <c r="O85" s="4" t="s">
        <v>388</v>
      </c>
      <c r="P85" s="4">
        <v>22</v>
      </c>
      <c r="Q85" s="7" t="s">
        <v>383</v>
      </c>
      <c r="R85" s="4">
        <f t="shared" si="4"/>
        <v>2</v>
      </c>
    </row>
    <row r="86" spans="1:18" ht="14.4" x14ac:dyDescent="0.3">
      <c r="A86" s="4" t="s">
        <v>389</v>
      </c>
      <c r="B86" s="4">
        <v>3</v>
      </c>
      <c r="C86" s="4" t="s">
        <v>390</v>
      </c>
      <c r="D86" s="4" t="s">
        <v>300</v>
      </c>
      <c r="E86" s="13">
        <v>35832</v>
      </c>
      <c r="F86" s="14">
        <f t="shared" si="5"/>
        <v>1998</v>
      </c>
      <c r="G86" s="13">
        <v>41713</v>
      </c>
      <c r="H86" s="14">
        <f t="shared" si="6"/>
        <v>2014</v>
      </c>
      <c r="I86" s="4">
        <v>16</v>
      </c>
      <c r="J86" s="4" t="str">
        <f>IF(Table1[[#This Row],[Usia Debut]]&lt;13, "Kurang dari 13 Tahun", IF(Table1[[#This Row],[Usia Debut]]&lt;16, "13-16 tahun", IF(Table1[[#This Row],[Usia Debut]]&lt;19, "16-19 tahun", "Lebih dari 19 tahun")))</f>
        <v>16-19 tahun</v>
      </c>
      <c r="K86" s="4" t="b">
        <v>0</v>
      </c>
      <c r="L86" s="20">
        <v>41722</v>
      </c>
      <c r="M86" s="4">
        <v>16</v>
      </c>
      <c r="O86" s="4" t="s">
        <v>302</v>
      </c>
      <c r="P86" s="4">
        <v>22</v>
      </c>
      <c r="Q86" s="7" t="s">
        <v>303</v>
      </c>
      <c r="R86" s="4">
        <f t="shared" si="4"/>
        <v>0</v>
      </c>
    </row>
    <row r="87" spans="1:18" ht="14.4" x14ac:dyDescent="0.3">
      <c r="A87" s="4" t="s">
        <v>391</v>
      </c>
      <c r="B87" s="4">
        <v>3</v>
      </c>
      <c r="C87" s="4" t="s">
        <v>392</v>
      </c>
      <c r="D87" s="4" t="s">
        <v>300</v>
      </c>
      <c r="E87" s="13">
        <v>35860</v>
      </c>
      <c r="F87" s="14">
        <f t="shared" si="5"/>
        <v>1998</v>
      </c>
      <c r="G87" s="13">
        <v>41713</v>
      </c>
      <c r="H87" s="14">
        <f t="shared" si="6"/>
        <v>2014</v>
      </c>
      <c r="I87" s="4">
        <v>16</v>
      </c>
      <c r="J87" s="4" t="str">
        <f>IF(Table1[[#This Row],[Usia Debut]]&lt;13, "Kurang dari 13 Tahun", IF(Table1[[#This Row],[Usia Debut]]&lt;16, "13-16 tahun", IF(Table1[[#This Row],[Usia Debut]]&lt;19, "16-19 tahun", "Lebih dari 19 tahun")))</f>
        <v>16-19 tahun</v>
      </c>
      <c r="K87" s="4" t="b">
        <v>0</v>
      </c>
      <c r="L87" s="20">
        <v>41862</v>
      </c>
      <c r="M87" s="4">
        <v>16</v>
      </c>
      <c r="N87" s="4" t="s">
        <v>393</v>
      </c>
      <c r="O87" s="4" t="s">
        <v>394</v>
      </c>
      <c r="P87" s="4">
        <v>22</v>
      </c>
      <c r="Q87" s="7" t="s">
        <v>303</v>
      </c>
      <c r="R87" s="4">
        <f t="shared" si="4"/>
        <v>0</v>
      </c>
    </row>
    <row r="88" spans="1:18" ht="14.4" x14ac:dyDescent="0.3">
      <c r="A88" s="4" t="s">
        <v>395</v>
      </c>
      <c r="B88" s="4">
        <v>3</v>
      </c>
      <c r="C88" s="4" t="s">
        <v>396</v>
      </c>
      <c r="D88" s="4" t="s">
        <v>397</v>
      </c>
      <c r="E88" s="13">
        <v>36597</v>
      </c>
      <c r="F88" s="14">
        <f t="shared" si="5"/>
        <v>2000</v>
      </c>
      <c r="G88" s="13">
        <v>41713</v>
      </c>
      <c r="H88" s="14">
        <f t="shared" si="6"/>
        <v>2014</v>
      </c>
      <c r="I88" s="4">
        <v>14</v>
      </c>
      <c r="J88" s="4" t="str">
        <f>IF(Table1[[#This Row],[Usia Debut]]&lt;13, "Kurang dari 13 Tahun", IF(Table1[[#This Row],[Usia Debut]]&lt;16, "13-16 tahun", IF(Table1[[#This Row],[Usia Debut]]&lt;19, "16-19 tahun", "Lebih dari 19 tahun")))</f>
        <v>13-16 tahun</v>
      </c>
      <c r="K88" s="4" t="b">
        <v>0</v>
      </c>
      <c r="L88" s="20">
        <v>41965</v>
      </c>
      <c r="M88" s="4">
        <v>14</v>
      </c>
      <c r="N88" s="4" t="s">
        <v>398</v>
      </c>
      <c r="O88" s="4" t="s">
        <v>399</v>
      </c>
      <c r="P88" s="4">
        <v>20</v>
      </c>
      <c r="Q88" s="7" t="s">
        <v>303</v>
      </c>
      <c r="R88" s="4">
        <f t="shared" si="4"/>
        <v>1</v>
      </c>
    </row>
    <row r="89" spans="1:18" ht="14.4" x14ac:dyDescent="0.3">
      <c r="A89" s="4" t="s">
        <v>400</v>
      </c>
      <c r="B89" s="4">
        <v>3</v>
      </c>
      <c r="C89" s="4" t="s">
        <v>401</v>
      </c>
      <c r="D89" s="4" t="s">
        <v>18</v>
      </c>
      <c r="E89" s="13">
        <v>36919</v>
      </c>
      <c r="F89" s="14">
        <f t="shared" si="5"/>
        <v>2001</v>
      </c>
      <c r="G89" s="13">
        <v>41713</v>
      </c>
      <c r="H89" s="14">
        <f t="shared" si="6"/>
        <v>2014</v>
      </c>
      <c r="I89" s="4">
        <v>13</v>
      </c>
      <c r="J89" s="4" t="str">
        <f>IF(Table1[[#This Row],[Usia Debut]]&lt;13, "Kurang dari 13 Tahun", IF(Table1[[#This Row],[Usia Debut]]&lt;16, "13-16 tahun", IF(Table1[[#This Row],[Usia Debut]]&lt;19, "16-19 tahun", "Lebih dari 19 tahun")))</f>
        <v>13-16 tahun</v>
      </c>
      <c r="K89" s="4" t="b">
        <v>0</v>
      </c>
      <c r="L89" s="20">
        <v>41965</v>
      </c>
      <c r="M89" s="4">
        <v>13</v>
      </c>
      <c r="O89" s="4" t="s">
        <v>402</v>
      </c>
      <c r="P89" s="4">
        <v>19</v>
      </c>
      <c r="Q89" s="7" t="s">
        <v>303</v>
      </c>
      <c r="R89" s="4">
        <f t="shared" si="4"/>
        <v>1</v>
      </c>
    </row>
    <row r="90" spans="1:18" ht="14.4" x14ac:dyDescent="0.3">
      <c r="A90" s="4" t="s">
        <v>403</v>
      </c>
      <c r="B90" s="4">
        <v>1</v>
      </c>
      <c r="C90" s="4" t="s">
        <v>404</v>
      </c>
      <c r="D90" s="4" t="s">
        <v>405</v>
      </c>
      <c r="E90" s="13">
        <v>33469</v>
      </c>
      <c r="F90" s="14">
        <f t="shared" si="5"/>
        <v>1991</v>
      </c>
      <c r="G90" s="13">
        <v>40849</v>
      </c>
      <c r="H90" s="14">
        <f t="shared" si="6"/>
        <v>2011</v>
      </c>
      <c r="I90" s="4">
        <v>20</v>
      </c>
      <c r="J90" s="4" t="str">
        <f>IF(Table1[[#This Row],[Usia Debut]]&lt;13, "Kurang dari 13 Tahun", IF(Table1[[#This Row],[Usia Debut]]&lt;16, "13-16 tahun", IF(Table1[[#This Row],[Usia Debut]]&lt;19, "16-19 tahun", "Lebih dari 19 tahun")))</f>
        <v>Lebih dari 19 tahun</v>
      </c>
      <c r="K90" s="4" t="b">
        <v>0</v>
      </c>
      <c r="L90" s="20">
        <v>41977</v>
      </c>
      <c r="M90" s="4">
        <v>23</v>
      </c>
      <c r="N90" s="4" t="s">
        <v>406</v>
      </c>
      <c r="O90" s="4" t="s">
        <v>407</v>
      </c>
      <c r="P90" s="4">
        <v>29</v>
      </c>
      <c r="Q90" s="7" t="s">
        <v>332</v>
      </c>
      <c r="R90" s="4">
        <f t="shared" si="4"/>
        <v>3</v>
      </c>
    </row>
    <row r="91" spans="1:18" ht="14.4" x14ac:dyDescent="0.3">
      <c r="A91" s="4" t="s">
        <v>408</v>
      </c>
      <c r="B91" s="4">
        <v>3</v>
      </c>
      <c r="C91" s="4" t="s">
        <v>409</v>
      </c>
      <c r="D91" s="4" t="s">
        <v>18</v>
      </c>
      <c r="E91" s="13">
        <v>36840</v>
      </c>
      <c r="F91" s="14">
        <f t="shared" si="5"/>
        <v>2000</v>
      </c>
      <c r="G91" s="13">
        <v>41713</v>
      </c>
      <c r="H91" s="14">
        <f t="shared" si="6"/>
        <v>2014</v>
      </c>
      <c r="I91" s="4">
        <v>13</v>
      </c>
      <c r="J91" s="4" t="str">
        <f>IF(Table1[[#This Row],[Usia Debut]]&lt;13, "Kurang dari 13 Tahun", IF(Table1[[#This Row],[Usia Debut]]&lt;16, "13-16 tahun", IF(Table1[[#This Row],[Usia Debut]]&lt;19, "16-19 tahun", "Lebih dari 19 tahun")))</f>
        <v>13-16 tahun</v>
      </c>
      <c r="K91" s="4" t="b">
        <v>0</v>
      </c>
      <c r="L91" s="20">
        <v>41999</v>
      </c>
      <c r="M91" s="4">
        <v>14</v>
      </c>
      <c r="O91" s="4" t="s">
        <v>410</v>
      </c>
      <c r="P91" s="4">
        <v>20</v>
      </c>
      <c r="Q91" s="9" t="s">
        <v>303</v>
      </c>
      <c r="R91" s="4">
        <f t="shared" si="4"/>
        <v>1</v>
      </c>
    </row>
    <row r="92" spans="1:18" ht="14.4" x14ac:dyDescent="0.3">
      <c r="A92" s="4" t="s">
        <v>411</v>
      </c>
      <c r="B92" s="4">
        <v>2</v>
      </c>
      <c r="C92" s="4" t="s">
        <v>412</v>
      </c>
      <c r="D92" s="4" t="s">
        <v>239</v>
      </c>
      <c r="E92" s="13">
        <v>35750</v>
      </c>
      <c r="F92" s="14">
        <f t="shared" si="5"/>
        <v>1997</v>
      </c>
      <c r="G92" s="13">
        <v>41216</v>
      </c>
      <c r="H92" s="14">
        <f t="shared" si="6"/>
        <v>2012</v>
      </c>
      <c r="I92" s="4">
        <v>14</v>
      </c>
      <c r="J92" s="4" t="str">
        <f>IF(Table1[[#This Row],[Usia Debut]]&lt;13, "Kurang dari 13 Tahun", IF(Table1[[#This Row],[Usia Debut]]&lt;16, "13-16 tahun", IF(Table1[[#This Row],[Usia Debut]]&lt;19, "16-19 tahun", "Lebih dari 19 tahun")))</f>
        <v>13-16 tahun</v>
      </c>
      <c r="K92" s="4" t="b">
        <v>0</v>
      </c>
      <c r="L92" s="20">
        <v>42062</v>
      </c>
      <c r="M92" s="4">
        <v>17</v>
      </c>
      <c r="N92" s="4" t="s">
        <v>413</v>
      </c>
      <c r="O92" s="4" t="s">
        <v>414</v>
      </c>
      <c r="P92" s="4">
        <v>23</v>
      </c>
      <c r="Q92" s="9" t="s">
        <v>303</v>
      </c>
      <c r="R92" s="4">
        <f t="shared" si="4"/>
        <v>2</v>
      </c>
    </row>
    <row r="93" spans="1:18" ht="14.4" x14ac:dyDescent="0.3">
      <c r="A93" s="4" t="s">
        <v>415</v>
      </c>
      <c r="B93" s="4">
        <v>3</v>
      </c>
      <c r="C93" s="4" t="s">
        <v>416</v>
      </c>
      <c r="D93" s="4" t="s">
        <v>239</v>
      </c>
      <c r="E93" s="13">
        <v>35137</v>
      </c>
      <c r="F93" s="14">
        <f t="shared" si="5"/>
        <v>1996</v>
      </c>
      <c r="G93" s="13">
        <v>41713</v>
      </c>
      <c r="H93" s="14">
        <f t="shared" si="6"/>
        <v>2014</v>
      </c>
      <c r="I93" s="4">
        <v>18</v>
      </c>
      <c r="J93" s="4" t="str">
        <f>IF(Table1[[#This Row],[Usia Debut]]&lt;13, "Kurang dari 13 Tahun", IF(Table1[[#This Row],[Usia Debut]]&lt;16, "13-16 tahun", IF(Table1[[#This Row],[Usia Debut]]&lt;19, "16-19 tahun", "Lebih dari 19 tahun")))</f>
        <v>16-19 tahun</v>
      </c>
      <c r="K93" s="4" t="b">
        <v>0</v>
      </c>
      <c r="L93" s="20">
        <v>42086</v>
      </c>
      <c r="M93" s="4">
        <v>19</v>
      </c>
      <c r="N93" s="4" t="s">
        <v>417</v>
      </c>
      <c r="O93" s="4" t="s">
        <v>418</v>
      </c>
      <c r="P93" s="4">
        <v>24</v>
      </c>
      <c r="Q93" s="9" t="s">
        <v>303</v>
      </c>
      <c r="R93" s="4">
        <f t="shared" si="4"/>
        <v>1</v>
      </c>
    </row>
    <row r="94" spans="1:18" ht="14.4" x14ac:dyDescent="0.3">
      <c r="A94" s="4" t="s">
        <v>419</v>
      </c>
      <c r="B94" s="4">
        <v>3</v>
      </c>
      <c r="C94" s="4" t="s">
        <v>420</v>
      </c>
      <c r="D94" s="4" t="s">
        <v>405</v>
      </c>
      <c r="E94" s="13">
        <v>36210</v>
      </c>
      <c r="F94" s="14">
        <f t="shared" si="5"/>
        <v>1999</v>
      </c>
      <c r="G94" s="13">
        <v>41713</v>
      </c>
      <c r="H94" s="14">
        <f t="shared" si="6"/>
        <v>2014</v>
      </c>
      <c r="I94" s="4">
        <v>15</v>
      </c>
      <c r="J94" s="4" t="str">
        <f>IF(Table1[[#This Row],[Usia Debut]]&lt;13, "Kurang dari 13 Tahun", IF(Table1[[#This Row],[Usia Debut]]&lt;16, "13-16 tahun", IF(Table1[[#This Row],[Usia Debut]]&lt;19, "16-19 tahun", "Lebih dari 19 tahun")))</f>
        <v>13-16 tahun</v>
      </c>
      <c r="K94" s="4" t="b">
        <v>0</v>
      </c>
      <c r="L94" s="20">
        <v>42086</v>
      </c>
      <c r="M94" s="4">
        <v>16</v>
      </c>
      <c r="N94" s="4" t="s">
        <v>421</v>
      </c>
      <c r="O94" s="4" t="s">
        <v>422</v>
      </c>
      <c r="P94" s="4">
        <v>21</v>
      </c>
      <c r="Q94" s="9" t="s">
        <v>303</v>
      </c>
      <c r="R94" s="4">
        <f t="shared" si="4"/>
        <v>1</v>
      </c>
    </row>
    <row r="95" spans="1:18" ht="14.4" x14ac:dyDescent="0.3">
      <c r="A95" s="4" t="s">
        <v>423</v>
      </c>
      <c r="B95" s="4">
        <v>2</v>
      </c>
      <c r="C95" s="4" t="s">
        <v>424</v>
      </c>
      <c r="D95" s="4" t="s">
        <v>171</v>
      </c>
      <c r="E95" s="13">
        <v>35029</v>
      </c>
      <c r="F95" s="14">
        <f t="shared" si="5"/>
        <v>1995</v>
      </c>
      <c r="G95" s="13">
        <v>41216</v>
      </c>
      <c r="H95" s="14">
        <f t="shared" si="6"/>
        <v>2012</v>
      </c>
      <c r="I95" s="4">
        <v>16</v>
      </c>
      <c r="J95" s="4" t="str">
        <f>IF(Table1[[#This Row],[Usia Debut]]&lt;13, "Kurang dari 13 Tahun", IF(Table1[[#This Row],[Usia Debut]]&lt;16, "13-16 tahun", IF(Table1[[#This Row],[Usia Debut]]&lt;19, "16-19 tahun", "Lebih dari 19 tahun")))</f>
        <v>16-19 tahun</v>
      </c>
      <c r="K95" s="4" t="b">
        <v>0</v>
      </c>
      <c r="L95" s="20">
        <v>42233</v>
      </c>
      <c r="M95" s="4">
        <v>19</v>
      </c>
      <c r="N95" s="4" t="s">
        <v>425</v>
      </c>
      <c r="O95" s="4" t="s">
        <v>426</v>
      </c>
      <c r="P95" s="4">
        <v>25</v>
      </c>
      <c r="Q95" s="9" t="s">
        <v>332</v>
      </c>
      <c r="R95" s="4">
        <f t="shared" si="4"/>
        <v>3</v>
      </c>
    </row>
    <row r="96" spans="1:18" ht="14.4" x14ac:dyDescent="0.3">
      <c r="A96" s="4" t="s">
        <v>427</v>
      </c>
      <c r="B96" s="4">
        <v>2</v>
      </c>
      <c r="C96" s="4" t="s">
        <v>428</v>
      </c>
      <c r="D96" s="4" t="s">
        <v>18</v>
      </c>
      <c r="E96" s="13">
        <v>35421</v>
      </c>
      <c r="F96" s="14">
        <f t="shared" si="5"/>
        <v>1996</v>
      </c>
      <c r="G96" s="13">
        <v>41216</v>
      </c>
      <c r="H96" s="14">
        <f t="shared" si="6"/>
        <v>2012</v>
      </c>
      <c r="I96" s="4">
        <v>15</v>
      </c>
      <c r="J96" s="4" t="str">
        <f>IF(Table1[[#This Row],[Usia Debut]]&lt;13, "Kurang dari 13 Tahun", IF(Table1[[#This Row],[Usia Debut]]&lt;16, "13-16 tahun", IF(Table1[[#This Row],[Usia Debut]]&lt;19, "16-19 tahun", "Lebih dari 19 tahun")))</f>
        <v>13-16 tahun</v>
      </c>
      <c r="K96" s="4" t="b">
        <v>0</v>
      </c>
      <c r="L96" s="20">
        <v>42242</v>
      </c>
      <c r="M96" s="4">
        <v>18</v>
      </c>
      <c r="N96" s="4" t="s">
        <v>429</v>
      </c>
      <c r="O96" s="4" t="s">
        <v>430</v>
      </c>
      <c r="P96" s="4">
        <v>24</v>
      </c>
      <c r="Q96" s="9" t="s">
        <v>303</v>
      </c>
      <c r="R96" s="4">
        <f t="shared" si="4"/>
        <v>3</v>
      </c>
    </row>
    <row r="97" spans="1:18" ht="14.4" x14ac:dyDescent="0.3">
      <c r="A97" s="4" t="s">
        <v>431</v>
      </c>
      <c r="B97" s="4">
        <v>3</v>
      </c>
      <c r="C97" s="4" t="s">
        <v>432</v>
      </c>
      <c r="D97" s="4" t="s">
        <v>365</v>
      </c>
      <c r="E97" s="13">
        <v>35545</v>
      </c>
      <c r="F97" s="14">
        <f t="shared" si="5"/>
        <v>1997</v>
      </c>
      <c r="G97" s="13">
        <v>41713</v>
      </c>
      <c r="H97" s="14">
        <f t="shared" si="6"/>
        <v>2014</v>
      </c>
      <c r="I97" s="4">
        <v>16</v>
      </c>
      <c r="J97" s="4" t="str">
        <f>IF(Table1[[#This Row],[Usia Debut]]&lt;13, "Kurang dari 13 Tahun", IF(Table1[[#This Row],[Usia Debut]]&lt;16, "13-16 tahun", IF(Table1[[#This Row],[Usia Debut]]&lt;19, "16-19 tahun", "Lebih dari 19 tahun")))</f>
        <v>16-19 tahun</v>
      </c>
      <c r="K97" s="4" t="b">
        <v>0</v>
      </c>
      <c r="L97" s="20">
        <v>42251</v>
      </c>
      <c r="M97" s="4">
        <v>18</v>
      </c>
      <c r="N97" s="4" t="s">
        <v>433</v>
      </c>
      <c r="O97" s="4" t="s">
        <v>434</v>
      </c>
      <c r="P97" s="4">
        <v>23</v>
      </c>
      <c r="Q97" s="9" t="s">
        <v>332</v>
      </c>
      <c r="R97" s="4">
        <f t="shared" ref="R97:R128" si="7">ROUND((L97-G97)/365,0)</f>
        <v>1</v>
      </c>
    </row>
    <row r="98" spans="1:18" ht="14.4" x14ac:dyDescent="0.3">
      <c r="A98" s="4" t="s">
        <v>435</v>
      </c>
      <c r="B98" s="4">
        <v>4</v>
      </c>
      <c r="C98" s="4" t="s">
        <v>436</v>
      </c>
      <c r="D98" s="4" t="s">
        <v>120</v>
      </c>
      <c r="E98" s="13">
        <v>36345</v>
      </c>
      <c r="F98" s="14">
        <f t="shared" si="5"/>
        <v>1999</v>
      </c>
      <c r="G98" s="13">
        <v>42140</v>
      </c>
      <c r="H98" s="14">
        <f t="shared" si="6"/>
        <v>2015</v>
      </c>
      <c r="I98" s="4">
        <v>15</v>
      </c>
      <c r="J98" s="4" t="str">
        <f>IF(Table1[[#This Row],[Usia Debut]]&lt;13, "Kurang dari 13 Tahun", IF(Table1[[#This Row],[Usia Debut]]&lt;16, "13-16 tahun", IF(Table1[[#This Row],[Usia Debut]]&lt;19, "16-19 tahun", "Lebih dari 19 tahun")))</f>
        <v>13-16 tahun</v>
      </c>
      <c r="K98" s="4" t="b">
        <v>0</v>
      </c>
      <c r="L98" s="20">
        <v>42308</v>
      </c>
      <c r="M98" s="4">
        <v>16</v>
      </c>
      <c r="N98" s="4" t="s">
        <v>437</v>
      </c>
      <c r="O98" s="4" t="s">
        <v>302</v>
      </c>
      <c r="P98" s="4">
        <v>21</v>
      </c>
      <c r="Q98" s="9" t="s">
        <v>303</v>
      </c>
      <c r="R98" s="4">
        <f t="shared" si="7"/>
        <v>0</v>
      </c>
    </row>
    <row r="99" spans="1:18" ht="14.4" x14ac:dyDescent="0.3">
      <c r="A99" s="4" t="s">
        <v>438</v>
      </c>
      <c r="B99" s="4">
        <v>4</v>
      </c>
      <c r="C99" s="4" t="s">
        <v>439</v>
      </c>
      <c r="D99" s="4" t="s">
        <v>329</v>
      </c>
      <c r="E99" s="13">
        <v>37446</v>
      </c>
      <c r="F99" s="14">
        <f t="shared" si="5"/>
        <v>2002</v>
      </c>
      <c r="G99" s="13">
        <v>42140</v>
      </c>
      <c r="H99" s="14">
        <f t="shared" si="6"/>
        <v>2015</v>
      </c>
      <c r="I99" s="4">
        <v>12</v>
      </c>
      <c r="J99" s="4" t="str">
        <f>IF(Table1[[#This Row],[Usia Debut]]&lt;13, "Kurang dari 13 Tahun", IF(Table1[[#This Row],[Usia Debut]]&lt;16, "13-16 tahun", IF(Table1[[#This Row],[Usia Debut]]&lt;19, "16-19 tahun", "Lebih dari 19 tahun")))</f>
        <v>Kurang dari 13 Tahun</v>
      </c>
      <c r="K99" s="4" t="b">
        <v>0</v>
      </c>
      <c r="L99" s="20">
        <v>42308</v>
      </c>
      <c r="M99" s="4">
        <v>13</v>
      </c>
      <c r="N99" s="4" t="s">
        <v>440</v>
      </c>
      <c r="O99" s="4" t="s">
        <v>302</v>
      </c>
      <c r="P99" s="4">
        <v>18</v>
      </c>
      <c r="Q99" s="9" t="s">
        <v>303</v>
      </c>
      <c r="R99" s="4">
        <f t="shared" si="7"/>
        <v>0</v>
      </c>
    </row>
    <row r="100" spans="1:18" ht="14.4" x14ac:dyDescent="0.3">
      <c r="A100" s="4" t="s">
        <v>441</v>
      </c>
      <c r="B100" s="4">
        <v>3</v>
      </c>
      <c r="C100" s="4" t="s">
        <v>442</v>
      </c>
      <c r="D100" s="4" t="s">
        <v>18</v>
      </c>
      <c r="E100" s="13">
        <v>35313</v>
      </c>
      <c r="F100" s="14">
        <f t="shared" si="5"/>
        <v>1996</v>
      </c>
      <c r="G100" s="13">
        <v>41713</v>
      </c>
      <c r="H100" s="14">
        <f t="shared" si="6"/>
        <v>2014</v>
      </c>
      <c r="I100" s="4">
        <v>17</v>
      </c>
      <c r="J100" s="4" t="str">
        <f>IF(Table1[[#This Row],[Usia Debut]]&lt;13, "Kurang dari 13 Tahun", IF(Table1[[#This Row],[Usia Debut]]&lt;16, "13-16 tahun", IF(Table1[[#This Row],[Usia Debut]]&lt;19, "16-19 tahun", "Lebih dari 19 tahun")))</f>
        <v>16-19 tahun</v>
      </c>
      <c r="K100" s="4" t="b">
        <v>0</v>
      </c>
      <c r="L100" s="20">
        <v>42401</v>
      </c>
      <c r="M100" s="4">
        <v>19</v>
      </c>
      <c r="N100" s="4" t="s">
        <v>443</v>
      </c>
      <c r="O100" s="4" t="s">
        <v>444</v>
      </c>
      <c r="P100" s="4">
        <v>24</v>
      </c>
      <c r="Q100" s="9" t="s">
        <v>303</v>
      </c>
      <c r="R100" s="4">
        <f t="shared" si="7"/>
        <v>2</v>
      </c>
    </row>
    <row r="101" spans="1:18" ht="14.4" x14ac:dyDescent="0.3">
      <c r="A101" s="4" t="s">
        <v>445</v>
      </c>
      <c r="B101" s="4">
        <v>3</v>
      </c>
      <c r="C101" s="4" t="s">
        <v>446</v>
      </c>
      <c r="D101" s="4" t="s">
        <v>18</v>
      </c>
      <c r="E101" s="13">
        <v>35405</v>
      </c>
      <c r="F101" s="14">
        <f t="shared" si="5"/>
        <v>1996</v>
      </c>
      <c r="G101" s="13">
        <v>41713</v>
      </c>
      <c r="H101" s="14">
        <f t="shared" si="6"/>
        <v>2014</v>
      </c>
      <c r="I101" s="4">
        <v>17</v>
      </c>
      <c r="J101" s="4" t="str">
        <f>IF(Table1[[#This Row],[Usia Debut]]&lt;13, "Kurang dari 13 Tahun", IF(Table1[[#This Row],[Usia Debut]]&lt;16, "13-16 tahun", IF(Table1[[#This Row],[Usia Debut]]&lt;19, "16-19 tahun", "Lebih dari 19 tahun")))</f>
        <v>16-19 tahun</v>
      </c>
      <c r="K101" s="4" t="b">
        <v>0</v>
      </c>
      <c r="L101" s="20">
        <v>42401</v>
      </c>
      <c r="M101" s="4">
        <v>19</v>
      </c>
      <c r="N101" s="4" t="s">
        <v>447</v>
      </c>
      <c r="O101" s="4" t="s">
        <v>448</v>
      </c>
      <c r="P101" s="4">
        <v>24</v>
      </c>
      <c r="Q101" s="9" t="s">
        <v>303</v>
      </c>
      <c r="R101" s="4">
        <f t="shared" si="7"/>
        <v>2</v>
      </c>
    </row>
    <row r="102" spans="1:18" ht="14.4" x14ac:dyDescent="0.3">
      <c r="A102" s="4" t="s">
        <v>449</v>
      </c>
      <c r="B102" s="4">
        <v>3</v>
      </c>
      <c r="C102" s="4" t="s">
        <v>450</v>
      </c>
      <c r="D102" s="4" t="s">
        <v>405</v>
      </c>
      <c r="E102" s="13">
        <v>35814</v>
      </c>
      <c r="F102" s="14">
        <f t="shared" si="5"/>
        <v>1998</v>
      </c>
      <c r="G102" s="13">
        <v>41713</v>
      </c>
      <c r="H102" s="14">
        <f t="shared" si="6"/>
        <v>2014</v>
      </c>
      <c r="I102" s="4">
        <v>16</v>
      </c>
      <c r="J102" s="4" t="str">
        <f>IF(Table1[[#This Row],[Usia Debut]]&lt;13, "Kurang dari 13 Tahun", IF(Table1[[#This Row],[Usia Debut]]&lt;16, "13-16 tahun", IF(Table1[[#This Row],[Usia Debut]]&lt;19, "16-19 tahun", "Lebih dari 19 tahun")))</f>
        <v>16-19 tahun</v>
      </c>
      <c r="K102" s="4" t="b">
        <v>0</v>
      </c>
      <c r="L102" s="20">
        <v>42401</v>
      </c>
      <c r="M102" s="4">
        <v>18</v>
      </c>
      <c r="N102" s="4" t="s">
        <v>451</v>
      </c>
      <c r="O102" s="4" t="s">
        <v>452</v>
      </c>
      <c r="P102" s="4">
        <v>22</v>
      </c>
      <c r="Q102" s="9" t="s">
        <v>303</v>
      </c>
      <c r="R102" s="4">
        <f t="shared" si="7"/>
        <v>2</v>
      </c>
    </row>
    <row r="103" spans="1:18" ht="14.4" x14ac:dyDescent="0.3">
      <c r="A103" s="4" t="s">
        <v>453</v>
      </c>
      <c r="B103" s="4">
        <v>3</v>
      </c>
      <c r="C103" s="4" t="s">
        <v>454</v>
      </c>
      <c r="D103" s="4" t="s">
        <v>18</v>
      </c>
      <c r="E103" s="13">
        <v>35937</v>
      </c>
      <c r="F103" s="14">
        <f t="shared" si="5"/>
        <v>1998</v>
      </c>
      <c r="G103" s="13">
        <v>41713</v>
      </c>
      <c r="H103" s="14">
        <f t="shared" si="6"/>
        <v>2014</v>
      </c>
      <c r="I103" s="4">
        <v>15</v>
      </c>
      <c r="J103" s="4" t="str">
        <f>IF(Table1[[#This Row],[Usia Debut]]&lt;13, "Kurang dari 13 Tahun", IF(Table1[[#This Row],[Usia Debut]]&lt;16, "13-16 tahun", IF(Table1[[#This Row],[Usia Debut]]&lt;19, "16-19 tahun", "Lebih dari 19 tahun")))</f>
        <v>13-16 tahun</v>
      </c>
      <c r="K103" s="4" t="b">
        <v>0</v>
      </c>
      <c r="L103" s="20">
        <v>42401</v>
      </c>
      <c r="M103" s="4">
        <v>17</v>
      </c>
      <c r="N103" s="4" t="s">
        <v>455</v>
      </c>
      <c r="O103" s="4" t="s">
        <v>456</v>
      </c>
      <c r="P103" s="4">
        <v>22</v>
      </c>
      <c r="Q103" s="9" t="s">
        <v>303</v>
      </c>
      <c r="R103" s="4">
        <f t="shared" si="7"/>
        <v>2</v>
      </c>
    </row>
    <row r="104" spans="1:18" ht="14.4" x14ac:dyDescent="0.3">
      <c r="A104" s="4" t="s">
        <v>457</v>
      </c>
      <c r="B104" s="4">
        <v>3</v>
      </c>
      <c r="C104" s="4" t="s">
        <v>458</v>
      </c>
      <c r="D104" s="4" t="s">
        <v>18</v>
      </c>
      <c r="E104" s="13">
        <v>36291</v>
      </c>
      <c r="F104" s="14">
        <f t="shared" si="5"/>
        <v>1999</v>
      </c>
      <c r="G104" s="13">
        <v>41713</v>
      </c>
      <c r="H104" s="14">
        <f t="shared" si="6"/>
        <v>2014</v>
      </c>
      <c r="I104" s="4">
        <v>14</v>
      </c>
      <c r="J104" s="4" t="str">
        <f>IF(Table1[[#This Row],[Usia Debut]]&lt;13, "Kurang dari 13 Tahun", IF(Table1[[#This Row],[Usia Debut]]&lt;16, "13-16 tahun", IF(Table1[[#This Row],[Usia Debut]]&lt;19, "16-19 tahun", "Lebih dari 19 tahun")))</f>
        <v>13-16 tahun</v>
      </c>
      <c r="K104" s="4" t="b">
        <v>0</v>
      </c>
      <c r="L104" s="20">
        <v>42401</v>
      </c>
      <c r="M104" s="4">
        <v>16</v>
      </c>
      <c r="N104" s="4" t="s">
        <v>459</v>
      </c>
      <c r="O104" s="4" t="s">
        <v>460</v>
      </c>
      <c r="P104" s="4">
        <v>21</v>
      </c>
      <c r="Q104" s="9" t="s">
        <v>303</v>
      </c>
      <c r="R104" s="4">
        <f t="shared" si="7"/>
        <v>2</v>
      </c>
    </row>
    <row r="105" spans="1:18" ht="14.4" x14ac:dyDescent="0.3">
      <c r="A105" s="4" t="s">
        <v>461</v>
      </c>
      <c r="B105" s="4">
        <v>3</v>
      </c>
      <c r="C105" s="4" t="s">
        <v>462</v>
      </c>
      <c r="D105" s="4" t="s">
        <v>18</v>
      </c>
      <c r="E105" s="13">
        <v>36587</v>
      </c>
      <c r="F105" s="14">
        <f t="shared" si="5"/>
        <v>2000</v>
      </c>
      <c r="G105" s="13">
        <v>41713</v>
      </c>
      <c r="H105" s="14">
        <f t="shared" si="6"/>
        <v>2014</v>
      </c>
      <c r="I105" s="4">
        <v>14</v>
      </c>
      <c r="J105" s="4" t="str">
        <f>IF(Table1[[#This Row],[Usia Debut]]&lt;13, "Kurang dari 13 Tahun", IF(Table1[[#This Row],[Usia Debut]]&lt;16, "13-16 tahun", IF(Table1[[#This Row],[Usia Debut]]&lt;19, "16-19 tahun", "Lebih dari 19 tahun")))</f>
        <v>13-16 tahun</v>
      </c>
      <c r="K105" s="4" t="b">
        <v>0</v>
      </c>
      <c r="L105" s="20">
        <v>42401</v>
      </c>
      <c r="M105" s="4">
        <v>15</v>
      </c>
      <c r="N105" s="4" t="s">
        <v>463</v>
      </c>
      <c r="O105" s="4" t="s">
        <v>464</v>
      </c>
      <c r="P105" s="4">
        <v>20</v>
      </c>
      <c r="Q105" s="9" t="s">
        <v>303</v>
      </c>
      <c r="R105" s="4">
        <f t="shared" si="7"/>
        <v>2</v>
      </c>
    </row>
    <row r="106" spans="1:18" ht="14.4" x14ac:dyDescent="0.3">
      <c r="A106" s="4" t="s">
        <v>465</v>
      </c>
      <c r="B106" s="4">
        <v>1</v>
      </c>
      <c r="C106" s="4" t="s">
        <v>466</v>
      </c>
      <c r="D106" s="4" t="s">
        <v>405</v>
      </c>
      <c r="E106" s="13">
        <v>35728</v>
      </c>
      <c r="F106" s="14">
        <f t="shared" si="5"/>
        <v>1997</v>
      </c>
      <c r="G106" s="13">
        <v>40849</v>
      </c>
      <c r="H106" s="14">
        <f t="shared" si="6"/>
        <v>2011</v>
      </c>
      <c r="I106" s="4">
        <v>14</v>
      </c>
      <c r="J106" s="4" t="str">
        <f>IF(Table1[[#This Row],[Usia Debut]]&lt;13, "Kurang dari 13 Tahun", IF(Table1[[#This Row],[Usia Debut]]&lt;16, "13-16 tahun", IF(Table1[[#This Row],[Usia Debut]]&lt;19, "16-19 tahun", "Lebih dari 19 tahun")))</f>
        <v>13-16 tahun</v>
      </c>
      <c r="K106" s="4" t="b">
        <v>0</v>
      </c>
      <c r="L106" s="20">
        <v>42447</v>
      </c>
      <c r="M106" s="4">
        <v>18</v>
      </c>
      <c r="N106" s="4" t="s">
        <v>467</v>
      </c>
      <c r="O106" s="4" t="s">
        <v>468</v>
      </c>
      <c r="P106" s="4">
        <v>23</v>
      </c>
      <c r="Q106" s="9" t="s">
        <v>376</v>
      </c>
      <c r="R106" s="4">
        <f t="shared" si="7"/>
        <v>4</v>
      </c>
    </row>
    <row r="107" spans="1:18" ht="14.4" x14ac:dyDescent="0.3">
      <c r="A107" s="4" t="s">
        <v>469</v>
      </c>
      <c r="B107" s="4">
        <v>3</v>
      </c>
      <c r="C107" s="4" t="s">
        <v>470</v>
      </c>
      <c r="D107" s="4" t="s">
        <v>18</v>
      </c>
      <c r="E107" s="13">
        <v>35158</v>
      </c>
      <c r="F107" s="14">
        <f t="shared" si="5"/>
        <v>1996</v>
      </c>
      <c r="G107" s="13">
        <v>41713</v>
      </c>
      <c r="H107" s="14">
        <f t="shared" si="6"/>
        <v>2014</v>
      </c>
      <c r="I107" s="4">
        <v>17</v>
      </c>
      <c r="J107" s="4" t="str">
        <f>IF(Table1[[#This Row],[Usia Debut]]&lt;13, "Kurang dari 13 Tahun", IF(Table1[[#This Row],[Usia Debut]]&lt;16, "13-16 tahun", IF(Table1[[#This Row],[Usia Debut]]&lt;19, "16-19 tahun", "Lebih dari 19 tahun")))</f>
        <v>16-19 tahun</v>
      </c>
      <c r="K107" s="4" t="b">
        <v>0</v>
      </c>
      <c r="L107" s="20">
        <v>42463</v>
      </c>
      <c r="M107" s="4">
        <v>20</v>
      </c>
      <c r="N107" s="4" t="s">
        <v>471</v>
      </c>
      <c r="O107" s="4" t="s">
        <v>472</v>
      </c>
      <c r="P107" s="4">
        <v>24</v>
      </c>
      <c r="Q107" s="9" t="s">
        <v>332</v>
      </c>
      <c r="R107" s="4">
        <f t="shared" si="7"/>
        <v>2</v>
      </c>
    </row>
    <row r="108" spans="1:18" ht="14.4" x14ac:dyDescent="0.3">
      <c r="A108" s="4" t="s">
        <v>473</v>
      </c>
      <c r="B108" s="4">
        <v>3</v>
      </c>
      <c r="C108" s="4" t="s">
        <v>474</v>
      </c>
      <c r="D108" s="4" t="s">
        <v>475</v>
      </c>
      <c r="E108" s="13">
        <v>36224</v>
      </c>
      <c r="F108" s="14">
        <f t="shared" si="5"/>
        <v>1999</v>
      </c>
      <c r="G108" s="13">
        <v>41713</v>
      </c>
      <c r="H108" s="14">
        <f t="shared" si="6"/>
        <v>2014</v>
      </c>
      <c r="I108" s="4">
        <v>15</v>
      </c>
      <c r="J108" s="4" t="str">
        <f>IF(Table1[[#This Row],[Usia Debut]]&lt;13, "Kurang dari 13 Tahun", IF(Table1[[#This Row],[Usia Debut]]&lt;16, "13-16 tahun", IF(Table1[[#This Row],[Usia Debut]]&lt;19, "16-19 tahun", "Lebih dari 19 tahun")))</f>
        <v>13-16 tahun</v>
      </c>
      <c r="K108" s="4" t="b">
        <v>0</v>
      </c>
      <c r="L108" s="20">
        <v>42482</v>
      </c>
      <c r="M108" s="4">
        <v>17</v>
      </c>
      <c r="N108" s="4" t="s">
        <v>476</v>
      </c>
      <c r="O108" s="4" t="s">
        <v>477</v>
      </c>
      <c r="P108" s="4">
        <v>21</v>
      </c>
      <c r="Q108" s="9" t="s">
        <v>332</v>
      </c>
      <c r="R108" s="4">
        <f t="shared" si="7"/>
        <v>2</v>
      </c>
    </row>
    <row r="109" spans="1:18" ht="14.4" x14ac:dyDescent="0.3">
      <c r="A109" s="4" t="s">
        <v>478</v>
      </c>
      <c r="B109" s="4">
        <v>3</v>
      </c>
      <c r="C109" s="4" t="s">
        <v>479</v>
      </c>
      <c r="D109" s="4" t="s">
        <v>480</v>
      </c>
      <c r="E109" s="13">
        <v>35908</v>
      </c>
      <c r="F109" s="14">
        <f t="shared" si="5"/>
        <v>1998</v>
      </c>
      <c r="G109" s="13">
        <v>41713</v>
      </c>
      <c r="H109" s="14">
        <f t="shared" si="6"/>
        <v>2014</v>
      </c>
      <c r="I109" s="4">
        <v>15</v>
      </c>
      <c r="J109" s="4" t="str">
        <f>IF(Table1[[#This Row],[Usia Debut]]&lt;13, "Kurang dari 13 Tahun", IF(Table1[[#This Row],[Usia Debut]]&lt;16, "13-16 tahun", IF(Table1[[#This Row],[Usia Debut]]&lt;19, "16-19 tahun", "Lebih dari 19 tahun")))</f>
        <v>13-16 tahun</v>
      </c>
      <c r="K109" s="4" t="b">
        <v>0</v>
      </c>
      <c r="L109" s="20">
        <v>42487</v>
      </c>
      <c r="M109" s="4">
        <v>18</v>
      </c>
      <c r="N109" s="4" t="s">
        <v>481</v>
      </c>
      <c r="O109" s="4" t="s">
        <v>482</v>
      </c>
      <c r="P109" s="4">
        <v>22</v>
      </c>
      <c r="Q109" s="9" t="s">
        <v>332</v>
      </c>
      <c r="R109" s="4">
        <f t="shared" si="7"/>
        <v>2</v>
      </c>
    </row>
    <row r="110" spans="1:18" ht="14.4" x14ac:dyDescent="0.3">
      <c r="A110" s="4" t="s">
        <v>483</v>
      </c>
      <c r="B110" s="4">
        <v>3</v>
      </c>
      <c r="C110" s="4" t="s">
        <v>484</v>
      </c>
      <c r="D110" s="4" t="s">
        <v>329</v>
      </c>
      <c r="E110" s="13">
        <v>35142</v>
      </c>
      <c r="F110" s="14">
        <f t="shared" si="5"/>
        <v>1996</v>
      </c>
      <c r="G110" s="13">
        <v>41713</v>
      </c>
      <c r="H110" s="14">
        <f t="shared" si="6"/>
        <v>2014</v>
      </c>
      <c r="I110" s="4">
        <v>18</v>
      </c>
      <c r="J110" s="4" t="str">
        <f>IF(Table1[[#This Row],[Usia Debut]]&lt;13, "Kurang dari 13 Tahun", IF(Table1[[#This Row],[Usia Debut]]&lt;16, "13-16 tahun", IF(Table1[[#This Row],[Usia Debut]]&lt;19, "16-19 tahun", "Lebih dari 19 tahun")))</f>
        <v>16-19 tahun</v>
      </c>
      <c r="K110" s="4" t="b">
        <v>0</v>
      </c>
      <c r="L110" s="20">
        <v>42519</v>
      </c>
      <c r="M110" s="4">
        <v>20</v>
      </c>
      <c r="N110" s="4" t="s">
        <v>485</v>
      </c>
      <c r="O110" s="4" t="s">
        <v>486</v>
      </c>
      <c r="P110" s="4">
        <v>24</v>
      </c>
      <c r="Q110" s="9" t="s">
        <v>332</v>
      </c>
      <c r="R110" s="4">
        <f t="shared" si="7"/>
        <v>2</v>
      </c>
    </row>
    <row r="111" spans="1:18" ht="14.4" x14ac:dyDescent="0.3">
      <c r="A111" s="4" t="s">
        <v>487</v>
      </c>
      <c r="B111" s="4">
        <v>5</v>
      </c>
      <c r="C111" s="4" t="s">
        <v>488</v>
      </c>
      <c r="D111" s="4" t="s">
        <v>329</v>
      </c>
      <c r="E111" s="13">
        <v>37251</v>
      </c>
      <c r="F111" s="14">
        <f t="shared" si="5"/>
        <v>2001</v>
      </c>
      <c r="G111" s="13">
        <v>42518</v>
      </c>
      <c r="H111" s="14">
        <f t="shared" si="6"/>
        <v>2016</v>
      </c>
      <c r="I111" s="4">
        <v>14</v>
      </c>
      <c r="J111" s="4" t="str">
        <f>IF(Table1[[#This Row],[Usia Debut]]&lt;13, "Kurang dari 13 Tahun", IF(Table1[[#This Row],[Usia Debut]]&lt;16, "13-16 tahun", IF(Table1[[#This Row],[Usia Debut]]&lt;19, "16-19 tahun", "Lebih dari 19 tahun")))</f>
        <v>13-16 tahun</v>
      </c>
      <c r="K111" s="4" t="b">
        <v>0</v>
      </c>
      <c r="L111" s="20">
        <v>42548</v>
      </c>
      <c r="M111" s="4">
        <v>14</v>
      </c>
      <c r="N111" s="4" t="s">
        <v>489</v>
      </c>
      <c r="O111" s="4" t="s">
        <v>302</v>
      </c>
      <c r="P111" s="4">
        <v>19</v>
      </c>
      <c r="Q111" s="9" t="s">
        <v>303</v>
      </c>
      <c r="R111" s="4">
        <f t="shared" si="7"/>
        <v>0</v>
      </c>
    </row>
    <row r="112" spans="1:18" ht="14.4" x14ac:dyDescent="0.3">
      <c r="A112" s="4" t="s">
        <v>490</v>
      </c>
      <c r="B112" s="4">
        <v>5</v>
      </c>
      <c r="C112" s="17" t="s">
        <v>491</v>
      </c>
      <c r="D112" s="4" t="s">
        <v>492</v>
      </c>
      <c r="E112" s="13">
        <v>36239</v>
      </c>
      <c r="F112" s="14">
        <f t="shared" si="5"/>
        <v>1999</v>
      </c>
      <c r="G112" s="13">
        <v>42518</v>
      </c>
      <c r="H112" s="14">
        <f t="shared" si="6"/>
        <v>2016</v>
      </c>
      <c r="I112" s="4">
        <v>17</v>
      </c>
      <c r="J112" s="4" t="str">
        <f>IF(Table1[[#This Row],[Usia Debut]]&lt;13, "Kurang dari 13 Tahun", IF(Table1[[#This Row],[Usia Debut]]&lt;16, "13-16 tahun", IF(Table1[[#This Row],[Usia Debut]]&lt;19, "16-19 tahun", "Lebih dari 19 tahun")))</f>
        <v>16-19 tahun</v>
      </c>
      <c r="K112" s="4" t="b">
        <v>0</v>
      </c>
      <c r="L112" s="20">
        <v>42622</v>
      </c>
      <c r="M112" s="4">
        <v>17</v>
      </c>
      <c r="N112" s="4" t="s">
        <v>493</v>
      </c>
      <c r="O112" s="4" t="s">
        <v>494</v>
      </c>
      <c r="P112" s="4">
        <v>21</v>
      </c>
      <c r="Q112" s="9" t="s">
        <v>303</v>
      </c>
      <c r="R112" s="4">
        <f t="shared" si="7"/>
        <v>0</v>
      </c>
    </row>
    <row r="113" spans="1:18" ht="14.4" x14ac:dyDescent="0.3">
      <c r="A113" s="4" t="s">
        <v>495</v>
      </c>
      <c r="B113" s="4">
        <v>5</v>
      </c>
      <c r="C113" s="4" t="s">
        <v>496</v>
      </c>
      <c r="D113" s="4" t="s">
        <v>18</v>
      </c>
      <c r="E113" s="13">
        <v>36376</v>
      </c>
      <c r="F113" s="14">
        <f t="shared" si="5"/>
        <v>1999</v>
      </c>
      <c r="G113" s="13">
        <v>42518</v>
      </c>
      <c r="H113" s="14">
        <f t="shared" si="6"/>
        <v>2016</v>
      </c>
      <c r="I113" s="4">
        <v>16</v>
      </c>
      <c r="J113" s="4" t="str">
        <f>IF(Table1[[#This Row],[Usia Debut]]&lt;13, "Kurang dari 13 Tahun", IF(Table1[[#This Row],[Usia Debut]]&lt;16, "13-16 tahun", IF(Table1[[#This Row],[Usia Debut]]&lt;19, "16-19 tahun", "Lebih dari 19 tahun")))</f>
        <v>16-19 tahun</v>
      </c>
      <c r="K113" s="4" t="b">
        <v>0</v>
      </c>
      <c r="L113" s="20">
        <v>42622</v>
      </c>
      <c r="M113" s="4">
        <v>17</v>
      </c>
      <c r="N113" s="4" t="s">
        <v>497</v>
      </c>
      <c r="O113" s="4" t="s">
        <v>498</v>
      </c>
      <c r="P113" s="4">
        <v>21</v>
      </c>
      <c r="Q113" s="9" t="s">
        <v>303</v>
      </c>
      <c r="R113" s="4">
        <f t="shared" si="7"/>
        <v>0</v>
      </c>
    </row>
    <row r="114" spans="1:18" ht="14.4" x14ac:dyDescent="0.3">
      <c r="A114" s="4" t="s">
        <v>499</v>
      </c>
      <c r="B114" s="4">
        <v>1</v>
      </c>
      <c r="C114" s="4" t="s">
        <v>500</v>
      </c>
      <c r="D114" s="4" t="s">
        <v>501</v>
      </c>
      <c r="E114" s="13">
        <v>35025</v>
      </c>
      <c r="F114" s="14">
        <f t="shared" si="5"/>
        <v>1995</v>
      </c>
      <c r="G114" s="13">
        <v>40849</v>
      </c>
      <c r="H114" s="14">
        <f t="shared" si="6"/>
        <v>2011</v>
      </c>
      <c r="I114" s="4">
        <v>15</v>
      </c>
      <c r="J114" s="4" t="str">
        <f>IF(Table1[[#This Row],[Usia Debut]]&lt;13, "Kurang dari 13 Tahun", IF(Table1[[#This Row],[Usia Debut]]&lt;16, "13-16 tahun", IF(Table1[[#This Row],[Usia Debut]]&lt;19, "16-19 tahun", "Lebih dari 19 tahun")))</f>
        <v>13-16 tahun</v>
      </c>
      <c r="K114" s="4" t="b">
        <v>0</v>
      </c>
      <c r="L114" s="20">
        <v>42626</v>
      </c>
      <c r="M114" s="4">
        <v>20</v>
      </c>
      <c r="N114" s="4" t="s">
        <v>502</v>
      </c>
      <c r="O114" s="4" t="s">
        <v>503</v>
      </c>
      <c r="P114" s="4">
        <v>25</v>
      </c>
      <c r="Q114" s="9" t="s">
        <v>332</v>
      </c>
      <c r="R114" s="4">
        <f t="shared" si="7"/>
        <v>5</v>
      </c>
    </row>
    <row r="115" spans="1:18" ht="14.4" x14ac:dyDescent="0.3">
      <c r="A115" s="4" t="s">
        <v>504</v>
      </c>
      <c r="B115" s="4">
        <v>2</v>
      </c>
      <c r="C115" s="4" t="s">
        <v>505</v>
      </c>
      <c r="D115" s="4" t="s">
        <v>506</v>
      </c>
      <c r="E115" s="13">
        <v>35821</v>
      </c>
      <c r="F115" s="14">
        <f t="shared" si="5"/>
        <v>1998</v>
      </c>
      <c r="G115" s="13">
        <v>41216</v>
      </c>
      <c r="H115" s="14">
        <f t="shared" si="6"/>
        <v>2012</v>
      </c>
      <c r="I115" s="4">
        <v>14</v>
      </c>
      <c r="J115" s="4" t="str">
        <f>IF(Table1[[#This Row],[Usia Debut]]&lt;13, "Kurang dari 13 Tahun", IF(Table1[[#This Row],[Usia Debut]]&lt;16, "13-16 tahun", IF(Table1[[#This Row],[Usia Debut]]&lt;19, "16-19 tahun", "Lebih dari 19 tahun")))</f>
        <v>13-16 tahun</v>
      </c>
      <c r="K115" s="4" t="b">
        <v>0</v>
      </c>
      <c r="L115" s="20">
        <v>42640</v>
      </c>
      <c r="M115" s="4">
        <v>18</v>
      </c>
      <c r="N115" s="4" t="s">
        <v>507</v>
      </c>
      <c r="O115" s="4" t="s">
        <v>508</v>
      </c>
      <c r="P115" s="4">
        <v>22</v>
      </c>
      <c r="Q115" s="9" t="s">
        <v>332</v>
      </c>
      <c r="R115" s="4">
        <f t="shared" si="7"/>
        <v>4</v>
      </c>
    </row>
    <row r="116" spans="1:18" ht="14.4" x14ac:dyDescent="0.3">
      <c r="A116" s="4" t="s">
        <v>509</v>
      </c>
      <c r="B116" s="4">
        <v>1</v>
      </c>
      <c r="C116" s="4" t="s">
        <v>510</v>
      </c>
      <c r="D116" s="4" t="s">
        <v>511</v>
      </c>
      <c r="E116" s="13">
        <v>34848</v>
      </c>
      <c r="F116" s="14">
        <f t="shared" si="5"/>
        <v>1995</v>
      </c>
      <c r="G116" s="13">
        <v>40849</v>
      </c>
      <c r="H116" s="14">
        <f t="shared" si="6"/>
        <v>2011</v>
      </c>
      <c r="I116" s="4">
        <v>16</v>
      </c>
      <c r="J116" s="4" t="str">
        <f>IF(Table1[[#This Row],[Usia Debut]]&lt;13, "Kurang dari 13 Tahun", IF(Table1[[#This Row],[Usia Debut]]&lt;16, "13-16 tahun", IF(Table1[[#This Row],[Usia Debut]]&lt;19, "16-19 tahun", "Lebih dari 19 tahun")))</f>
        <v>16-19 tahun</v>
      </c>
      <c r="K116" s="4" t="b">
        <v>0</v>
      </c>
      <c r="L116" s="20">
        <v>42694</v>
      </c>
      <c r="M116" s="4">
        <v>21</v>
      </c>
      <c r="N116" s="4" t="s">
        <v>512</v>
      </c>
      <c r="O116" s="4" t="s">
        <v>513</v>
      </c>
      <c r="P116" s="4">
        <v>25</v>
      </c>
      <c r="Q116" s="9" t="s">
        <v>332</v>
      </c>
      <c r="R116" s="4">
        <f t="shared" si="7"/>
        <v>5</v>
      </c>
    </row>
    <row r="117" spans="1:18" ht="14.4" x14ac:dyDescent="0.3">
      <c r="A117" s="4" t="s">
        <v>514</v>
      </c>
      <c r="B117" s="17">
        <v>1</v>
      </c>
      <c r="C117" s="4" t="s">
        <v>515</v>
      </c>
      <c r="D117" s="4" t="s">
        <v>405</v>
      </c>
      <c r="E117" s="13">
        <v>34193</v>
      </c>
      <c r="F117" s="14">
        <f t="shared" si="5"/>
        <v>1993</v>
      </c>
      <c r="G117" s="13">
        <v>40849</v>
      </c>
      <c r="H117" s="14">
        <f t="shared" si="6"/>
        <v>2011</v>
      </c>
      <c r="I117" s="4">
        <v>18</v>
      </c>
      <c r="J117" s="4" t="str">
        <f>IF(Table1[[#This Row],[Usia Debut]]&lt;13, "Kurang dari 13 Tahun", IF(Table1[[#This Row],[Usia Debut]]&lt;16, "13-16 tahun", IF(Table1[[#This Row],[Usia Debut]]&lt;19, "16-19 tahun", "Lebih dari 19 tahun")))</f>
        <v>16-19 tahun</v>
      </c>
      <c r="K117" s="4" t="b">
        <v>0</v>
      </c>
      <c r="L117" s="20">
        <v>42705</v>
      </c>
      <c r="M117" s="4">
        <v>23</v>
      </c>
      <c r="N117" s="4" t="s">
        <v>516</v>
      </c>
      <c r="O117" s="4" t="s">
        <v>517</v>
      </c>
      <c r="P117" s="4">
        <v>27</v>
      </c>
      <c r="Q117" s="9" t="s">
        <v>376</v>
      </c>
      <c r="R117" s="4">
        <f t="shared" si="7"/>
        <v>5</v>
      </c>
    </row>
    <row r="118" spans="1:18" ht="14.4" x14ac:dyDescent="0.3">
      <c r="A118" s="4" t="s">
        <v>518</v>
      </c>
      <c r="B118" s="17">
        <v>1</v>
      </c>
      <c r="C118" s="4" t="s">
        <v>520</v>
      </c>
      <c r="D118" s="4" t="s">
        <v>380</v>
      </c>
      <c r="E118" s="13">
        <v>33644</v>
      </c>
      <c r="F118" s="14">
        <f t="shared" si="5"/>
        <v>1992</v>
      </c>
      <c r="G118" s="13">
        <v>41214</v>
      </c>
      <c r="H118" s="14">
        <f t="shared" si="6"/>
        <v>2012</v>
      </c>
      <c r="I118" s="4">
        <v>20</v>
      </c>
      <c r="J118" s="4" t="str">
        <f>IF(Table1[[#This Row],[Usia Debut]]&lt;13, "Kurang dari 13 Tahun", IF(Table1[[#This Row],[Usia Debut]]&lt;16, "13-16 tahun", IF(Table1[[#This Row],[Usia Debut]]&lt;19, "16-19 tahun", "Lebih dari 19 tahun")))</f>
        <v>Lebih dari 19 tahun</v>
      </c>
      <c r="K118" s="4" t="b">
        <v>0</v>
      </c>
      <c r="L118" s="20">
        <v>42734</v>
      </c>
      <c r="M118" s="4">
        <v>24</v>
      </c>
      <c r="N118" s="4" t="s">
        <v>521</v>
      </c>
      <c r="O118" s="4" t="s">
        <v>522</v>
      </c>
      <c r="P118" s="4">
        <v>28</v>
      </c>
      <c r="Q118" s="9" t="s">
        <v>332</v>
      </c>
      <c r="R118" s="4">
        <f t="shared" si="7"/>
        <v>4</v>
      </c>
    </row>
    <row r="119" spans="1:18" ht="14.4" x14ac:dyDescent="0.3">
      <c r="A119" s="4" t="s">
        <v>523</v>
      </c>
      <c r="B119" s="4">
        <v>3</v>
      </c>
      <c r="C119" s="4" t="s">
        <v>524</v>
      </c>
      <c r="D119" s="4" t="s">
        <v>525</v>
      </c>
      <c r="E119" s="13">
        <v>36226</v>
      </c>
      <c r="F119" s="14">
        <f t="shared" si="5"/>
        <v>1999</v>
      </c>
      <c r="G119" s="13">
        <v>41713</v>
      </c>
      <c r="H119" s="14">
        <f t="shared" si="6"/>
        <v>2014</v>
      </c>
      <c r="I119" s="4">
        <v>15</v>
      </c>
      <c r="J119" s="4" t="str">
        <f>IF(Table1[[#This Row],[Usia Debut]]&lt;13, "Kurang dari 13 Tahun", IF(Table1[[#This Row],[Usia Debut]]&lt;16, "13-16 tahun", IF(Table1[[#This Row],[Usia Debut]]&lt;19, "16-19 tahun", "Lebih dari 19 tahun")))</f>
        <v>13-16 tahun</v>
      </c>
      <c r="K119" s="4" t="b">
        <v>0</v>
      </c>
      <c r="L119" s="20">
        <v>42782</v>
      </c>
      <c r="M119" s="4">
        <v>17</v>
      </c>
      <c r="N119" s="4" t="s">
        <v>526</v>
      </c>
      <c r="O119" s="4" t="s">
        <v>527</v>
      </c>
      <c r="P119" s="4">
        <v>21</v>
      </c>
      <c r="Q119" s="9" t="s">
        <v>303</v>
      </c>
      <c r="R119" s="4">
        <f t="shared" si="7"/>
        <v>3</v>
      </c>
    </row>
    <row r="120" spans="1:18" ht="14.4" x14ac:dyDescent="0.3">
      <c r="A120" s="4" t="s">
        <v>528</v>
      </c>
      <c r="B120" s="4">
        <v>5</v>
      </c>
      <c r="C120" s="4" t="s">
        <v>529</v>
      </c>
      <c r="D120" s="4" t="s">
        <v>18</v>
      </c>
      <c r="E120" s="13">
        <v>36523</v>
      </c>
      <c r="F120" s="14">
        <f t="shared" si="5"/>
        <v>1999</v>
      </c>
      <c r="G120" s="13">
        <v>42518</v>
      </c>
      <c r="H120" s="14">
        <f t="shared" si="6"/>
        <v>2016</v>
      </c>
      <c r="I120" s="4">
        <v>16</v>
      </c>
      <c r="J120" s="4" t="str">
        <f>IF(Table1[[#This Row],[Usia Debut]]&lt;13, "Kurang dari 13 Tahun", IF(Table1[[#This Row],[Usia Debut]]&lt;16, "13-16 tahun", IF(Table1[[#This Row],[Usia Debut]]&lt;19, "16-19 tahun", "Lebih dari 19 tahun")))</f>
        <v>16-19 tahun</v>
      </c>
      <c r="K120" s="4" t="b">
        <v>0</v>
      </c>
      <c r="L120" s="20">
        <v>42782</v>
      </c>
      <c r="M120" s="4">
        <v>17</v>
      </c>
      <c r="N120" s="4" t="s">
        <v>530</v>
      </c>
      <c r="O120" s="4" t="s">
        <v>531</v>
      </c>
      <c r="P120" s="4">
        <v>21</v>
      </c>
      <c r="Q120" s="9" t="s">
        <v>303</v>
      </c>
      <c r="R120" s="4">
        <f t="shared" si="7"/>
        <v>1</v>
      </c>
    </row>
    <row r="121" spans="1:18" ht="14.4" x14ac:dyDescent="0.3">
      <c r="A121" s="4" t="s">
        <v>532</v>
      </c>
      <c r="B121" s="4">
        <v>3</v>
      </c>
      <c r="C121" s="4" t="s">
        <v>533</v>
      </c>
      <c r="D121" s="4" t="s">
        <v>18</v>
      </c>
      <c r="E121" s="13">
        <v>36326</v>
      </c>
      <c r="F121" s="14">
        <f t="shared" si="5"/>
        <v>1999</v>
      </c>
      <c r="G121" s="13">
        <v>41713</v>
      </c>
      <c r="H121" s="14">
        <f t="shared" si="6"/>
        <v>2014</v>
      </c>
      <c r="I121" s="4">
        <v>14</v>
      </c>
      <c r="J121" s="4" t="str">
        <f>IF(Table1[[#This Row],[Usia Debut]]&lt;13, "Kurang dari 13 Tahun", IF(Table1[[#This Row],[Usia Debut]]&lt;16, "13-16 tahun", IF(Table1[[#This Row],[Usia Debut]]&lt;19, "16-19 tahun", "Lebih dari 19 tahun")))</f>
        <v>13-16 tahun</v>
      </c>
      <c r="K121" s="4" t="b">
        <v>0</v>
      </c>
      <c r="L121" s="20">
        <v>42796</v>
      </c>
      <c r="M121" s="4">
        <v>17</v>
      </c>
      <c r="N121" s="4" t="s">
        <v>534</v>
      </c>
      <c r="O121" s="4" t="s">
        <v>535</v>
      </c>
      <c r="P121" s="4">
        <v>21</v>
      </c>
      <c r="Q121" s="9" t="s">
        <v>303</v>
      </c>
      <c r="R121" s="4">
        <f t="shared" si="7"/>
        <v>3</v>
      </c>
    </row>
    <row r="122" spans="1:18" ht="14.4" x14ac:dyDescent="0.3">
      <c r="A122" s="4" t="s">
        <v>536</v>
      </c>
      <c r="B122" s="4">
        <v>1</v>
      </c>
      <c r="C122" s="4" t="s">
        <v>537</v>
      </c>
      <c r="D122" s="4" t="s">
        <v>18</v>
      </c>
      <c r="E122" s="13">
        <v>35086</v>
      </c>
      <c r="F122" s="14">
        <f t="shared" si="5"/>
        <v>1996</v>
      </c>
      <c r="G122" s="13">
        <v>40849</v>
      </c>
      <c r="H122" s="14">
        <f t="shared" si="6"/>
        <v>2011</v>
      </c>
      <c r="I122" s="4">
        <v>15</v>
      </c>
      <c r="J122" s="4" t="str">
        <f>IF(Table1[[#This Row],[Usia Debut]]&lt;13, "Kurang dari 13 Tahun", IF(Table1[[#This Row],[Usia Debut]]&lt;16, "13-16 tahun", IF(Table1[[#This Row],[Usia Debut]]&lt;19, "16-19 tahun", "Lebih dari 19 tahun")))</f>
        <v>13-16 tahun</v>
      </c>
      <c r="K122" s="4" t="b">
        <v>0</v>
      </c>
      <c r="L122" s="20">
        <v>42806</v>
      </c>
      <c r="M122" s="4">
        <v>21</v>
      </c>
      <c r="N122" s="4" t="s">
        <v>538</v>
      </c>
      <c r="O122" s="4" t="s">
        <v>539</v>
      </c>
      <c r="P122" s="4">
        <v>24</v>
      </c>
      <c r="Q122" s="9" t="s">
        <v>332</v>
      </c>
      <c r="R122" s="4">
        <f t="shared" si="7"/>
        <v>5</v>
      </c>
    </row>
    <row r="123" spans="1:18" ht="14.4" x14ac:dyDescent="0.3">
      <c r="A123" s="4" t="s">
        <v>540</v>
      </c>
      <c r="B123" s="4">
        <v>1</v>
      </c>
      <c r="C123" s="4" t="s">
        <v>541</v>
      </c>
      <c r="D123" s="4" t="s">
        <v>18</v>
      </c>
      <c r="E123" s="13">
        <v>34200</v>
      </c>
      <c r="F123" s="14">
        <f t="shared" si="5"/>
        <v>1993</v>
      </c>
      <c r="G123" s="13">
        <v>40849</v>
      </c>
      <c r="H123" s="14">
        <f t="shared" si="6"/>
        <v>2011</v>
      </c>
      <c r="I123" s="4">
        <v>18</v>
      </c>
      <c r="J123" s="4" t="str">
        <f>IF(Table1[[#This Row],[Usia Debut]]&lt;13, "Kurang dari 13 Tahun", IF(Table1[[#This Row],[Usia Debut]]&lt;16, "13-16 tahun", IF(Table1[[#This Row],[Usia Debut]]&lt;19, "16-19 tahun", "Lebih dari 19 tahun")))</f>
        <v>16-19 tahun</v>
      </c>
      <c r="K123" s="4" t="b">
        <v>0</v>
      </c>
      <c r="L123" s="20">
        <v>42880</v>
      </c>
      <c r="M123" s="4">
        <v>23</v>
      </c>
      <c r="N123" s="4" t="s">
        <v>542</v>
      </c>
      <c r="O123" s="4" t="s">
        <v>543</v>
      </c>
      <c r="P123" s="4">
        <v>27</v>
      </c>
      <c r="Q123" s="9" t="s">
        <v>332</v>
      </c>
      <c r="R123" s="4">
        <f t="shared" si="7"/>
        <v>6</v>
      </c>
    </row>
    <row r="124" spans="1:18" ht="14.4" x14ac:dyDescent="0.3">
      <c r="A124" s="4" t="s">
        <v>544</v>
      </c>
      <c r="B124" s="4">
        <v>4</v>
      </c>
      <c r="C124" s="4" t="s">
        <v>545</v>
      </c>
      <c r="D124" s="4" t="s">
        <v>18</v>
      </c>
      <c r="E124" s="13">
        <v>36478</v>
      </c>
      <c r="F124" s="14">
        <f t="shared" si="5"/>
        <v>1999</v>
      </c>
      <c r="G124" s="13">
        <v>42140</v>
      </c>
      <c r="H124" s="14">
        <f t="shared" si="6"/>
        <v>2015</v>
      </c>
      <c r="I124" s="4">
        <v>15</v>
      </c>
      <c r="J124" s="4" t="str">
        <f>IF(Table1[[#This Row],[Usia Debut]]&lt;13, "Kurang dari 13 Tahun", IF(Table1[[#This Row],[Usia Debut]]&lt;16, "13-16 tahun", IF(Table1[[#This Row],[Usia Debut]]&lt;19, "16-19 tahun", "Lebih dari 19 tahun")))</f>
        <v>13-16 tahun</v>
      </c>
      <c r="K124" s="4" t="b">
        <v>0</v>
      </c>
      <c r="L124" s="20">
        <v>43029</v>
      </c>
      <c r="M124" s="4">
        <v>17</v>
      </c>
      <c r="N124" s="4" t="s">
        <v>546</v>
      </c>
      <c r="O124" s="4" t="s">
        <v>547</v>
      </c>
      <c r="P124" s="4">
        <v>21</v>
      </c>
      <c r="Q124" s="9" t="s">
        <v>332</v>
      </c>
      <c r="R124" s="4">
        <f t="shared" si="7"/>
        <v>2</v>
      </c>
    </row>
    <row r="125" spans="1:18" ht="14.4" x14ac:dyDescent="0.3">
      <c r="A125" s="4" t="s">
        <v>548</v>
      </c>
      <c r="B125" s="4">
        <v>1</v>
      </c>
      <c r="C125" s="4" t="s">
        <v>549</v>
      </c>
      <c r="D125" s="4" t="s">
        <v>18</v>
      </c>
      <c r="E125" s="13">
        <v>36475</v>
      </c>
      <c r="F125" s="14">
        <f t="shared" si="5"/>
        <v>1999</v>
      </c>
      <c r="G125" s="13">
        <v>40849</v>
      </c>
      <c r="H125" s="14">
        <f t="shared" si="6"/>
        <v>2011</v>
      </c>
      <c r="I125" s="4">
        <v>11</v>
      </c>
      <c r="J125" s="4" t="str">
        <f>IF(Table1[[#This Row],[Usia Debut]]&lt;13, "Kurang dari 13 Tahun", IF(Table1[[#This Row],[Usia Debut]]&lt;16, "13-16 tahun", IF(Table1[[#This Row],[Usia Debut]]&lt;19, "16-19 tahun", "Lebih dari 19 tahun")))</f>
        <v>Kurang dari 13 Tahun</v>
      </c>
      <c r="K125" s="4" t="b">
        <v>0</v>
      </c>
      <c r="L125" s="20">
        <v>43039</v>
      </c>
      <c r="M125" s="4">
        <v>17</v>
      </c>
      <c r="N125" s="4" t="s">
        <v>550</v>
      </c>
      <c r="O125" s="4" t="s">
        <v>551</v>
      </c>
      <c r="P125" s="4">
        <v>21</v>
      </c>
      <c r="Q125" s="9" t="s">
        <v>303</v>
      </c>
      <c r="R125" s="4">
        <f t="shared" si="7"/>
        <v>6</v>
      </c>
    </row>
    <row r="126" spans="1:18" ht="14.4" x14ac:dyDescent="0.3">
      <c r="A126" s="4" t="s">
        <v>552</v>
      </c>
      <c r="B126" s="4">
        <v>5</v>
      </c>
      <c r="C126" s="4" t="s">
        <v>553</v>
      </c>
      <c r="D126" s="4" t="s">
        <v>18</v>
      </c>
      <c r="E126" s="13">
        <v>37020</v>
      </c>
      <c r="F126" s="14">
        <f t="shared" si="5"/>
        <v>2001</v>
      </c>
      <c r="G126" s="13">
        <v>42518</v>
      </c>
      <c r="H126" s="14">
        <f t="shared" si="6"/>
        <v>2016</v>
      </c>
      <c r="I126" s="4">
        <v>15</v>
      </c>
      <c r="J126" s="4" t="str">
        <f>IF(Table1[[#This Row],[Usia Debut]]&lt;13, "Kurang dari 13 Tahun", IF(Table1[[#This Row],[Usia Debut]]&lt;16, "13-16 tahun", IF(Table1[[#This Row],[Usia Debut]]&lt;19, "16-19 tahun", "Lebih dari 19 tahun")))</f>
        <v>13-16 tahun</v>
      </c>
      <c r="K126" s="4" t="b">
        <v>0</v>
      </c>
      <c r="L126" s="20">
        <v>43040</v>
      </c>
      <c r="M126" s="4">
        <v>16</v>
      </c>
      <c r="N126" s="4" t="s">
        <v>554</v>
      </c>
      <c r="O126" s="4" t="s">
        <v>555</v>
      </c>
      <c r="P126" s="4">
        <v>19</v>
      </c>
      <c r="Q126" s="9" t="s">
        <v>376</v>
      </c>
      <c r="R126" s="4">
        <f t="shared" si="7"/>
        <v>1</v>
      </c>
    </row>
    <row r="127" spans="1:18" ht="14.4" x14ac:dyDescent="0.3">
      <c r="A127" s="4" t="s">
        <v>556</v>
      </c>
      <c r="B127" s="4">
        <v>4</v>
      </c>
      <c r="C127" s="4" t="s">
        <v>557</v>
      </c>
      <c r="D127" s="4" t="s">
        <v>18</v>
      </c>
      <c r="E127" s="13">
        <v>36835</v>
      </c>
      <c r="F127" s="14">
        <f t="shared" si="5"/>
        <v>2000</v>
      </c>
      <c r="G127" s="13">
        <v>42140</v>
      </c>
      <c r="H127" s="14">
        <f t="shared" si="6"/>
        <v>2015</v>
      </c>
      <c r="I127" s="4">
        <v>14</v>
      </c>
      <c r="J127" s="4" t="str">
        <f>IF(Table1[[#This Row],[Usia Debut]]&lt;13, "Kurang dari 13 Tahun", IF(Table1[[#This Row],[Usia Debut]]&lt;16, "13-16 tahun", IF(Table1[[#This Row],[Usia Debut]]&lt;19, "16-19 tahun", "Lebih dari 19 tahun")))</f>
        <v>13-16 tahun</v>
      </c>
      <c r="K127" s="4" t="b">
        <v>0</v>
      </c>
      <c r="L127" s="20">
        <v>43076</v>
      </c>
      <c r="M127" s="4">
        <v>17</v>
      </c>
      <c r="N127" s="4" t="s">
        <v>558</v>
      </c>
      <c r="O127" s="4" t="s">
        <v>559</v>
      </c>
      <c r="P127" s="4">
        <v>20</v>
      </c>
      <c r="Q127" s="9" t="s">
        <v>303</v>
      </c>
      <c r="R127" s="4">
        <f t="shared" si="7"/>
        <v>3</v>
      </c>
    </row>
    <row r="128" spans="1:18" ht="14.4" x14ac:dyDescent="0.3">
      <c r="A128" s="4" t="s">
        <v>560</v>
      </c>
      <c r="B128" s="4">
        <v>4</v>
      </c>
      <c r="C128" s="4" t="s">
        <v>561</v>
      </c>
      <c r="D128" s="4" t="s">
        <v>329</v>
      </c>
      <c r="E128" s="13">
        <v>36717</v>
      </c>
      <c r="F128" s="14">
        <f t="shared" si="5"/>
        <v>2000</v>
      </c>
      <c r="G128" s="13">
        <v>42140</v>
      </c>
      <c r="H128" s="14">
        <f t="shared" si="6"/>
        <v>2015</v>
      </c>
      <c r="I128" s="4">
        <v>14</v>
      </c>
      <c r="J128" s="4" t="str">
        <f>IF(Table1[[#This Row],[Usia Debut]]&lt;13, "Kurang dari 13 Tahun", IF(Table1[[#This Row],[Usia Debut]]&lt;16, "13-16 tahun", IF(Table1[[#This Row],[Usia Debut]]&lt;19, "16-19 tahun", "Lebih dari 19 tahun")))</f>
        <v>13-16 tahun</v>
      </c>
      <c r="K128" s="4" t="b">
        <v>0</v>
      </c>
      <c r="L128" s="20">
        <v>43141</v>
      </c>
      <c r="M128" s="4">
        <v>17</v>
      </c>
      <c r="N128" s="4" t="s">
        <v>562</v>
      </c>
      <c r="O128" s="4" t="s">
        <v>563</v>
      </c>
      <c r="P128" s="4">
        <v>20</v>
      </c>
      <c r="Q128" s="9" t="s">
        <v>303</v>
      </c>
      <c r="R128" s="4">
        <f t="shared" si="7"/>
        <v>3</v>
      </c>
    </row>
    <row r="129" spans="1:18" ht="14.4" x14ac:dyDescent="0.3">
      <c r="A129" s="4" t="s">
        <v>564</v>
      </c>
      <c r="B129" s="4">
        <v>2</v>
      </c>
      <c r="C129" s="4" t="s">
        <v>566</v>
      </c>
      <c r="D129" s="4" t="s">
        <v>380</v>
      </c>
      <c r="E129" s="13">
        <v>34082</v>
      </c>
      <c r="F129" s="14">
        <f t="shared" si="5"/>
        <v>1993</v>
      </c>
      <c r="G129" s="13">
        <v>41694</v>
      </c>
      <c r="H129" s="14">
        <f t="shared" si="6"/>
        <v>2014</v>
      </c>
      <c r="I129" s="4">
        <v>20</v>
      </c>
      <c r="J129" s="4" t="str">
        <f>IF(Table1[[#This Row],[Usia Debut]]&lt;13, "Kurang dari 13 Tahun", IF(Table1[[#This Row],[Usia Debut]]&lt;16, "13-16 tahun", IF(Table1[[#This Row],[Usia Debut]]&lt;19, "16-19 tahun", "Lebih dari 19 tahun")))</f>
        <v>Lebih dari 19 tahun</v>
      </c>
      <c r="K129" s="4" t="b">
        <v>0</v>
      </c>
      <c r="L129" s="20">
        <v>43184</v>
      </c>
      <c r="M129" s="4">
        <v>24</v>
      </c>
      <c r="N129" s="4" t="s">
        <v>567</v>
      </c>
      <c r="O129" s="4" t="s">
        <v>568</v>
      </c>
      <c r="P129" s="4">
        <v>27</v>
      </c>
      <c r="Q129" s="9" t="s">
        <v>332</v>
      </c>
      <c r="R129" s="4">
        <f t="shared" ref="R129:R160" si="8">ROUND((L129-G129)/365,0)</f>
        <v>4</v>
      </c>
    </row>
    <row r="130" spans="1:18" ht="14.4" x14ac:dyDescent="0.3">
      <c r="A130" s="4" t="s">
        <v>569</v>
      </c>
      <c r="B130" s="4">
        <v>2</v>
      </c>
      <c r="C130" s="4" t="s">
        <v>570</v>
      </c>
      <c r="D130" s="4" t="s">
        <v>291</v>
      </c>
      <c r="E130" s="13">
        <v>34894</v>
      </c>
      <c r="F130" s="14">
        <f t="shared" si="5"/>
        <v>1995</v>
      </c>
      <c r="G130" s="13">
        <v>41216</v>
      </c>
      <c r="H130" s="14">
        <f t="shared" si="6"/>
        <v>2012</v>
      </c>
      <c r="I130" s="4">
        <v>17</v>
      </c>
      <c r="J130" s="4" t="str">
        <f>IF(Table1[[#This Row],[Usia Debut]]&lt;13, "Kurang dari 13 Tahun", IF(Table1[[#This Row],[Usia Debut]]&lt;16, "13-16 tahun", IF(Table1[[#This Row],[Usia Debut]]&lt;19, "16-19 tahun", "Lebih dari 19 tahun")))</f>
        <v>16-19 tahun</v>
      </c>
      <c r="K130" s="4" t="b">
        <v>0</v>
      </c>
      <c r="L130" s="20">
        <v>43184</v>
      </c>
      <c r="M130" s="4">
        <v>22</v>
      </c>
      <c r="N130" s="4" t="s">
        <v>571</v>
      </c>
      <c r="O130" s="4" t="s">
        <v>572</v>
      </c>
      <c r="P130" s="4">
        <v>25</v>
      </c>
      <c r="Q130" s="9" t="s">
        <v>332</v>
      </c>
      <c r="R130" s="4">
        <f t="shared" si="8"/>
        <v>5</v>
      </c>
    </row>
    <row r="131" spans="1:18" ht="14.4" x14ac:dyDescent="0.3">
      <c r="A131" s="4" t="s">
        <v>573</v>
      </c>
      <c r="B131" s="4">
        <v>1</v>
      </c>
      <c r="C131" s="4" t="s">
        <v>574</v>
      </c>
      <c r="D131" s="4" t="s">
        <v>329</v>
      </c>
      <c r="E131" s="13">
        <v>33687</v>
      </c>
      <c r="F131" s="14">
        <f t="shared" ref="F131:F194" si="9">YEAR(E131)</f>
        <v>1992</v>
      </c>
      <c r="G131" s="13">
        <v>40849</v>
      </c>
      <c r="H131" s="14">
        <f t="shared" ref="H131:H194" si="10">YEAR(G131)</f>
        <v>2011</v>
      </c>
      <c r="I131" s="4">
        <v>19</v>
      </c>
      <c r="J131" s="4" t="str">
        <f>IF(Table1[[#This Row],[Usia Debut]]&lt;13, "Kurang dari 13 Tahun", IF(Table1[[#This Row],[Usia Debut]]&lt;16, "13-16 tahun", IF(Table1[[#This Row],[Usia Debut]]&lt;19, "16-19 tahun", "Lebih dari 19 tahun")))</f>
        <v>Lebih dari 19 tahun</v>
      </c>
      <c r="K131" s="4" t="b">
        <v>0</v>
      </c>
      <c r="L131" s="20">
        <v>43190</v>
      </c>
      <c r="M131" s="4">
        <v>26</v>
      </c>
      <c r="N131" s="4" t="s">
        <v>575</v>
      </c>
      <c r="O131" s="4" t="s">
        <v>576</v>
      </c>
      <c r="P131" s="4">
        <v>28</v>
      </c>
      <c r="Q131" s="4" t="s">
        <v>332</v>
      </c>
      <c r="R131" s="4">
        <f t="shared" si="8"/>
        <v>6</v>
      </c>
    </row>
    <row r="132" spans="1:18" ht="14.4" x14ac:dyDescent="0.3">
      <c r="A132" s="4" t="s">
        <v>577</v>
      </c>
      <c r="B132" s="4">
        <v>2</v>
      </c>
      <c r="C132" s="4" t="s">
        <v>578</v>
      </c>
      <c r="D132" s="4" t="s">
        <v>291</v>
      </c>
      <c r="E132" s="13">
        <v>35504</v>
      </c>
      <c r="F132" s="14">
        <f t="shared" si="9"/>
        <v>1997</v>
      </c>
      <c r="G132" s="13">
        <v>41216</v>
      </c>
      <c r="H132" s="14">
        <f t="shared" si="10"/>
        <v>2012</v>
      </c>
      <c r="I132" s="4">
        <v>15</v>
      </c>
      <c r="J132" s="4" t="str">
        <f>IF(Table1[[#This Row],[Usia Debut]]&lt;13, "Kurang dari 13 Tahun", IF(Table1[[#This Row],[Usia Debut]]&lt;16, "13-16 tahun", IF(Table1[[#This Row],[Usia Debut]]&lt;19, "16-19 tahun", "Lebih dari 19 tahun")))</f>
        <v>13-16 tahun</v>
      </c>
      <c r="K132" s="4" t="b">
        <v>0</v>
      </c>
      <c r="L132" s="20">
        <v>43195</v>
      </c>
      <c r="M132" s="4">
        <f>ROUND((L132-E132)/365,0)</f>
        <v>21</v>
      </c>
      <c r="N132" s="4" t="s">
        <v>579</v>
      </c>
      <c r="O132" s="4" t="s">
        <v>580</v>
      </c>
      <c r="P132" s="4">
        <v>23</v>
      </c>
      <c r="Q132" s="4" t="s">
        <v>303</v>
      </c>
      <c r="R132" s="4">
        <f t="shared" si="8"/>
        <v>5</v>
      </c>
    </row>
    <row r="133" spans="1:18" ht="14.4" x14ac:dyDescent="0.3">
      <c r="A133" s="4" t="s">
        <v>581</v>
      </c>
      <c r="B133" s="4">
        <v>5</v>
      </c>
      <c r="C133" s="4" t="s">
        <v>582</v>
      </c>
      <c r="D133" s="4" t="s">
        <v>583</v>
      </c>
      <c r="E133" s="13">
        <v>37301</v>
      </c>
      <c r="F133" s="14">
        <f t="shared" si="9"/>
        <v>2002</v>
      </c>
      <c r="G133" s="13">
        <v>42518</v>
      </c>
      <c r="H133" s="14">
        <f t="shared" si="10"/>
        <v>2016</v>
      </c>
      <c r="I133" s="4">
        <v>14</v>
      </c>
      <c r="J133" s="4" t="str">
        <f>IF(Table1[[#This Row],[Usia Debut]]&lt;13, "Kurang dari 13 Tahun", IF(Table1[[#This Row],[Usia Debut]]&lt;16, "13-16 tahun", IF(Table1[[#This Row],[Usia Debut]]&lt;19, "16-19 tahun", "Lebih dari 19 tahun")))</f>
        <v>13-16 tahun</v>
      </c>
      <c r="K133" s="4" t="b">
        <v>0</v>
      </c>
      <c r="L133" s="20">
        <v>43203</v>
      </c>
      <c r="M133" s="4">
        <f>ROUND((L133-E133)/365,0)</f>
        <v>16</v>
      </c>
      <c r="N133" s="4" t="s">
        <v>584</v>
      </c>
      <c r="O133" s="4" t="s">
        <v>585</v>
      </c>
      <c r="P133" s="4">
        <v>18</v>
      </c>
      <c r="Q133" s="4" t="s">
        <v>303</v>
      </c>
      <c r="R133" s="4">
        <f t="shared" si="8"/>
        <v>2</v>
      </c>
    </row>
    <row r="134" spans="1:18" ht="14.4" x14ac:dyDescent="0.3">
      <c r="A134" s="4" t="s">
        <v>586</v>
      </c>
      <c r="B134" s="4">
        <v>6</v>
      </c>
      <c r="C134" s="4" t="s">
        <v>587</v>
      </c>
      <c r="D134" s="4" t="s">
        <v>18</v>
      </c>
      <c r="E134" s="13">
        <v>36904</v>
      </c>
      <c r="F134" s="14">
        <f t="shared" si="9"/>
        <v>2001</v>
      </c>
      <c r="G134" s="13">
        <v>43198</v>
      </c>
      <c r="H134" s="14">
        <f t="shared" si="10"/>
        <v>2018</v>
      </c>
      <c r="I134" s="4">
        <v>17</v>
      </c>
      <c r="J134" s="4" t="str">
        <f>IF(Table1[[#This Row],[Usia Debut]]&lt;13, "Kurang dari 13 Tahun", IF(Table1[[#This Row],[Usia Debut]]&lt;16, "13-16 tahun", IF(Table1[[#This Row],[Usia Debut]]&lt;19, "16-19 tahun", "Lebih dari 19 tahun")))</f>
        <v>16-19 tahun</v>
      </c>
      <c r="K134" s="4" t="b">
        <v>0</v>
      </c>
      <c r="L134" s="20">
        <v>43211</v>
      </c>
      <c r="M134" s="4">
        <f>ROUND((L134-E134)/365,0)</f>
        <v>17</v>
      </c>
      <c r="N134" s="4" t="s">
        <v>588</v>
      </c>
      <c r="O134" s="4" t="s">
        <v>302</v>
      </c>
      <c r="P134" s="4">
        <v>19</v>
      </c>
      <c r="Q134" s="4" t="s">
        <v>303</v>
      </c>
      <c r="R134" s="4">
        <f t="shared" si="8"/>
        <v>0</v>
      </c>
    </row>
    <row r="135" spans="1:18" ht="14.4" x14ac:dyDescent="0.3">
      <c r="A135" s="4" t="s">
        <v>589</v>
      </c>
      <c r="B135" s="4">
        <v>3</v>
      </c>
      <c r="C135" s="4" t="s">
        <v>590</v>
      </c>
      <c r="D135" s="4" t="s">
        <v>18</v>
      </c>
      <c r="E135" s="13">
        <v>35513</v>
      </c>
      <c r="F135" s="14">
        <f t="shared" si="9"/>
        <v>1997</v>
      </c>
      <c r="G135" s="13">
        <v>41713</v>
      </c>
      <c r="H135" s="14">
        <f t="shared" si="10"/>
        <v>2014</v>
      </c>
      <c r="I135" s="4">
        <v>16</v>
      </c>
      <c r="J135" s="4" t="str">
        <f>IF(Table1[[#This Row],[Usia Debut]]&lt;13, "Kurang dari 13 Tahun", IF(Table1[[#This Row],[Usia Debut]]&lt;16, "13-16 tahun", IF(Table1[[#This Row],[Usia Debut]]&lt;19, "16-19 tahun", "Lebih dari 19 tahun")))</f>
        <v>16-19 tahun</v>
      </c>
      <c r="K135" s="4" t="b">
        <v>0</v>
      </c>
      <c r="L135" s="20">
        <v>43243</v>
      </c>
      <c r="M135" s="4">
        <v>21</v>
      </c>
      <c r="N135" s="4" t="s">
        <v>591</v>
      </c>
      <c r="O135" s="4" t="s">
        <v>592</v>
      </c>
      <c r="P135" s="4">
        <v>23</v>
      </c>
      <c r="Q135" s="4" t="s">
        <v>303</v>
      </c>
      <c r="R135" s="4">
        <f t="shared" si="8"/>
        <v>4</v>
      </c>
    </row>
    <row r="136" spans="1:18" ht="14.4" x14ac:dyDescent="0.3">
      <c r="A136" s="4" t="s">
        <v>593</v>
      </c>
      <c r="B136" s="17">
        <v>1</v>
      </c>
      <c r="C136" s="4" t="s">
        <v>594</v>
      </c>
      <c r="D136" s="4" t="s">
        <v>329</v>
      </c>
      <c r="E136" s="13">
        <v>35066</v>
      </c>
      <c r="F136" s="14">
        <f t="shared" si="9"/>
        <v>1996</v>
      </c>
      <c r="G136" s="13">
        <v>40849</v>
      </c>
      <c r="H136" s="14">
        <f t="shared" si="10"/>
        <v>2011</v>
      </c>
      <c r="I136" s="4">
        <v>15</v>
      </c>
      <c r="J136" s="4" t="str">
        <f>IF(Table1[[#This Row],[Usia Debut]]&lt;13, "Kurang dari 13 Tahun", IF(Table1[[#This Row],[Usia Debut]]&lt;16, "13-16 tahun", IF(Table1[[#This Row],[Usia Debut]]&lt;19, "16-19 tahun", "Lebih dari 19 tahun")))</f>
        <v>13-16 tahun</v>
      </c>
      <c r="K136" s="4" t="b">
        <v>0</v>
      </c>
      <c r="L136" s="20">
        <v>43281</v>
      </c>
      <c r="M136" s="4">
        <v>22</v>
      </c>
      <c r="N136" s="4" t="s">
        <v>595</v>
      </c>
      <c r="O136" s="4" t="s">
        <v>596</v>
      </c>
      <c r="P136" s="4">
        <v>25</v>
      </c>
      <c r="Q136" s="4" t="s">
        <v>332</v>
      </c>
      <c r="R136" s="4">
        <f t="shared" si="8"/>
        <v>7</v>
      </c>
    </row>
    <row r="137" spans="1:18" ht="14.4" x14ac:dyDescent="0.3">
      <c r="A137" s="4" t="s">
        <v>597</v>
      </c>
      <c r="B137" s="4">
        <v>5</v>
      </c>
      <c r="C137" s="4" t="s">
        <v>598</v>
      </c>
      <c r="D137" s="4" t="s">
        <v>18</v>
      </c>
      <c r="E137" s="13">
        <v>36397</v>
      </c>
      <c r="F137" s="14">
        <f t="shared" si="9"/>
        <v>1999</v>
      </c>
      <c r="G137" s="13">
        <v>42518</v>
      </c>
      <c r="H137" s="14">
        <f t="shared" si="10"/>
        <v>2016</v>
      </c>
      <c r="I137" s="4">
        <v>16</v>
      </c>
      <c r="J137" s="4" t="str">
        <f>IF(Table1[[#This Row],[Usia Debut]]&lt;13, "Kurang dari 13 Tahun", IF(Table1[[#This Row],[Usia Debut]]&lt;16, "13-16 tahun", IF(Table1[[#This Row],[Usia Debut]]&lt;19, "16-19 tahun", "Lebih dari 19 tahun")))</f>
        <v>16-19 tahun</v>
      </c>
      <c r="K137" s="4" t="b">
        <v>0</v>
      </c>
      <c r="L137" s="20">
        <v>43281</v>
      </c>
      <c r="M137" s="4">
        <v>18</v>
      </c>
      <c r="N137" s="4" t="s">
        <v>599</v>
      </c>
      <c r="O137" s="4" t="s">
        <v>600</v>
      </c>
      <c r="P137" s="4">
        <v>21</v>
      </c>
      <c r="Q137" s="4" t="s">
        <v>303</v>
      </c>
      <c r="R137" s="4">
        <f t="shared" si="8"/>
        <v>2</v>
      </c>
    </row>
    <row r="138" spans="1:18" ht="14.4" x14ac:dyDescent="0.3">
      <c r="A138" s="4" t="s">
        <v>601</v>
      </c>
      <c r="B138" s="4">
        <v>5</v>
      </c>
      <c r="C138" s="4" t="s">
        <v>602</v>
      </c>
      <c r="D138" s="4" t="s">
        <v>583</v>
      </c>
      <c r="E138" s="13">
        <v>36111</v>
      </c>
      <c r="F138" s="14">
        <f t="shared" si="9"/>
        <v>1998</v>
      </c>
      <c r="G138" s="13">
        <v>42518</v>
      </c>
      <c r="H138" s="14">
        <f t="shared" si="10"/>
        <v>2016</v>
      </c>
      <c r="I138" s="4">
        <v>17</v>
      </c>
      <c r="J138" s="4" t="str">
        <f>IF(Table1[[#This Row],[Usia Debut]]&lt;13, "Kurang dari 13 Tahun", IF(Table1[[#This Row],[Usia Debut]]&lt;16, "13-16 tahun", IF(Table1[[#This Row],[Usia Debut]]&lt;19, "16-19 tahun", "Lebih dari 19 tahun")))</f>
        <v>16-19 tahun</v>
      </c>
      <c r="K138" s="4" t="b">
        <v>0</v>
      </c>
      <c r="L138" s="20">
        <v>43281</v>
      </c>
      <c r="M138" s="4">
        <v>19</v>
      </c>
      <c r="N138" s="4" t="s">
        <v>603</v>
      </c>
      <c r="O138" s="4" t="s">
        <v>604</v>
      </c>
      <c r="P138" s="4">
        <v>22</v>
      </c>
      <c r="Q138" s="4" t="s">
        <v>303</v>
      </c>
      <c r="R138" s="4">
        <f t="shared" si="8"/>
        <v>2</v>
      </c>
    </row>
    <row r="139" spans="1:18" ht="14.4" x14ac:dyDescent="0.3">
      <c r="A139" s="4" t="s">
        <v>605</v>
      </c>
      <c r="B139" s="4">
        <v>5</v>
      </c>
      <c r="C139" s="4" t="s">
        <v>606</v>
      </c>
      <c r="D139" s="4" t="s">
        <v>18</v>
      </c>
      <c r="E139" s="13">
        <v>37260</v>
      </c>
      <c r="F139" s="14">
        <f t="shared" si="9"/>
        <v>2002</v>
      </c>
      <c r="G139" s="13">
        <v>42518</v>
      </c>
      <c r="H139" s="14">
        <f t="shared" si="10"/>
        <v>2016</v>
      </c>
      <c r="I139" s="4">
        <v>14</v>
      </c>
      <c r="J139" s="4" t="str">
        <f>IF(Table1[[#This Row],[Usia Debut]]&lt;13, "Kurang dari 13 Tahun", IF(Table1[[#This Row],[Usia Debut]]&lt;16, "13-16 tahun", IF(Table1[[#This Row],[Usia Debut]]&lt;19, "16-19 tahun", "Lebih dari 19 tahun")))</f>
        <v>13-16 tahun</v>
      </c>
      <c r="K139" s="4" t="b">
        <v>0</v>
      </c>
      <c r="L139" s="20">
        <v>43284</v>
      </c>
      <c r="M139" s="4">
        <v>16</v>
      </c>
      <c r="N139" s="4" t="s">
        <v>607</v>
      </c>
      <c r="O139" s="4" t="s">
        <v>608</v>
      </c>
      <c r="P139" s="4">
        <v>19</v>
      </c>
      <c r="Q139" s="4" t="s">
        <v>609</v>
      </c>
      <c r="R139" s="4">
        <f t="shared" si="8"/>
        <v>2</v>
      </c>
    </row>
    <row r="140" spans="1:18" ht="14.4" x14ac:dyDescent="0.3">
      <c r="A140" s="4" t="s">
        <v>610</v>
      </c>
      <c r="B140" s="4">
        <v>2</v>
      </c>
      <c r="C140" s="4" t="s">
        <v>611</v>
      </c>
      <c r="D140" s="4" t="s">
        <v>29</v>
      </c>
      <c r="E140" s="13">
        <v>36255</v>
      </c>
      <c r="F140" s="14">
        <f t="shared" si="9"/>
        <v>1999</v>
      </c>
      <c r="G140" s="13">
        <v>41216</v>
      </c>
      <c r="H140" s="14">
        <f t="shared" si="10"/>
        <v>2012</v>
      </c>
      <c r="I140" s="4">
        <v>13</v>
      </c>
      <c r="J140" s="4" t="str">
        <f>IF(Table1[[#This Row],[Usia Debut]]&lt;13, "Kurang dari 13 Tahun", IF(Table1[[#This Row],[Usia Debut]]&lt;16, "13-16 tahun", IF(Table1[[#This Row],[Usia Debut]]&lt;19, "16-19 tahun", "Lebih dari 19 tahun")))</f>
        <v>13-16 tahun</v>
      </c>
      <c r="K140" s="4" t="b">
        <v>0</v>
      </c>
      <c r="L140" s="20">
        <v>43312</v>
      </c>
      <c r="M140" s="4">
        <v>19</v>
      </c>
      <c r="N140" s="4" t="s">
        <v>612</v>
      </c>
      <c r="O140" s="4" t="s">
        <v>613</v>
      </c>
      <c r="P140" s="4">
        <v>21</v>
      </c>
      <c r="Q140" s="4" t="s">
        <v>303</v>
      </c>
      <c r="R140" s="4">
        <f t="shared" si="8"/>
        <v>6</v>
      </c>
    </row>
    <row r="141" spans="1:18" ht="14.4" x14ac:dyDescent="0.3">
      <c r="A141" s="4" t="s">
        <v>614</v>
      </c>
      <c r="B141" s="4">
        <v>6</v>
      </c>
      <c r="C141" s="4" t="s">
        <v>615</v>
      </c>
      <c r="D141" s="4" t="s">
        <v>18</v>
      </c>
      <c r="E141" s="13">
        <v>37248</v>
      </c>
      <c r="F141" s="14">
        <f t="shared" si="9"/>
        <v>2001</v>
      </c>
      <c r="G141" s="13">
        <v>43198</v>
      </c>
      <c r="H141" s="14">
        <f t="shared" si="10"/>
        <v>2018</v>
      </c>
      <c r="I141" s="4">
        <v>16</v>
      </c>
      <c r="J141" s="4" t="str">
        <f>IF(Table1[[#This Row],[Usia Debut]]&lt;13, "Kurang dari 13 Tahun", IF(Table1[[#This Row],[Usia Debut]]&lt;16, "13-16 tahun", IF(Table1[[#This Row],[Usia Debut]]&lt;19, "16-19 tahun", "Lebih dari 19 tahun")))</f>
        <v>16-19 tahun</v>
      </c>
      <c r="K141" s="4" t="b">
        <v>0</v>
      </c>
      <c r="L141" s="20">
        <v>43333</v>
      </c>
      <c r="M141" s="4">
        <v>16</v>
      </c>
      <c r="N141" s="4" t="s">
        <v>616</v>
      </c>
      <c r="O141" s="4" t="s">
        <v>617</v>
      </c>
      <c r="P141" s="4">
        <v>19</v>
      </c>
      <c r="Q141" s="4" t="s">
        <v>303</v>
      </c>
      <c r="R141" s="4">
        <f t="shared" si="8"/>
        <v>0</v>
      </c>
    </row>
    <row r="142" spans="1:18" ht="14.4" x14ac:dyDescent="0.3">
      <c r="A142" s="4" t="s">
        <v>618</v>
      </c>
      <c r="B142" s="4">
        <v>2</v>
      </c>
      <c r="C142" s="4" t="s">
        <v>619</v>
      </c>
      <c r="D142" s="4" t="s">
        <v>29</v>
      </c>
      <c r="E142" s="13">
        <v>35751</v>
      </c>
      <c r="F142" s="14">
        <f t="shared" si="9"/>
        <v>1997</v>
      </c>
      <c r="G142" s="13">
        <v>41216</v>
      </c>
      <c r="H142" s="14">
        <f t="shared" si="10"/>
        <v>2012</v>
      </c>
      <c r="I142" s="4">
        <v>14</v>
      </c>
      <c r="J142" s="4" t="str">
        <f>IF(Table1[[#This Row],[Usia Debut]]&lt;13, "Kurang dari 13 Tahun", IF(Table1[[#This Row],[Usia Debut]]&lt;16, "13-16 tahun", IF(Table1[[#This Row],[Usia Debut]]&lt;19, "16-19 tahun", "Lebih dari 19 tahun")))</f>
        <v>13-16 tahun</v>
      </c>
      <c r="K142" s="4" t="b">
        <v>0</v>
      </c>
      <c r="L142" s="20">
        <v>43373</v>
      </c>
      <c r="M142" s="4">
        <f>ROUND((L142-E142)/365,0)</f>
        <v>21</v>
      </c>
      <c r="N142" s="4" t="s">
        <v>620</v>
      </c>
      <c r="O142" s="4" t="s">
        <v>621</v>
      </c>
      <c r="P142" s="4">
        <v>23</v>
      </c>
      <c r="Q142" s="4" t="s">
        <v>332</v>
      </c>
      <c r="R142" s="4">
        <f t="shared" si="8"/>
        <v>6</v>
      </c>
    </row>
    <row r="143" spans="1:18" ht="14.4" x14ac:dyDescent="0.3">
      <c r="A143" s="4" t="s">
        <v>622</v>
      </c>
      <c r="B143" s="4">
        <v>7</v>
      </c>
      <c r="C143" s="4" t="s">
        <v>623</v>
      </c>
      <c r="D143" s="4" t="s">
        <v>624</v>
      </c>
      <c r="E143" s="13">
        <v>38313</v>
      </c>
      <c r="F143" s="14">
        <f t="shared" si="9"/>
        <v>2004</v>
      </c>
      <c r="G143" s="13">
        <v>43372</v>
      </c>
      <c r="H143" s="14">
        <f t="shared" si="10"/>
        <v>2018</v>
      </c>
      <c r="I143" s="4">
        <v>13</v>
      </c>
      <c r="J143" s="4" t="str">
        <f>IF(Table1[[#This Row],[Usia Debut]]&lt;13, "Kurang dari 13 Tahun", IF(Table1[[#This Row],[Usia Debut]]&lt;16, "13-16 tahun", IF(Table1[[#This Row],[Usia Debut]]&lt;19, "16-19 tahun", "Lebih dari 19 tahun")))</f>
        <v>13-16 tahun</v>
      </c>
      <c r="K143" s="4" t="b">
        <v>0</v>
      </c>
      <c r="L143" s="20">
        <v>43379</v>
      </c>
      <c r="M143" s="4">
        <v>13</v>
      </c>
      <c r="N143" s="4" t="s">
        <v>625</v>
      </c>
      <c r="O143" s="4" t="s">
        <v>302</v>
      </c>
      <c r="P143" s="4">
        <v>16</v>
      </c>
      <c r="Q143" s="4" t="s">
        <v>303</v>
      </c>
      <c r="R143" s="4">
        <f t="shared" si="8"/>
        <v>0</v>
      </c>
    </row>
    <row r="144" spans="1:18" ht="14.4" x14ac:dyDescent="0.3">
      <c r="A144" s="4" t="s">
        <v>626</v>
      </c>
      <c r="B144" s="4">
        <v>1</v>
      </c>
      <c r="C144" s="4" t="s">
        <v>628</v>
      </c>
      <c r="D144" s="4" t="s">
        <v>629</v>
      </c>
      <c r="E144" s="13">
        <v>36038</v>
      </c>
      <c r="F144" s="14">
        <f t="shared" si="9"/>
        <v>1998</v>
      </c>
      <c r="G144" s="13">
        <v>43352</v>
      </c>
      <c r="H144" s="14">
        <f t="shared" si="10"/>
        <v>2018</v>
      </c>
      <c r="I144" s="4">
        <v>20</v>
      </c>
      <c r="J144" s="4" t="str">
        <f>IF(Table1[[#This Row],[Usia Debut]]&lt;13, "Kurang dari 13 Tahun", IF(Table1[[#This Row],[Usia Debut]]&lt;16, "13-16 tahun", IF(Table1[[#This Row],[Usia Debut]]&lt;19, "16-19 tahun", "Lebih dari 19 tahun")))</f>
        <v>Lebih dari 19 tahun</v>
      </c>
      <c r="K144" s="4" t="b">
        <v>0</v>
      </c>
      <c r="L144" s="20">
        <v>43392</v>
      </c>
      <c r="M144" s="4">
        <v>20</v>
      </c>
      <c r="N144" s="4" t="s">
        <v>630</v>
      </c>
      <c r="O144" s="4" t="s">
        <v>631</v>
      </c>
      <c r="P144" s="4">
        <v>22</v>
      </c>
      <c r="Q144" s="4" t="s">
        <v>632</v>
      </c>
      <c r="R144" s="4">
        <f t="shared" si="8"/>
        <v>0</v>
      </c>
    </row>
    <row r="145" spans="1:18" ht="14.4" x14ac:dyDescent="0.3">
      <c r="A145" s="4" t="s">
        <v>633</v>
      </c>
      <c r="B145" s="4">
        <v>2</v>
      </c>
      <c r="C145" s="4" t="s">
        <v>634</v>
      </c>
      <c r="D145" s="4" t="s">
        <v>18</v>
      </c>
      <c r="E145" s="13">
        <v>35294</v>
      </c>
      <c r="F145" s="14">
        <f t="shared" si="9"/>
        <v>1996</v>
      </c>
      <c r="G145" s="13">
        <v>41216</v>
      </c>
      <c r="H145" s="14">
        <f t="shared" si="10"/>
        <v>2012</v>
      </c>
      <c r="I145" s="4">
        <v>16</v>
      </c>
      <c r="J145" s="4" t="str">
        <f>IF(Table1[[#This Row],[Usia Debut]]&lt;13, "Kurang dari 13 Tahun", IF(Table1[[#This Row],[Usia Debut]]&lt;16, "13-16 tahun", IF(Table1[[#This Row],[Usia Debut]]&lt;19, "16-19 tahun", "Lebih dari 19 tahun")))</f>
        <v>16-19 tahun</v>
      </c>
      <c r="K145" s="4" t="b">
        <v>0</v>
      </c>
      <c r="L145" s="20">
        <v>43400</v>
      </c>
      <c r="M145" s="4">
        <v>22</v>
      </c>
      <c r="N145" s="4" t="s">
        <v>635</v>
      </c>
      <c r="O145" s="4" t="s">
        <v>636</v>
      </c>
      <c r="P145" s="4">
        <v>24</v>
      </c>
      <c r="Q145" s="4" t="s">
        <v>332</v>
      </c>
      <c r="R145" s="4">
        <f t="shared" si="8"/>
        <v>6</v>
      </c>
    </row>
    <row r="146" spans="1:18" ht="14.4" x14ac:dyDescent="0.3">
      <c r="A146" s="4" t="s">
        <v>637</v>
      </c>
      <c r="B146" s="4">
        <v>6</v>
      </c>
      <c r="C146" s="4" t="s">
        <v>638</v>
      </c>
      <c r="D146" s="4" t="s">
        <v>639</v>
      </c>
      <c r="E146" s="13">
        <v>37250</v>
      </c>
      <c r="F146" s="14">
        <f t="shared" si="9"/>
        <v>2001</v>
      </c>
      <c r="G146" s="13">
        <v>43198</v>
      </c>
      <c r="H146" s="14">
        <f t="shared" si="10"/>
        <v>2018</v>
      </c>
      <c r="I146" s="4">
        <v>16</v>
      </c>
      <c r="J146" s="4" t="str">
        <f>IF(Table1[[#This Row],[Usia Debut]]&lt;13, "Kurang dari 13 Tahun", IF(Table1[[#This Row],[Usia Debut]]&lt;16, "13-16 tahun", IF(Table1[[#This Row],[Usia Debut]]&lt;19, "16-19 tahun", "Lebih dari 19 tahun")))</f>
        <v>16-19 tahun</v>
      </c>
      <c r="K146" s="4" t="b">
        <v>0</v>
      </c>
      <c r="L146" s="20">
        <v>43405</v>
      </c>
      <c r="M146" s="4">
        <f>ROUND((L146-E146)/365,0)</f>
        <v>17</v>
      </c>
      <c r="N146" s="4" t="s">
        <v>640</v>
      </c>
      <c r="O146" s="4" t="s">
        <v>641</v>
      </c>
      <c r="P146" s="4">
        <v>19</v>
      </c>
      <c r="Q146" s="4" t="s">
        <v>376</v>
      </c>
      <c r="R146" s="4">
        <f t="shared" si="8"/>
        <v>1</v>
      </c>
    </row>
    <row r="147" spans="1:18" ht="14.4" x14ac:dyDescent="0.3">
      <c r="A147" s="4" t="s">
        <v>642</v>
      </c>
      <c r="B147" s="4">
        <v>6</v>
      </c>
      <c r="C147" s="4" t="s">
        <v>643</v>
      </c>
      <c r="D147" s="4" t="s">
        <v>300</v>
      </c>
      <c r="E147" s="13">
        <v>37853</v>
      </c>
      <c r="F147" s="14">
        <f t="shared" si="9"/>
        <v>2003</v>
      </c>
      <c r="G147" s="13">
        <v>43198</v>
      </c>
      <c r="H147" s="14">
        <f t="shared" si="10"/>
        <v>2018</v>
      </c>
      <c r="I147" s="4">
        <v>14</v>
      </c>
      <c r="J147" s="4" t="str">
        <f>IF(Table1[[#This Row],[Usia Debut]]&lt;13, "Kurang dari 13 Tahun", IF(Table1[[#This Row],[Usia Debut]]&lt;16, "13-16 tahun", IF(Table1[[#This Row],[Usia Debut]]&lt;19, "16-19 tahun", "Lebih dari 19 tahun")))</f>
        <v>13-16 tahun</v>
      </c>
      <c r="K147" s="4" t="b">
        <v>0</v>
      </c>
      <c r="L147" s="20">
        <v>43446</v>
      </c>
      <c r="M147" s="4">
        <v>15</v>
      </c>
      <c r="N147" s="4" t="s">
        <v>644</v>
      </c>
      <c r="O147" s="4" t="s">
        <v>645</v>
      </c>
      <c r="P147" s="4">
        <v>17</v>
      </c>
      <c r="Q147" s="4" t="s">
        <v>303</v>
      </c>
      <c r="R147" s="4">
        <f t="shared" si="8"/>
        <v>1</v>
      </c>
    </row>
    <row r="148" spans="1:18" ht="14.4" x14ac:dyDescent="0.3">
      <c r="A148" s="4" t="s">
        <v>646</v>
      </c>
      <c r="B148" s="4">
        <v>4</v>
      </c>
      <c r="C148" s="4" t="s">
        <v>647</v>
      </c>
      <c r="D148" s="4" t="s">
        <v>171</v>
      </c>
      <c r="E148" s="13">
        <v>36848</v>
      </c>
      <c r="F148" s="14">
        <f t="shared" si="9"/>
        <v>2000</v>
      </c>
      <c r="G148" s="13">
        <v>42140</v>
      </c>
      <c r="H148" s="14">
        <f t="shared" si="10"/>
        <v>2015</v>
      </c>
      <c r="I148" s="4">
        <v>14</v>
      </c>
      <c r="J148" s="4" t="str">
        <f>IF(Table1[[#This Row],[Usia Debut]]&lt;13, "Kurang dari 13 Tahun", IF(Table1[[#This Row],[Usia Debut]]&lt;16, "13-16 tahun", IF(Table1[[#This Row],[Usia Debut]]&lt;19, "16-19 tahun", "Lebih dari 19 tahun")))</f>
        <v>13-16 tahun</v>
      </c>
      <c r="K148" s="4" t="b">
        <v>0</v>
      </c>
      <c r="L148" s="20">
        <v>43461</v>
      </c>
      <c r="M148" s="4">
        <v>18</v>
      </c>
      <c r="N148" s="4" t="s">
        <v>648</v>
      </c>
      <c r="O148" s="4" t="s">
        <v>649</v>
      </c>
      <c r="P148" s="4">
        <v>20</v>
      </c>
      <c r="Q148" s="4" t="s">
        <v>332</v>
      </c>
      <c r="R148" s="4">
        <f t="shared" si="8"/>
        <v>4</v>
      </c>
    </row>
    <row r="149" spans="1:18" ht="14.4" x14ac:dyDescent="0.3">
      <c r="A149" s="4" t="s">
        <v>650</v>
      </c>
      <c r="B149" s="4">
        <v>2</v>
      </c>
      <c r="C149" s="4" t="s">
        <v>651</v>
      </c>
      <c r="D149" s="4" t="s">
        <v>18</v>
      </c>
      <c r="E149" s="13">
        <v>35146</v>
      </c>
      <c r="F149" s="14">
        <f t="shared" si="9"/>
        <v>1996</v>
      </c>
      <c r="G149" s="13">
        <v>41216</v>
      </c>
      <c r="H149" s="14">
        <f t="shared" si="10"/>
        <v>2012</v>
      </c>
      <c r="I149" s="4">
        <v>16</v>
      </c>
      <c r="J149" s="4" t="str">
        <f>IF(Table1[[#This Row],[Usia Debut]]&lt;13, "Kurang dari 13 Tahun", IF(Table1[[#This Row],[Usia Debut]]&lt;16, "13-16 tahun", IF(Table1[[#This Row],[Usia Debut]]&lt;19, "16-19 tahun", "Lebih dari 19 tahun")))</f>
        <v>16-19 tahun</v>
      </c>
      <c r="K149" s="4" t="b">
        <v>0</v>
      </c>
      <c r="L149" s="20">
        <v>43463</v>
      </c>
      <c r="M149" s="4">
        <v>22</v>
      </c>
      <c r="N149" s="4" t="s">
        <v>652</v>
      </c>
      <c r="O149" s="4" t="s">
        <v>653</v>
      </c>
      <c r="P149" s="4">
        <v>24</v>
      </c>
      <c r="Q149" s="4" t="s">
        <v>332</v>
      </c>
      <c r="R149" s="4">
        <f t="shared" si="8"/>
        <v>6</v>
      </c>
    </row>
    <row r="150" spans="1:18" ht="14.4" x14ac:dyDescent="0.3">
      <c r="A150" s="4" t="s">
        <v>654</v>
      </c>
      <c r="B150" s="4">
        <v>2</v>
      </c>
      <c r="C150" s="4" t="s">
        <v>655</v>
      </c>
      <c r="D150" s="4" t="s">
        <v>18</v>
      </c>
      <c r="E150" s="13">
        <v>34489</v>
      </c>
      <c r="F150" s="14">
        <f t="shared" si="9"/>
        <v>1994</v>
      </c>
      <c r="G150" s="13">
        <v>41216</v>
      </c>
      <c r="H150" s="14">
        <f t="shared" si="10"/>
        <v>2012</v>
      </c>
      <c r="I150" s="4">
        <v>18</v>
      </c>
      <c r="J150" s="4" t="str">
        <f>IF(Table1[[#This Row],[Usia Debut]]&lt;13, "Kurang dari 13 Tahun", IF(Table1[[#This Row],[Usia Debut]]&lt;16, "13-16 tahun", IF(Table1[[#This Row],[Usia Debut]]&lt;19, "16-19 tahun", "Lebih dari 19 tahun")))</f>
        <v>16-19 tahun</v>
      </c>
      <c r="K150" s="4" t="b">
        <v>0</v>
      </c>
      <c r="L150" s="20">
        <v>43463</v>
      </c>
      <c r="M150" s="4">
        <v>24</v>
      </c>
      <c r="N150" s="4" t="s">
        <v>656</v>
      </c>
      <c r="O150" s="4" t="s">
        <v>657</v>
      </c>
      <c r="P150" s="4">
        <v>26</v>
      </c>
      <c r="Q150" s="4" t="s">
        <v>332</v>
      </c>
      <c r="R150" s="4">
        <f t="shared" si="8"/>
        <v>6</v>
      </c>
    </row>
    <row r="151" spans="1:18" ht="14.4" x14ac:dyDescent="0.3">
      <c r="A151" s="4" t="s">
        <v>658</v>
      </c>
      <c r="B151" s="4">
        <v>6</v>
      </c>
      <c r="C151" s="4" t="s">
        <v>659</v>
      </c>
      <c r="D151" s="4" t="s">
        <v>300</v>
      </c>
      <c r="E151" s="13">
        <v>36632</v>
      </c>
      <c r="F151" s="14">
        <f t="shared" si="9"/>
        <v>2000</v>
      </c>
      <c r="G151" s="13">
        <v>43198</v>
      </c>
      <c r="H151" s="14">
        <f t="shared" si="10"/>
        <v>2018</v>
      </c>
      <c r="I151" s="4">
        <v>17</v>
      </c>
      <c r="J151" s="4" t="str">
        <f>IF(Table1[[#This Row],[Usia Debut]]&lt;13, "Kurang dari 13 Tahun", IF(Table1[[#This Row],[Usia Debut]]&lt;16, "13-16 tahun", IF(Table1[[#This Row],[Usia Debut]]&lt;19, "16-19 tahun", "Lebih dari 19 tahun")))</f>
        <v>16-19 tahun</v>
      </c>
      <c r="K151" s="4" t="b">
        <v>0</v>
      </c>
      <c r="L151" s="20">
        <v>43489</v>
      </c>
      <c r="M151" s="4">
        <v>18</v>
      </c>
      <c r="N151" s="4" t="s">
        <v>660</v>
      </c>
      <c r="O151" s="4" t="s">
        <v>661</v>
      </c>
      <c r="P151" s="4">
        <v>20</v>
      </c>
      <c r="Q151" s="4" t="s">
        <v>609</v>
      </c>
      <c r="R151" s="4">
        <f t="shared" si="8"/>
        <v>1</v>
      </c>
    </row>
    <row r="152" spans="1:18" ht="14.4" x14ac:dyDescent="0.3">
      <c r="A152" s="4" t="s">
        <v>662</v>
      </c>
      <c r="B152" s="4">
        <v>7</v>
      </c>
      <c r="C152" s="4" t="s">
        <v>663</v>
      </c>
      <c r="D152" s="4" t="s">
        <v>300</v>
      </c>
      <c r="E152" s="13">
        <v>37452</v>
      </c>
      <c r="F152" s="14">
        <f t="shared" si="9"/>
        <v>2002</v>
      </c>
      <c r="G152" s="13">
        <v>43372</v>
      </c>
      <c r="H152" s="14">
        <f t="shared" si="10"/>
        <v>2018</v>
      </c>
      <c r="I152" s="4">
        <v>16</v>
      </c>
      <c r="J152" s="4" t="str">
        <f>IF(Table1[[#This Row],[Usia Debut]]&lt;13, "Kurang dari 13 Tahun", IF(Table1[[#This Row],[Usia Debut]]&lt;16, "13-16 tahun", IF(Table1[[#This Row],[Usia Debut]]&lt;19, "16-19 tahun", "Lebih dari 19 tahun")))</f>
        <v>16-19 tahun</v>
      </c>
      <c r="K152" s="4" t="b">
        <v>0</v>
      </c>
      <c r="L152" s="20">
        <v>43489</v>
      </c>
      <c r="M152" s="4">
        <v>16</v>
      </c>
      <c r="N152" s="4" t="s">
        <v>664</v>
      </c>
      <c r="O152" s="4" t="s">
        <v>302</v>
      </c>
      <c r="P152" s="4">
        <v>18</v>
      </c>
      <c r="Q152" s="4" t="s">
        <v>609</v>
      </c>
      <c r="R152" s="4">
        <f t="shared" si="8"/>
        <v>0</v>
      </c>
    </row>
    <row r="153" spans="1:18" ht="14.4" x14ac:dyDescent="0.3">
      <c r="A153" s="4" t="s">
        <v>665</v>
      </c>
      <c r="B153" s="4">
        <v>6</v>
      </c>
      <c r="C153" s="4" t="s">
        <v>666</v>
      </c>
      <c r="D153" s="4" t="s">
        <v>480</v>
      </c>
      <c r="E153" s="13">
        <v>36448</v>
      </c>
      <c r="F153" s="14">
        <f t="shared" si="9"/>
        <v>1999</v>
      </c>
      <c r="G153" s="13">
        <v>43198</v>
      </c>
      <c r="H153" s="14">
        <f t="shared" si="10"/>
        <v>2018</v>
      </c>
      <c r="I153" s="4">
        <v>18</v>
      </c>
      <c r="J153" s="4" t="str">
        <f>IF(Table1[[#This Row],[Usia Debut]]&lt;13, "Kurang dari 13 Tahun", IF(Table1[[#This Row],[Usia Debut]]&lt;16, "13-16 tahun", IF(Table1[[#This Row],[Usia Debut]]&lt;19, "16-19 tahun", "Lebih dari 19 tahun")))</f>
        <v>16-19 tahun</v>
      </c>
      <c r="K153" s="4" t="b">
        <v>0</v>
      </c>
      <c r="L153" s="20">
        <v>43505</v>
      </c>
      <c r="M153" s="4">
        <v>19</v>
      </c>
      <c r="N153" s="4" t="s">
        <v>667</v>
      </c>
      <c r="O153" s="4" t="s">
        <v>668</v>
      </c>
      <c r="P153" s="4">
        <v>21</v>
      </c>
      <c r="Q153" s="4" t="s">
        <v>303</v>
      </c>
      <c r="R153" s="4">
        <f t="shared" si="8"/>
        <v>1</v>
      </c>
    </row>
    <row r="154" spans="1:18" ht="14.4" x14ac:dyDescent="0.3">
      <c r="A154" s="4" t="s">
        <v>669</v>
      </c>
      <c r="B154" s="4">
        <v>2</v>
      </c>
      <c r="C154" s="4" t="s">
        <v>670</v>
      </c>
      <c r="D154" s="4" t="s">
        <v>18</v>
      </c>
      <c r="E154" s="13">
        <v>36114</v>
      </c>
      <c r="F154" s="14">
        <f t="shared" si="9"/>
        <v>1998</v>
      </c>
      <c r="G154" s="13">
        <v>41216</v>
      </c>
      <c r="H154" s="14">
        <f t="shared" si="10"/>
        <v>2012</v>
      </c>
      <c r="I154" s="4">
        <v>13</v>
      </c>
      <c r="J154" s="4" t="str">
        <f>IF(Table1[[#This Row],[Usia Debut]]&lt;13, "Kurang dari 13 Tahun", IF(Table1[[#This Row],[Usia Debut]]&lt;16, "13-16 tahun", IF(Table1[[#This Row],[Usia Debut]]&lt;19, "16-19 tahun", "Lebih dari 19 tahun")))</f>
        <v>13-16 tahun</v>
      </c>
      <c r="K154" s="4" t="b">
        <v>0</v>
      </c>
      <c r="L154" s="20">
        <v>43555</v>
      </c>
      <c r="M154" s="4">
        <v>20</v>
      </c>
      <c r="N154" s="4" t="s">
        <v>671</v>
      </c>
      <c r="O154" s="4" t="s">
        <v>672</v>
      </c>
      <c r="P154" s="4">
        <v>22</v>
      </c>
      <c r="Q154" s="4" t="s">
        <v>332</v>
      </c>
      <c r="R154" s="4">
        <f t="shared" si="8"/>
        <v>6</v>
      </c>
    </row>
    <row r="155" spans="1:18" ht="14.4" x14ac:dyDescent="0.3">
      <c r="A155" s="4" t="s">
        <v>673</v>
      </c>
      <c r="B155" s="4">
        <v>2</v>
      </c>
      <c r="C155" s="4" t="s">
        <v>674</v>
      </c>
      <c r="D155" s="4" t="s">
        <v>18</v>
      </c>
      <c r="E155" s="13">
        <v>34973</v>
      </c>
      <c r="F155" s="14">
        <f t="shared" si="9"/>
        <v>1995</v>
      </c>
      <c r="G155" s="13">
        <v>41216</v>
      </c>
      <c r="H155" s="14">
        <f t="shared" si="10"/>
        <v>2012</v>
      </c>
      <c r="I155" s="4">
        <v>17</v>
      </c>
      <c r="J155" s="4" t="str">
        <f>IF(Table1[[#This Row],[Usia Debut]]&lt;13, "Kurang dari 13 Tahun", IF(Table1[[#This Row],[Usia Debut]]&lt;16, "13-16 tahun", IF(Table1[[#This Row],[Usia Debut]]&lt;19, "16-19 tahun", "Lebih dari 19 tahun")))</f>
        <v>16-19 tahun</v>
      </c>
      <c r="K155" s="4" t="b">
        <v>0</v>
      </c>
      <c r="L155" s="20">
        <v>43555</v>
      </c>
      <c r="M155" s="4">
        <v>23</v>
      </c>
      <c r="N155" s="4" t="s">
        <v>675</v>
      </c>
      <c r="O155" s="4" t="s">
        <v>676</v>
      </c>
      <c r="P155" s="4">
        <v>25</v>
      </c>
      <c r="Q155" s="4" t="s">
        <v>332</v>
      </c>
      <c r="R155" s="4">
        <f t="shared" si="8"/>
        <v>6</v>
      </c>
    </row>
    <row r="156" spans="1:18" ht="14.4" x14ac:dyDescent="0.3">
      <c r="A156" s="4" t="s">
        <v>677</v>
      </c>
      <c r="B156" s="4">
        <v>3</v>
      </c>
      <c r="C156" s="4" t="s">
        <v>678</v>
      </c>
      <c r="D156" s="4" t="s">
        <v>18</v>
      </c>
      <c r="E156" s="13">
        <v>36434</v>
      </c>
      <c r="F156" s="14">
        <f t="shared" si="9"/>
        <v>1999</v>
      </c>
      <c r="G156" s="13">
        <v>41713</v>
      </c>
      <c r="H156" s="14">
        <f t="shared" si="10"/>
        <v>2014</v>
      </c>
      <c r="I156" s="4">
        <v>14</v>
      </c>
      <c r="J156" s="4" t="str">
        <f>IF(Table1[[#This Row],[Usia Debut]]&lt;13, "Kurang dari 13 Tahun", IF(Table1[[#This Row],[Usia Debut]]&lt;16, "13-16 tahun", IF(Table1[[#This Row],[Usia Debut]]&lt;19, "16-19 tahun", "Lebih dari 19 tahun")))</f>
        <v>13-16 tahun</v>
      </c>
      <c r="K156" s="4" t="b">
        <v>0</v>
      </c>
      <c r="L156" s="20">
        <v>43578</v>
      </c>
      <c r="M156" s="4">
        <f>ROUND((L156-E156)/365,0)</f>
        <v>20</v>
      </c>
      <c r="N156" s="4" t="s">
        <v>679</v>
      </c>
      <c r="O156" s="4" t="s">
        <v>680</v>
      </c>
      <c r="P156" s="4">
        <v>21</v>
      </c>
      <c r="Q156" s="4" t="s">
        <v>303</v>
      </c>
      <c r="R156" s="4">
        <f t="shared" si="8"/>
        <v>5</v>
      </c>
    </row>
    <row r="157" spans="1:18" ht="14.4" x14ac:dyDescent="0.3">
      <c r="A157" s="4" t="s">
        <v>681</v>
      </c>
      <c r="B157" s="4">
        <v>1</v>
      </c>
      <c r="C157" s="4" t="s">
        <v>682</v>
      </c>
      <c r="D157" s="4" t="s">
        <v>683</v>
      </c>
      <c r="E157" s="13">
        <v>35973</v>
      </c>
      <c r="F157" s="14">
        <f t="shared" si="9"/>
        <v>1998</v>
      </c>
      <c r="G157" s="13">
        <v>40849</v>
      </c>
      <c r="H157" s="14">
        <f t="shared" si="10"/>
        <v>2011</v>
      </c>
      <c r="I157" s="4">
        <v>13</v>
      </c>
      <c r="J157" s="4" t="str">
        <f>IF(Table1[[#This Row],[Usia Debut]]&lt;13, "Kurang dari 13 Tahun", IF(Table1[[#This Row],[Usia Debut]]&lt;16, "13-16 tahun", IF(Table1[[#This Row],[Usia Debut]]&lt;19, "16-19 tahun", "Lebih dari 19 tahun")))</f>
        <v>13-16 tahun</v>
      </c>
      <c r="K157" s="4" t="b">
        <v>0</v>
      </c>
      <c r="L157" s="20">
        <v>43218</v>
      </c>
      <c r="M157" s="4">
        <f>ROUND((L157-E157)/365,0)</f>
        <v>20</v>
      </c>
      <c r="N157" s="4" t="s">
        <v>684</v>
      </c>
      <c r="O157" s="4" t="s">
        <v>685</v>
      </c>
      <c r="P157" s="4">
        <v>22</v>
      </c>
      <c r="Q157" s="4" t="s">
        <v>332</v>
      </c>
      <c r="R157" s="4">
        <f t="shared" si="8"/>
        <v>6</v>
      </c>
    </row>
    <row r="158" spans="1:18" ht="14.4" x14ac:dyDescent="0.3">
      <c r="A158" s="4" t="s">
        <v>686</v>
      </c>
      <c r="B158" s="4">
        <v>6</v>
      </c>
      <c r="C158" s="4" t="s">
        <v>687</v>
      </c>
      <c r="D158" s="4" t="s">
        <v>405</v>
      </c>
      <c r="E158" s="13">
        <v>38051</v>
      </c>
      <c r="F158" s="14">
        <f t="shared" si="9"/>
        <v>2004</v>
      </c>
      <c r="G158" s="13">
        <v>43198</v>
      </c>
      <c r="H158" s="14">
        <f t="shared" si="10"/>
        <v>2018</v>
      </c>
      <c r="I158" s="4">
        <v>14</v>
      </c>
      <c r="J158" s="4" t="str">
        <f>IF(Table1[[#This Row],[Usia Debut]]&lt;13, "Kurang dari 13 Tahun", IF(Table1[[#This Row],[Usia Debut]]&lt;16, "13-16 tahun", IF(Table1[[#This Row],[Usia Debut]]&lt;19, "16-19 tahun", "Lebih dari 19 tahun")))</f>
        <v>13-16 tahun</v>
      </c>
      <c r="K158" s="4" t="b">
        <v>0</v>
      </c>
      <c r="L158" s="20">
        <v>43631</v>
      </c>
      <c r="M158" s="4">
        <v>15</v>
      </c>
      <c r="N158" s="4" t="s">
        <v>688</v>
      </c>
      <c r="O158" s="4" t="s">
        <v>689</v>
      </c>
      <c r="P158" s="4">
        <v>16</v>
      </c>
      <c r="Q158" s="4" t="s">
        <v>303</v>
      </c>
      <c r="R158" s="4">
        <f t="shared" si="8"/>
        <v>1</v>
      </c>
    </row>
    <row r="159" spans="1:18" ht="14.4" x14ac:dyDescent="0.3">
      <c r="A159" s="4" t="s">
        <v>690</v>
      </c>
      <c r="B159" s="4">
        <v>2</v>
      </c>
      <c r="C159" s="4" t="s">
        <v>691</v>
      </c>
      <c r="D159" s="4" t="s">
        <v>18</v>
      </c>
      <c r="E159" s="13">
        <v>35427</v>
      </c>
      <c r="F159" s="14">
        <f t="shared" si="9"/>
        <v>1996</v>
      </c>
      <c r="G159" s="13">
        <v>41216</v>
      </c>
      <c r="H159" s="14">
        <f t="shared" si="10"/>
        <v>2012</v>
      </c>
      <c r="I159" s="4">
        <v>15</v>
      </c>
      <c r="J159" s="4" t="str">
        <f>IF(Table1[[#This Row],[Usia Debut]]&lt;13, "Kurang dari 13 Tahun", IF(Table1[[#This Row],[Usia Debut]]&lt;16, "13-16 tahun", IF(Table1[[#This Row],[Usia Debut]]&lt;19, "16-19 tahun", "Lebih dari 19 tahun")))</f>
        <v>13-16 tahun</v>
      </c>
      <c r="K159" s="4" t="b">
        <v>0</v>
      </c>
      <c r="L159" s="20">
        <v>43666</v>
      </c>
      <c r="M159" s="4">
        <v>22</v>
      </c>
      <c r="N159" s="4" t="s">
        <v>692</v>
      </c>
      <c r="O159" s="4" t="s">
        <v>693</v>
      </c>
      <c r="P159" s="4">
        <v>24</v>
      </c>
      <c r="Q159" s="4" t="s">
        <v>332</v>
      </c>
      <c r="R159" s="4">
        <f t="shared" si="8"/>
        <v>7</v>
      </c>
    </row>
    <row r="160" spans="1:18" ht="14.4" x14ac:dyDescent="0.3">
      <c r="A160" s="4" t="s">
        <v>694</v>
      </c>
      <c r="B160" s="4">
        <v>2</v>
      </c>
      <c r="C160" s="4" t="s">
        <v>695</v>
      </c>
      <c r="D160" s="4" t="s">
        <v>18</v>
      </c>
      <c r="E160" s="13">
        <v>35809</v>
      </c>
      <c r="F160" s="14">
        <f t="shared" si="9"/>
        <v>1998</v>
      </c>
      <c r="G160" s="13">
        <v>41216</v>
      </c>
      <c r="H160" s="14">
        <f t="shared" si="10"/>
        <v>2012</v>
      </c>
      <c r="I160" s="4">
        <v>14</v>
      </c>
      <c r="J160" s="4" t="str">
        <f>IF(Table1[[#This Row],[Usia Debut]]&lt;13, "Kurang dari 13 Tahun", IF(Table1[[#This Row],[Usia Debut]]&lt;16, "13-16 tahun", IF(Table1[[#This Row],[Usia Debut]]&lt;19, "16-19 tahun", "Lebih dari 19 tahun")))</f>
        <v>13-16 tahun</v>
      </c>
      <c r="K160" s="4" t="b">
        <v>0</v>
      </c>
      <c r="L160" s="20">
        <v>43673</v>
      </c>
      <c r="M160" s="4">
        <v>21</v>
      </c>
      <c r="N160" s="4" t="s">
        <v>696</v>
      </c>
      <c r="O160" s="4" t="s">
        <v>697</v>
      </c>
      <c r="P160" s="4">
        <v>22</v>
      </c>
      <c r="Q160" s="4" t="s">
        <v>332</v>
      </c>
      <c r="R160" s="4">
        <f t="shared" si="8"/>
        <v>7</v>
      </c>
    </row>
    <row r="161" spans="1:18" ht="14.4" x14ac:dyDescent="0.3">
      <c r="A161" s="4" t="s">
        <v>698</v>
      </c>
      <c r="B161" s="4">
        <v>2</v>
      </c>
      <c r="C161" s="4" t="s">
        <v>699</v>
      </c>
      <c r="D161" s="4" t="s">
        <v>329</v>
      </c>
      <c r="E161" s="13">
        <v>36304</v>
      </c>
      <c r="F161" s="14">
        <f t="shared" si="9"/>
        <v>1999</v>
      </c>
      <c r="G161" s="13">
        <v>41216</v>
      </c>
      <c r="H161" s="14">
        <f t="shared" si="10"/>
        <v>2012</v>
      </c>
      <c r="I161" s="4">
        <v>13</v>
      </c>
      <c r="J161" s="4" t="str">
        <f>IF(Table1[[#This Row],[Usia Debut]]&lt;13, "Kurang dari 13 Tahun", IF(Table1[[#This Row],[Usia Debut]]&lt;16, "13-16 tahun", IF(Table1[[#This Row],[Usia Debut]]&lt;19, "16-19 tahun", "Lebih dari 19 tahun")))</f>
        <v>13-16 tahun</v>
      </c>
      <c r="K161" s="4" t="b">
        <v>0</v>
      </c>
      <c r="L161" s="20">
        <v>43681</v>
      </c>
      <c r="M161" s="4">
        <v>20</v>
      </c>
      <c r="N161" s="4" t="s">
        <v>700</v>
      </c>
      <c r="O161" s="4" t="s">
        <v>701</v>
      </c>
      <c r="P161" s="4">
        <v>21</v>
      </c>
      <c r="Q161" s="4" t="s">
        <v>332</v>
      </c>
      <c r="R161" s="4">
        <f t="shared" ref="R161:R192" si="11">ROUND((L161-G161)/365,0)</f>
        <v>7</v>
      </c>
    </row>
    <row r="162" spans="1:18" ht="14.4" x14ac:dyDescent="0.3">
      <c r="A162" s="4" t="s">
        <v>702</v>
      </c>
      <c r="B162" s="4">
        <v>7</v>
      </c>
      <c r="C162" s="4" t="s">
        <v>703</v>
      </c>
      <c r="D162" s="4" t="s">
        <v>18</v>
      </c>
      <c r="E162" s="13">
        <v>36656</v>
      </c>
      <c r="F162" s="14">
        <f t="shared" si="9"/>
        <v>2000</v>
      </c>
      <c r="G162" s="13">
        <v>43372</v>
      </c>
      <c r="H162" s="14">
        <f t="shared" si="10"/>
        <v>2018</v>
      </c>
      <c r="I162" s="4">
        <v>18</v>
      </c>
      <c r="J162" s="4" t="str">
        <f>IF(Table1[[#This Row],[Usia Debut]]&lt;13, "Kurang dari 13 Tahun", IF(Table1[[#This Row],[Usia Debut]]&lt;16, "13-16 tahun", IF(Table1[[#This Row],[Usia Debut]]&lt;19, "16-19 tahun", "Lebih dari 19 tahun")))</f>
        <v>16-19 tahun</v>
      </c>
      <c r="K162" s="4" t="b">
        <v>0</v>
      </c>
      <c r="L162" s="20">
        <v>43690</v>
      </c>
      <c r="M162" s="4">
        <f>ROUND((L162-E162)/365,0)</f>
        <v>19</v>
      </c>
      <c r="N162" s="4" t="s">
        <v>704</v>
      </c>
      <c r="O162" s="4" t="s">
        <v>705</v>
      </c>
      <c r="P162" s="4">
        <v>20</v>
      </c>
      <c r="Q162" s="4" t="s">
        <v>303</v>
      </c>
      <c r="R162" s="4">
        <f t="shared" si="11"/>
        <v>1</v>
      </c>
    </row>
    <row r="163" spans="1:18" ht="14.4" x14ac:dyDescent="0.3">
      <c r="A163" s="4" t="s">
        <v>706</v>
      </c>
      <c r="B163" s="4">
        <v>3</v>
      </c>
      <c r="C163" s="4" t="s">
        <v>707</v>
      </c>
      <c r="D163" s="4" t="s">
        <v>18</v>
      </c>
      <c r="E163" s="13">
        <v>36849</v>
      </c>
      <c r="F163" s="14">
        <f t="shared" si="9"/>
        <v>2000</v>
      </c>
      <c r="G163" s="13">
        <v>41713</v>
      </c>
      <c r="H163" s="14">
        <f t="shared" si="10"/>
        <v>2014</v>
      </c>
      <c r="I163" s="4">
        <v>13</v>
      </c>
      <c r="J163" s="4" t="str">
        <f>IF(Table1[[#This Row],[Usia Debut]]&lt;13, "Kurang dari 13 Tahun", IF(Table1[[#This Row],[Usia Debut]]&lt;16, "13-16 tahun", IF(Table1[[#This Row],[Usia Debut]]&lt;19, "16-19 tahun", "Lebih dari 19 tahun")))</f>
        <v>13-16 tahun</v>
      </c>
      <c r="K163" s="4" t="b">
        <v>0</v>
      </c>
      <c r="L163" s="20">
        <v>43705</v>
      </c>
      <c r="M163" s="4">
        <f>ROUND((L163-E163)/365,0)</f>
        <v>19</v>
      </c>
      <c r="N163" s="4" t="s">
        <v>708</v>
      </c>
      <c r="O163" s="4" t="s">
        <v>709</v>
      </c>
      <c r="P163" s="4">
        <v>20</v>
      </c>
      <c r="Q163" s="4" t="s">
        <v>332</v>
      </c>
      <c r="R163" s="4">
        <f t="shared" si="11"/>
        <v>5</v>
      </c>
    </row>
    <row r="164" spans="1:18" ht="14.4" x14ac:dyDescent="0.3">
      <c r="A164" s="4" t="s">
        <v>710</v>
      </c>
      <c r="B164" s="4">
        <v>2</v>
      </c>
      <c r="C164" s="4" t="s">
        <v>711</v>
      </c>
      <c r="D164" s="4" t="s">
        <v>18</v>
      </c>
      <c r="E164" s="13">
        <v>35250</v>
      </c>
      <c r="F164" s="14">
        <f t="shared" si="9"/>
        <v>1996</v>
      </c>
      <c r="G164" s="13">
        <v>41216</v>
      </c>
      <c r="H164" s="14">
        <f t="shared" si="10"/>
        <v>2012</v>
      </c>
      <c r="I164" s="4">
        <v>16</v>
      </c>
      <c r="J164" s="4" t="str">
        <f>IF(Table1[[#This Row],[Usia Debut]]&lt;13, "Kurang dari 13 Tahun", IF(Table1[[#This Row],[Usia Debut]]&lt;16, "13-16 tahun", IF(Table1[[#This Row],[Usia Debut]]&lt;19, "16-19 tahun", "Lebih dari 19 tahun")))</f>
        <v>16-19 tahun</v>
      </c>
      <c r="K164" s="4" t="b">
        <v>0</v>
      </c>
      <c r="L164" s="20">
        <v>43743</v>
      </c>
      <c r="M164" s="4">
        <v>23</v>
      </c>
      <c r="N164" s="4" t="s">
        <v>712</v>
      </c>
      <c r="O164" s="4" t="s">
        <v>713</v>
      </c>
      <c r="P164" s="4">
        <v>24</v>
      </c>
      <c r="Q164" s="4" t="s">
        <v>332</v>
      </c>
      <c r="R164" s="4">
        <f t="shared" si="11"/>
        <v>7</v>
      </c>
    </row>
    <row r="165" spans="1:18" ht="14.4" x14ac:dyDescent="0.3">
      <c r="A165" s="4" t="s">
        <v>714</v>
      </c>
      <c r="B165" s="4">
        <v>5</v>
      </c>
      <c r="C165" s="4" t="s">
        <v>715</v>
      </c>
      <c r="D165" s="4" t="s">
        <v>329</v>
      </c>
      <c r="E165" s="13">
        <v>37396</v>
      </c>
      <c r="F165" s="14">
        <f t="shared" si="9"/>
        <v>2002</v>
      </c>
      <c r="G165" s="13">
        <v>42518</v>
      </c>
      <c r="H165" s="14">
        <f t="shared" si="10"/>
        <v>2016</v>
      </c>
      <c r="I165" s="4">
        <v>14</v>
      </c>
      <c r="J165" s="4" t="str">
        <f>IF(Table1[[#This Row],[Usia Debut]]&lt;13, "Kurang dari 13 Tahun", IF(Table1[[#This Row],[Usia Debut]]&lt;16, "13-16 tahun", IF(Table1[[#This Row],[Usia Debut]]&lt;19, "16-19 tahun", "Lebih dari 19 tahun")))</f>
        <v>13-16 tahun</v>
      </c>
      <c r="K165" s="4" t="b">
        <v>0</v>
      </c>
      <c r="L165" s="20">
        <v>43779</v>
      </c>
      <c r="M165" s="4">
        <f>ROUND((L165-E165)/365,0)</f>
        <v>17</v>
      </c>
      <c r="N165" s="4" t="s">
        <v>716</v>
      </c>
      <c r="O165" s="4" t="s">
        <v>717</v>
      </c>
      <c r="P165" s="4">
        <v>18</v>
      </c>
      <c r="Q165" s="4" t="s">
        <v>332</v>
      </c>
      <c r="R165" s="4">
        <f t="shared" si="11"/>
        <v>3</v>
      </c>
    </row>
    <row r="166" spans="1:18" ht="14.4" x14ac:dyDescent="0.3">
      <c r="A166" s="4" t="s">
        <v>718</v>
      </c>
      <c r="B166" s="4">
        <v>5</v>
      </c>
      <c r="C166" s="4" t="s">
        <v>719</v>
      </c>
      <c r="D166" s="4" t="s">
        <v>329</v>
      </c>
      <c r="E166" s="13">
        <v>37793</v>
      </c>
      <c r="F166" s="14">
        <f t="shared" si="9"/>
        <v>2003</v>
      </c>
      <c r="G166" s="13">
        <v>42518</v>
      </c>
      <c r="H166" s="14">
        <f t="shared" si="10"/>
        <v>2016</v>
      </c>
      <c r="I166" s="4">
        <v>12</v>
      </c>
      <c r="J166" s="4" t="str">
        <f>IF(Table1[[#This Row],[Usia Debut]]&lt;13, "Kurang dari 13 Tahun", IF(Table1[[#This Row],[Usia Debut]]&lt;16, "13-16 tahun", IF(Table1[[#This Row],[Usia Debut]]&lt;19, "16-19 tahun", "Lebih dari 19 tahun")))</f>
        <v>Kurang dari 13 Tahun</v>
      </c>
      <c r="K166" s="4" t="b">
        <v>0</v>
      </c>
      <c r="L166" s="20">
        <v>43803</v>
      </c>
      <c r="M166" s="4">
        <v>16</v>
      </c>
      <c r="N166" s="4" t="s">
        <v>720</v>
      </c>
      <c r="O166" s="4" t="s">
        <v>721</v>
      </c>
      <c r="P166" s="4">
        <v>17</v>
      </c>
      <c r="Q166" s="4" t="s">
        <v>332</v>
      </c>
      <c r="R166" s="4">
        <f t="shared" si="11"/>
        <v>4</v>
      </c>
    </row>
    <row r="167" spans="1:18" ht="14.4" x14ac:dyDescent="0.3">
      <c r="A167" s="4" t="s">
        <v>722</v>
      </c>
      <c r="B167" s="4">
        <v>2</v>
      </c>
      <c r="C167" s="4" t="s">
        <v>723</v>
      </c>
      <c r="D167" s="4" t="s">
        <v>18</v>
      </c>
      <c r="E167" s="13">
        <v>36340</v>
      </c>
      <c r="F167" s="14">
        <f t="shared" si="9"/>
        <v>1999</v>
      </c>
      <c r="G167" s="13">
        <v>41216</v>
      </c>
      <c r="H167" s="14">
        <f t="shared" si="10"/>
        <v>2012</v>
      </c>
      <c r="I167" s="4">
        <v>13</v>
      </c>
      <c r="J167" s="4" t="str">
        <f>IF(Table1[[#This Row],[Usia Debut]]&lt;13, "Kurang dari 13 Tahun", IF(Table1[[#This Row],[Usia Debut]]&lt;16, "13-16 tahun", IF(Table1[[#This Row],[Usia Debut]]&lt;19, "16-19 tahun", "Lebih dari 19 tahun")))</f>
        <v>13-16 tahun</v>
      </c>
      <c r="K167" s="4" t="b">
        <v>0</v>
      </c>
      <c r="L167" s="20">
        <v>43805</v>
      </c>
      <c r="M167" s="4">
        <v>20</v>
      </c>
      <c r="N167" s="4" t="s">
        <v>724</v>
      </c>
      <c r="O167" s="4" t="s">
        <v>725</v>
      </c>
      <c r="P167" s="4">
        <v>21</v>
      </c>
      <c r="Q167" s="4" t="s">
        <v>332</v>
      </c>
      <c r="R167" s="4">
        <f t="shared" si="11"/>
        <v>7</v>
      </c>
    </row>
    <row r="168" spans="1:18" ht="14.4" x14ac:dyDescent="0.3">
      <c r="A168" s="4" t="s">
        <v>726</v>
      </c>
      <c r="B168" s="4">
        <v>1</v>
      </c>
      <c r="C168" s="4" t="s">
        <v>727</v>
      </c>
      <c r="D168" s="4" t="s">
        <v>365</v>
      </c>
      <c r="E168" s="13">
        <v>35781</v>
      </c>
      <c r="F168" s="14">
        <f t="shared" si="9"/>
        <v>1997</v>
      </c>
      <c r="G168" s="13">
        <v>40849</v>
      </c>
      <c r="H168" s="14">
        <f t="shared" si="10"/>
        <v>2011</v>
      </c>
      <c r="I168" s="4">
        <v>13</v>
      </c>
      <c r="J168" s="4" t="str">
        <f>IF(Table1[[#This Row],[Usia Debut]]&lt;13, "Kurang dari 13 Tahun", IF(Table1[[#This Row],[Usia Debut]]&lt;16, "13-16 tahun", IF(Table1[[#This Row],[Usia Debut]]&lt;19, "16-19 tahun", "Lebih dari 19 tahun")))</f>
        <v>13-16 tahun</v>
      </c>
      <c r="K168" s="4" t="b">
        <v>0</v>
      </c>
      <c r="L168" s="20">
        <v>43806</v>
      </c>
      <c r="M168" s="4">
        <v>21</v>
      </c>
      <c r="N168" s="4" t="s">
        <v>728</v>
      </c>
      <c r="O168" s="4" t="s">
        <v>729</v>
      </c>
      <c r="P168" s="4">
        <v>23</v>
      </c>
      <c r="Q168" s="4" t="s">
        <v>332</v>
      </c>
      <c r="R168" s="4">
        <f t="shared" si="11"/>
        <v>8</v>
      </c>
    </row>
    <row r="169" spans="1:18" ht="14.4" x14ac:dyDescent="0.3">
      <c r="A169" s="4" t="s">
        <v>730</v>
      </c>
      <c r="B169" s="4">
        <v>1</v>
      </c>
      <c r="C169" s="4" t="s">
        <v>731</v>
      </c>
      <c r="D169" s="4" t="s">
        <v>732</v>
      </c>
      <c r="E169" s="13">
        <v>35584</v>
      </c>
      <c r="F169" s="14">
        <f t="shared" si="9"/>
        <v>1997</v>
      </c>
      <c r="G169" s="13">
        <v>40849</v>
      </c>
      <c r="H169" s="14">
        <f t="shared" si="10"/>
        <v>2011</v>
      </c>
      <c r="I169" s="4">
        <v>14</v>
      </c>
      <c r="J169" s="4" t="str">
        <f>IF(Table1[[#This Row],[Usia Debut]]&lt;13, "Kurang dari 13 Tahun", IF(Table1[[#This Row],[Usia Debut]]&lt;16, "13-16 tahun", IF(Table1[[#This Row],[Usia Debut]]&lt;19, "16-19 tahun", "Lebih dari 19 tahun")))</f>
        <v>13-16 tahun</v>
      </c>
      <c r="K169" s="4" t="b">
        <v>0</v>
      </c>
      <c r="L169" s="20">
        <v>43807</v>
      </c>
      <c r="M169" s="4">
        <v>22</v>
      </c>
      <c r="N169" s="4" t="s">
        <v>733</v>
      </c>
      <c r="O169" s="4" t="s">
        <v>734</v>
      </c>
      <c r="P169" s="4">
        <v>23</v>
      </c>
      <c r="Q169" s="4" t="s">
        <v>332</v>
      </c>
      <c r="R169" s="4">
        <f t="shared" si="11"/>
        <v>8</v>
      </c>
    </row>
    <row r="170" spans="1:18" ht="14.4" x14ac:dyDescent="0.3">
      <c r="A170" s="4" t="s">
        <v>735</v>
      </c>
      <c r="B170" s="4">
        <v>3</v>
      </c>
      <c r="C170" s="4" t="s">
        <v>736</v>
      </c>
      <c r="D170" s="4" t="s">
        <v>18</v>
      </c>
      <c r="E170" s="13">
        <v>36880</v>
      </c>
      <c r="F170" s="14">
        <f t="shared" si="9"/>
        <v>2000</v>
      </c>
      <c r="G170" s="13">
        <v>41713</v>
      </c>
      <c r="H170" s="14">
        <f t="shared" si="10"/>
        <v>2014</v>
      </c>
      <c r="I170" s="4">
        <v>13</v>
      </c>
      <c r="J170" s="4" t="str">
        <f>IF(Table1[[#This Row],[Usia Debut]]&lt;13, "Kurang dari 13 Tahun", IF(Table1[[#This Row],[Usia Debut]]&lt;16, "13-16 tahun", IF(Table1[[#This Row],[Usia Debut]]&lt;19, "16-19 tahun", "Lebih dari 19 tahun")))</f>
        <v>13-16 tahun</v>
      </c>
      <c r="K170" s="4" t="b">
        <v>0</v>
      </c>
      <c r="L170" s="20">
        <v>43812</v>
      </c>
      <c r="M170" s="4">
        <v>18</v>
      </c>
      <c r="N170" s="4" t="s">
        <v>737</v>
      </c>
      <c r="O170" s="4" t="s">
        <v>738</v>
      </c>
      <c r="P170" s="4">
        <v>20</v>
      </c>
      <c r="Q170" s="4" t="s">
        <v>332</v>
      </c>
      <c r="R170" s="4">
        <f t="shared" si="11"/>
        <v>6</v>
      </c>
    </row>
    <row r="171" spans="1:18" ht="14.4" x14ac:dyDescent="0.3">
      <c r="A171" s="4" t="s">
        <v>739</v>
      </c>
      <c r="B171" s="4">
        <v>2</v>
      </c>
      <c r="C171" s="4" t="s">
        <v>740</v>
      </c>
      <c r="D171" s="4" t="s">
        <v>18</v>
      </c>
      <c r="E171" s="13">
        <v>34437</v>
      </c>
      <c r="F171" s="14">
        <f t="shared" si="9"/>
        <v>1994</v>
      </c>
      <c r="G171" s="13">
        <v>41216</v>
      </c>
      <c r="H171" s="14">
        <f t="shared" si="10"/>
        <v>2012</v>
      </c>
      <c r="I171" s="4">
        <v>18</v>
      </c>
      <c r="J171" s="4" t="str">
        <f>IF(Table1[[#This Row],[Usia Debut]]&lt;13, "Kurang dari 13 Tahun", IF(Table1[[#This Row],[Usia Debut]]&lt;16, "13-16 tahun", IF(Table1[[#This Row],[Usia Debut]]&lt;19, "16-19 tahun", "Lebih dari 19 tahun")))</f>
        <v>16-19 tahun</v>
      </c>
      <c r="K171" s="4" t="b">
        <v>0</v>
      </c>
      <c r="L171" s="20">
        <v>43820</v>
      </c>
      <c r="M171" s="4">
        <v>25</v>
      </c>
      <c r="N171" s="4" t="s">
        <v>741</v>
      </c>
      <c r="O171" s="4" t="s">
        <v>742</v>
      </c>
      <c r="P171" s="4">
        <v>26</v>
      </c>
      <c r="Q171" s="4" t="s">
        <v>332</v>
      </c>
      <c r="R171" s="4">
        <f t="shared" si="11"/>
        <v>7</v>
      </c>
    </row>
    <row r="172" spans="1:18" ht="14.4" x14ac:dyDescent="0.3">
      <c r="A172" s="4" t="s">
        <v>743</v>
      </c>
      <c r="B172" s="4">
        <v>8</v>
      </c>
      <c r="C172" s="4" t="s">
        <v>744</v>
      </c>
      <c r="D172" s="4" t="s">
        <v>18</v>
      </c>
      <c r="E172" s="13">
        <v>38294</v>
      </c>
      <c r="F172" s="14">
        <f t="shared" si="9"/>
        <v>2004</v>
      </c>
      <c r="G172" s="13">
        <v>43582</v>
      </c>
      <c r="H172" s="14">
        <f t="shared" si="10"/>
        <v>2019</v>
      </c>
      <c r="I172" s="4">
        <v>14</v>
      </c>
      <c r="J172" s="4" t="str">
        <f>IF(Table1[[#This Row],[Usia Debut]]&lt;13, "Kurang dari 13 Tahun", IF(Table1[[#This Row],[Usia Debut]]&lt;16, "13-16 tahun", IF(Table1[[#This Row],[Usia Debut]]&lt;19, "16-19 tahun", "Lebih dari 19 tahun")))</f>
        <v>13-16 tahun</v>
      </c>
      <c r="K172" s="4" t="b">
        <v>0</v>
      </c>
      <c r="L172" s="20">
        <v>43829</v>
      </c>
      <c r="M172" s="4">
        <v>15</v>
      </c>
      <c r="N172" s="4" t="s">
        <v>745</v>
      </c>
      <c r="O172" s="4" t="s">
        <v>746</v>
      </c>
      <c r="P172" s="4">
        <v>16</v>
      </c>
      <c r="Q172" s="4" t="s">
        <v>303</v>
      </c>
      <c r="R172" s="4">
        <f t="shared" si="11"/>
        <v>1</v>
      </c>
    </row>
    <row r="173" spans="1:18" ht="14.4" x14ac:dyDescent="0.3">
      <c r="A173" s="4" t="s">
        <v>747</v>
      </c>
      <c r="B173" s="4">
        <v>8</v>
      </c>
      <c r="C173" s="4" t="s">
        <v>748</v>
      </c>
      <c r="D173" s="4" t="s">
        <v>300</v>
      </c>
      <c r="E173" s="13">
        <v>37838</v>
      </c>
      <c r="F173" s="14">
        <f t="shared" si="9"/>
        <v>2003</v>
      </c>
      <c r="G173" s="13">
        <v>43582</v>
      </c>
      <c r="H173" s="14">
        <f t="shared" si="10"/>
        <v>2019</v>
      </c>
      <c r="I173" s="4">
        <v>15</v>
      </c>
      <c r="J173" s="4" t="str">
        <f>IF(Table1[[#This Row],[Usia Debut]]&lt;13, "Kurang dari 13 Tahun", IF(Table1[[#This Row],[Usia Debut]]&lt;16, "13-16 tahun", IF(Table1[[#This Row],[Usia Debut]]&lt;19, "16-19 tahun", "Lebih dari 19 tahun")))</f>
        <v>13-16 tahun</v>
      </c>
      <c r="K173" s="4" t="b">
        <v>0</v>
      </c>
      <c r="L173" s="20">
        <v>43829</v>
      </c>
      <c r="M173" s="4">
        <v>16</v>
      </c>
      <c r="N173" s="4" t="s">
        <v>749</v>
      </c>
      <c r="O173" s="4" t="s">
        <v>302</v>
      </c>
      <c r="P173" s="4">
        <v>17</v>
      </c>
      <c r="Q173" s="4" t="s">
        <v>303</v>
      </c>
      <c r="R173" s="4">
        <f t="shared" si="11"/>
        <v>1</v>
      </c>
    </row>
    <row r="174" spans="1:18" ht="14.4" x14ac:dyDescent="0.3">
      <c r="A174" s="4" t="s">
        <v>750</v>
      </c>
      <c r="B174" s="4">
        <v>2</v>
      </c>
      <c r="C174" s="4" t="s">
        <v>751</v>
      </c>
      <c r="D174" s="4" t="s">
        <v>18</v>
      </c>
      <c r="E174" s="13">
        <v>36260</v>
      </c>
      <c r="F174" s="14">
        <f t="shared" si="9"/>
        <v>1999</v>
      </c>
      <c r="G174" s="13">
        <v>41216</v>
      </c>
      <c r="H174" s="14">
        <f t="shared" si="10"/>
        <v>2012</v>
      </c>
      <c r="I174" s="4">
        <v>13</v>
      </c>
      <c r="J174" s="4" t="str">
        <f>IF(Table1[[#This Row],[Usia Debut]]&lt;13, "Kurang dari 13 Tahun", IF(Table1[[#This Row],[Usia Debut]]&lt;16, "13-16 tahun", IF(Table1[[#This Row],[Usia Debut]]&lt;19, "16-19 tahun", "Lebih dari 19 tahun")))</f>
        <v>13-16 tahun</v>
      </c>
      <c r="K174" s="4" t="b">
        <v>0</v>
      </c>
      <c r="L174" s="20">
        <v>43835</v>
      </c>
      <c r="M174" s="4">
        <v>20</v>
      </c>
      <c r="N174" s="4" t="s">
        <v>752</v>
      </c>
      <c r="O174" s="4" t="s">
        <v>753</v>
      </c>
      <c r="P174" s="4">
        <v>21</v>
      </c>
      <c r="Q174" s="4" t="s">
        <v>332</v>
      </c>
      <c r="R174" s="4">
        <f t="shared" si="11"/>
        <v>7</v>
      </c>
    </row>
    <row r="175" spans="1:18" ht="14.4" x14ac:dyDescent="0.3">
      <c r="A175" s="4" t="s">
        <v>754</v>
      </c>
      <c r="B175" s="4">
        <v>3</v>
      </c>
      <c r="C175" s="4" t="s">
        <v>755</v>
      </c>
      <c r="D175" s="4" t="s">
        <v>18</v>
      </c>
      <c r="E175" s="13">
        <v>36461</v>
      </c>
      <c r="F175" s="14">
        <f t="shared" si="9"/>
        <v>1999</v>
      </c>
      <c r="G175" s="13">
        <v>41713</v>
      </c>
      <c r="H175" s="14">
        <f t="shared" si="10"/>
        <v>2014</v>
      </c>
      <c r="I175" s="4">
        <v>14</v>
      </c>
      <c r="J175" s="4" t="str">
        <f>IF(Table1[[#This Row],[Usia Debut]]&lt;13, "Kurang dari 13 Tahun", IF(Table1[[#This Row],[Usia Debut]]&lt;16, "13-16 tahun", IF(Table1[[#This Row],[Usia Debut]]&lt;19, "16-19 tahun", "Lebih dari 19 tahun")))</f>
        <v>13-16 tahun</v>
      </c>
      <c r="K175" s="4" t="b">
        <v>0</v>
      </c>
      <c r="L175" s="20">
        <v>43848</v>
      </c>
      <c r="M175" s="4">
        <v>20</v>
      </c>
      <c r="N175" s="4" t="s">
        <v>756</v>
      </c>
      <c r="O175" s="4" t="s">
        <v>757</v>
      </c>
      <c r="P175" s="4">
        <v>21</v>
      </c>
      <c r="Q175" s="4" t="s">
        <v>332</v>
      </c>
      <c r="R175" s="4">
        <f t="shared" si="11"/>
        <v>6</v>
      </c>
    </row>
    <row r="176" spans="1:18" ht="14.4" x14ac:dyDescent="0.3">
      <c r="A176" s="4" t="s">
        <v>758</v>
      </c>
      <c r="B176" s="4">
        <v>8</v>
      </c>
      <c r="C176" s="4" t="s">
        <v>759</v>
      </c>
      <c r="D176" s="4" t="s">
        <v>18</v>
      </c>
      <c r="E176" s="13">
        <v>37897</v>
      </c>
      <c r="F176" s="14">
        <f t="shared" si="9"/>
        <v>2003</v>
      </c>
      <c r="G176" s="13">
        <v>43582</v>
      </c>
      <c r="H176" s="14">
        <f t="shared" si="10"/>
        <v>2019</v>
      </c>
      <c r="I176" s="4">
        <v>15</v>
      </c>
      <c r="J176" s="4" t="str">
        <f>IF(Table1[[#This Row],[Usia Debut]]&lt;13, "Kurang dari 13 Tahun", IF(Table1[[#This Row],[Usia Debut]]&lt;16, "13-16 tahun", IF(Table1[[#This Row],[Usia Debut]]&lt;19, "16-19 tahun", "Lebih dari 19 tahun")))</f>
        <v>13-16 tahun</v>
      </c>
      <c r="K176" s="4" t="b">
        <v>0</v>
      </c>
      <c r="L176" s="20">
        <v>43868</v>
      </c>
      <c r="M176" s="4">
        <v>16</v>
      </c>
      <c r="N176" s="4" t="s">
        <v>760</v>
      </c>
      <c r="O176" s="4" t="s">
        <v>761</v>
      </c>
      <c r="P176" s="4">
        <v>17</v>
      </c>
      <c r="Q176" s="4" t="s">
        <v>609</v>
      </c>
      <c r="R176" s="4">
        <f t="shared" si="11"/>
        <v>1</v>
      </c>
    </row>
    <row r="177" spans="1:18" ht="14.4" x14ac:dyDescent="0.3">
      <c r="A177" s="4" t="s">
        <v>762</v>
      </c>
      <c r="B177" s="4">
        <v>9</v>
      </c>
      <c r="C177" s="4" t="s">
        <v>763</v>
      </c>
      <c r="D177" s="4" t="s">
        <v>40</v>
      </c>
      <c r="E177" s="13">
        <v>37907</v>
      </c>
      <c r="F177" s="14">
        <f t="shared" si="9"/>
        <v>2003</v>
      </c>
      <c r="G177" s="13">
        <v>43800</v>
      </c>
      <c r="H177" s="14">
        <f t="shared" si="10"/>
        <v>2019</v>
      </c>
      <c r="I177" s="4">
        <v>16</v>
      </c>
      <c r="J177" s="4" t="str">
        <f>IF(Table1[[#This Row],[Usia Debut]]&lt;13, "Kurang dari 13 Tahun", IF(Table1[[#This Row],[Usia Debut]]&lt;16, "13-16 tahun", IF(Table1[[#This Row],[Usia Debut]]&lt;19, "16-19 tahun", "Lebih dari 19 tahun")))</f>
        <v>16-19 tahun</v>
      </c>
      <c r="K177" s="4" t="b">
        <v>0</v>
      </c>
      <c r="L177" s="20">
        <v>43878</v>
      </c>
      <c r="M177" s="4">
        <v>16</v>
      </c>
      <c r="N177" s="4" t="s">
        <v>764</v>
      </c>
      <c r="O177" s="4" t="s">
        <v>765</v>
      </c>
      <c r="P177" s="4">
        <v>17</v>
      </c>
      <c r="Q177" s="4" t="s">
        <v>609</v>
      </c>
      <c r="R177" s="4">
        <f t="shared" si="11"/>
        <v>0</v>
      </c>
    </row>
    <row r="178" spans="1:18" ht="14.4" x14ac:dyDescent="0.3">
      <c r="A178" s="4" t="s">
        <v>766</v>
      </c>
      <c r="B178" s="4">
        <v>9</v>
      </c>
      <c r="C178" s="4" t="s">
        <v>767</v>
      </c>
      <c r="D178" s="4" t="s">
        <v>18</v>
      </c>
      <c r="E178" s="13">
        <v>36979</v>
      </c>
      <c r="F178" s="14">
        <f t="shared" si="9"/>
        <v>2001</v>
      </c>
      <c r="G178" s="13">
        <v>43800</v>
      </c>
      <c r="H178" s="14">
        <f t="shared" si="10"/>
        <v>2019</v>
      </c>
      <c r="I178" s="4">
        <v>18</v>
      </c>
      <c r="J178" s="4" t="str">
        <f>IF(Table1[[#This Row],[Usia Debut]]&lt;13, "Kurang dari 13 Tahun", IF(Table1[[#This Row],[Usia Debut]]&lt;16, "13-16 tahun", IF(Table1[[#This Row],[Usia Debut]]&lt;19, "16-19 tahun", "Lebih dari 19 tahun")))</f>
        <v>16-19 tahun</v>
      </c>
      <c r="K178" s="4" t="b">
        <v>0</v>
      </c>
      <c r="L178" s="20">
        <v>43878</v>
      </c>
      <c r="M178" s="4">
        <v>18</v>
      </c>
      <c r="O178" s="4" t="s">
        <v>768</v>
      </c>
      <c r="P178" s="4">
        <v>19</v>
      </c>
      <c r="Q178" s="4" t="s">
        <v>609</v>
      </c>
      <c r="R178" s="4">
        <f t="shared" si="11"/>
        <v>0</v>
      </c>
    </row>
    <row r="179" spans="1:18" ht="14.4" x14ac:dyDescent="0.3">
      <c r="A179" s="4" t="s">
        <v>769</v>
      </c>
      <c r="B179" s="4">
        <v>2</v>
      </c>
      <c r="C179" s="4" t="s">
        <v>770</v>
      </c>
      <c r="D179" s="4" t="s">
        <v>511</v>
      </c>
      <c r="E179" s="13">
        <v>35118</v>
      </c>
      <c r="F179" s="14">
        <f t="shared" si="9"/>
        <v>1996</v>
      </c>
      <c r="G179" s="13">
        <v>41216</v>
      </c>
      <c r="H179" s="14">
        <f t="shared" si="10"/>
        <v>2012</v>
      </c>
      <c r="I179" s="4">
        <v>16</v>
      </c>
      <c r="J179" s="4" t="str">
        <f>IF(Table1[[#This Row],[Usia Debut]]&lt;13, "Kurang dari 13 Tahun", IF(Table1[[#This Row],[Usia Debut]]&lt;16, "13-16 tahun", IF(Table1[[#This Row],[Usia Debut]]&lt;19, "16-19 tahun", "Lebih dari 19 tahun")))</f>
        <v>16-19 tahun</v>
      </c>
      <c r="K179" s="4" t="b">
        <v>0</v>
      </c>
      <c r="L179" s="20">
        <v>43884</v>
      </c>
      <c r="M179" s="4">
        <v>24</v>
      </c>
      <c r="N179" s="4" t="s">
        <v>771</v>
      </c>
      <c r="O179" s="4" t="s">
        <v>772</v>
      </c>
      <c r="P179" s="4">
        <v>24</v>
      </c>
      <c r="Q179" s="4" t="s">
        <v>332</v>
      </c>
      <c r="R179" s="4">
        <f t="shared" si="11"/>
        <v>7</v>
      </c>
    </row>
    <row r="180" spans="1:18" ht="14.4" x14ac:dyDescent="0.3">
      <c r="A180" s="4" t="s">
        <v>773</v>
      </c>
      <c r="B180" s="4">
        <v>8</v>
      </c>
      <c r="C180" s="4" t="s">
        <v>774</v>
      </c>
      <c r="D180" s="4" t="s">
        <v>171</v>
      </c>
      <c r="E180" s="13">
        <v>37582</v>
      </c>
      <c r="F180" s="14">
        <f t="shared" si="9"/>
        <v>2002</v>
      </c>
      <c r="G180" s="13">
        <v>43582</v>
      </c>
      <c r="H180" s="14">
        <f t="shared" si="10"/>
        <v>2019</v>
      </c>
      <c r="I180" s="4">
        <v>16</v>
      </c>
      <c r="J180" s="4" t="str">
        <f>IF(Table1[[#This Row],[Usia Debut]]&lt;13, "Kurang dari 13 Tahun", IF(Table1[[#This Row],[Usia Debut]]&lt;16, "13-16 tahun", IF(Table1[[#This Row],[Usia Debut]]&lt;19, "16-19 tahun", "Lebih dari 19 tahun")))</f>
        <v>16-19 tahun</v>
      </c>
      <c r="K180" s="4" t="b">
        <v>0</v>
      </c>
      <c r="L180" s="20">
        <v>43920</v>
      </c>
      <c r="M180" s="4">
        <v>17</v>
      </c>
      <c r="N180" s="4" t="s">
        <v>775</v>
      </c>
      <c r="O180" s="4" t="s">
        <v>776</v>
      </c>
      <c r="P180" s="4">
        <v>18</v>
      </c>
      <c r="Q180" s="4" t="s">
        <v>609</v>
      </c>
      <c r="R180" s="4">
        <f t="shared" si="11"/>
        <v>1</v>
      </c>
    </row>
    <row r="181" spans="1:18" ht="14.4" x14ac:dyDescent="0.3">
      <c r="A181" s="4" t="s">
        <v>777</v>
      </c>
      <c r="B181" s="4">
        <v>8</v>
      </c>
      <c r="C181" s="4" t="s">
        <v>778</v>
      </c>
      <c r="D181" s="4" t="s">
        <v>18</v>
      </c>
      <c r="E181" s="13">
        <v>37729</v>
      </c>
      <c r="F181" s="14">
        <f t="shared" si="9"/>
        <v>2003</v>
      </c>
      <c r="G181" s="13">
        <v>43582</v>
      </c>
      <c r="H181" s="14">
        <f t="shared" si="10"/>
        <v>2019</v>
      </c>
      <c r="I181" s="4">
        <v>16</v>
      </c>
      <c r="J181" s="4" t="str">
        <f>IF(Table1[[#This Row],[Usia Debut]]&lt;13, "Kurang dari 13 Tahun", IF(Table1[[#This Row],[Usia Debut]]&lt;16, "13-16 tahun", IF(Table1[[#This Row],[Usia Debut]]&lt;19, "16-19 tahun", "Lebih dari 19 tahun")))</f>
        <v>16-19 tahun</v>
      </c>
      <c r="K181" s="4" t="b">
        <v>0</v>
      </c>
      <c r="L181" s="20">
        <v>43967</v>
      </c>
      <c r="M181" s="4">
        <v>17</v>
      </c>
      <c r="N181" s="4" t="s">
        <v>779</v>
      </c>
      <c r="O181" s="4" t="s">
        <v>780</v>
      </c>
      <c r="P181" s="4">
        <v>17</v>
      </c>
      <c r="Q181" s="4" t="s">
        <v>609</v>
      </c>
      <c r="R181" s="4">
        <f t="shared" si="11"/>
        <v>1</v>
      </c>
    </row>
    <row r="182" spans="1:18" ht="14.4" x14ac:dyDescent="0.3">
      <c r="A182" s="4" t="s">
        <v>781</v>
      </c>
      <c r="B182" s="4">
        <v>5</v>
      </c>
      <c r="C182" s="4" t="s">
        <v>782</v>
      </c>
      <c r="D182" s="4" t="s">
        <v>18</v>
      </c>
      <c r="E182" s="13">
        <v>36684</v>
      </c>
      <c r="F182" s="14">
        <f t="shared" si="9"/>
        <v>2000</v>
      </c>
      <c r="G182" s="13">
        <v>42518</v>
      </c>
      <c r="H182" s="14">
        <f t="shared" si="10"/>
        <v>2016</v>
      </c>
      <c r="I182" s="4">
        <v>15</v>
      </c>
      <c r="J182" s="4" t="str">
        <f>IF(Table1[[#This Row],[Usia Debut]]&lt;13, "Kurang dari 13 Tahun", IF(Table1[[#This Row],[Usia Debut]]&lt;16, "13-16 tahun", IF(Table1[[#This Row],[Usia Debut]]&lt;19, "16-19 tahun", "Lebih dari 19 tahun")))</f>
        <v>13-16 tahun</v>
      </c>
      <c r="K182" s="4" t="b">
        <v>0</v>
      </c>
      <c r="L182" s="20">
        <v>43969</v>
      </c>
      <c r="M182" s="4">
        <v>19</v>
      </c>
      <c r="N182" s="4" t="s">
        <v>783</v>
      </c>
      <c r="O182" s="4" t="s">
        <v>784</v>
      </c>
      <c r="P182" s="4">
        <v>20</v>
      </c>
      <c r="Q182" s="4" t="s">
        <v>332</v>
      </c>
      <c r="R182" s="4">
        <f t="shared" si="11"/>
        <v>4</v>
      </c>
    </row>
    <row r="183" spans="1:18" ht="14.4" x14ac:dyDescent="0.3">
      <c r="A183" s="4" t="s">
        <v>785</v>
      </c>
      <c r="B183" s="4">
        <v>7</v>
      </c>
      <c r="C183" s="4" t="s">
        <v>786</v>
      </c>
      <c r="D183" s="4" t="s">
        <v>261</v>
      </c>
      <c r="E183" s="13">
        <v>37338</v>
      </c>
      <c r="F183" s="14">
        <f t="shared" si="9"/>
        <v>2002</v>
      </c>
      <c r="G183" s="13">
        <v>43372</v>
      </c>
      <c r="H183" s="14">
        <f t="shared" si="10"/>
        <v>2018</v>
      </c>
      <c r="I183" s="4">
        <v>16</v>
      </c>
      <c r="J183" s="4" t="str">
        <f>IF(Table1[[#This Row],[Usia Debut]]&lt;13, "Kurang dari 13 Tahun", IF(Table1[[#This Row],[Usia Debut]]&lt;16, "13-16 tahun", IF(Table1[[#This Row],[Usia Debut]]&lt;19, "16-19 tahun", "Lebih dari 19 tahun")))</f>
        <v>16-19 tahun</v>
      </c>
      <c r="K183" s="4" t="b">
        <v>0</v>
      </c>
      <c r="L183" s="20">
        <v>44041</v>
      </c>
      <c r="M183" s="4">
        <v>18</v>
      </c>
      <c r="N183" s="4" t="s">
        <v>787</v>
      </c>
      <c r="O183" s="4" t="s">
        <v>788</v>
      </c>
      <c r="P183" s="4">
        <v>18</v>
      </c>
      <c r="Q183" s="4" t="s">
        <v>609</v>
      </c>
      <c r="R183" s="4">
        <f t="shared" si="11"/>
        <v>2</v>
      </c>
    </row>
    <row r="184" spans="1:18" ht="14.4" x14ac:dyDescent="0.3">
      <c r="A184" s="4" t="s">
        <v>789</v>
      </c>
      <c r="B184" s="4">
        <v>8</v>
      </c>
      <c r="C184" s="4" t="s">
        <v>790</v>
      </c>
      <c r="D184" s="4" t="s">
        <v>18</v>
      </c>
      <c r="E184" s="13">
        <v>36754</v>
      </c>
      <c r="F184" s="14">
        <f t="shared" si="9"/>
        <v>2000</v>
      </c>
      <c r="G184" s="13">
        <v>43582</v>
      </c>
      <c r="H184" s="14">
        <f t="shared" si="10"/>
        <v>2019</v>
      </c>
      <c r="I184" s="4">
        <v>18</v>
      </c>
      <c r="J184" s="4" t="str">
        <f>IF(Table1[[#This Row],[Usia Debut]]&lt;13, "Kurang dari 13 Tahun", IF(Table1[[#This Row],[Usia Debut]]&lt;16, "13-16 tahun", IF(Table1[[#This Row],[Usia Debut]]&lt;19, "16-19 tahun", "Lebih dari 19 tahun")))</f>
        <v>16-19 tahun</v>
      </c>
      <c r="K184" s="4" t="b">
        <v>0</v>
      </c>
      <c r="L184" s="20">
        <v>44075</v>
      </c>
      <c r="M184" s="4">
        <f>ROUND((L184-E184)/365,0)</f>
        <v>20</v>
      </c>
      <c r="N184" s="4" t="s">
        <v>791</v>
      </c>
      <c r="O184" s="4" t="s">
        <v>792</v>
      </c>
      <c r="P184" s="4">
        <v>20</v>
      </c>
      <c r="Q184" s="4" t="s">
        <v>303</v>
      </c>
      <c r="R184" s="4">
        <f t="shared" si="11"/>
        <v>1</v>
      </c>
    </row>
    <row r="185" spans="1:18" ht="14.4" x14ac:dyDescent="0.3">
      <c r="A185" s="4" t="s">
        <v>793</v>
      </c>
      <c r="B185" s="4">
        <v>6</v>
      </c>
      <c r="C185" s="4" t="s">
        <v>794</v>
      </c>
      <c r="D185" s="4" t="s">
        <v>18</v>
      </c>
      <c r="E185" s="13">
        <v>38267</v>
      </c>
      <c r="F185" s="14">
        <f t="shared" si="9"/>
        <v>2004</v>
      </c>
      <c r="G185" s="13">
        <v>43198</v>
      </c>
      <c r="H185" s="14">
        <f t="shared" si="10"/>
        <v>2018</v>
      </c>
      <c r="I185" s="4">
        <v>13</v>
      </c>
      <c r="J185" s="4" t="str">
        <f>IF(Table1[[#This Row],[Usia Debut]]&lt;13, "Kurang dari 13 Tahun", IF(Table1[[#This Row],[Usia Debut]]&lt;16, "13-16 tahun", IF(Table1[[#This Row],[Usia Debut]]&lt;19, "16-19 tahun", "Lebih dari 19 tahun")))</f>
        <v>13-16 tahun</v>
      </c>
      <c r="K185" s="4" t="b">
        <v>0</v>
      </c>
      <c r="L185" s="13">
        <v>44096</v>
      </c>
      <c r="M185" s="4">
        <f>ROUND((L185-E185)/365,0)</f>
        <v>16</v>
      </c>
      <c r="N185" s="4" t="s">
        <v>795</v>
      </c>
      <c r="O185" s="4" t="s">
        <v>796</v>
      </c>
      <c r="P185" s="4">
        <v>16</v>
      </c>
      <c r="Q185" s="4" t="s">
        <v>376</v>
      </c>
      <c r="R185" s="4">
        <f t="shared" si="11"/>
        <v>2</v>
      </c>
    </row>
    <row r="186" spans="1:18" ht="14.4" x14ac:dyDescent="0.3">
      <c r="A186" s="4" t="s">
        <v>797</v>
      </c>
      <c r="B186" s="4">
        <v>4</v>
      </c>
      <c r="C186" s="4" t="s">
        <v>798</v>
      </c>
      <c r="D186" s="4" t="s">
        <v>18</v>
      </c>
      <c r="E186" s="13">
        <v>36526</v>
      </c>
      <c r="F186" s="14">
        <f t="shared" si="9"/>
        <v>2000</v>
      </c>
      <c r="G186" s="13">
        <v>42140</v>
      </c>
      <c r="H186" s="14">
        <f t="shared" si="10"/>
        <v>2015</v>
      </c>
      <c r="I186" s="4">
        <v>15</v>
      </c>
      <c r="J186" s="4" t="str">
        <f>IF(Table1[[#This Row],[Usia Debut]]&lt;13, "Kurang dari 13 Tahun", IF(Table1[[#This Row],[Usia Debut]]&lt;16, "13-16 tahun", IF(Table1[[#This Row],[Usia Debut]]&lt;19, "16-19 tahun", "Lebih dari 19 tahun")))</f>
        <v>13-16 tahun</v>
      </c>
      <c r="K186" s="4" t="b">
        <v>0</v>
      </c>
      <c r="L186" s="20">
        <v>44128</v>
      </c>
      <c r="M186" s="4">
        <v>20</v>
      </c>
      <c r="N186" s="4" t="s">
        <v>799</v>
      </c>
      <c r="O186" s="4" t="s">
        <v>800</v>
      </c>
      <c r="P186" s="4">
        <v>21</v>
      </c>
      <c r="Q186" s="4" t="s">
        <v>332</v>
      </c>
      <c r="R186" s="4">
        <f t="shared" si="11"/>
        <v>5</v>
      </c>
    </row>
    <row r="187" spans="1:18" ht="14.4" x14ac:dyDescent="0.3">
      <c r="A187" s="4" t="s">
        <v>801</v>
      </c>
      <c r="B187" s="4">
        <v>8</v>
      </c>
      <c r="C187" s="4" t="s">
        <v>802</v>
      </c>
      <c r="D187" s="4" t="s">
        <v>40</v>
      </c>
      <c r="E187" s="13">
        <v>38534</v>
      </c>
      <c r="F187" s="14">
        <f t="shared" si="9"/>
        <v>2005</v>
      </c>
      <c r="G187" s="13">
        <v>43582</v>
      </c>
      <c r="H187" s="14">
        <f t="shared" si="10"/>
        <v>2019</v>
      </c>
      <c r="I187" s="4">
        <v>13</v>
      </c>
      <c r="J187" s="4" t="str">
        <f>IF(Table1[[#This Row],[Usia Debut]]&lt;13, "Kurang dari 13 Tahun", IF(Table1[[#This Row],[Usia Debut]]&lt;16, "13-16 tahun", IF(Table1[[#This Row],[Usia Debut]]&lt;19, "16-19 tahun", "Lebih dari 19 tahun")))</f>
        <v>13-16 tahun</v>
      </c>
      <c r="K187" s="4" t="b">
        <v>0</v>
      </c>
      <c r="L187" s="20">
        <v>44144</v>
      </c>
      <c r="M187" s="4">
        <f>ROUND((L187-E187)/365,0)</f>
        <v>15</v>
      </c>
      <c r="N187" s="4" t="s">
        <v>803</v>
      </c>
      <c r="O187" s="4" t="s">
        <v>804</v>
      </c>
      <c r="P187" s="4">
        <v>15</v>
      </c>
      <c r="Q187" s="4" t="s">
        <v>303</v>
      </c>
      <c r="R187" s="4">
        <f t="shared" si="11"/>
        <v>2</v>
      </c>
    </row>
    <row r="188" spans="1:18" ht="14.4" x14ac:dyDescent="0.3">
      <c r="A188" s="4" t="s">
        <v>805</v>
      </c>
      <c r="B188" s="4">
        <v>5</v>
      </c>
      <c r="C188" s="4" t="s">
        <v>806</v>
      </c>
      <c r="D188" s="4" t="s">
        <v>90</v>
      </c>
      <c r="E188" s="13">
        <v>37140</v>
      </c>
      <c r="F188" s="14">
        <f t="shared" si="9"/>
        <v>2001</v>
      </c>
      <c r="G188" s="13">
        <v>42518</v>
      </c>
      <c r="H188" s="14">
        <f t="shared" si="10"/>
        <v>2016</v>
      </c>
      <c r="I188" s="4">
        <v>14</v>
      </c>
      <c r="J188" s="4" t="str">
        <f>IF(Table1[[#This Row],[Usia Debut]]&lt;13, "Kurang dari 13 Tahun", IF(Table1[[#This Row],[Usia Debut]]&lt;16, "13-16 tahun", IF(Table1[[#This Row],[Usia Debut]]&lt;19, "16-19 tahun", "Lebih dari 19 tahun")))</f>
        <v>13-16 tahun</v>
      </c>
      <c r="K188" s="4" t="b">
        <v>0</v>
      </c>
      <c r="L188" s="20">
        <v>44151</v>
      </c>
      <c r="M188" s="4">
        <f>ROUND((L188-E188)/365,0)</f>
        <v>19</v>
      </c>
      <c r="N188" s="4" t="s">
        <v>807</v>
      </c>
      <c r="O188" s="4" t="s">
        <v>808</v>
      </c>
      <c r="P188" s="4">
        <v>19</v>
      </c>
      <c r="Q188" s="4" t="s">
        <v>376</v>
      </c>
      <c r="R188" s="4">
        <f t="shared" si="11"/>
        <v>4</v>
      </c>
    </row>
    <row r="189" spans="1:18" ht="14.4" x14ac:dyDescent="0.3">
      <c r="A189" s="4" t="s">
        <v>809</v>
      </c>
      <c r="B189" s="4">
        <v>10</v>
      </c>
      <c r="C189" s="4" t="s">
        <v>811</v>
      </c>
      <c r="E189" s="16">
        <v>37351</v>
      </c>
      <c r="F189" s="14">
        <f t="shared" si="9"/>
        <v>2002</v>
      </c>
      <c r="G189" s="13">
        <v>44070</v>
      </c>
      <c r="H189" s="14">
        <f t="shared" si="10"/>
        <v>2020</v>
      </c>
      <c r="I189">
        <f>H189-F189</f>
        <v>18</v>
      </c>
      <c r="J189" t="str">
        <f>IF(Table1[[#This Row],[Usia Debut]]&lt;13, "Kurang dari 13 Tahun", IF(Table1[[#This Row],[Usia Debut]]&lt;16, "13-16 tahun", IF(Table1[[#This Row],[Usia Debut]]&lt;19, "16-19 tahun", "Lebih dari 19 tahun")))</f>
        <v>16-19 tahun</v>
      </c>
      <c r="K189" s="4" t="b">
        <v>0</v>
      </c>
      <c r="L189" s="20">
        <v>44169</v>
      </c>
      <c r="M189" s="12">
        <f>ROUND((L189-E189)/365,0)</f>
        <v>19</v>
      </c>
      <c r="O189" s="4" t="s">
        <v>302</v>
      </c>
      <c r="P189">
        <f>2022-F189</f>
        <v>20</v>
      </c>
      <c r="Q189" s="4"/>
      <c r="R189" s="4">
        <f t="shared" si="11"/>
        <v>0</v>
      </c>
    </row>
    <row r="190" spans="1:18" ht="14.4" x14ac:dyDescent="0.3">
      <c r="A190" s="4" t="s">
        <v>813</v>
      </c>
      <c r="B190" s="4">
        <v>10</v>
      </c>
      <c r="C190" s="4" t="s">
        <v>814</v>
      </c>
      <c r="E190" s="16">
        <v>39071</v>
      </c>
      <c r="F190" s="14">
        <f t="shared" si="9"/>
        <v>2006</v>
      </c>
      <c r="G190" s="13">
        <v>44070</v>
      </c>
      <c r="H190" s="14">
        <f t="shared" si="10"/>
        <v>2020</v>
      </c>
      <c r="I190">
        <f t="shared" ref="I190:I199" si="12">H190-F190</f>
        <v>14</v>
      </c>
      <c r="J190" t="str">
        <f>IF(Table1[[#This Row],[Usia Debut]]&lt;13, "Kurang dari 13 Tahun", IF(Table1[[#This Row],[Usia Debut]]&lt;16, "13-16 tahun", IF(Table1[[#This Row],[Usia Debut]]&lt;19, "16-19 tahun", "Lebih dari 19 tahun")))</f>
        <v>13-16 tahun</v>
      </c>
      <c r="K190" s="4" t="b">
        <v>0</v>
      </c>
      <c r="L190" s="20">
        <v>44169</v>
      </c>
      <c r="N190" s="4" t="s">
        <v>815</v>
      </c>
      <c r="O190" s="4" t="s">
        <v>302</v>
      </c>
      <c r="P190">
        <f t="shared" ref="P190:P199" si="13">2022-F190</f>
        <v>16</v>
      </c>
      <c r="Q190" s="4"/>
      <c r="R190" s="4">
        <f t="shared" si="11"/>
        <v>0</v>
      </c>
    </row>
    <row r="191" spans="1:18" ht="14.4" x14ac:dyDescent="0.3">
      <c r="A191" s="4" t="s">
        <v>816</v>
      </c>
      <c r="B191" s="4">
        <v>10</v>
      </c>
      <c r="C191" s="4" t="s">
        <v>817</v>
      </c>
      <c r="E191" s="19">
        <v>38338</v>
      </c>
      <c r="F191" s="14">
        <f t="shared" si="9"/>
        <v>2004</v>
      </c>
      <c r="G191" s="13">
        <v>44070</v>
      </c>
      <c r="H191" s="14">
        <f t="shared" si="10"/>
        <v>2020</v>
      </c>
      <c r="I191">
        <f t="shared" si="12"/>
        <v>16</v>
      </c>
      <c r="J191" t="str">
        <f>IF(Table1[[#This Row],[Usia Debut]]&lt;13, "Kurang dari 13 Tahun", IF(Table1[[#This Row],[Usia Debut]]&lt;16, "13-16 tahun", IF(Table1[[#This Row],[Usia Debut]]&lt;19, "16-19 tahun", "Lebih dari 19 tahun")))</f>
        <v>16-19 tahun</v>
      </c>
      <c r="K191" s="4" t="b">
        <v>0</v>
      </c>
      <c r="L191" s="20">
        <v>44169</v>
      </c>
      <c r="N191" s="4" t="s">
        <v>818</v>
      </c>
      <c r="O191" s="4" t="s">
        <v>302</v>
      </c>
      <c r="P191">
        <f t="shared" si="13"/>
        <v>18</v>
      </c>
      <c r="Q191" s="4"/>
      <c r="R191" s="4">
        <f t="shared" si="11"/>
        <v>0</v>
      </c>
    </row>
    <row r="192" spans="1:18" ht="14.4" x14ac:dyDescent="0.3">
      <c r="A192" s="4" t="s">
        <v>819</v>
      </c>
      <c r="B192" s="4">
        <v>10</v>
      </c>
      <c r="C192" s="4" t="s">
        <v>820</v>
      </c>
      <c r="E192" s="19">
        <v>37558</v>
      </c>
      <c r="F192" s="14">
        <f t="shared" si="9"/>
        <v>2002</v>
      </c>
      <c r="G192" s="13">
        <v>44070</v>
      </c>
      <c r="H192" s="14">
        <f t="shared" si="10"/>
        <v>2020</v>
      </c>
      <c r="I192">
        <f t="shared" si="12"/>
        <v>18</v>
      </c>
      <c r="J192" t="str">
        <f>IF(Table1[[#This Row],[Usia Debut]]&lt;13, "Kurang dari 13 Tahun", IF(Table1[[#This Row],[Usia Debut]]&lt;16, "13-16 tahun", IF(Table1[[#This Row],[Usia Debut]]&lt;19, "16-19 tahun", "Lebih dari 19 tahun")))</f>
        <v>16-19 tahun</v>
      </c>
      <c r="K192" s="4" t="b">
        <v>0</v>
      </c>
      <c r="L192" s="20">
        <v>44169</v>
      </c>
      <c r="N192" s="4" t="s">
        <v>821</v>
      </c>
      <c r="O192" s="4" t="s">
        <v>302</v>
      </c>
      <c r="P192">
        <f t="shared" si="13"/>
        <v>20</v>
      </c>
      <c r="Q192" s="4"/>
      <c r="R192" s="4">
        <f t="shared" si="11"/>
        <v>0</v>
      </c>
    </row>
    <row r="193" spans="1:18" ht="14.4" x14ac:dyDescent="0.3">
      <c r="A193" s="4" t="s">
        <v>822</v>
      </c>
      <c r="B193" s="4">
        <v>10</v>
      </c>
      <c r="C193" s="4" t="s">
        <v>823</v>
      </c>
      <c r="E193" s="19">
        <v>38572</v>
      </c>
      <c r="F193" s="14">
        <f t="shared" si="9"/>
        <v>2005</v>
      </c>
      <c r="G193" s="13">
        <v>44070</v>
      </c>
      <c r="H193" s="14">
        <f t="shared" si="10"/>
        <v>2020</v>
      </c>
      <c r="I193">
        <f t="shared" si="12"/>
        <v>15</v>
      </c>
      <c r="J193" t="str">
        <f>IF(Table1[[#This Row],[Usia Debut]]&lt;13, "Kurang dari 13 Tahun", IF(Table1[[#This Row],[Usia Debut]]&lt;16, "13-16 tahun", IF(Table1[[#This Row],[Usia Debut]]&lt;19, "16-19 tahun", "Lebih dari 19 tahun")))</f>
        <v>13-16 tahun</v>
      </c>
      <c r="K193" s="4" t="b">
        <v>0</v>
      </c>
      <c r="L193" s="20">
        <v>44169</v>
      </c>
      <c r="N193" s="4" t="s">
        <v>824</v>
      </c>
      <c r="O193" s="4" t="s">
        <v>302</v>
      </c>
      <c r="P193">
        <f t="shared" si="13"/>
        <v>17</v>
      </c>
      <c r="Q193" s="4"/>
      <c r="R193" s="4">
        <f t="shared" ref="R193:R201" si="14">ROUND((L193-G193)/365,0)</f>
        <v>0</v>
      </c>
    </row>
    <row r="194" spans="1:18" ht="14.4" x14ac:dyDescent="0.3">
      <c r="A194" s="4" t="s">
        <v>825</v>
      </c>
      <c r="B194" s="4">
        <v>10</v>
      </c>
      <c r="C194" s="4" t="s">
        <v>826</v>
      </c>
      <c r="E194" s="19">
        <v>37350</v>
      </c>
      <c r="F194" s="14">
        <f t="shared" si="9"/>
        <v>2002</v>
      </c>
      <c r="G194" s="13">
        <v>44070</v>
      </c>
      <c r="H194" s="14">
        <f t="shared" si="10"/>
        <v>2020</v>
      </c>
      <c r="I194">
        <f t="shared" si="12"/>
        <v>18</v>
      </c>
      <c r="J194" t="str">
        <f>IF(Table1[[#This Row],[Usia Debut]]&lt;13, "Kurang dari 13 Tahun", IF(Table1[[#This Row],[Usia Debut]]&lt;16, "13-16 tahun", IF(Table1[[#This Row],[Usia Debut]]&lt;19, "16-19 tahun", "Lebih dari 19 tahun")))</f>
        <v>16-19 tahun</v>
      </c>
      <c r="K194" s="4" t="b">
        <v>0</v>
      </c>
      <c r="L194" s="20">
        <v>44169</v>
      </c>
      <c r="N194" s="4" t="s">
        <v>827</v>
      </c>
      <c r="O194" s="4" t="s">
        <v>302</v>
      </c>
      <c r="P194">
        <f t="shared" si="13"/>
        <v>20</v>
      </c>
      <c r="Q194" s="4"/>
      <c r="R194" s="4">
        <f t="shared" si="14"/>
        <v>0</v>
      </c>
    </row>
    <row r="195" spans="1:18" ht="14.4" x14ac:dyDescent="0.3">
      <c r="A195" s="4" t="s">
        <v>828</v>
      </c>
      <c r="B195" s="4">
        <v>10</v>
      </c>
      <c r="C195" s="4" t="s">
        <v>829</v>
      </c>
      <c r="E195" s="19">
        <v>38936</v>
      </c>
      <c r="F195" s="14">
        <f t="shared" ref="F195:F201" si="15">YEAR(E195)</f>
        <v>2006</v>
      </c>
      <c r="G195" s="13">
        <v>44070</v>
      </c>
      <c r="H195" s="14">
        <f t="shared" ref="H195:H201" si="16">YEAR(G195)</f>
        <v>2020</v>
      </c>
      <c r="I195">
        <f t="shared" si="12"/>
        <v>14</v>
      </c>
      <c r="J195" t="str">
        <f>IF(Table1[[#This Row],[Usia Debut]]&lt;13, "Kurang dari 13 Tahun", IF(Table1[[#This Row],[Usia Debut]]&lt;16, "13-16 tahun", IF(Table1[[#This Row],[Usia Debut]]&lt;19, "16-19 tahun", "Lebih dari 19 tahun")))</f>
        <v>13-16 tahun</v>
      </c>
      <c r="K195" s="4" t="b">
        <v>0</v>
      </c>
      <c r="L195" s="20">
        <v>44169</v>
      </c>
      <c r="N195" s="4" t="s">
        <v>830</v>
      </c>
      <c r="O195" s="4" t="s">
        <v>302</v>
      </c>
      <c r="P195">
        <f t="shared" si="13"/>
        <v>16</v>
      </c>
      <c r="Q195" s="4"/>
      <c r="R195" s="4">
        <f t="shared" si="14"/>
        <v>0</v>
      </c>
    </row>
    <row r="196" spans="1:18" ht="14.4" x14ac:dyDescent="0.3">
      <c r="A196" s="4" t="s">
        <v>831</v>
      </c>
      <c r="B196" s="4">
        <v>10</v>
      </c>
      <c r="C196" s="4" t="s">
        <v>832</v>
      </c>
      <c r="E196" s="19">
        <v>38103</v>
      </c>
      <c r="F196" s="14">
        <f t="shared" si="15"/>
        <v>2004</v>
      </c>
      <c r="G196" s="13">
        <v>44070</v>
      </c>
      <c r="H196" s="14">
        <f t="shared" si="16"/>
        <v>2020</v>
      </c>
      <c r="I196">
        <f t="shared" si="12"/>
        <v>16</v>
      </c>
      <c r="J196" t="str">
        <f>IF(Table1[[#This Row],[Usia Debut]]&lt;13, "Kurang dari 13 Tahun", IF(Table1[[#This Row],[Usia Debut]]&lt;16, "13-16 tahun", IF(Table1[[#This Row],[Usia Debut]]&lt;19, "16-19 tahun", "Lebih dari 19 tahun")))</f>
        <v>16-19 tahun</v>
      </c>
      <c r="K196" s="4" t="b">
        <v>0</v>
      </c>
      <c r="L196" s="20">
        <v>44169</v>
      </c>
      <c r="N196" s="4" t="s">
        <v>833</v>
      </c>
      <c r="O196" s="4" t="s">
        <v>302</v>
      </c>
      <c r="P196">
        <f t="shared" si="13"/>
        <v>18</v>
      </c>
      <c r="Q196" s="4"/>
      <c r="R196" s="4">
        <f t="shared" si="14"/>
        <v>0</v>
      </c>
    </row>
    <row r="197" spans="1:18" ht="14.4" x14ac:dyDescent="0.3">
      <c r="A197" s="4" t="s">
        <v>834</v>
      </c>
      <c r="B197" s="4">
        <v>10</v>
      </c>
      <c r="C197" s="4" t="s">
        <v>835</v>
      </c>
      <c r="E197" s="19">
        <v>37147</v>
      </c>
      <c r="F197" s="14">
        <f t="shared" si="15"/>
        <v>2001</v>
      </c>
      <c r="G197" s="13">
        <v>44070</v>
      </c>
      <c r="H197" s="14">
        <f t="shared" si="16"/>
        <v>2020</v>
      </c>
      <c r="I197">
        <f t="shared" si="12"/>
        <v>19</v>
      </c>
      <c r="J197" t="str">
        <f>IF(Table1[[#This Row],[Usia Debut]]&lt;13, "Kurang dari 13 Tahun", IF(Table1[[#This Row],[Usia Debut]]&lt;16, "13-16 tahun", IF(Table1[[#This Row],[Usia Debut]]&lt;19, "16-19 tahun", "Lebih dari 19 tahun")))</f>
        <v>Lebih dari 19 tahun</v>
      </c>
      <c r="K197" s="4" t="b">
        <v>0</v>
      </c>
      <c r="L197" s="20">
        <v>44169</v>
      </c>
      <c r="N197" s="4" t="s">
        <v>836</v>
      </c>
      <c r="O197" s="4" t="s">
        <v>302</v>
      </c>
      <c r="P197">
        <f t="shared" si="13"/>
        <v>21</v>
      </c>
      <c r="Q197" s="4"/>
      <c r="R197" s="4">
        <f t="shared" si="14"/>
        <v>0</v>
      </c>
    </row>
    <row r="198" spans="1:18" ht="14.4" x14ac:dyDescent="0.3">
      <c r="A198" s="4" t="s">
        <v>837</v>
      </c>
      <c r="B198" s="4">
        <v>10</v>
      </c>
      <c r="C198" s="4" t="s">
        <v>838</v>
      </c>
      <c r="E198" s="19">
        <v>37853</v>
      </c>
      <c r="F198" s="14">
        <f t="shared" si="15"/>
        <v>2003</v>
      </c>
      <c r="G198" s="13">
        <v>44070</v>
      </c>
      <c r="H198" s="14">
        <f t="shared" si="16"/>
        <v>2020</v>
      </c>
      <c r="I198">
        <f t="shared" si="12"/>
        <v>17</v>
      </c>
      <c r="J198" t="str">
        <f>IF(Table1[[#This Row],[Usia Debut]]&lt;13, "Kurang dari 13 Tahun", IF(Table1[[#This Row],[Usia Debut]]&lt;16, "13-16 tahun", IF(Table1[[#This Row],[Usia Debut]]&lt;19, "16-19 tahun", "Lebih dari 19 tahun")))</f>
        <v>16-19 tahun</v>
      </c>
      <c r="K198" s="4" t="b">
        <v>0</v>
      </c>
      <c r="L198" s="20">
        <v>44169</v>
      </c>
      <c r="N198" s="4" t="s">
        <v>839</v>
      </c>
      <c r="O198" s="4" t="s">
        <v>302</v>
      </c>
      <c r="P198">
        <f t="shared" si="13"/>
        <v>19</v>
      </c>
      <c r="Q198" s="4"/>
      <c r="R198" s="4">
        <f t="shared" si="14"/>
        <v>0</v>
      </c>
    </row>
    <row r="199" spans="1:18" ht="14.4" x14ac:dyDescent="0.3">
      <c r="A199" s="4" t="s">
        <v>840</v>
      </c>
      <c r="B199" s="4">
        <v>10</v>
      </c>
      <c r="C199" s="4" t="s">
        <v>841</v>
      </c>
      <c r="E199" s="19">
        <v>39397</v>
      </c>
      <c r="F199" s="14">
        <f t="shared" si="15"/>
        <v>2007</v>
      </c>
      <c r="G199" s="13">
        <v>44070</v>
      </c>
      <c r="H199" s="14">
        <f t="shared" si="16"/>
        <v>2020</v>
      </c>
      <c r="I199">
        <f t="shared" si="12"/>
        <v>13</v>
      </c>
      <c r="J199" t="str">
        <f>IF(Table1[[#This Row],[Usia Debut]]&lt;13, "Kurang dari 13 Tahun", IF(Table1[[#This Row],[Usia Debut]]&lt;16, "13-16 tahun", IF(Table1[[#This Row],[Usia Debut]]&lt;19, "16-19 tahun", "Lebih dari 19 tahun")))</f>
        <v>13-16 tahun</v>
      </c>
      <c r="K199" s="4" t="b">
        <v>0</v>
      </c>
      <c r="L199" s="20">
        <v>44169</v>
      </c>
      <c r="N199" s="4" t="s">
        <v>842</v>
      </c>
      <c r="O199" s="4" t="s">
        <v>302</v>
      </c>
      <c r="P199">
        <f t="shared" si="13"/>
        <v>15</v>
      </c>
      <c r="Q199" s="4"/>
      <c r="R199" s="4">
        <f t="shared" si="14"/>
        <v>0</v>
      </c>
    </row>
    <row r="200" spans="1:18" ht="14.4" x14ac:dyDescent="0.3">
      <c r="A200" s="4" t="s">
        <v>843</v>
      </c>
      <c r="B200" s="4">
        <v>3</v>
      </c>
      <c r="C200" s="4" t="s">
        <v>844</v>
      </c>
      <c r="D200" s="4" t="s">
        <v>18</v>
      </c>
      <c r="E200" s="13">
        <v>36380</v>
      </c>
      <c r="F200" s="14">
        <f t="shared" si="15"/>
        <v>1999</v>
      </c>
      <c r="G200" s="13">
        <v>41713</v>
      </c>
      <c r="H200" s="14">
        <f t="shared" si="16"/>
        <v>2014</v>
      </c>
      <c r="I200" s="4">
        <v>14</v>
      </c>
      <c r="J200" s="4" t="str">
        <f>IF(Table1[[#This Row],[Usia Debut]]&lt;13, "Kurang dari 13 Tahun", IF(Table1[[#This Row],[Usia Debut]]&lt;16, "13-16 tahun", IF(Table1[[#This Row],[Usia Debut]]&lt;19, "16-19 tahun", "Lebih dari 19 tahun")))</f>
        <v>13-16 tahun</v>
      </c>
      <c r="K200" s="4" t="b">
        <v>0</v>
      </c>
      <c r="L200" s="20">
        <v>44178</v>
      </c>
      <c r="M200" s="4">
        <v>21</v>
      </c>
      <c r="N200" s="4" t="s">
        <v>845</v>
      </c>
      <c r="O200" s="4" t="s">
        <v>846</v>
      </c>
      <c r="P200" s="4">
        <v>21</v>
      </c>
      <c r="Q200" s="4" t="s">
        <v>303</v>
      </c>
      <c r="R200" s="4">
        <f t="shared" si="14"/>
        <v>7</v>
      </c>
    </row>
    <row r="201" spans="1:18" ht="14.4" x14ac:dyDescent="0.3">
      <c r="A201" s="4" t="s">
        <v>847</v>
      </c>
      <c r="B201" s="4">
        <v>3</v>
      </c>
      <c r="C201" s="4" t="s">
        <v>848</v>
      </c>
      <c r="D201" s="4" t="s">
        <v>849</v>
      </c>
      <c r="E201" s="13">
        <v>35424</v>
      </c>
      <c r="F201" s="14">
        <f t="shared" si="15"/>
        <v>1996</v>
      </c>
      <c r="G201" s="13">
        <v>41713</v>
      </c>
      <c r="H201" s="14">
        <f t="shared" si="16"/>
        <v>2014</v>
      </c>
      <c r="I201" s="4">
        <v>17</v>
      </c>
      <c r="J201" s="4" t="str">
        <f>IF(Table1[[#This Row],[Usia Debut]]&lt;13, "Kurang dari 13 Tahun", IF(Table1[[#This Row],[Usia Debut]]&lt;16, "13-16 tahun", IF(Table1[[#This Row],[Usia Debut]]&lt;19, "16-19 tahun", "Lebih dari 19 tahun")))</f>
        <v>16-19 tahun</v>
      </c>
      <c r="K201" s="4" t="b">
        <v>0</v>
      </c>
      <c r="L201" s="20">
        <v>44191</v>
      </c>
      <c r="M201" s="4">
        <v>24</v>
      </c>
      <c r="N201" s="4" t="s">
        <v>850</v>
      </c>
      <c r="O201" s="4" t="s">
        <v>851</v>
      </c>
      <c r="P201" s="4">
        <v>24</v>
      </c>
      <c r="Q201" s="4" t="s">
        <v>332</v>
      </c>
      <c r="R201" s="4">
        <f t="shared" si="14"/>
        <v>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0F57-5CF6-4D30-ACC0-183AE9A239D1}">
  <dimension ref="A3:H213"/>
  <sheetViews>
    <sheetView zoomScale="60" zoomScaleNormal="60" workbookViewId="0">
      <selection activeCell="G16" sqref="G3:H36"/>
    </sheetView>
  </sheetViews>
  <sheetFormatPr defaultRowHeight="13.8" x14ac:dyDescent="0.25"/>
  <cols>
    <col min="1" max="1" width="16.3984375" bestFit="1" customWidth="1"/>
    <col min="2" max="2" width="23.8984375" bestFit="1" customWidth="1"/>
    <col min="4" max="4" width="20.296875" bestFit="1" customWidth="1"/>
    <col min="5" max="5" width="22.3984375" bestFit="1" customWidth="1"/>
    <col min="7" max="7" width="51.3984375" bestFit="1" customWidth="1"/>
    <col min="8" max="8" width="54.09765625" bestFit="1" customWidth="1"/>
    <col min="9" max="9" width="10.19921875" bestFit="1" customWidth="1"/>
    <col min="10" max="10" width="10.69921875" bestFit="1" customWidth="1"/>
    <col min="11" max="11" width="9" bestFit="1" customWidth="1"/>
    <col min="12" max="12" width="13.5" bestFit="1" customWidth="1"/>
    <col min="13" max="13" width="8.09765625" bestFit="1" customWidth="1"/>
    <col min="14" max="14" width="12.296875" bestFit="1" customWidth="1"/>
    <col min="15" max="15" width="8.796875" bestFit="1" customWidth="1"/>
    <col min="16" max="16" width="7.5" bestFit="1" customWidth="1"/>
    <col min="17" max="17" width="9.69921875" bestFit="1" customWidth="1"/>
    <col min="18" max="18" width="8.09765625" bestFit="1" customWidth="1"/>
    <col min="19" max="19" width="22.19921875" bestFit="1" customWidth="1"/>
    <col min="20" max="20" width="8.5" bestFit="1" customWidth="1"/>
    <col min="21" max="21" width="9.59765625" bestFit="1" customWidth="1"/>
    <col min="22" max="22" width="10.69921875" bestFit="1" customWidth="1"/>
    <col min="23" max="23" width="7.5" bestFit="1" customWidth="1"/>
    <col min="24" max="24" width="10.59765625" bestFit="1" customWidth="1"/>
    <col min="25" max="25" width="6.5" bestFit="1" customWidth="1"/>
    <col min="26" max="26" width="8.09765625" bestFit="1" customWidth="1"/>
    <col min="27" max="27" width="9.09765625" bestFit="1" customWidth="1"/>
    <col min="28" max="28" width="8.69921875" bestFit="1" customWidth="1"/>
    <col min="29" max="29" width="10.296875" bestFit="1" customWidth="1"/>
    <col min="30" max="30" width="9.69921875" bestFit="1" customWidth="1"/>
    <col min="31" max="31" width="9" bestFit="1" customWidth="1"/>
    <col min="32" max="32" width="8.69921875" bestFit="1" customWidth="1"/>
    <col min="33" max="33" width="9.19921875" bestFit="1" customWidth="1"/>
    <col min="34" max="34" width="19.19921875" bestFit="1" customWidth="1"/>
    <col min="35" max="35" width="10.19921875" bestFit="1" customWidth="1"/>
    <col min="36" max="36" width="7.69921875" bestFit="1" customWidth="1"/>
    <col min="37" max="37" width="7.796875" bestFit="1" customWidth="1"/>
    <col min="38" max="38" width="8" bestFit="1" customWidth="1"/>
    <col min="39" max="39" width="11.19921875" bestFit="1" customWidth="1"/>
    <col min="40" max="40" width="9.59765625" bestFit="1" customWidth="1"/>
    <col min="41" max="41" width="9.69921875" bestFit="1" customWidth="1"/>
    <col min="42" max="42" width="8.59765625" bestFit="1" customWidth="1"/>
    <col min="43" max="43" width="9.19921875" bestFit="1" customWidth="1"/>
    <col min="44" max="44" width="11.8984375" bestFit="1" customWidth="1"/>
    <col min="45" max="45" width="12" bestFit="1" customWidth="1"/>
    <col min="46" max="46" width="9.8984375" bestFit="1" customWidth="1"/>
    <col min="47" max="47" width="9.19921875" bestFit="1" customWidth="1"/>
    <col min="48" max="48" width="27.5" bestFit="1" customWidth="1"/>
    <col min="49" max="49" width="13.19921875" bestFit="1" customWidth="1"/>
    <col min="50" max="50" width="9.8984375" bestFit="1" customWidth="1"/>
    <col min="51" max="51" width="6.19921875" bestFit="1" customWidth="1"/>
    <col min="52" max="52" width="8.69921875" bestFit="1" customWidth="1"/>
    <col min="53" max="53" width="8.796875" bestFit="1" customWidth="1"/>
    <col min="54" max="54" width="10.19921875" bestFit="1" customWidth="1"/>
    <col min="55" max="55" width="8.69921875" bestFit="1" customWidth="1"/>
    <col min="56" max="56" width="8.59765625" bestFit="1" customWidth="1"/>
    <col min="57" max="57" width="9.5" bestFit="1" customWidth="1"/>
    <col min="58" max="58" width="13.09765625" bestFit="1" customWidth="1"/>
    <col min="59" max="59" width="11.5" bestFit="1" customWidth="1"/>
    <col min="60" max="60" width="12.5" bestFit="1" customWidth="1"/>
    <col min="61" max="61" width="10.8984375" bestFit="1" customWidth="1"/>
    <col min="62" max="62" width="9.19921875" bestFit="1" customWidth="1"/>
    <col min="63" max="63" width="10.09765625" bestFit="1" customWidth="1"/>
    <col min="64" max="64" width="9.69921875" bestFit="1" customWidth="1"/>
    <col min="65" max="65" width="11.09765625" bestFit="1" customWidth="1"/>
    <col min="66" max="66" width="8.3984375" bestFit="1" customWidth="1"/>
    <col min="67" max="67" width="10.8984375" bestFit="1" customWidth="1"/>
    <col min="68" max="68" width="9.59765625" bestFit="1" customWidth="1"/>
    <col min="69" max="69" width="7.8984375" bestFit="1" customWidth="1"/>
    <col min="70" max="70" width="7.3984375" bestFit="1" customWidth="1"/>
    <col min="71" max="71" width="10.59765625" bestFit="1" customWidth="1"/>
    <col min="72" max="72" width="11.09765625" bestFit="1" customWidth="1"/>
    <col min="73" max="73" width="10.69921875" bestFit="1" customWidth="1"/>
    <col min="74" max="74" width="10.09765625" bestFit="1" customWidth="1"/>
    <col min="75" max="75" width="9.59765625" bestFit="1" customWidth="1"/>
    <col min="76" max="76" width="8.296875" bestFit="1" customWidth="1"/>
    <col min="77" max="77" width="11" bestFit="1" customWidth="1"/>
    <col min="78" max="78" width="11.296875" bestFit="1" customWidth="1"/>
    <col min="79" max="79" width="11.19921875" bestFit="1" customWidth="1"/>
    <col min="80" max="80" width="20" bestFit="1" customWidth="1"/>
    <col min="81" max="81" width="53" bestFit="1" customWidth="1"/>
    <col min="82" max="82" width="9.69921875" bestFit="1" customWidth="1"/>
    <col min="83" max="83" width="10.8984375" bestFit="1" customWidth="1"/>
    <col min="84" max="84" width="8.296875" bestFit="1" customWidth="1"/>
    <col min="85" max="85" width="11.796875" bestFit="1" customWidth="1"/>
    <col min="86" max="86" width="7.5" bestFit="1" customWidth="1"/>
    <col min="87" max="87" width="9.296875" bestFit="1" customWidth="1"/>
    <col min="88" max="88" width="19.09765625" bestFit="1" customWidth="1"/>
    <col min="89" max="89" width="36.69921875" bestFit="1" customWidth="1"/>
    <col min="90" max="90" width="10.19921875" bestFit="1" customWidth="1"/>
    <col min="91" max="91" width="12.296875" bestFit="1" customWidth="1"/>
    <col min="92" max="92" width="9.296875" bestFit="1" customWidth="1"/>
    <col min="93" max="93" width="18.69921875" bestFit="1" customWidth="1"/>
    <col min="94" max="94" width="13.296875" bestFit="1" customWidth="1"/>
    <col min="95" max="95" width="8.3984375" bestFit="1" customWidth="1"/>
    <col min="96" max="96" width="8.8984375" bestFit="1" customWidth="1"/>
    <col min="97" max="97" width="9.69921875" bestFit="1" customWidth="1"/>
    <col min="98" max="98" width="7.3984375" bestFit="1" customWidth="1"/>
    <col min="99" max="99" width="19.09765625" bestFit="1" customWidth="1"/>
    <col min="100" max="100" width="10.296875" bestFit="1" customWidth="1"/>
    <col min="101" max="101" width="9.3984375" bestFit="1" customWidth="1"/>
    <col min="102" max="102" width="9.59765625" bestFit="1" customWidth="1"/>
    <col min="103" max="103" width="10.8984375" bestFit="1" customWidth="1"/>
    <col min="104" max="104" width="7.3984375" bestFit="1" customWidth="1"/>
    <col min="105" max="105" width="9.8984375" bestFit="1" customWidth="1"/>
    <col min="106" max="106" width="8.09765625" bestFit="1" customWidth="1"/>
    <col min="107" max="107" width="13.796875" bestFit="1" customWidth="1"/>
    <col min="108" max="108" width="12.296875" bestFit="1" customWidth="1"/>
    <col min="109" max="109" width="13.09765625" bestFit="1" customWidth="1"/>
    <col min="110" max="110" width="9.19921875" bestFit="1" customWidth="1"/>
    <col min="111" max="111" width="12.5" bestFit="1" customWidth="1"/>
    <col min="112" max="112" width="10.796875" bestFit="1" customWidth="1"/>
    <col min="113" max="113" width="8.5" bestFit="1" customWidth="1"/>
    <col min="114" max="114" width="10.296875" bestFit="1" customWidth="1"/>
    <col min="115" max="115" width="8.796875" bestFit="1" customWidth="1"/>
    <col min="116" max="116" width="9.8984375" bestFit="1" customWidth="1"/>
    <col min="117" max="117" width="10.3984375" bestFit="1" customWidth="1"/>
    <col min="118" max="118" width="11.3984375" bestFit="1" customWidth="1"/>
    <col min="119" max="119" width="13.296875" bestFit="1" customWidth="1"/>
    <col min="120" max="120" width="10.69921875" bestFit="1" customWidth="1"/>
    <col min="121" max="121" width="11.19921875" bestFit="1" customWidth="1"/>
    <col min="122" max="122" width="10" bestFit="1" customWidth="1"/>
    <col min="123" max="123" width="10.5" bestFit="1" customWidth="1"/>
    <col min="124" max="124" width="9.3984375" bestFit="1" customWidth="1"/>
    <col min="125" max="125" width="10.296875" bestFit="1" customWidth="1"/>
    <col min="126" max="126" width="11.3984375" bestFit="1" customWidth="1"/>
    <col min="127" max="127" width="7.19921875" bestFit="1" customWidth="1"/>
    <col min="128" max="128" width="9.19921875" bestFit="1" customWidth="1"/>
    <col min="129" max="129" width="12.3984375" bestFit="1" customWidth="1"/>
    <col min="130" max="130" width="10.5" bestFit="1" customWidth="1"/>
    <col min="131" max="131" width="11.796875" bestFit="1" customWidth="1"/>
    <col min="132" max="132" width="11.8984375" bestFit="1" customWidth="1"/>
    <col min="133" max="133" width="10.69921875" bestFit="1" customWidth="1"/>
    <col min="134" max="134" width="12.19921875" bestFit="1" customWidth="1"/>
    <col min="135" max="135" width="6" bestFit="1" customWidth="1"/>
    <col min="136" max="136" width="10.796875" bestFit="1" customWidth="1"/>
    <col min="137" max="137" width="10.09765625" bestFit="1" customWidth="1"/>
    <col min="138" max="138" width="9.3984375" bestFit="1" customWidth="1"/>
    <col min="139" max="139" width="17.8984375" bestFit="1" customWidth="1"/>
    <col min="140" max="140" width="11.5" bestFit="1" customWidth="1"/>
    <col min="141" max="141" width="8" bestFit="1" customWidth="1"/>
    <col min="142" max="142" width="11.3984375" bestFit="1" customWidth="1"/>
    <col min="143" max="143" width="11" bestFit="1" customWidth="1"/>
    <col min="144" max="144" width="10.5" bestFit="1" customWidth="1"/>
    <col min="145" max="146" width="7.19921875" bestFit="1" customWidth="1"/>
    <col min="147" max="147" width="7.69921875" bestFit="1" customWidth="1"/>
    <col min="148" max="148" width="10.5" bestFit="1" customWidth="1"/>
    <col min="149" max="149" width="11.69921875" bestFit="1" customWidth="1"/>
    <col min="150" max="150" width="8.796875" bestFit="1" customWidth="1"/>
    <col min="151" max="151" width="9.296875" bestFit="1" customWidth="1"/>
    <col min="152" max="152" width="12.69921875" bestFit="1" customWidth="1"/>
    <col min="153" max="153" width="11.19921875" bestFit="1" customWidth="1"/>
    <col min="154" max="154" width="36.5" bestFit="1" customWidth="1"/>
    <col min="155" max="155" width="13.69921875" bestFit="1" customWidth="1"/>
    <col min="156" max="156" width="9.09765625" bestFit="1" customWidth="1"/>
    <col min="157" max="157" width="10.09765625" bestFit="1" customWidth="1"/>
    <col min="158" max="158" width="18.19921875" bestFit="1" customWidth="1"/>
    <col min="159" max="159" width="10" bestFit="1" customWidth="1"/>
    <col min="160" max="160" width="8" bestFit="1" customWidth="1"/>
    <col min="161" max="161" width="11.296875" bestFit="1" customWidth="1"/>
    <col min="162" max="162" width="10.3984375" bestFit="1" customWidth="1"/>
    <col min="163" max="163" width="19.8984375" bestFit="1" customWidth="1"/>
    <col min="164" max="164" width="10.8984375" bestFit="1" customWidth="1"/>
    <col min="165" max="165" width="11.59765625" bestFit="1" customWidth="1"/>
    <col min="166" max="166" width="10.19921875" bestFit="1" customWidth="1"/>
    <col min="167" max="167" width="12.296875" bestFit="1" customWidth="1"/>
    <col min="168" max="168" width="12.5" bestFit="1" customWidth="1"/>
    <col min="169" max="169" width="10.5" bestFit="1" customWidth="1"/>
    <col min="170" max="170" width="11" bestFit="1" customWidth="1"/>
    <col min="171" max="171" width="10.19921875" bestFit="1" customWidth="1"/>
    <col min="172" max="172" width="5.69921875" bestFit="1" customWidth="1"/>
    <col min="173" max="173" width="9.796875" bestFit="1" customWidth="1"/>
    <col min="174" max="174" width="7.09765625" bestFit="1" customWidth="1"/>
    <col min="175" max="175" width="10.8984375" bestFit="1" customWidth="1"/>
    <col min="176" max="176" width="9.19921875" bestFit="1" customWidth="1"/>
    <col min="177" max="177" width="20.09765625" bestFit="1" customWidth="1"/>
    <col min="178" max="178" width="14.69921875" bestFit="1" customWidth="1"/>
    <col min="179" max="179" width="12.09765625" bestFit="1" customWidth="1"/>
    <col min="180" max="180" width="9.296875" bestFit="1" customWidth="1"/>
    <col min="181" max="181" width="10.5" bestFit="1" customWidth="1"/>
    <col min="182" max="182" width="13.19921875" bestFit="1" customWidth="1"/>
    <col min="183" max="183" width="10.09765625" bestFit="1" customWidth="1"/>
    <col min="184" max="184" width="9.796875" bestFit="1" customWidth="1"/>
    <col min="185" max="185" width="13.09765625" bestFit="1" customWidth="1"/>
    <col min="186" max="186" width="9.3984375" bestFit="1" customWidth="1"/>
    <col min="187" max="187" width="8.19921875" bestFit="1" customWidth="1"/>
    <col min="188" max="188" width="7.59765625" bestFit="1" customWidth="1"/>
    <col min="189" max="189" width="8.19921875" bestFit="1" customWidth="1"/>
    <col min="190" max="190" width="18" bestFit="1" customWidth="1"/>
    <col min="191" max="191" width="8.59765625" bestFit="1" customWidth="1"/>
    <col min="192" max="192" width="11.296875" bestFit="1" customWidth="1"/>
    <col min="193" max="193" width="13.19921875" bestFit="1" customWidth="1"/>
    <col min="194" max="194" width="11.09765625" bestFit="1" customWidth="1"/>
    <col min="195" max="195" width="8.796875" bestFit="1" customWidth="1"/>
    <col min="196" max="196" width="8.8984375" bestFit="1" customWidth="1"/>
    <col min="197" max="197" width="11.796875" bestFit="1" customWidth="1"/>
    <col min="198" max="198" width="9" bestFit="1" customWidth="1"/>
    <col min="199" max="199" width="7.296875" bestFit="1" customWidth="1"/>
    <col min="200" max="200" width="10.19921875" bestFit="1" customWidth="1"/>
    <col min="201" max="201" width="11" bestFit="1" customWidth="1"/>
  </cols>
  <sheetData>
    <row r="3" spans="1:8" x14ac:dyDescent="0.25">
      <c r="A3" s="21" t="s">
        <v>854</v>
      </c>
      <c r="B3" t="s">
        <v>856</v>
      </c>
      <c r="D3" s="21" t="s">
        <v>854</v>
      </c>
      <c r="E3" t="s">
        <v>858</v>
      </c>
      <c r="G3" s="21" t="s">
        <v>854</v>
      </c>
      <c r="H3" t="s">
        <v>863</v>
      </c>
    </row>
    <row r="4" spans="1:8" x14ac:dyDescent="0.25">
      <c r="A4" s="22">
        <v>1</v>
      </c>
      <c r="B4" s="23">
        <v>31</v>
      </c>
      <c r="D4" s="22" t="s">
        <v>865</v>
      </c>
      <c r="E4" s="23">
        <v>12</v>
      </c>
      <c r="G4" s="22">
        <v>1</v>
      </c>
      <c r="H4" s="23"/>
    </row>
    <row r="5" spans="1:8" x14ac:dyDescent="0.25">
      <c r="A5" s="22">
        <v>2</v>
      </c>
      <c r="B5" s="23">
        <v>32</v>
      </c>
      <c r="D5" s="22" t="s">
        <v>860</v>
      </c>
      <c r="E5" s="23">
        <v>102</v>
      </c>
      <c r="G5" s="24" t="s">
        <v>377</v>
      </c>
      <c r="H5" s="23" t="s">
        <v>381</v>
      </c>
    </row>
    <row r="6" spans="1:8" x14ac:dyDescent="0.25">
      <c r="A6" s="22">
        <v>3</v>
      </c>
      <c r="B6" s="23">
        <v>32</v>
      </c>
      <c r="D6" s="22" t="s">
        <v>861</v>
      </c>
      <c r="E6" s="23">
        <v>76</v>
      </c>
      <c r="G6" s="24" t="s">
        <v>327</v>
      </c>
      <c r="H6" s="23" t="s">
        <v>330</v>
      </c>
    </row>
    <row r="7" spans="1:8" x14ac:dyDescent="0.25">
      <c r="A7" s="22">
        <v>4</v>
      </c>
      <c r="B7" s="23">
        <v>12</v>
      </c>
      <c r="D7" s="22" t="s">
        <v>866</v>
      </c>
      <c r="E7" s="23">
        <v>10</v>
      </c>
      <c r="G7" s="24" t="s">
        <v>306</v>
      </c>
      <c r="H7" s="23"/>
    </row>
    <row r="8" spans="1:8" x14ac:dyDescent="0.25">
      <c r="A8" s="22">
        <v>5</v>
      </c>
      <c r="B8" s="23">
        <v>17</v>
      </c>
      <c r="D8" s="22" t="s">
        <v>855</v>
      </c>
      <c r="E8" s="23">
        <v>200</v>
      </c>
      <c r="G8" s="24" t="s">
        <v>730</v>
      </c>
      <c r="H8" s="23" t="s">
        <v>733</v>
      </c>
    </row>
    <row r="9" spans="1:8" x14ac:dyDescent="0.25">
      <c r="A9" s="22">
        <v>6</v>
      </c>
      <c r="B9" s="23">
        <v>14</v>
      </c>
      <c r="G9" s="24" t="s">
        <v>114</v>
      </c>
      <c r="H9" s="23" t="s">
        <v>116</v>
      </c>
    </row>
    <row r="10" spans="1:8" x14ac:dyDescent="0.25">
      <c r="A10" s="22">
        <v>7</v>
      </c>
      <c r="B10" s="23">
        <v>20</v>
      </c>
      <c r="G10" s="24" t="s">
        <v>372</v>
      </c>
      <c r="H10" s="23" t="s">
        <v>374</v>
      </c>
    </row>
    <row r="11" spans="1:8" x14ac:dyDescent="0.25">
      <c r="A11" s="22">
        <v>8</v>
      </c>
      <c r="B11" s="23">
        <v>19</v>
      </c>
      <c r="G11" s="24" t="s">
        <v>318</v>
      </c>
      <c r="H11" s="23" t="s">
        <v>320</v>
      </c>
    </row>
    <row r="12" spans="1:8" x14ac:dyDescent="0.25">
      <c r="A12" s="22">
        <v>9</v>
      </c>
      <c r="B12" s="23">
        <v>12</v>
      </c>
      <c r="G12" s="24" t="s">
        <v>465</v>
      </c>
      <c r="H12" s="23" t="s">
        <v>467</v>
      </c>
    </row>
    <row r="13" spans="1:8" x14ac:dyDescent="0.25">
      <c r="A13" s="22">
        <v>10</v>
      </c>
      <c r="B13" s="23">
        <v>11</v>
      </c>
      <c r="G13" s="24" t="s">
        <v>593</v>
      </c>
      <c r="H13" s="23" t="s">
        <v>595</v>
      </c>
    </row>
    <row r="14" spans="1:8" x14ac:dyDescent="0.25">
      <c r="A14" s="22" t="s">
        <v>855</v>
      </c>
      <c r="B14" s="23">
        <v>200</v>
      </c>
      <c r="G14" s="24" t="s">
        <v>355</v>
      </c>
      <c r="H14" s="23" t="s">
        <v>357</v>
      </c>
    </row>
    <row r="15" spans="1:8" x14ac:dyDescent="0.25">
      <c r="G15" s="24" t="s">
        <v>309</v>
      </c>
      <c r="H15" s="23" t="s">
        <v>311</v>
      </c>
    </row>
    <row r="16" spans="1:8" x14ac:dyDescent="0.25">
      <c r="A16" s="21" t="s">
        <v>854</v>
      </c>
      <c r="B16" t="s">
        <v>857</v>
      </c>
      <c r="G16" s="24" t="s">
        <v>67</v>
      </c>
      <c r="H16" s="23" t="s">
        <v>71</v>
      </c>
    </row>
    <row r="17" spans="1:8" x14ac:dyDescent="0.25">
      <c r="A17" s="22">
        <v>1990</v>
      </c>
      <c r="B17" s="23">
        <v>1</v>
      </c>
      <c r="G17" s="24" t="s">
        <v>78</v>
      </c>
      <c r="H17" s="23" t="s">
        <v>80</v>
      </c>
    </row>
    <row r="18" spans="1:8" x14ac:dyDescent="0.25">
      <c r="A18" s="22">
        <v>1991</v>
      </c>
      <c r="B18" s="23">
        <v>4</v>
      </c>
      <c r="G18" s="24" t="s">
        <v>509</v>
      </c>
      <c r="H18" s="23" t="s">
        <v>512</v>
      </c>
    </row>
    <row r="19" spans="1:8" x14ac:dyDescent="0.25">
      <c r="A19" s="22">
        <v>1992</v>
      </c>
      <c r="B19" s="23">
        <v>2</v>
      </c>
      <c r="G19" s="24" t="s">
        <v>518</v>
      </c>
      <c r="H19" s="23" t="s">
        <v>521</v>
      </c>
    </row>
    <row r="20" spans="1:8" x14ac:dyDescent="0.25">
      <c r="A20" s="22">
        <v>1993</v>
      </c>
      <c r="B20" s="23">
        <v>6</v>
      </c>
      <c r="G20" s="24" t="s">
        <v>304</v>
      </c>
      <c r="H20" s="23"/>
    </row>
    <row r="21" spans="1:8" x14ac:dyDescent="0.25">
      <c r="A21" s="22">
        <v>1994</v>
      </c>
      <c r="B21" s="23">
        <v>3</v>
      </c>
      <c r="G21" s="24" t="s">
        <v>536</v>
      </c>
      <c r="H21" s="23" t="s">
        <v>538</v>
      </c>
    </row>
    <row r="22" spans="1:8" x14ac:dyDescent="0.25">
      <c r="A22" s="22">
        <v>1995</v>
      </c>
      <c r="B22" s="23">
        <v>7</v>
      </c>
      <c r="G22" s="24" t="s">
        <v>540</v>
      </c>
      <c r="H22" s="23" t="s">
        <v>542</v>
      </c>
    </row>
    <row r="23" spans="1:8" x14ac:dyDescent="0.25">
      <c r="A23" s="22">
        <v>1996</v>
      </c>
      <c r="B23" s="23">
        <v>18</v>
      </c>
      <c r="G23" s="24" t="s">
        <v>573</v>
      </c>
      <c r="H23" s="23" t="s">
        <v>575</v>
      </c>
    </row>
    <row r="24" spans="1:8" x14ac:dyDescent="0.25">
      <c r="A24" s="22">
        <v>1997</v>
      </c>
      <c r="B24" s="23">
        <v>15</v>
      </c>
      <c r="G24" s="24" t="s">
        <v>548</v>
      </c>
      <c r="H24" s="23" t="s">
        <v>550</v>
      </c>
    </row>
    <row r="25" spans="1:8" x14ac:dyDescent="0.25">
      <c r="A25" s="22">
        <v>1998</v>
      </c>
      <c r="B25" s="23">
        <v>18</v>
      </c>
      <c r="G25" s="24" t="s">
        <v>313</v>
      </c>
      <c r="H25" s="23" t="s">
        <v>316</v>
      </c>
    </row>
    <row r="26" spans="1:8" x14ac:dyDescent="0.25">
      <c r="A26" s="22">
        <v>1999</v>
      </c>
      <c r="B26" s="23">
        <v>26</v>
      </c>
      <c r="G26" s="24" t="s">
        <v>384</v>
      </c>
      <c r="H26" s="23" t="s">
        <v>387</v>
      </c>
    </row>
    <row r="27" spans="1:8" x14ac:dyDescent="0.25">
      <c r="A27" s="22">
        <v>2000</v>
      </c>
      <c r="B27" s="23">
        <v>24</v>
      </c>
      <c r="G27" s="24" t="s">
        <v>499</v>
      </c>
      <c r="H27" s="23" t="s">
        <v>502</v>
      </c>
    </row>
    <row r="28" spans="1:8" x14ac:dyDescent="0.25">
      <c r="A28" s="22">
        <v>2001</v>
      </c>
      <c r="B28" s="23">
        <v>15</v>
      </c>
      <c r="G28" s="24" t="s">
        <v>403</v>
      </c>
      <c r="H28" s="23" t="s">
        <v>406</v>
      </c>
    </row>
    <row r="29" spans="1:8" x14ac:dyDescent="0.25">
      <c r="A29" s="22">
        <v>2002</v>
      </c>
      <c r="B29" s="23">
        <v>16</v>
      </c>
      <c r="G29" s="24" t="s">
        <v>626</v>
      </c>
      <c r="H29" s="23" t="s">
        <v>630</v>
      </c>
    </row>
    <row r="30" spans="1:8" x14ac:dyDescent="0.25">
      <c r="A30" s="22">
        <v>2003</v>
      </c>
      <c r="B30" s="23">
        <v>12</v>
      </c>
      <c r="G30" s="24" t="s">
        <v>514</v>
      </c>
      <c r="H30" s="23" t="s">
        <v>516</v>
      </c>
    </row>
    <row r="31" spans="1:8" x14ac:dyDescent="0.25">
      <c r="A31" s="22">
        <v>2004</v>
      </c>
      <c r="B31" s="23">
        <v>11</v>
      </c>
      <c r="G31" s="24" t="s">
        <v>681</v>
      </c>
      <c r="H31" s="23" t="s">
        <v>684</v>
      </c>
    </row>
    <row r="32" spans="1:8" x14ac:dyDescent="0.25">
      <c r="A32" s="22">
        <v>2005</v>
      </c>
      <c r="B32" s="23">
        <v>8</v>
      </c>
      <c r="G32" s="24" t="s">
        <v>298</v>
      </c>
      <c r="H32" s="23" t="s">
        <v>301</v>
      </c>
    </row>
    <row r="33" spans="1:8" x14ac:dyDescent="0.25">
      <c r="A33" s="22">
        <v>2006</v>
      </c>
      <c r="B33" s="23">
        <v>10</v>
      </c>
      <c r="G33" s="24" t="s">
        <v>726</v>
      </c>
      <c r="H33" s="23" t="s">
        <v>728</v>
      </c>
    </row>
    <row r="34" spans="1:8" x14ac:dyDescent="0.25">
      <c r="A34" s="22">
        <v>2007</v>
      </c>
      <c r="B34" s="23">
        <v>3</v>
      </c>
      <c r="G34" s="24" t="s">
        <v>359</v>
      </c>
      <c r="H34" s="23" t="s">
        <v>361</v>
      </c>
    </row>
    <row r="35" spans="1:8" x14ac:dyDescent="0.25">
      <c r="A35" s="22">
        <v>2009</v>
      </c>
      <c r="B35" s="23">
        <v>1</v>
      </c>
      <c r="G35" s="24" t="s">
        <v>363</v>
      </c>
      <c r="H35" s="23" t="s">
        <v>366</v>
      </c>
    </row>
    <row r="36" spans="1:8" x14ac:dyDescent="0.25">
      <c r="A36" s="22" t="s">
        <v>855</v>
      </c>
      <c r="B36" s="23">
        <v>200</v>
      </c>
      <c r="G36" s="22">
        <v>2</v>
      </c>
      <c r="H36" s="23"/>
    </row>
    <row r="37" spans="1:8" x14ac:dyDescent="0.25">
      <c r="G37" s="24" t="s">
        <v>698</v>
      </c>
      <c r="H37" s="23" t="s">
        <v>700</v>
      </c>
    </row>
    <row r="38" spans="1:8" x14ac:dyDescent="0.25">
      <c r="G38" s="24" t="s">
        <v>322</v>
      </c>
      <c r="H38" s="23" t="s">
        <v>324</v>
      </c>
    </row>
    <row r="39" spans="1:8" x14ac:dyDescent="0.25">
      <c r="G39" s="24" t="s">
        <v>338</v>
      </c>
      <c r="H39" s="23" t="s">
        <v>340</v>
      </c>
    </row>
    <row r="40" spans="1:8" x14ac:dyDescent="0.25">
      <c r="G40" s="24" t="s">
        <v>694</v>
      </c>
      <c r="H40" s="23" t="s">
        <v>696</v>
      </c>
    </row>
    <row r="41" spans="1:8" x14ac:dyDescent="0.25">
      <c r="G41" s="24" t="s">
        <v>669</v>
      </c>
      <c r="H41" s="23" t="s">
        <v>671</v>
      </c>
    </row>
    <row r="42" spans="1:8" x14ac:dyDescent="0.25">
      <c r="G42" s="24" t="s">
        <v>350</v>
      </c>
      <c r="H42" s="23" t="s">
        <v>353</v>
      </c>
    </row>
    <row r="43" spans="1:8" x14ac:dyDescent="0.25">
      <c r="G43" s="24" t="s">
        <v>577</v>
      </c>
      <c r="H43" s="23" t="s">
        <v>579</v>
      </c>
    </row>
    <row r="44" spans="1:8" x14ac:dyDescent="0.25">
      <c r="G44" s="24" t="s">
        <v>618</v>
      </c>
      <c r="H44" s="23" t="s">
        <v>620</v>
      </c>
    </row>
    <row r="45" spans="1:8" x14ac:dyDescent="0.25">
      <c r="G45" s="24" t="s">
        <v>569</v>
      </c>
      <c r="H45" s="23" t="s">
        <v>571</v>
      </c>
    </row>
    <row r="46" spans="1:8" x14ac:dyDescent="0.25">
      <c r="G46" s="24" t="s">
        <v>342</v>
      </c>
      <c r="H46" s="23" t="s">
        <v>344</v>
      </c>
    </row>
    <row r="47" spans="1:8" x14ac:dyDescent="0.25">
      <c r="G47" s="24" t="s">
        <v>504</v>
      </c>
      <c r="H47" s="23" t="s">
        <v>507</v>
      </c>
    </row>
    <row r="48" spans="1:8" x14ac:dyDescent="0.25">
      <c r="G48" s="24" t="s">
        <v>750</v>
      </c>
      <c r="H48" s="23" t="s">
        <v>752</v>
      </c>
    </row>
    <row r="49" spans="7:8" x14ac:dyDescent="0.25">
      <c r="G49" s="24" t="s">
        <v>633</v>
      </c>
      <c r="H49" s="23" t="s">
        <v>635</v>
      </c>
    </row>
    <row r="50" spans="7:8" x14ac:dyDescent="0.25">
      <c r="G50" s="24" t="s">
        <v>346</v>
      </c>
      <c r="H50" s="23" t="s">
        <v>348</v>
      </c>
    </row>
    <row r="51" spans="7:8" x14ac:dyDescent="0.25">
      <c r="G51" s="24" t="s">
        <v>87</v>
      </c>
      <c r="H51" s="23" t="s">
        <v>91</v>
      </c>
    </row>
    <row r="52" spans="7:8" x14ac:dyDescent="0.25">
      <c r="G52" s="24" t="s">
        <v>690</v>
      </c>
      <c r="H52" s="23" t="s">
        <v>692</v>
      </c>
    </row>
    <row r="53" spans="7:8" x14ac:dyDescent="0.25">
      <c r="G53" s="24" t="s">
        <v>411</v>
      </c>
      <c r="H53" s="23" t="s">
        <v>413</v>
      </c>
    </row>
    <row r="54" spans="7:8" x14ac:dyDescent="0.25">
      <c r="G54" s="24" t="s">
        <v>423</v>
      </c>
      <c r="H54" s="23" t="s">
        <v>425</v>
      </c>
    </row>
    <row r="55" spans="7:8" x14ac:dyDescent="0.25">
      <c r="G55" s="24" t="s">
        <v>325</v>
      </c>
      <c r="H55" s="23"/>
    </row>
    <row r="56" spans="7:8" x14ac:dyDescent="0.25">
      <c r="G56" s="24" t="s">
        <v>368</v>
      </c>
      <c r="H56" s="23" t="s">
        <v>370</v>
      </c>
    </row>
    <row r="57" spans="7:8" x14ac:dyDescent="0.25">
      <c r="G57" s="24" t="s">
        <v>333</v>
      </c>
      <c r="H57" s="23" t="s">
        <v>336</v>
      </c>
    </row>
    <row r="58" spans="7:8" x14ac:dyDescent="0.25">
      <c r="G58" s="24" t="s">
        <v>610</v>
      </c>
      <c r="H58" s="23" t="s">
        <v>612</v>
      </c>
    </row>
    <row r="59" spans="7:8" x14ac:dyDescent="0.25">
      <c r="G59" s="24" t="s">
        <v>769</v>
      </c>
      <c r="H59" s="23" t="s">
        <v>771</v>
      </c>
    </row>
    <row r="60" spans="7:8" x14ac:dyDescent="0.25">
      <c r="G60" s="24" t="s">
        <v>564</v>
      </c>
      <c r="H60" s="23" t="s">
        <v>567</v>
      </c>
    </row>
    <row r="61" spans="7:8" x14ac:dyDescent="0.25">
      <c r="G61" s="24" t="s">
        <v>650</v>
      </c>
      <c r="H61" s="23" t="s">
        <v>652</v>
      </c>
    </row>
    <row r="62" spans="7:8" x14ac:dyDescent="0.25">
      <c r="G62" s="24" t="s">
        <v>97</v>
      </c>
      <c r="H62" s="23" t="s">
        <v>100</v>
      </c>
    </row>
    <row r="63" spans="7:8" x14ac:dyDescent="0.25">
      <c r="G63" s="24" t="s">
        <v>673</v>
      </c>
      <c r="H63" s="23" t="s">
        <v>675</v>
      </c>
    </row>
    <row r="64" spans="7:8" x14ac:dyDescent="0.25">
      <c r="G64" s="24" t="s">
        <v>654</v>
      </c>
      <c r="H64" s="23" t="s">
        <v>656</v>
      </c>
    </row>
    <row r="65" spans="7:8" x14ac:dyDescent="0.25">
      <c r="G65" s="24" t="s">
        <v>710</v>
      </c>
      <c r="H65" s="23" t="s">
        <v>712</v>
      </c>
    </row>
    <row r="66" spans="7:8" x14ac:dyDescent="0.25">
      <c r="G66" s="24" t="s">
        <v>427</v>
      </c>
      <c r="H66" s="23" t="s">
        <v>429</v>
      </c>
    </row>
    <row r="67" spans="7:8" x14ac:dyDescent="0.25">
      <c r="G67" s="24" t="s">
        <v>722</v>
      </c>
      <c r="H67" s="23" t="s">
        <v>724</v>
      </c>
    </row>
    <row r="68" spans="7:8" x14ac:dyDescent="0.25">
      <c r="G68" s="24" t="s">
        <v>739</v>
      </c>
      <c r="H68" s="23" t="s">
        <v>741</v>
      </c>
    </row>
    <row r="69" spans="7:8" x14ac:dyDescent="0.25">
      <c r="G69" s="22">
        <v>3</v>
      </c>
      <c r="H69" s="23"/>
    </row>
    <row r="70" spans="7:8" x14ac:dyDescent="0.25">
      <c r="G70" s="24" t="s">
        <v>453</v>
      </c>
      <c r="H70" s="23" t="s">
        <v>455</v>
      </c>
    </row>
    <row r="71" spans="7:8" x14ac:dyDescent="0.25">
      <c r="G71" s="24" t="s">
        <v>589</v>
      </c>
      <c r="H71" s="23" t="s">
        <v>591</v>
      </c>
    </row>
    <row r="72" spans="7:8" x14ac:dyDescent="0.25">
      <c r="G72" s="24" t="s">
        <v>431</v>
      </c>
      <c r="H72" s="23" t="s">
        <v>433</v>
      </c>
    </row>
    <row r="73" spans="7:8" x14ac:dyDescent="0.25">
      <c r="G73" s="24" t="s">
        <v>415</v>
      </c>
      <c r="H73" s="23" t="s">
        <v>417</v>
      </c>
    </row>
    <row r="74" spans="7:8" x14ac:dyDescent="0.25">
      <c r="G74" s="24" t="s">
        <v>26</v>
      </c>
      <c r="H74" s="23" t="s">
        <v>30</v>
      </c>
    </row>
    <row r="75" spans="7:8" x14ac:dyDescent="0.25">
      <c r="G75" s="24" t="s">
        <v>677</v>
      </c>
      <c r="H75" s="23" t="s">
        <v>679</v>
      </c>
    </row>
    <row r="76" spans="7:8" x14ac:dyDescent="0.25">
      <c r="G76" s="24" t="s">
        <v>483</v>
      </c>
      <c r="H76" s="23" t="s">
        <v>485</v>
      </c>
    </row>
    <row r="77" spans="7:8" x14ac:dyDescent="0.25">
      <c r="G77" s="24" t="s">
        <v>469</v>
      </c>
      <c r="H77" s="23" t="s">
        <v>471</v>
      </c>
    </row>
    <row r="78" spans="7:8" x14ac:dyDescent="0.25">
      <c r="G78" s="24" t="s">
        <v>457</v>
      </c>
      <c r="H78" s="23" t="s">
        <v>459</v>
      </c>
    </row>
    <row r="79" spans="7:8" x14ac:dyDescent="0.25">
      <c r="G79" s="24" t="s">
        <v>58</v>
      </c>
      <c r="H79" s="23" t="s">
        <v>61</v>
      </c>
    </row>
    <row r="80" spans="7:8" x14ac:dyDescent="0.25">
      <c r="G80" s="24" t="s">
        <v>63</v>
      </c>
      <c r="H80" s="23" t="s">
        <v>65</v>
      </c>
    </row>
    <row r="81" spans="7:8" x14ac:dyDescent="0.25">
      <c r="G81" s="24" t="s">
        <v>449</v>
      </c>
      <c r="H81" s="23" t="s">
        <v>451</v>
      </c>
    </row>
    <row r="82" spans="7:8" x14ac:dyDescent="0.25">
      <c r="G82" s="24" t="s">
        <v>400</v>
      </c>
      <c r="H82" s="23"/>
    </row>
    <row r="83" spans="7:8" x14ac:dyDescent="0.25">
      <c r="G83" s="24" t="s">
        <v>847</v>
      </c>
      <c r="H83" s="23" t="s">
        <v>850</v>
      </c>
    </row>
    <row r="84" spans="7:8" x14ac:dyDescent="0.25">
      <c r="G84" s="24" t="s">
        <v>473</v>
      </c>
      <c r="H84" s="23" t="s">
        <v>476</v>
      </c>
    </row>
    <row r="85" spans="7:8" x14ac:dyDescent="0.25">
      <c r="G85" s="24" t="s">
        <v>754</v>
      </c>
      <c r="H85" s="23" t="s">
        <v>756</v>
      </c>
    </row>
    <row r="86" spans="7:8" x14ac:dyDescent="0.25">
      <c r="G86" s="24" t="s">
        <v>395</v>
      </c>
      <c r="H86" s="23" t="s">
        <v>398</v>
      </c>
    </row>
    <row r="87" spans="7:8" x14ac:dyDescent="0.25">
      <c r="G87" s="24" t="s">
        <v>523</v>
      </c>
      <c r="H87" s="23" t="s">
        <v>526</v>
      </c>
    </row>
    <row r="88" spans="7:8" x14ac:dyDescent="0.25">
      <c r="G88" s="24" t="s">
        <v>843</v>
      </c>
      <c r="H88" s="23" t="s">
        <v>845</v>
      </c>
    </row>
    <row r="89" spans="7:8" x14ac:dyDescent="0.25">
      <c r="G89" s="24" t="s">
        <v>461</v>
      </c>
      <c r="H89" s="23" t="s">
        <v>463</v>
      </c>
    </row>
    <row r="90" spans="7:8" x14ac:dyDescent="0.25">
      <c r="G90" s="24" t="s">
        <v>389</v>
      </c>
      <c r="H90" s="23"/>
    </row>
    <row r="91" spans="7:8" x14ac:dyDescent="0.25">
      <c r="G91" s="24" t="s">
        <v>441</v>
      </c>
      <c r="H91" s="23" t="s">
        <v>443</v>
      </c>
    </row>
    <row r="92" spans="7:8" x14ac:dyDescent="0.25">
      <c r="G92" s="24" t="s">
        <v>419</v>
      </c>
      <c r="H92" s="23" t="s">
        <v>421</v>
      </c>
    </row>
    <row r="93" spans="7:8" x14ac:dyDescent="0.25">
      <c r="G93" s="24" t="s">
        <v>391</v>
      </c>
      <c r="H93" s="23" t="s">
        <v>393</v>
      </c>
    </row>
    <row r="94" spans="7:8" x14ac:dyDescent="0.25">
      <c r="G94" s="24" t="s">
        <v>151</v>
      </c>
      <c r="H94" s="23" t="s">
        <v>154</v>
      </c>
    </row>
    <row r="95" spans="7:8" x14ac:dyDescent="0.25">
      <c r="G95" s="24" t="s">
        <v>156</v>
      </c>
      <c r="H95" s="23" t="s">
        <v>158</v>
      </c>
    </row>
    <row r="96" spans="7:8" x14ac:dyDescent="0.25">
      <c r="G96" s="24" t="s">
        <v>478</v>
      </c>
      <c r="H96" s="23" t="s">
        <v>481</v>
      </c>
    </row>
    <row r="97" spans="7:8" x14ac:dyDescent="0.25">
      <c r="G97" s="24" t="s">
        <v>706</v>
      </c>
      <c r="H97" s="23" t="s">
        <v>708</v>
      </c>
    </row>
    <row r="98" spans="7:8" x14ac:dyDescent="0.25">
      <c r="G98" s="24" t="s">
        <v>735</v>
      </c>
      <c r="H98" s="23" t="s">
        <v>737</v>
      </c>
    </row>
    <row r="99" spans="7:8" x14ac:dyDescent="0.25">
      <c r="G99" s="24" t="s">
        <v>445</v>
      </c>
      <c r="H99" s="23" t="s">
        <v>447</v>
      </c>
    </row>
    <row r="100" spans="7:8" x14ac:dyDescent="0.25">
      <c r="G100" s="24" t="s">
        <v>532</v>
      </c>
      <c r="H100" s="23" t="s">
        <v>534</v>
      </c>
    </row>
    <row r="101" spans="7:8" x14ac:dyDescent="0.25">
      <c r="G101" s="24" t="s">
        <v>408</v>
      </c>
      <c r="H101" s="23"/>
    </row>
    <row r="102" spans="7:8" x14ac:dyDescent="0.25">
      <c r="G102" s="22">
        <v>4</v>
      </c>
      <c r="H102" s="23"/>
    </row>
    <row r="103" spans="7:8" x14ac:dyDescent="0.25">
      <c r="G103" s="24" t="s">
        <v>15</v>
      </c>
      <c r="H103" s="23" t="s">
        <v>19</v>
      </c>
    </row>
    <row r="104" spans="7:8" x14ac:dyDescent="0.25">
      <c r="G104" s="24" t="s">
        <v>544</v>
      </c>
      <c r="H104" s="23" t="s">
        <v>546</v>
      </c>
    </row>
    <row r="105" spans="7:8" x14ac:dyDescent="0.25">
      <c r="G105" s="24" t="s">
        <v>43</v>
      </c>
      <c r="H105" s="23" t="s">
        <v>46</v>
      </c>
    </row>
    <row r="106" spans="7:8" x14ac:dyDescent="0.25">
      <c r="G106" s="24" t="s">
        <v>118</v>
      </c>
      <c r="H106" s="23" t="s">
        <v>121</v>
      </c>
    </row>
    <row r="107" spans="7:8" x14ac:dyDescent="0.25">
      <c r="G107" s="24" t="s">
        <v>435</v>
      </c>
      <c r="H107" s="23" t="s">
        <v>437</v>
      </c>
    </row>
    <row r="108" spans="7:8" x14ac:dyDescent="0.25">
      <c r="G108" s="24" t="s">
        <v>131</v>
      </c>
      <c r="H108" s="23" t="s">
        <v>133</v>
      </c>
    </row>
    <row r="109" spans="7:8" x14ac:dyDescent="0.25">
      <c r="G109" s="24" t="s">
        <v>646</v>
      </c>
      <c r="H109" s="23" t="s">
        <v>648</v>
      </c>
    </row>
    <row r="110" spans="7:8" x14ac:dyDescent="0.25">
      <c r="G110" s="24" t="s">
        <v>438</v>
      </c>
      <c r="H110" s="23" t="s">
        <v>440</v>
      </c>
    </row>
    <row r="111" spans="7:8" x14ac:dyDescent="0.25">
      <c r="G111" s="24" t="s">
        <v>797</v>
      </c>
      <c r="H111" s="23" t="s">
        <v>799</v>
      </c>
    </row>
    <row r="112" spans="7:8" x14ac:dyDescent="0.25">
      <c r="G112" s="24" t="s">
        <v>556</v>
      </c>
      <c r="H112" s="23" t="s">
        <v>558</v>
      </c>
    </row>
    <row r="113" spans="7:8" x14ac:dyDescent="0.25">
      <c r="G113" s="24" t="s">
        <v>219</v>
      </c>
      <c r="H113" s="23" t="s">
        <v>222</v>
      </c>
    </row>
    <row r="114" spans="7:8" x14ac:dyDescent="0.25">
      <c r="G114" s="24" t="s">
        <v>560</v>
      </c>
      <c r="H114" s="23" t="s">
        <v>562</v>
      </c>
    </row>
    <row r="115" spans="7:8" x14ac:dyDescent="0.25">
      <c r="G115" s="22">
        <v>5</v>
      </c>
      <c r="H115" s="23"/>
    </row>
    <row r="116" spans="7:8" x14ac:dyDescent="0.25">
      <c r="G116" s="24" t="s">
        <v>718</v>
      </c>
      <c r="H116" s="23" t="s">
        <v>720</v>
      </c>
    </row>
    <row r="117" spans="7:8" x14ac:dyDescent="0.25">
      <c r="G117" s="24" t="s">
        <v>487</v>
      </c>
      <c r="H117" s="23" t="s">
        <v>489</v>
      </c>
    </row>
    <row r="118" spans="7:8" x14ac:dyDescent="0.25">
      <c r="G118" s="24" t="s">
        <v>528</v>
      </c>
      <c r="H118" s="23" t="s">
        <v>530</v>
      </c>
    </row>
    <row r="119" spans="7:8" x14ac:dyDescent="0.25">
      <c r="G119" s="24" t="s">
        <v>597</v>
      </c>
      <c r="H119" s="23" t="s">
        <v>599</v>
      </c>
    </row>
    <row r="120" spans="7:8" x14ac:dyDescent="0.25">
      <c r="G120" s="24" t="s">
        <v>48</v>
      </c>
      <c r="H120" s="23" t="s">
        <v>52</v>
      </c>
    </row>
    <row r="121" spans="7:8" x14ac:dyDescent="0.25">
      <c r="G121" s="24" t="s">
        <v>581</v>
      </c>
      <c r="H121" s="23" t="s">
        <v>584</v>
      </c>
    </row>
    <row r="122" spans="7:8" x14ac:dyDescent="0.25">
      <c r="G122" s="24" t="s">
        <v>54</v>
      </c>
      <c r="H122" s="23" t="s">
        <v>56</v>
      </c>
    </row>
    <row r="123" spans="7:8" x14ac:dyDescent="0.25">
      <c r="G123" s="24" t="s">
        <v>805</v>
      </c>
      <c r="H123" s="23" t="s">
        <v>807</v>
      </c>
    </row>
    <row r="124" spans="7:8" x14ac:dyDescent="0.25">
      <c r="G124" s="24" t="s">
        <v>714</v>
      </c>
      <c r="H124" s="23" t="s">
        <v>716</v>
      </c>
    </row>
    <row r="125" spans="7:8" x14ac:dyDescent="0.25">
      <c r="G125" s="24" t="s">
        <v>490</v>
      </c>
      <c r="H125" s="23" t="s">
        <v>493</v>
      </c>
    </row>
    <row r="126" spans="7:8" x14ac:dyDescent="0.25">
      <c r="G126" s="24" t="s">
        <v>143</v>
      </c>
      <c r="H126" s="23" t="s">
        <v>145</v>
      </c>
    </row>
    <row r="127" spans="7:8" x14ac:dyDescent="0.25">
      <c r="G127" s="24" t="s">
        <v>781</v>
      </c>
      <c r="H127" s="23" t="s">
        <v>783</v>
      </c>
    </row>
    <row r="128" spans="7:8" x14ac:dyDescent="0.25">
      <c r="G128" s="24" t="s">
        <v>552</v>
      </c>
      <c r="H128" s="23" t="s">
        <v>554</v>
      </c>
    </row>
    <row r="129" spans="7:8" x14ac:dyDescent="0.25">
      <c r="G129" s="24" t="s">
        <v>495</v>
      </c>
      <c r="H129" s="23" t="s">
        <v>497</v>
      </c>
    </row>
    <row r="130" spans="7:8" x14ac:dyDescent="0.25">
      <c r="G130" s="24" t="s">
        <v>601</v>
      </c>
      <c r="H130" s="23" t="s">
        <v>603</v>
      </c>
    </row>
    <row r="131" spans="7:8" x14ac:dyDescent="0.25">
      <c r="G131" s="24" t="s">
        <v>102</v>
      </c>
      <c r="H131" s="23" t="s">
        <v>104</v>
      </c>
    </row>
    <row r="132" spans="7:8" x14ac:dyDescent="0.25">
      <c r="G132" s="24" t="s">
        <v>605</v>
      </c>
      <c r="H132" s="23" t="s">
        <v>607</v>
      </c>
    </row>
    <row r="133" spans="7:8" x14ac:dyDescent="0.25">
      <c r="G133" s="22">
        <v>6</v>
      </c>
      <c r="H133" s="23"/>
    </row>
    <row r="134" spans="7:8" x14ac:dyDescent="0.25">
      <c r="G134" s="24" t="s">
        <v>642</v>
      </c>
      <c r="H134" s="23" t="s">
        <v>644</v>
      </c>
    </row>
    <row r="135" spans="7:8" x14ac:dyDescent="0.25">
      <c r="G135" s="24" t="s">
        <v>106</v>
      </c>
      <c r="H135" s="23" t="s">
        <v>108</v>
      </c>
    </row>
    <row r="136" spans="7:8" x14ac:dyDescent="0.25">
      <c r="G136" s="24" t="s">
        <v>32</v>
      </c>
      <c r="H136" s="23" t="s">
        <v>35</v>
      </c>
    </row>
    <row r="137" spans="7:8" x14ac:dyDescent="0.25">
      <c r="G137" s="24" t="s">
        <v>614</v>
      </c>
      <c r="H137" s="23" t="s">
        <v>616</v>
      </c>
    </row>
    <row r="138" spans="7:8" x14ac:dyDescent="0.25">
      <c r="G138" s="24" t="s">
        <v>665</v>
      </c>
      <c r="H138" s="23" t="s">
        <v>667</v>
      </c>
    </row>
    <row r="139" spans="7:8" x14ac:dyDescent="0.25">
      <c r="G139" s="24" t="s">
        <v>658</v>
      </c>
      <c r="H139" s="23" t="s">
        <v>660</v>
      </c>
    </row>
    <row r="140" spans="7:8" x14ac:dyDescent="0.25">
      <c r="G140" s="24" t="s">
        <v>123</v>
      </c>
      <c r="H140" s="23" t="s">
        <v>125</v>
      </c>
    </row>
    <row r="141" spans="7:8" x14ac:dyDescent="0.25">
      <c r="G141" s="24" t="s">
        <v>686</v>
      </c>
      <c r="H141" s="23" t="s">
        <v>688</v>
      </c>
    </row>
    <row r="142" spans="7:8" x14ac:dyDescent="0.25">
      <c r="G142" s="24" t="s">
        <v>586</v>
      </c>
      <c r="H142" s="23" t="s">
        <v>588</v>
      </c>
    </row>
    <row r="143" spans="7:8" x14ac:dyDescent="0.25">
      <c r="G143" s="24" t="s">
        <v>135</v>
      </c>
      <c r="H143" s="23" t="s">
        <v>137</v>
      </c>
    </row>
    <row r="144" spans="7:8" x14ac:dyDescent="0.25">
      <c r="G144" s="24" t="s">
        <v>637</v>
      </c>
      <c r="H144" s="23" t="s">
        <v>640</v>
      </c>
    </row>
    <row r="145" spans="7:8" x14ac:dyDescent="0.25">
      <c r="G145" s="24" t="s">
        <v>147</v>
      </c>
      <c r="H145" s="23" t="s">
        <v>149</v>
      </c>
    </row>
    <row r="146" spans="7:8" x14ac:dyDescent="0.25">
      <c r="G146" s="24" t="s">
        <v>93</v>
      </c>
      <c r="H146" s="23" t="s">
        <v>95</v>
      </c>
    </row>
    <row r="147" spans="7:8" x14ac:dyDescent="0.25">
      <c r="G147" s="24" t="s">
        <v>793</v>
      </c>
      <c r="H147" s="23" t="s">
        <v>795</v>
      </c>
    </row>
    <row r="148" spans="7:8" x14ac:dyDescent="0.25">
      <c r="G148" s="22">
        <v>7</v>
      </c>
      <c r="H148" s="23"/>
    </row>
    <row r="149" spans="7:8" x14ac:dyDescent="0.25">
      <c r="G149" s="24" t="s">
        <v>785</v>
      </c>
      <c r="H149" s="23" t="s">
        <v>787</v>
      </c>
    </row>
    <row r="150" spans="7:8" x14ac:dyDescent="0.25">
      <c r="G150" s="24" t="s">
        <v>110</v>
      </c>
      <c r="H150" s="23" t="s">
        <v>112</v>
      </c>
    </row>
    <row r="151" spans="7:8" x14ac:dyDescent="0.25">
      <c r="G151" s="24" t="s">
        <v>174</v>
      </c>
      <c r="H151" s="23" t="s">
        <v>176</v>
      </c>
    </row>
    <row r="152" spans="7:8" x14ac:dyDescent="0.25">
      <c r="G152" s="24" t="s">
        <v>37</v>
      </c>
      <c r="H152" s="23" t="s">
        <v>41</v>
      </c>
    </row>
    <row r="153" spans="7:8" x14ac:dyDescent="0.25">
      <c r="G153" s="24" t="s">
        <v>662</v>
      </c>
      <c r="H153" s="23" t="s">
        <v>664</v>
      </c>
    </row>
    <row r="154" spans="7:8" x14ac:dyDescent="0.25">
      <c r="G154" s="24" t="s">
        <v>182</v>
      </c>
      <c r="H154" s="23" t="s">
        <v>184</v>
      </c>
    </row>
    <row r="155" spans="7:8" x14ac:dyDescent="0.25">
      <c r="G155" s="24" t="s">
        <v>255</v>
      </c>
      <c r="H155" s="23" t="s">
        <v>257</v>
      </c>
    </row>
    <row r="156" spans="7:8" x14ac:dyDescent="0.25">
      <c r="G156" s="24" t="s">
        <v>259</v>
      </c>
      <c r="H156" s="23" t="s">
        <v>262</v>
      </c>
    </row>
    <row r="157" spans="7:8" x14ac:dyDescent="0.25">
      <c r="G157" s="24" t="s">
        <v>186</v>
      </c>
      <c r="H157" s="23" t="s">
        <v>188</v>
      </c>
    </row>
    <row r="158" spans="7:8" x14ac:dyDescent="0.25">
      <c r="G158" s="24" t="s">
        <v>198</v>
      </c>
      <c r="H158" s="23" t="s">
        <v>200</v>
      </c>
    </row>
    <row r="159" spans="7:8" x14ac:dyDescent="0.25">
      <c r="G159" s="24" t="s">
        <v>73</v>
      </c>
      <c r="H159" s="23" t="s">
        <v>76</v>
      </c>
    </row>
    <row r="160" spans="7:8" x14ac:dyDescent="0.25">
      <c r="G160" s="24" t="s">
        <v>127</v>
      </c>
      <c r="H160" s="23" t="s">
        <v>129</v>
      </c>
    </row>
    <row r="161" spans="7:8" x14ac:dyDescent="0.25">
      <c r="G161" s="24" t="s">
        <v>202</v>
      </c>
      <c r="H161" s="23" t="s">
        <v>204</v>
      </c>
    </row>
    <row r="162" spans="7:8" x14ac:dyDescent="0.25">
      <c r="G162" s="24" t="s">
        <v>206</v>
      </c>
      <c r="H162" s="23" t="s">
        <v>208</v>
      </c>
    </row>
    <row r="163" spans="7:8" x14ac:dyDescent="0.25">
      <c r="G163" s="24" t="s">
        <v>622</v>
      </c>
      <c r="H163" s="23" t="s">
        <v>625</v>
      </c>
    </row>
    <row r="164" spans="7:8" x14ac:dyDescent="0.25">
      <c r="G164" s="24" t="s">
        <v>139</v>
      </c>
      <c r="H164" s="23" t="s">
        <v>141</v>
      </c>
    </row>
    <row r="165" spans="7:8" x14ac:dyDescent="0.25">
      <c r="G165" s="24" t="s">
        <v>82</v>
      </c>
      <c r="H165" s="23" t="s">
        <v>85</v>
      </c>
    </row>
    <row r="166" spans="7:8" x14ac:dyDescent="0.25">
      <c r="G166" s="24" t="s">
        <v>702</v>
      </c>
      <c r="H166" s="23" t="s">
        <v>704</v>
      </c>
    </row>
    <row r="167" spans="7:8" x14ac:dyDescent="0.25">
      <c r="G167" s="24" t="s">
        <v>228</v>
      </c>
      <c r="H167" s="23" t="s">
        <v>230</v>
      </c>
    </row>
    <row r="168" spans="7:8" x14ac:dyDescent="0.25">
      <c r="G168" s="24" t="s">
        <v>160</v>
      </c>
      <c r="H168" s="23" t="s">
        <v>162</v>
      </c>
    </row>
    <row r="169" spans="7:8" x14ac:dyDescent="0.25">
      <c r="G169" s="22">
        <v>8</v>
      </c>
      <c r="H169" s="23"/>
    </row>
    <row r="170" spans="7:8" x14ac:dyDescent="0.25">
      <c r="G170" s="24" t="s">
        <v>21</v>
      </c>
      <c r="H170" s="23" t="s">
        <v>24</v>
      </c>
    </row>
    <row r="171" spans="7:8" x14ac:dyDescent="0.25">
      <c r="G171" s="24" t="s">
        <v>169</v>
      </c>
      <c r="H171" s="23" t="s">
        <v>172</v>
      </c>
    </row>
    <row r="172" spans="7:8" x14ac:dyDescent="0.25">
      <c r="G172" s="24" t="s">
        <v>251</v>
      </c>
      <c r="H172" s="23" t="s">
        <v>253</v>
      </c>
    </row>
    <row r="173" spans="7:8" x14ac:dyDescent="0.25">
      <c r="G173" s="24" t="s">
        <v>178</v>
      </c>
      <c r="H173" s="23" t="s">
        <v>180</v>
      </c>
    </row>
    <row r="174" spans="7:8" x14ac:dyDescent="0.25">
      <c r="G174" s="24" t="s">
        <v>773</v>
      </c>
      <c r="H174" s="23" t="s">
        <v>775</v>
      </c>
    </row>
    <row r="175" spans="7:8" x14ac:dyDescent="0.25">
      <c r="G175" s="24" t="s">
        <v>777</v>
      </c>
      <c r="H175" s="23" t="s">
        <v>779</v>
      </c>
    </row>
    <row r="176" spans="7:8" x14ac:dyDescent="0.25">
      <c r="G176" s="24" t="s">
        <v>190</v>
      </c>
      <c r="H176" s="23" t="s">
        <v>192</v>
      </c>
    </row>
    <row r="177" spans="7:8" x14ac:dyDescent="0.25">
      <c r="G177" s="24" t="s">
        <v>194</v>
      </c>
      <c r="H177" s="23" t="s">
        <v>196</v>
      </c>
    </row>
    <row r="178" spans="7:8" x14ac:dyDescent="0.25">
      <c r="G178" s="24" t="s">
        <v>264</v>
      </c>
      <c r="H178" s="23" t="s">
        <v>266</v>
      </c>
    </row>
    <row r="179" spans="7:8" x14ac:dyDescent="0.25">
      <c r="G179" s="24" t="s">
        <v>747</v>
      </c>
      <c r="H179" s="23" t="s">
        <v>749</v>
      </c>
    </row>
    <row r="180" spans="7:8" x14ac:dyDescent="0.25">
      <c r="G180" s="24" t="s">
        <v>277</v>
      </c>
      <c r="H180" s="23" t="s">
        <v>279</v>
      </c>
    </row>
    <row r="181" spans="7:8" x14ac:dyDescent="0.25">
      <c r="G181" s="24" t="s">
        <v>210</v>
      </c>
      <c r="H181" s="23" t="s">
        <v>213</v>
      </c>
    </row>
    <row r="182" spans="7:8" x14ac:dyDescent="0.25">
      <c r="G182" s="24" t="s">
        <v>801</v>
      </c>
      <c r="H182" s="23" t="s">
        <v>803</v>
      </c>
    </row>
    <row r="183" spans="7:8" x14ac:dyDescent="0.25">
      <c r="G183" s="24" t="s">
        <v>758</v>
      </c>
      <c r="H183" s="23" t="s">
        <v>760</v>
      </c>
    </row>
    <row r="184" spans="7:8" x14ac:dyDescent="0.25">
      <c r="G184" s="24" t="s">
        <v>743</v>
      </c>
      <c r="H184" s="23" t="s">
        <v>745</v>
      </c>
    </row>
    <row r="185" spans="7:8" x14ac:dyDescent="0.25">
      <c r="G185" s="24" t="s">
        <v>215</v>
      </c>
      <c r="H185" s="23" t="s">
        <v>217</v>
      </c>
    </row>
    <row r="186" spans="7:8" x14ac:dyDescent="0.25">
      <c r="G186" s="24" t="s">
        <v>789</v>
      </c>
      <c r="H186" s="23" t="s">
        <v>791</v>
      </c>
    </row>
    <row r="187" spans="7:8" x14ac:dyDescent="0.25">
      <c r="G187" s="24" t="s">
        <v>224</v>
      </c>
      <c r="H187" s="23" t="s">
        <v>226</v>
      </c>
    </row>
    <row r="188" spans="7:8" x14ac:dyDescent="0.25">
      <c r="G188" s="24" t="s">
        <v>164</v>
      </c>
      <c r="H188" s="23" t="s">
        <v>167</v>
      </c>
    </row>
    <row r="189" spans="7:8" x14ac:dyDescent="0.25">
      <c r="G189" s="22">
        <v>9</v>
      </c>
      <c r="H189" s="23"/>
    </row>
    <row r="190" spans="7:8" x14ac:dyDescent="0.25">
      <c r="G190" s="24" t="s">
        <v>232</v>
      </c>
      <c r="H190" s="23" t="s">
        <v>235</v>
      </c>
    </row>
    <row r="191" spans="7:8" x14ac:dyDescent="0.25">
      <c r="G191" s="24" t="s">
        <v>237</v>
      </c>
      <c r="H191" s="23" t="s">
        <v>240</v>
      </c>
    </row>
    <row r="192" spans="7:8" x14ac:dyDescent="0.25">
      <c r="G192" s="24" t="s">
        <v>242</v>
      </c>
      <c r="H192" s="23" t="s">
        <v>245</v>
      </c>
    </row>
    <row r="193" spans="7:8" x14ac:dyDescent="0.25">
      <c r="G193" s="24" t="s">
        <v>247</v>
      </c>
      <c r="H193" s="23" t="s">
        <v>249</v>
      </c>
    </row>
    <row r="194" spans="7:8" x14ac:dyDescent="0.25">
      <c r="G194" s="24" t="s">
        <v>268</v>
      </c>
      <c r="H194" s="23" t="s">
        <v>271</v>
      </c>
    </row>
    <row r="195" spans="7:8" x14ac:dyDescent="0.25">
      <c r="G195" s="24" t="s">
        <v>273</v>
      </c>
      <c r="H195" s="23" t="s">
        <v>275</v>
      </c>
    </row>
    <row r="196" spans="7:8" x14ac:dyDescent="0.25">
      <c r="G196" s="24" t="s">
        <v>762</v>
      </c>
      <c r="H196" s="23" t="s">
        <v>764</v>
      </c>
    </row>
    <row r="197" spans="7:8" x14ac:dyDescent="0.25">
      <c r="G197" s="24" t="s">
        <v>281</v>
      </c>
      <c r="H197" s="23" t="s">
        <v>283</v>
      </c>
    </row>
    <row r="198" spans="7:8" x14ac:dyDescent="0.25">
      <c r="G198" s="24" t="s">
        <v>285</v>
      </c>
      <c r="H198" s="23" t="s">
        <v>287</v>
      </c>
    </row>
    <row r="199" spans="7:8" x14ac:dyDescent="0.25">
      <c r="G199" s="24" t="s">
        <v>289</v>
      </c>
      <c r="H199" s="23" t="s">
        <v>292</v>
      </c>
    </row>
    <row r="200" spans="7:8" x14ac:dyDescent="0.25">
      <c r="G200" s="24" t="s">
        <v>294</v>
      </c>
      <c r="H200" s="23" t="s">
        <v>296</v>
      </c>
    </row>
    <row r="201" spans="7:8" x14ac:dyDescent="0.25">
      <c r="G201" s="24" t="s">
        <v>766</v>
      </c>
      <c r="H201" s="23"/>
    </row>
    <row r="202" spans="7:8" x14ac:dyDescent="0.25">
      <c r="G202" s="22">
        <v>10</v>
      </c>
      <c r="H202" s="23"/>
    </row>
    <row r="203" spans="7:8" x14ac:dyDescent="0.25">
      <c r="G203" s="24" t="s">
        <v>809</v>
      </c>
      <c r="H203" s="23"/>
    </row>
    <row r="204" spans="7:8" x14ac:dyDescent="0.25">
      <c r="G204" s="24" t="s">
        <v>813</v>
      </c>
      <c r="H204" s="23" t="s">
        <v>815</v>
      </c>
    </row>
    <row r="205" spans="7:8" x14ac:dyDescent="0.25">
      <c r="G205" s="24" t="s">
        <v>816</v>
      </c>
      <c r="H205" s="23" t="s">
        <v>818</v>
      </c>
    </row>
    <row r="206" spans="7:8" x14ac:dyDescent="0.25">
      <c r="G206" s="24" t="s">
        <v>819</v>
      </c>
      <c r="H206" s="23" t="s">
        <v>821</v>
      </c>
    </row>
    <row r="207" spans="7:8" x14ac:dyDescent="0.25">
      <c r="G207" s="24" t="s">
        <v>822</v>
      </c>
      <c r="H207" s="23" t="s">
        <v>824</v>
      </c>
    </row>
    <row r="208" spans="7:8" x14ac:dyDescent="0.25">
      <c r="G208" s="24" t="s">
        <v>825</v>
      </c>
      <c r="H208" s="23" t="s">
        <v>827</v>
      </c>
    </row>
    <row r="209" spans="7:8" x14ac:dyDescent="0.25">
      <c r="G209" s="24" t="s">
        <v>828</v>
      </c>
      <c r="H209" s="23" t="s">
        <v>830</v>
      </c>
    </row>
    <row r="210" spans="7:8" x14ac:dyDescent="0.25">
      <c r="G210" s="24" t="s">
        <v>831</v>
      </c>
      <c r="H210" s="23" t="s">
        <v>833</v>
      </c>
    </row>
    <row r="211" spans="7:8" x14ac:dyDescent="0.25">
      <c r="G211" s="24" t="s">
        <v>834</v>
      </c>
      <c r="H211" s="23" t="s">
        <v>836</v>
      </c>
    </row>
    <row r="212" spans="7:8" x14ac:dyDescent="0.25">
      <c r="G212" s="24" t="s">
        <v>837</v>
      </c>
      <c r="H212" s="23" t="s">
        <v>839</v>
      </c>
    </row>
    <row r="213" spans="7:8" x14ac:dyDescent="0.25">
      <c r="G213" s="24" t="s">
        <v>840</v>
      </c>
      <c r="H213" s="23" t="s">
        <v>842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8"/>
  <sheetViews>
    <sheetView workbookViewId="0">
      <selection activeCell="C21" sqref="C21"/>
    </sheetView>
  </sheetViews>
  <sheetFormatPr defaultColWidth="12.59765625" defaultRowHeight="15" customHeight="1" x14ac:dyDescent="0.25"/>
  <cols>
    <col min="1" max="1" width="40.09765625" customWidth="1"/>
    <col min="2" max="2" width="14.09765625" customWidth="1"/>
    <col min="3" max="3" width="39.59765625" customWidth="1"/>
    <col min="4" max="4" width="22" customWidth="1"/>
    <col min="5" max="6" width="16.5" customWidth="1"/>
    <col min="7" max="8" width="7.59765625" customWidth="1"/>
    <col min="9" max="9" width="17.8984375" customWidth="1"/>
    <col min="10" max="10" width="7.59765625" customWidth="1"/>
    <col min="11" max="11" width="46.5" customWidth="1"/>
    <col min="12" max="13" width="7.59765625" customWidth="1"/>
    <col min="14" max="14" width="14.3984375" customWidth="1"/>
    <col min="15" max="15" width="10" customWidth="1"/>
    <col min="16" max="25" width="7.59765625" customWidth="1"/>
  </cols>
  <sheetData>
    <row r="1" spans="1:15" ht="14.4" x14ac:dyDescent="0.25">
      <c r="A1" s="1" t="s">
        <v>0</v>
      </c>
      <c r="B1" s="1" t="s">
        <v>1</v>
      </c>
      <c r="C1" s="1" t="s">
        <v>2</v>
      </c>
      <c r="D1" s="1" t="s">
        <v>3</v>
      </c>
      <c r="E1" s="1" t="s">
        <v>4</v>
      </c>
      <c r="F1" s="1" t="s">
        <v>5</v>
      </c>
      <c r="G1" s="1" t="s">
        <v>6</v>
      </c>
      <c r="H1" s="1" t="s">
        <v>7</v>
      </c>
      <c r="I1" s="2" t="s">
        <v>8</v>
      </c>
      <c r="J1" s="1" t="s">
        <v>9</v>
      </c>
      <c r="K1" s="1" t="s">
        <v>10</v>
      </c>
      <c r="L1" s="1" t="s">
        <v>11</v>
      </c>
      <c r="M1" s="1" t="s">
        <v>12</v>
      </c>
      <c r="N1" s="1" t="s">
        <v>13</v>
      </c>
      <c r="O1" s="3" t="s">
        <v>14</v>
      </c>
    </row>
    <row r="2" spans="1:15" ht="14.4" x14ac:dyDescent="0.3">
      <c r="A2" s="4" t="s">
        <v>15</v>
      </c>
      <c r="B2" s="4" t="s">
        <v>16</v>
      </c>
      <c r="C2" s="4" t="s">
        <v>17</v>
      </c>
      <c r="D2" s="4" t="s">
        <v>18</v>
      </c>
      <c r="E2" s="5">
        <v>36656</v>
      </c>
      <c r="F2" s="5">
        <v>42140</v>
      </c>
      <c r="G2" s="4">
        <v>15</v>
      </c>
      <c r="H2" s="4" t="b">
        <v>1</v>
      </c>
      <c r="K2" s="4" t="s">
        <v>19</v>
      </c>
      <c r="L2" s="4" t="s">
        <v>20</v>
      </c>
      <c r="M2" s="4">
        <v>20</v>
      </c>
      <c r="O2" s="4">
        <f t="shared" ref="O2:O64" ca="1" si="0">ROUND((TODAY()-F2)/365,0)</f>
        <v>8</v>
      </c>
    </row>
    <row r="3" spans="1:15" ht="14.4" x14ac:dyDescent="0.3">
      <c r="A3" s="4" t="s">
        <v>21</v>
      </c>
      <c r="B3" s="4" t="s">
        <v>22</v>
      </c>
      <c r="C3" s="4" t="s">
        <v>23</v>
      </c>
      <c r="D3" s="4" t="s">
        <v>18</v>
      </c>
      <c r="E3" s="5">
        <v>38723</v>
      </c>
      <c r="F3" s="5">
        <v>43582</v>
      </c>
      <c r="G3" s="4">
        <v>13</v>
      </c>
      <c r="H3" s="4" t="b">
        <v>1</v>
      </c>
      <c r="K3" s="4" t="s">
        <v>24</v>
      </c>
      <c r="L3" s="4" t="s">
        <v>25</v>
      </c>
      <c r="M3" s="4">
        <v>15</v>
      </c>
      <c r="O3" s="4">
        <f t="shared" ca="1" si="0"/>
        <v>4</v>
      </c>
    </row>
    <row r="4" spans="1:15" ht="14.4" x14ac:dyDescent="0.3">
      <c r="A4" s="4" t="s">
        <v>26</v>
      </c>
      <c r="B4" s="4" t="s">
        <v>27</v>
      </c>
      <c r="C4" s="4" t="s">
        <v>28</v>
      </c>
      <c r="D4" s="4" t="s">
        <v>29</v>
      </c>
      <c r="E4" s="5">
        <v>36165</v>
      </c>
      <c r="F4" s="5">
        <v>41713</v>
      </c>
      <c r="G4" s="4">
        <v>15</v>
      </c>
      <c r="H4" s="4" t="b">
        <v>1</v>
      </c>
      <c r="K4" s="4" t="s">
        <v>30</v>
      </c>
      <c r="L4" s="4" t="s">
        <v>31</v>
      </c>
      <c r="M4" s="4">
        <v>22</v>
      </c>
      <c r="O4" s="4">
        <f t="shared" ca="1" si="0"/>
        <v>9</v>
      </c>
    </row>
    <row r="5" spans="1:15" ht="14.4" x14ac:dyDescent="0.3">
      <c r="A5" s="4" t="s">
        <v>32</v>
      </c>
      <c r="B5" s="4" t="s">
        <v>33</v>
      </c>
      <c r="C5" s="4" t="s">
        <v>34</v>
      </c>
      <c r="D5" s="4" t="s">
        <v>18</v>
      </c>
      <c r="E5" s="5">
        <v>36658</v>
      </c>
      <c r="F5" s="5">
        <v>43198</v>
      </c>
      <c r="G5" s="4">
        <v>17</v>
      </c>
      <c r="H5" s="4" t="b">
        <v>1</v>
      </c>
      <c r="K5" s="4" t="s">
        <v>35</v>
      </c>
      <c r="L5" s="4" t="s">
        <v>36</v>
      </c>
      <c r="M5" s="4">
        <v>20</v>
      </c>
      <c r="O5" s="4">
        <f t="shared" ca="1" si="0"/>
        <v>5</v>
      </c>
    </row>
    <row r="6" spans="1:15" ht="14.4" x14ac:dyDescent="0.3">
      <c r="A6" s="4" t="s">
        <v>37</v>
      </c>
      <c r="B6" s="4" t="s">
        <v>38</v>
      </c>
      <c r="C6" s="4" t="s">
        <v>39</v>
      </c>
      <c r="D6" s="4" t="s">
        <v>40</v>
      </c>
      <c r="E6" s="5">
        <v>38123</v>
      </c>
      <c r="F6" s="5">
        <v>43372</v>
      </c>
      <c r="G6" s="4">
        <v>14</v>
      </c>
      <c r="H6" s="4" t="b">
        <v>1</v>
      </c>
      <c r="K6" s="4" t="s">
        <v>41</v>
      </c>
      <c r="L6" s="4" t="s">
        <v>42</v>
      </c>
      <c r="M6" s="4">
        <v>16</v>
      </c>
      <c r="O6" s="4">
        <f t="shared" ca="1" si="0"/>
        <v>4</v>
      </c>
    </row>
    <row r="7" spans="1:15" ht="14.4" x14ac:dyDescent="0.3">
      <c r="A7" s="4" t="s">
        <v>43</v>
      </c>
      <c r="B7" s="4" t="s">
        <v>16</v>
      </c>
      <c r="C7" s="4" t="s">
        <v>44</v>
      </c>
      <c r="D7" s="4" t="s">
        <v>45</v>
      </c>
      <c r="E7" s="5">
        <v>36051</v>
      </c>
      <c r="F7" s="5">
        <v>42140</v>
      </c>
      <c r="G7" s="4">
        <v>16</v>
      </c>
      <c r="H7" s="4" t="b">
        <v>1</v>
      </c>
      <c r="K7" s="4" t="s">
        <v>46</v>
      </c>
      <c r="L7" s="4" t="s">
        <v>47</v>
      </c>
      <c r="M7" s="4">
        <v>22</v>
      </c>
      <c r="O7" s="4">
        <f t="shared" ca="1" si="0"/>
        <v>8</v>
      </c>
    </row>
    <row r="8" spans="1:15" ht="14.4" x14ac:dyDescent="0.3">
      <c r="A8" s="4" t="s">
        <v>48</v>
      </c>
      <c r="B8" s="4" t="s">
        <v>49</v>
      </c>
      <c r="C8" s="4" t="s">
        <v>50</v>
      </c>
      <c r="D8" s="4" t="s">
        <v>51</v>
      </c>
      <c r="E8" s="5">
        <v>36165</v>
      </c>
      <c r="F8" s="5">
        <v>42518</v>
      </c>
      <c r="G8" s="4">
        <v>17</v>
      </c>
      <c r="H8" s="4" t="b">
        <v>1</v>
      </c>
      <c r="K8" s="4" t="s">
        <v>52</v>
      </c>
      <c r="L8" s="4" t="s">
        <v>53</v>
      </c>
      <c r="M8" s="4">
        <v>22</v>
      </c>
      <c r="O8" s="4">
        <f t="shared" ca="1" si="0"/>
        <v>7</v>
      </c>
    </row>
    <row r="9" spans="1:15" ht="14.4" x14ac:dyDescent="0.3">
      <c r="A9" s="4" t="s">
        <v>54</v>
      </c>
      <c r="B9" s="4" t="s">
        <v>49</v>
      </c>
      <c r="C9" s="4" t="s">
        <v>55</v>
      </c>
      <c r="D9" s="4" t="s">
        <v>18</v>
      </c>
      <c r="E9" s="5">
        <v>37911</v>
      </c>
      <c r="F9" s="5">
        <v>42518</v>
      </c>
      <c r="G9" s="4">
        <v>12</v>
      </c>
      <c r="H9" s="4" t="b">
        <v>1</v>
      </c>
      <c r="K9" s="4" t="s">
        <v>56</v>
      </c>
      <c r="L9" s="4" t="s">
        <v>57</v>
      </c>
      <c r="M9" s="4">
        <v>17</v>
      </c>
      <c r="O9" s="4">
        <f t="shared" ca="1" si="0"/>
        <v>7</v>
      </c>
    </row>
    <row r="10" spans="1:15" ht="14.4" x14ac:dyDescent="0.3">
      <c r="A10" s="4" t="s">
        <v>58</v>
      </c>
      <c r="B10" s="4" t="s">
        <v>27</v>
      </c>
      <c r="C10" s="4" t="s">
        <v>59</v>
      </c>
      <c r="D10" s="4" t="s">
        <v>60</v>
      </c>
      <c r="E10" s="5">
        <v>36176</v>
      </c>
      <c r="F10" s="5">
        <v>41713</v>
      </c>
      <c r="G10" s="4">
        <v>15</v>
      </c>
      <c r="H10" s="4" t="b">
        <v>1</v>
      </c>
      <c r="K10" s="4" t="s">
        <v>61</v>
      </c>
      <c r="L10" s="4" t="s">
        <v>62</v>
      </c>
      <c r="M10" s="4">
        <v>21</v>
      </c>
      <c r="O10" s="4">
        <f t="shared" ca="1" si="0"/>
        <v>9</v>
      </c>
    </row>
    <row r="11" spans="1:15" ht="14.4" x14ac:dyDescent="0.3">
      <c r="A11" s="4" t="s">
        <v>63</v>
      </c>
      <c r="B11" s="4" t="s">
        <v>27</v>
      </c>
      <c r="C11" s="4" t="s">
        <v>64</v>
      </c>
      <c r="D11" s="4" t="s">
        <v>18</v>
      </c>
      <c r="E11" s="5">
        <v>36580</v>
      </c>
      <c r="F11" s="5">
        <v>41713</v>
      </c>
      <c r="G11" s="4">
        <v>14</v>
      </c>
      <c r="H11" s="4" t="b">
        <v>1</v>
      </c>
      <c r="K11" s="4" t="s">
        <v>65</v>
      </c>
      <c r="L11" s="4" t="s">
        <v>66</v>
      </c>
      <c r="M11" s="4">
        <v>20</v>
      </c>
      <c r="O11" s="4">
        <f t="shared" ca="1" si="0"/>
        <v>9</v>
      </c>
    </row>
    <row r="12" spans="1:15" ht="14.4" x14ac:dyDescent="0.3">
      <c r="A12" s="4" t="s">
        <v>67</v>
      </c>
      <c r="B12" s="4" t="s">
        <v>68</v>
      </c>
      <c r="C12" s="4" t="s">
        <v>69</v>
      </c>
      <c r="D12" s="4" t="s">
        <v>70</v>
      </c>
      <c r="E12" s="5">
        <v>35128</v>
      </c>
      <c r="F12" s="5">
        <v>40849</v>
      </c>
      <c r="G12" s="4">
        <v>15</v>
      </c>
      <c r="H12" s="4" t="b">
        <v>1</v>
      </c>
      <c r="K12" s="4" t="s">
        <v>71</v>
      </c>
      <c r="L12" s="4" t="s">
        <v>72</v>
      </c>
      <c r="M12" s="4">
        <v>24</v>
      </c>
      <c r="O12" s="4">
        <f t="shared" ca="1" si="0"/>
        <v>11</v>
      </c>
    </row>
    <row r="13" spans="1:15" ht="14.4" x14ac:dyDescent="0.3">
      <c r="A13" s="4" t="s">
        <v>73</v>
      </c>
      <c r="B13" s="4" t="s">
        <v>38</v>
      </c>
      <c r="C13" s="4" t="s">
        <v>74</v>
      </c>
      <c r="D13" s="4" t="s">
        <v>75</v>
      </c>
      <c r="E13" s="5">
        <v>38185</v>
      </c>
      <c r="F13" s="5">
        <v>43372</v>
      </c>
      <c r="G13" s="4">
        <v>14</v>
      </c>
      <c r="H13" s="4" t="b">
        <v>1</v>
      </c>
      <c r="K13" s="4" t="s">
        <v>76</v>
      </c>
      <c r="L13" s="4" t="s">
        <v>77</v>
      </c>
      <c r="M13" s="4">
        <v>16</v>
      </c>
      <c r="O13" s="4">
        <f t="shared" ca="1" si="0"/>
        <v>4</v>
      </c>
    </row>
    <row r="14" spans="1:15" ht="14.4" x14ac:dyDescent="0.3">
      <c r="A14" s="4" t="s">
        <v>78</v>
      </c>
      <c r="B14" s="4" t="s">
        <v>68</v>
      </c>
      <c r="C14" s="4" t="s">
        <v>79</v>
      </c>
      <c r="D14" s="4" t="s">
        <v>18</v>
      </c>
      <c r="E14" s="5">
        <v>35896</v>
      </c>
      <c r="F14" s="5">
        <v>40849</v>
      </c>
      <c r="G14" s="4">
        <v>13</v>
      </c>
      <c r="H14" s="4" t="b">
        <v>1</v>
      </c>
      <c r="K14" s="4" t="s">
        <v>80</v>
      </c>
      <c r="L14" s="4" t="s">
        <v>81</v>
      </c>
      <c r="M14" s="4">
        <v>22</v>
      </c>
      <c r="O14" s="4">
        <f t="shared" ca="1" si="0"/>
        <v>11</v>
      </c>
    </row>
    <row r="15" spans="1:15" ht="14.4" x14ac:dyDescent="0.3">
      <c r="A15" s="4" t="s">
        <v>82</v>
      </c>
      <c r="B15" s="4" t="s">
        <v>38</v>
      </c>
      <c r="C15" s="4" t="s">
        <v>83</v>
      </c>
      <c r="D15" s="4" t="s">
        <v>84</v>
      </c>
      <c r="E15" s="5">
        <v>36889</v>
      </c>
      <c r="F15" s="5">
        <v>43372</v>
      </c>
      <c r="G15" s="4">
        <v>17</v>
      </c>
      <c r="H15" s="4" t="b">
        <v>1</v>
      </c>
      <c r="K15" s="4" t="s">
        <v>85</v>
      </c>
      <c r="L15" s="4" t="s">
        <v>86</v>
      </c>
      <c r="M15" s="4">
        <v>20</v>
      </c>
      <c r="O15" s="4">
        <f t="shared" ca="1" si="0"/>
        <v>4</v>
      </c>
    </row>
    <row r="16" spans="1:15" ht="14.4" x14ac:dyDescent="0.3">
      <c r="A16" s="4" t="s">
        <v>87</v>
      </c>
      <c r="B16" s="4" t="s">
        <v>88</v>
      </c>
      <c r="C16" s="4" t="s">
        <v>89</v>
      </c>
      <c r="D16" s="4" t="s">
        <v>90</v>
      </c>
      <c r="E16" s="5">
        <v>36061</v>
      </c>
      <c r="F16" s="5">
        <v>41216</v>
      </c>
      <c r="G16" s="4">
        <v>14</v>
      </c>
      <c r="H16" s="4" t="b">
        <v>1</v>
      </c>
      <c r="K16" s="4" t="s">
        <v>91</v>
      </c>
      <c r="L16" s="4" t="s">
        <v>92</v>
      </c>
      <c r="M16" s="4">
        <v>22</v>
      </c>
      <c r="O16" s="4">
        <f t="shared" ca="1" si="0"/>
        <v>10</v>
      </c>
    </row>
    <row r="17" spans="1:15" ht="14.4" x14ac:dyDescent="0.3">
      <c r="A17" s="4" t="s">
        <v>93</v>
      </c>
      <c r="B17" s="4" t="s">
        <v>33</v>
      </c>
      <c r="C17" s="4" t="s">
        <v>94</v>
      </c>
      <c r="D17" s="4" t="s">
        <v>45</v>
      </c>
      <c r="E17" s="5">
        <v>36603</v>
      </c>
      <c r="F17" s="5">
        <v>43198</v>
      </c>
      <c r="G17" s="4">
        <v>18</v>
      </c>
      <c r="H17" s="4" t="b">
        <v>1</v>
      </c>
      <c r="K17" s="4" t="s">
        <v>95</v>
      </c>
      <c r="L17" s="4" t="s">
        <v>96</v>
      </c>
      <c r="M17" s="4">
        <v>20</v>
      </c>
      <c r="O17" s="4">
        <f t="shared" ca="1" si="0"/>
        <v>5</v>
      </c>
    </row>
    <row r="18" spans="1:15" ht="14.4" x14ac:dyDescent="0.3">
      <c r="A18" s="4" t="s">
        <v>97</v>
      </c>
      <c r="B18" s="4" t="s">
        <v>88</v>
      </c>
      <c r="C18" s="4" t="s">
        <v>98</v>
      </c>
      <c r="D18" s="4" t="s">
        <v>99</v>
      </c>
      <c r="E18" s="5">
        <v>34777</v>
      </c>
      <c r="F18" s="5">
        <v>41216</v>
      </c>
      <c r="G18" s="4">
        <v>17</v>
      </c>
      <c r="H18" s="4" t="b">
        <v>1</v>
      </c>
      <c r="K18" s="4" t="s">
        <v>100</v>
      </c>
      <c r="L18" s="4" t="s">
        <v>101</v>
      </c>
      <c r="M18" s="4">
        <v>25</v>
      </c>
      <c r="O18" s="4">
        <f t="shared" ca="1" si="0"/>
        <v>10</v>
      </c>
    </row>
    <row r="19" spans="1:15" ht="14.4" x14ac:dyDescent="0.3">
      <c r="A19" s="4" t="s">
        <v>102</v>
      </c>
      <c r="B19" s="4" t="s">
        <v>49</v>
      </c>
      <c r="C19" s="4" t="s">
        <v>103</v>
      </c>
      <c r="D19" s="4" t="s">
        <v>18</v>
      </c>
      <c r="E19" s="5">
        <v>37090</v>
      </c>
      <c r="F19" s="5">
        <v>42518</v>
      </c>
      <c r="G19" s="4">
        <v>14</v>
      </c>
      <c r="H19" s="4" t="b">
        <v>1</v>
      </c>
      <c r="K19" s="4" t="s">
        <v>104</v>
      </c>
      <c r="L19" s="4" t="s">
        <v>105</v>
      </c>
      <c r="M19" s="4">
        <v>19</v>
      </c>
      <c r="O19" s="4">
        <f t="shared" ca="1" si="0"/>
        <v>7</v>
      </c>
    </row>
    <row r="20" spans="1:15" ht="14.4" x14ac:dyDescent="0.3">
      <c r="A20" s="4" t="s">
        <v>106</v>
      </c>
      <c r="B20" s="4" t="s">
        <v>33</v>
      </c>
      <c r="C20" s="4" t="s">
        <v>107</v>
      </c>
      <c r="D20" s="4" t="s">
        <v>18</v>
      </c>
      <c r="E20" s="5">
        <v>36693</v>
      </c>
      <c r="F20" s="5">
        <v>43198</v>
      </c>
      <c r="G20" s="4">
        <v>17</v>
      </c>
      <c r="H20" s="4" t="b">
        <v>1</v>
      </c>
      <c r="K20" s="4" t="s">
        <v>108</v>
      </c>
      <c r="L20" s="4" t="s">
        <v>109</v>
      </c>
      <c r="M20" s="4">
        <v>20</v>
      </c>
      <c r="O20" s="4">
        <f t="shared" ca="1" si="0"/>
        <v>5</v>
      </c>
    </row>
    <row r="21" spans="1:15" ht="15.75" customHeight="1" x14ac:dyDescent="0.3">
      <c r="A21" s="4" t="s">
        <v>110</v>
      </c>
      <c r="B21" s="4" t="s">
        <v>38</v>
      </c>
      <c r="C21" s="4" t="s">
        <v>111</v>
      </c>
      <c r="D21" s="4" t="s">
        <v>18</v>
      </c>
      <c r="E21" s="5">
        <v>38691</v>
      </c>
      <c r="F21" s="5">
        <v>43372</v>
      </c>
      <c r="G21" s="4">
        <v>12</v>
      </c>
      <c r="H21" s="4" t="b">
        <v>1</v>
      </c>
      <c r="K21" s="4" t="s">
        <v>112</v>
      </c>
      <c r="L21" s="4" t="s">
        <v>113</v>
      </c>
      <c r="M21" s="4">
        <v>15</v>
      </c>
      <c r="O21" s="4">
        <f t="shared" ca="1" si="0"/>
        <v>4</v>
      </c>
    </row>
    <row r="22" spans="1:15" ht="15.75" customHeight="1" x14ac:dyDescent="0.3">
      <c r="A22" s="4" t="s">
        <v>114</v>
      </c>
      <c r="B22" s="4" t="s">
        <v>68</v>
      </c>
      <c r="C22" s="4" t="s">
        <v>115</v>
      </c>
      <c r="D22" s="4" t="s">
        <v>70</v>
      </c>
      <c r="E22" s="5">
        <v>35872</v>
      </c>
      <c r="F22" s="5">
        <v>40849</v>
      </c>
      <c r="G22" s="4">
        <v>13</v>
      </c>
      <c r="H22" s="4" t="b">
        <v>1</v>
      </c>
      <c r="K22" s="4" t="s">
        <v>116</v>
      </c>
      <c r="L22" s="4" t="s">
        <v>117</v>
      </c>
      <c r="M22" s="4">
        <v>22</v>
      </c>
      <c r="O22" s="4">
        <f t="shared" ca="1" si="0"/>
        <v>11</v>
      </c>
    </row>
    <row r="23" spans="1:15" ht="15.75" customHeight="1" x14ac:dyDescent="0.3">
      <c r="A23" s="4" t="s">
        <v>118</v>
      </c>
      <c r="B23" s="4" t="s">
        <v>16</v>
      </c>
      <c r="C23" s="4" t="s">
        <v>119</v>
      </c>
      <c r="D23" s="4" t="s">
        <v>120</v>
      </c>
      <c r="E23" s="5">
        <v>36969</v>
      </c>
      <c r="F23" s="5">
        <v>42140</v>
      </c>
      <c r="G23" s="4">
        <v>14</v>
      </c>
      <c r="H23" s="4" t="b">
        <v>1</v>
      </c>
      <c r="K23" s="4" t="s">
        <v>121</v>
      </c>
      <c r="L23" s="4" t="s">
        <v>122</v>
      </c>
      <c r="M23" s="4">
        <v>19</v>
      </c>
      <c r="O23" s="4">
        <f t="shared" ca="1" si="0"/>
        <v>8</v>
      </c>
    </row>
    <row r="24" spans="1:15" ht="15.75" customHeight="1" x14ac:dyDescent="0.3">
      <c r="A24" s="4" t="s">
        <v>123</v>
      </c>
      <c r="B24" s="4" t="s">
        <v>33</v>
      </c>
      <c r="C24" s="4" t="s">
        <v>124</v>
      </c>
      <c r="D24" s="4" t="s">
        <v>18</v>
      </c>
      <c r="E24" s="5">
        <v>37072</v>
      </c>
      <c r="F24" s="5">
        <v>43198</v>
      </c>
      <c r="G24" s="4">
        <v>16</v>
      </c>
      <c r="H24" s="4" t="b">
        <v>1</v>
      </c>
      <c r="K24" s="4" t="s">
        <v>125</v>
      </c>
      <c r="L24" s="4" t="s">
        <v>126</v>
      </c>
      <c r="M24" s="4">
        <v>19</v>
      </c>
      <c r="O24" s="4">
        <f t="shared" ca="1" si="0"/>
        <v>5</v>
      </c>
    </row>
    <row r="25" spans="1:15" ht="15.75" customHeight="1" x14ac:dyDescent="0.3">
      <c r="A25" s="4" t="s">
        <v>127</v>
      </c>
      <c r="B25" s="4" t="s">
        <v>38</v>
      </c>
      <c r="C25" s="4" t="s">
        <v>128</v>
      </c>
      <c r="D25" s="4" t="s">
        <v>70</v>
      </c>
      <c r="E25" s="5">
        <v>36692</v>
      </c>
      <c r="F25" s="5">
        <v>43372</v>
      </c>
      <c r="G25" s="4">
        <v>18</v>
      </c>
      <c r="H25" s="4" t="b">
        <v>1</v>
      </c>
      <c r="K25" s="4" t="s">
        <v>129</v>
      </c>
      <c r="L25" s="4" t="s">
        <v>130</v>
      </c>
      <c r="M25" s="4">
        <v>20</v>
      </c>
      <c r="O25" s="4">
        <f t="shared" ca="1" si="0"/>
        <v>4</v>
      </c>
    </row>
    <row r="26" spans="1:15" ht="15.75" customHeight="1" x14ac:dyDescent="0.3">
      <c r="A26" s="4" t="s">
        <v>131</v>
      </c>
      <c r="B26" s="4" t="s">
        <v>16</v>
      </c>
      <c r="C26" s="4" t="s">
        <v>132</v>
      </c>
      <c r="D26" s="4" t="s">
        <v>18</v>
      </c>
      <c r="E26" s="5">
        <v>36319</v>
      </c>
      <c r="F26" s="5">
        <v>42140</v>
      </c>
      <c r="G26" s="4">
        <v>15</v>
      </c>
      <c r="H26" s="4" t="b">
        <v>1</v>
      </c>
      <c r="K26" s="4" t="s">
        <v>133</v>
      </c>
      <c r="L26" s="4" t="s">
        <v>134</v>
      </c>
      <c r="M26" s="4">
        <v>21</v>
      </c>
      <c r="O26" s="4">
        <f t="shared" ca="1" si="0"/>
        <v>8</v>
      </c>
    </row>
    <row r="27" spans="1:15" ht="15.75" customHeight="1" x14ac:dyDescent="0.3">
      <c r="A27" s="4" t="s">
        <v>135</v>
      </c>
      <c r="B27" s="4" t="s">
        <v>33</v>
      </c>
      <c r="C27" s="4" t="s">
        <v>136</v>
      </c>
      <c r="D27" s="4" t="s">
        <v>18</v>
      </c>
      <c r="E27" s="5">
        <v>37755</v>
      </c>
      <c r="F27" s="5">
        <v>43198</v>
      </c>
      <c r="G27" s="4">
        <v>14</v>
      </c>
      <c r="H27" s="4" t="b">
        <v>1</v>
      </c>
      <c r="K27" s="4" t="s">
        <v>137</v>
      </c>
      <c r="L27" s="4" t="s">
        <v>138</v>
      </c>
      <c r="M27" s="4">
        <v>17</v>
      </c>
      <c r="O27" s="4">
        <f t="shared" ca="1" si="0"/>
        <v>5</v>
      </c>
    </row>
    <row r="28" spans="1:15" ht="15.75" customHeight="1" x14ac:dyDescent="0.3">
      <c r="A28" s="4" t="s">
        <v>139</v>
      </c>
      <c r="B28" s="4" t="s">
        <v>38</v>
      </c>
      <c r="C28" s="4" t="s">
        <v>140</v>
      </c>
      <c r="D28" s="4" t="s">
        <v>18</v>
      </c>
      <c r="E28" s="5">
        <v>38180</v>
      </c>
      <c r="F28" s="5">
        <v>43372</v>
      </c>
      <c r="G28" s="4">
        <v>14</v>
      </c>
      <c r="H28" s="4" t="b">
        <v>1</v>
      </c>
      <c r="K28" s="4" t="s">
        <v>141</v>
      </c>
      <c r="L28" s="4" t="s">
        <v>142</v>
      </c>
      <c r="M28" s="4">
        <v>16</v>
      </c>
      <c r="O28" s="4">
        <f t="shared" ca="1" si="0"/>
        <v>4</v>
      </c>
    </row>
    <row r="29" spans="1:15" ht="15.75" customHeight="1" x14ac:dyDescent="0.3">
      <c r="A29" s="4" t="s">
        <v>143</v>
      </c>
      <c r="B29" s="4" t="s">
        <v>49</v>
      </c>
      <c r="C29" s="4" t="s">
        <v>144</v>
      </c>
      <c r="D29" s="4" t="s">
        <v>29</v>
      </c>
      <c r="E29" s="5">
        <v>35721</v>
      </c>
      <c r="F29" s="5">
        <v>42518</v>
      </c>
      <c r="G29" s="4">
        <v>18</v>
      </c>
      <c r="H29" s="4" t="b">
        <v>1</v>
      </c>
      <c r="K29" s="4" t="s">
        <v>145</v>
      </c>
      <c r="L29" s="4" t="s">
        <v>146</v>
      </c>
      <c r="M29" s="4">
        <v>23</v>
      </c>
      <c r="O29" s="4">
        <f t="shared" ca="1" si="0"/>
        <v>7</v>
      </c>
    </row>
    <row r="30" spans="1:15" ht="15.75" customHeight="1" x14ac:dyDescent="0.3">
      <c r="A30" s="4" t="s">
        <v>147</v>
      </c>
      <c r="B30" s="4" t="s">
        <v>33</v>
      </c>
      <c r="C30" s="4" t="s">
        <v>148</v>
      </c>
      <c r="D30" s="4" t="s">
        <v>18</v>
      </c>
      <c r="E30" s="5">
        <v>37877</v>
      </c>
      <c r="F30" s="5">
        <v>43198</v>
      </c>
      <c r="G30" s="4">
        <v>14</v>
      </c>
      <c r="H30" s="4" t="b">
        <v>1</v>
      </c>
      <c r="K30" s="4" t="s">
        <v>149</v>
      </c>
      <c r="L30" s="4" t="s">
        <v>150</v>
      </c>
      <c r="M30" s="4">
        <v>17</v>
      </c>
      <c r="O30" s="4">
        <f t="shared" ca="1" si="0"/>
        <v>5</v>
      </c>
    </row>
    <row r="31" spans="1:15" ht="15.75" customHeight="1" x14ac:dyDescent="0.3">
      <c r="A31" s="4" t="s">
        <v>151</v>
      </c>
      <c r="B31" s="4" t="s">
        <v>27</v>
      </c>
      <c r="C31" s="4" t="s">
        <v>152</v>
      </c>
      <c r="D31" s="4" t="s">
        <v>153</v>
      </c>
      <c r="E31" s="5">
        <v>36073</v>
      </c>
      <c r="F31" s="5">
        <v>41713</v>
      </c>
      <c r="G31" s="4">
        <v>15</v>
      </c>
      <c r="H31" s="4" t="b">
        <v>1</v>
      </c>
      <c r="K31" s="4" t="s">
        <v>154</v>
      </c>
      <c r="L31" s="4" t="s">
        <v>155</v>
      </c>
      <c r="M31" s="4">
        <v>22</v>
      </c>
      <c r="O31" s="4">
        <f t="shared" ca="1" si="0"/>
        <v>9</v>
      </c>
    </row>
    <row r="32" spans="1:15" ht="15.75" customHeight="1" x14ac:dyDescent="0.3">
      <c r="A32" s="4" t="s">
        <v>156</v>
      </c>
      <c r="B32" s="4" t="s">
        <v>27</v>
      </c>
      <c r="C32" s="4" t="s">
        <v>157</v>
      </c>
      <c r="D32" s="4" t="s">
        <v>18</v>
      </c>
      <c r="E32" s="5">
        <v>36403</v>
      </c>
      <c r="F32" s="5">
        <v>41713</v>
      </c>
      <c r="G32" s="4">
        <v>14</v>
      </c>
      <c r="H32" s="4" t="b">
        <v>1</v>
      </c>
      <c r="K32" s="4" t="s">
        <v>158</v>
      </c>
      <c r="L32" s="4" t="s">
        <v>159</v>
      </c>
      <c r="M32" s="4">
        <v>21</v>
      </c>
      <c r="O32" s="4">
        <f t="shared" ca="1" si="0"/>
        <v>9</v>
      </c>
    </row>
    <row r="33" spans="1:15" ht="15.75" customHeight="1" x14ac:dyDescent="0.3">
      <c r="A33" s="4" t="s">
        <v>160</v>
      </c>
      <c r="B33" s="4" t="s">
        <v>38</v>
      </c>
      <c r="C33" s="4" t="s">
        <v>161</v>
      </c>
      <c r="D33" s="4" t="s">
        <v>18</v>
      </c>
      <c r="E33" s="5">
        <v>37523</v>
      </c>
      <c r="F33" s="5">
        <v>43372</v>
      </c>
      <c r="G33" s="4">
        <v>16</v>
      </c>
      <c r="H33" s="4" t="b">
        <v>1</v>
      </c>
      <c r="K33" s="4" t="s">
        <v>162</v>
      </c>
      <c r="L33" s="4" t="s">
        <v>163</v>
      </c>
      <c r="M33" s="4">
        <v>18</v>
      </c>
      <c r="O33" s="4">
        <f t="shared" ca="1" si="0"/>
        <v>4</v>
      </c>
    </row>
    <row r="34" spans="1:15" ht="15.75" customHeight="1" x14ac:dyDescent="0.3">
      <c r="A34" s="4" t="s">
        <v>164</v>
      </c>
      <c r="B34" s="4" t="s">
        <v>22</v>
      </c>
      <c r="C34" s="4" t="s">
        <v>165</v>
      </c>
      <c r="D34" s="4" t="s">
        <v>166</v>
      </c>
      <c r="E34" s="5">
        <v>37838</v>
      </c>
      <c r="F34" s="5">
        <v>43582</v>
      </c>
      <c r="G34" s="4">
        <v>15</v>
      </c>
      <c r="H34" s="4" t="b">
        <v>1</v>
      </c>
      <c r="K34" s="4" t="s">
        <v>167</v>
      </c>
      <c r="L34" s="4" t="s">
        <v>168</v>
      </c>
      <c r="M34" s="4">
        <v>17</v>
      </c>
      <c r="O34" s="4">
        <f t="shared" ca="1" si="0"/>
        <v>4</v>
      </c>
    </row>
    <row r="35" spans="1:15" ht="15.75" customHeight="1" x14ac:dyDescent="0.3">
      <c r="A35" s="4" t="s">
        <v>169</v>
      </c>
      <c r="B35" s="4" t="s">
        <v>22</v>
      </c>
      <c r="C35" s="4" t="s">
        <v>170</v>
      </c>
      <c r="D35" s="4" t="s">
        <v>171</v>
      </c>
      <c r="E35" s="5">
        <v>36811</v>
      </c>
      <c r="F35" s="5">
        <v>43582</v>
      </c>
      <c r="G35" s="4">
        <v>18</v>
      </c>
      <c r="H35" s="4" t="b">
        <v>1</v>
      </c>
      <c r="K35" s="4" t="s">
        <v>172</v>
      </c>
      <c r="L35" s="4" t="s">
        <v>173</v>
      </c>
      <c r="M35" s="4">
        <v>20</v>
      </c>
      <c r="O35" s="4">
        <f t="shared" ca="1" si="0"/>
        <v>4</v>
      </c>
    </row>
    <row r="36" spans="1:15" ht="15.75" customHeight="1" x14ac:dyDescent="0.3">
      <c r="A36" s="4" t="s">
        <v>174</v>
      </c>
      <c r="B36" s="4" t="s">
        <v>38</v>
      </c>
      <c r="C36" s="4" t="s">
        <v>175</v>
      </c>
      <c r="D36" s="4" t="s">
        <v>40</v>
      </c>
      <c r="E36" s="5">
        <v>38851</v>
      </c>
      <c r="F36" s="5">
        <v>43372</v>
      </c>
      <c r="G36" s="4">
        <v>12</v>
      </c>
      <c r="H36" s="4" t="b">
        <v>1</v>
      </c>
      <c r="K36" s="4" t="s">
        <v>176</v>
      </c>
      <c r="L36" s="4" t="s">
        <v>177</v>
      </c>
      <c r="M36" s="4">
        <v>14</v>
      </c>
      <c r="O36" s="4">
        <f t="shared" ca="1" si="0"/>
        <v>4</v>
      </c>
    </row>
    <row r="37" spans="1:15" ht="15.75" customHeight="1" x14ac:dyDescent="0.3">
      <c r="A37" s="4" t="s">
        <v>178</v>
      </c>
      <c r="B37" s="4" t="s">
        <v>22</v>
      </c>
      <c r="C37" s="4" t="s">
        <v>179</v>
      </c>
      <c r="D37" s="4" t="s">
        <v>40</v>
      </c>
      <c r="E37" s="5">
        <v>37463</v>
      </c>
      <c r="F37" s="5">
        <v>43582</v>
      </c>
      <c r="G37" s="4">
        <v>16</v>
      </c>
      <c r="H37" s="4" t="b">
        <v>1</v>
      </c>
      <c r="K37" s="4" t="s">
        <v>180</v>
      </c>
      <c r="L37" s="4" t="s">
        <v>181</v>
      </c>
      <c r="M37" s="4">
        <v>18</v>
      </c>
      <c r="O37" s="4">
        <f t="shared" ca="1" si="0"/>
        <v>4</v>
      </c>
    </row>
    <row r="38" spans="1:15" ht="15.75" customHeight="1" x14ac:dyDescent="0.3">
      <c r="A38" s="4" t="s">
        <v>182</v>
      </c>
      <c r="B38" s="4" t="s">
        <v>38</v>
      </c>
      <c r="C38" s="4" t="s">
        <v>183</v>
      </c>
      <c r="D38" s="4" t="s">
        <v>18</v>
      </c>
      <c r="E38" s="5">
        <v>37121</v>
      </c>
      <c r="F38" s="5">
        <v>43372</v>
      </c>
      <c r="G38" s="4">
        <v>17</v>
      </c>
      <c r="H38" s="4" t="b">
        <v>1</v>
      </c>
      <c r="K38" s="4" t="s">
        <v>184</v>
      </c>
      <c r="L38" s="4" t="s">
        <v>185</v>
      </c>
      <c r="M38" s="4">
        <v>19</v>
      </c>
      <c r="O38" s="4">
        <f t="shared" ca="1" si="0"/>
        <v>4</v>
      </c>
    </row>
    <row r="39" spans="1:15" ht="15.75" customHeight="1" x14ac:dyDescent="0.3">
      <c r="A39" s="4" t="s">
        <v>186</v>
      </c>
      <c r="B39" s="4" t="s">
        <v>38</v>
      </c>
      <c r="C39" s="4" t="s">
        <v>187</v>
      </c>
      <c r="D39" s="4" t="s">
        <v>18</v>
      </c>
      <c r="E39" s="5">
        <v>38409</v>
      </c>
      <c r="F39" s="5">
        <v>43372</v>
      </c>
      <c r="G39" s="4">
        <v>13</v>
      </c>
      <c r="H39" s="4" t="b">
        <v>1</v>
      </c>
      <c r="K39" s="4" t="s">
        <v>188</v>
      </c>
      <c r="L39" s="4" t="s">
        <v>189</v>
      </c>
      <c r="M39" s="4">
        <v>15</v>
      </c>
      <c r="O39" s="4">
        <f t="shared" ca="1" si="0"/>
        <v>4</v>
      </c>
    </row>
    <row r="40" spans="1:15" ht="15.75" customHeight="1" x14ac:dyDescent="0.3">
      <c r="A40" s="4" t="s">
        <v>190</v>
      </c>
      <c r="B40" s="4" t="s">
        <v>22</v>
      </c>
      <c r="C40" s="4" t="s">
        <v>191</v>
      </c>
      <c r="D40" s="4" t="s">
        <v>18</v>
      </c>
      <c r="E40" s="5">
        <v>37291</v>
      </c>
      <c r="F40" s="5">
        <v>43582</v>
      </c>
      <c r="G40" s="4">
        <v>17</v>
      </c>
      <c r="H40" s="4" t="b">
        <v>1</v>
      </c>
      <c r="K40" s="4" t="s">
        <v>192</v>
      </c>
      <c r="L40" s="4" t="s">
        <v>193</v>
      </c>
      <c r="M40" s="4">
        <v>18</v>
      </c>
      <c r="O40" s="4">
        <f t="shared" ca="1" si="0"/>
        <v>4</v>
      </c>
    </row>
    <row r="41" spans="1:15" ht="15.75" customHeight="1" x14ac:dyDescent="0.3">
      <c r="A41" s="4" t="s">
        <v>194</v>
      </c>
      <c r="B41" s="4" t="s">
        <v>22</v>
      </c>
      <c r="C41" s="4" t="s">
        <v>195</v>
      </c>
      <c r="D41" s="4" t="s">
        <v>40</v>
      </c>
      <c r="E41" s="5">
        <v>38446</v>
      </c>
      <c r="F41" s="5">
        <v>43582</v>
      </c>
      <c r="G41" s="4">
        <v>14</v>
      </c>
      <c r="H41" s="4" t="b">
        <v>1</v>
      </c>
      <c r="K41" s="4" t="s">
        <v>196</v>
      </c>
      <c r="L41" s="4" t="s">
        <v>197</v>
      </c>
      <c r="M41" s="4">
        <v>15</v>
      </c>
      <c r="O41" s="4">
        <f t="shared" ca="1" si="0"/>
        <v>4</v>
      </c>
    </row>
    <row r="42" spans="1:15" ht="15.75" customHeight="1" x14ac:dyDescent="0.3">
      <c r="A42" s="4" t="s">
        <v>198</v>
      </c>
      <c r="B42" s="4" t="s">
        <v>38</v>
      </c>
      <c r="C42" s="4" t="s">
        <v>199</v>
      </c>
      <c r="D42" s="4" t="s">
        <v>40</v>
      </c>
      <c r="E42" s="5">
        <v>38761</v>
      </c>
      <c r="F42" s="5">
        <v>43372</v>
      </c>
      <c r="G42" s="4">
        <v>12</v>
      </c>
      <c r="H42" s="4" t="b">
        <v>1</v>
      </c>
      <c r="K42" s="4" t="s">
        <v>200</v>
      </c>
      <c r="L42" s="4" t="s">
        <v>201</v>
      </c>
      <c r="M42" s="4">
        <v>14</v>
      </c>
      <c r="O42" s="4">
        <f t="shared" ca="1" si="0"/>
        <v>4</v>
      </c>
    </row>
    <row r="43" spans="1:15" ht="15.75" customHeight="1" x14ac:dyDescent="0.3">
      <c r="A43" s="4" t="s">
        <v>202</v>
      </c>
      <c r="B43" s="4" t="s">
        <v>38</v>
      </c>
      <c r="C43" s="4" t="s">
        <v>203</v>
      </c>
      <c r="D43" s="4" t="s">
        <v>18</v>
      </c>
      <c r="E43" s="5">
        <v>38618</v>
      </c>
      <c r="F43" s="5">
        <v>43372</v>
      </c>
      <c r="G43" s="4">
        <v>13</v>
      </c>
      <c r="H43" s="4" t="b">
        <v>1</v>
      </c>
      <c r="K43" s="4" t="s">
        <v>204</v>
      </c>
      <c r="L43" s="4" t="s">
        <v>205</v>
      </c>
      <c r="M43" s="4">
        <v>15</v>
      </c>
      <c r="O43" s="4">
        <f t="shared" ca="1" si="0"/>
        <v>4</v>
      </c>
    </row>
    <row r="44" spans="1:15" ht="15.75" customHeight="1" x14ac:dyDescent="0.3">
      <c r="A44" s="4" t="s">
        <v>206</v>
      </c>
      <c r="B44" s="4" t="s">
        <v>38</v>
      </c>
      <c r="C44" s="4" t="s">
        <v>207</v>
      </c>
      <c r="D44" s="4" t="s">
        <v>84</v>
      </c>
      <c r="E44" s="5">
        <v>36636</v>
      </c>
      <c r="F44" s="5">
        <v>43372</v>
      </c>
      <c r="G44" s="4">
        <v>18</v>
      </c>
      <c r="H44" s="4" t="b">
        <v>1</v>
      </c>
      <c r="K44" s="4" t="s">
        <v>208</v>
      </c>
      <c r="L44" s="4" t="s">
        <v>209</v>
      </c>
      <c r="M44" s="4">
        <v>20</v>
      </c>
      <c r="O44" s="4">
        <f t="shared" ca="1" si="0"/>
        <v>4</v>
      </c>
    </row>
    <row r="45" spans="1:15" ht="15.75" customHeight="1" x14ac:dyDescent="0.3">
      <c r="A45" s="4" t="s">
        <v>210</v>
      </c>
      <c r="B45" s="4" t="s">
        <v>22</v>
      </c>
      <c r="C45" s="4" t="s">
        <v>211</v>
      </c>
      <c r="D45" s="4" t="s">
        <v>212</v>
      </c>
      <c r="E45" s="5">
        <v>37552</v>
      </c>
      <c r="F45" s="5">
        <v>43582</v>
      </c>
      <c r="G45" s="4">
        <v>16</v>
      </c>
      <c r="H45" s="4" t="b">
        <v>1</v>
      </c>
      <c r="K45" s="4" t="s">
        <v>213</v>
      </c>
      <c r="L45" s="4" t="s">
        <v>214</v>
      </c>
      <c r="M45" s="4">
        <v>18</v>
      </c>
      <c r="O45" s="4">
        <f t="shared" ca="1" si="0"/>
        <v>4</v>
      </c>
    </row>
    <row r="46" spans="1:15" ht="15.75" customHeight="1" x14ac:dyDescent="0.3">
      <c r="A46" s="4" t="s">
        <v>215</v>
      </c>
      <c r="B46" s="4" t="s">
        <v>22</v>
      </c>
      <c r="C46" s="4" t="s">
        <v>216</v>
      </c>
      <c r="D46" s="4" t="s">
        <v>18</v>
      </c>
      <c r="E46" s="5">
        <v>38912</v>
      </c>
      <c r="F46" s="5">
        <v>43582</v>
      </c>
      <c r="G46" s="4">
        <v>12</v>
      </c>
      <c r="H46" s="4" t="b">
        <v>1</v>
      </c>
      <c r="K46" s="4" t="s">
        <v>217</v>
      </c>
      <c r="L46" s="4" t="s">
        <v>218</v>
      </c>
      <c r="M46" s="4">
        <v>14</v>
      </c>
      <c r="O46" s="4">
        <f t="shared" ca="1" si="0"/>
        <v>4</v>
      </c>
    </row>
    <row r="47" spans="1:15" ht="15.75" customHeight="1" x14ac:dyDescent="0.3">
      <c r="A47" s="4" t="s">
        <v>219</v>
      </c>
      <c r="B47" s="4" t="s">
        <v>16</v>
      </c>
      <c r="C47" s="4" t="s">
        <v>220</v>
      </c>
      <c r="D47" s="4" t="s">
        <v>221</v>
      </c>
      <c r="E47" s="5">
        <v>37124</v>
      </c>
      <c r="F47" s="5">
        <v>42140</v>
      </c>
      <c r="G47" s="4">
        <v>13</v>
      </c>
      <c r="H47" s="4" t="b">
        <v>1</v>
      </c>
      <c r="K47" s="4" t="s">
        <v>222</v>
      </c>
      <c r="L47" s="4" t="s">
        <v>223</v>
      </c>
      <c r="M47" s="4">
        <v>19</v>
      </c>
      <c r="O47" s="4">
        <f t="shared" ca="1" si="0"/>
        <v>8</v>
      </c>
    </row>
    <row r="48" spans="1:15" ht="15.75" customHeight="1" x14ac:dyDescent="0.3">
      <c r="A48" s="4" t="s">
        <v>224</v>
      </c>
      <c r="B48" s="4" t="s">
        <v>22</v>
      </c>
      <c r="C48" s="4" t="s">
        <v>225</v>
      </c>
      <c r="D48" s="4" t="s">
        <v>18</v>
      </c>
      <c r="E48" s="5">
        <v>38073</v>
      </c>
      <c r="F48" s="5">
        <v>43582</v>
      </c>
      <c r="G48" s="4">
        <v>15</v>
      </c>
      <c r="H48" s="4" t="b">
        <v>1</v>
      </c>
      <c r="K48" s="4" t="s">
        <v>226</v>
      </c>
      <c r="L48" s="4" t="s">
        <v>227</v>
      </c>
      <c r="M48" s="4">
        <v>16</v>
      </c>
      <c r="O48" s="4">
        <f t="shared" ca="1" si="0"/>
        <v>4</v>
      </c>
    </row>
    <row r="49" spans="1:15" ht="15.75" customHeight="1" x14ac:dyDescent="0.3">
      <c r="A49" s="4" t="s">
        <v>228</v>
      </c>
      <c r="B49" s="4" t="s">
        <v>38</v>
      </c>
      <c r="C49" s="4" t="s">
        <v>229</v>
      </c>
      <c r="D49" s="4" t="s">
        <v>18</v>
      </c>
      <c r="E49" s="5">
        <v>36838</v>
      </c>
      <c r="F49" s="5">
        <v>43372</v>
      </c>
      <c r="G49" s="4">
        <v>17</v>
      </c>
      <c r="H49" s="4" t="b">
        <v>1</v>
      </c>
      <c r="K49" s="4" t="s">
        <v>230</v>
      </c>
      <c r="L49" s="4" t="s">
        <v>231</v>
      </c>
      <c r="M49" s="4">
        <v>20</v>
      </c>
      <c r="O49" s="4">
        <f t="shared" ca="1" si="0"/>
        <v>4</v>
      </c>
    </row>
    <row r="50" spans="1:15" ht="15.75" customHeight="1" x14ac:dyDescent="0.3">
      <c r="A50" s="4" t="s">
        <v>232</v>
      </c>
      <c r="B50" s="4" t="s">
        <v>233</v>
      </c>
      <c r="C50" s="4" t="s">
        <v>234</v>
      </c>
      <c r="D50" s="4" t="s">
        <v>18</v>
      </c>
      <c r="E50" s="5">
        <v>38360</v>
      </c>
      <c r="F50" s="5">
        <v>43800</v>
      </c>
      <c r="G50" s="4">
        <v>14</v>
      </c>
      <c r="H50" s="4" t="b">
        <v>1</v>
      </c>
      <c r="K50" s="4" t="s">
        <v>235</v>
      </c>
      <c r="L50" s="4" t="s">
        <v>236</v>
      </c>
      <c r="M50" s="4">
        <v>15</v>
      </c>
      <c r="O50" s="4">
        <f t="shared" ca="1" si="0"/>
        <v>3</v>
      </c>
    </row>
    <row r="51" spans="1:15" ht="15.75" customHeight="1" x14ac:dyDescent="0.3">
      <c r="A51" s="4" t="s">
        <v>237</v>
      </c>
      <c r="B51" s="4" t="s">
        <v>233</v>
      </c>
      <c r="C51" s="4" t="s">
        <v>238</v>
      </c>
      <c r="D51" s="4" t="s">
        <v>239</v>
      </c>
      <c r="E51" s="5">
        <v>39898</v>
      </c>
      <c r="F51" s="5">
        <v>43800</v>
      </c>
      <c r="G51" s="4">
        <v>10</v>
      </c>
      <c r="H51" s="4" t="b">
        <v>1</v>
      </c>
      <c r="K51" s="4" t="s">
        <v>240</v>
      </c>
      <c r="L51" s="4" t="s">
        <v>241</v>
      </c>
      <c r="M51" s="4">
        <v>11</v>
      </c>
      <c r="O51" s="4">
        <f t="shared" ca="1" si="0"/>
        <v>3</v>
      </c>
    </row>
    <row r="52" spans="1:15" ht="15.75" customHeight="1" x14ac:dyDescent="0.3">
      <c r="A52" s="4" t="s">
        <v>242</v>
      </c>
      <c r="B52" s="4" t="s">
        <v>233</v>
      </c>
      <c r="C52" s="4" t="s">
        <v>243</v>
      </c>
      <c r="D52" s="4" t="s">
        <v>244</v>
      </c>
      <c r="E52" s="5">
        <v>38777</v>
      </c>
      <c r="F52" s="5">
        <v>43800</v>
      </c>
      <c r="G52" s="4">
        <v>13</v>
      </c>
      <c r="H52" s="4" t="b">
        <v>1</v>
      </c>
      <c r="K52" s="4" t="s">
        <v>245</v>
      </c>
      <c r="L52" s="4" t="s">
        <v>246</v>
      </c>
      <c r="M52" s="4">
        <v>14</v>
      </c>
      <c r="O52" s="4">
        <f t="shared" ca="1" si="0"/>
        <v>3</v>
      </c>
    </row>
    <row r="53" spans="1:15" ht="15.75" customHeight="1" x14ac:dyDescent="0.3">
      <c r="A53" s="4" t="s">
        <v>247</v>
      </c>
      <c r="B53" s="4" t="s">
        <v>233</v>
      </c>
      <c r="C53" s="4" t="s">
        <v>248</v>
      </c>
      <c r="D53" s="4" t="s">
        <v>239</v>
      </c>
      <c r="E53" s="5">
        <v>39311</v>
      </c>
      <c r="F53" s="5">
        <v>43800</v>
      </c>
      <c r="G53" s="4">
        <v>12</v>
      </c>
      <c r="H53" s="4" t="b">
        <v>1</v>
      </c>
      <c r="K53" s="4" t="s">
        <v>249</v>
      </c>
      <c r="L53" s="4" t="s">
        <v>250</v>
      </c>
      <c r="M53" s="4">
        <v>13</v>
      </c>
      <c r="O53" s="4">
        <f t="shared" ca="1" si="0"/>
        <v>3</v>
      </c>
    </row>
    <row r="54" spans="1:15" ht="15.75" customHeight="1" x14ac:dyDescent="0.3">
      <c r="A54" s="4" t="s">
        <v>251</v>
      </c>
      <c r="B54" s="4" t="s">
        <v>22</v>
      </c>
      <c r="C54" s="4" t="s">
        <v>252</v>
      </c>
      <c r="D54" s="4" t="s">
        <v>18</v>
      </c>
      <c r="E54" s="5">
        <v>39242</v>
      </c>
      <c r="F54" s="5">
        <v>43582</v>
      </c>
      <c r="G54" s="4">
        <v>11</v>
      </c>
      <c r="H54" s="4" t="b">
        <v>1</v>
      </c>
      <c r="K54" s="4" t="s">
        <v>253</v>
      </c>
      <c r="L54" s="4" t="s">
        <v>254</v>
      </c>
      <c r="M54" s="4">
        <v>13</v>
      </c>
      <c r="O54" s="4">
        <f t="shared" ca="1" si="0"/>
        <v>4</v>
      </c>
    </row>
    <row r="55" spans="1:15" ht="15.75" customHeight="1" x14ac:dyDescent="0.3">
      <c r="A55" s="4" t="s">
        <v>255</v>
      </c>
      <c r="B55" s="4" t="s">
        <v>38</v>
      </c>
      <c r="C55" s="4" t="s">
        <v>256</v>
      </c>
      <c r="D55" s="4" t="s">
        <v>18</v>
      </c>
      <c r="E55" s="5">
        <v>36559</v>
      </c>
      <c r="F55" s="5">
        <v>43372</v>
      </c>
      <c r="G55" s="4">
        <v>18</v>
      </c>
      <c r="H55" s="4" t="b">
        <v>1</v>
      </c>
      <c r="K55" s="4" t="s">
        <v>257</v>
      </c>
      <c r="L55" s="4" t="s">
        <v>258</v>
      </c>
      <c r="M55" s="4">
        <v>20</v>
      </c>
      <c r="O55" s="4">
        <f t="shared" ca="1" si="0"/>
        <v>4</v>
      </c>
    </row>
    <row r="56" spans="1:15" ht="15.75" customHeight="1" x14ac:dyDescent="0.3">
      <c r="A56" s="4" t="s">
        <v>259</v>
      </c>
      <c r="B56" s="4" t="s">
        <v>38</v>
      </c>
      <c r="C56" s="4" t="s">
        <v>260</v>
      </c>
      <c r="D56" s="4" t="s">
        <v>261</v>
      </c>
      <c r="E56" s="5">
        <v>37304</v>
      </c>
      <c r="F56" s="5">
        <v>43372</v>
      </c>
      <c r="G56" s="4">
        <v>16</v>
      </c>
      <c r="H56" s="4" t="b">
        <v>1</v>
      </c>
      <c r="K56" s="4" t="s">
        <v>262</v>
      </c>
      <c r="L56" s="4" t="s">
        <v>263</v>
      </c>
      <c r="M56" s="4">
        <v>18</v>
      </c>
      <c r="O56" s="4">
        <f t="shared" ca="1" si="0"/>
        <v>4</v>
      </c>
    </row>
    <row r="57" spans="1:15" ht="15.75" customHeight="1" x14ac:dyDescent="0.3">
      <c r="A57" s="4" t="s">
        <v>264</v>
      </c>
      <c r="B57" s="4" t="s">
        <v>22</v>
      </c>
      <c r="C57" s="4" t="s">
        <v>265</v>
      </c>
      <c r="D57" s="4" t="s">
        <v>18</v>
      </c>
      <c r="E57" s="5">
        <v>37398</v>
      </c>
      <c r="F57" s="5">
        <v>43582</v>
      </c>
      <c r="G57" s="4">
        <v>16</v>
      </c>
      <c r="H57" s="4" t="b">
        <v>1</v>
      </c>
      <c r="K57" s="4" t="s">
        <v>266</v>
      </c>
      <c r="L57" s="4" t="s">
        <v>267</v>
      </c>
      <c r="M57" s="4">
        <v>18</v>
      </c>
      <c r="O57" s="4">
        <f t="shared" ca="1" si="0"/>
        <v>4</v>
      </c>
    </row>
    <row r="58" spans="1:15" ht="15.75" customHeight="1" x14ac:dyDescent="0.3">
      <c r="A58" s="4" t="s">
        <v>268</v>
      </c>
      <c r="B58" s="4" t="s">
        <v>233</v>
      </c>
      <c r="C58" s="4" t="s">
        <v>269</v>
      </c>
      <c r="D58" s="4" t="s">
        <v>270</v>
      </c>
      <c r="E58" s="5">
        <v>36970</v>
      </c>
      <c r="F58" s="5">
        <v>43800</v>
      </c>
      <c r="G58" s="4">
        <v>18</v>
      </c>
      <c r="H58" s="4" t="b">
        <v>1</v>
      </c>
      <c r="K58" s="4" t="s">
        <v>271</v>
      </c>
      <c r="L58" s="4" t="s">
        <v>272</v>
      </c>
      <c r="M58" s="4">
        <v>19</v>
      </c>
      <c r="O58" s="4">
        <f t="shared" ca="1" si="0"/>
        <v>3</v>
      </c>
    </row>
    <row r="59" spans="1:15" ht="15.75" customHeight="1" x14ac:dyDescent="0.3">
      <c r="A59" s="4" t="s">
        <v>273</v>
      </c>
      <c r="B59" s="4" t="s">
        <v>233</v>
      </c>
      <c r="C59" s="4" t="s">
        <v>274</v>
      </c>
      <c r="D59" s="4" t="s">
        <v>261</v>
      </c>
      <c r="E59" s="5">
        <v>38924</v>
      </c>
      <c r="F59" s="5">
        <v>43800</v>
      </c>
      <c r="G59" s="4">
        <v>13</v>
      </c>
      <c r="H59" s="4" t="b">
        <v>1</v>
      </c>
      <c r="K59" s="4" t="s">
        <v>275</v>
      </c>
      <c r="L59" s="4" t="s">
        <v>276</v>
      </c>
      <c r="M59" s="4">
        <v>14</v>
      </c>
      <c r="O59" s="4">
        <f t="shared" ca="1" si="0"/>
        <v>3</v>
      </c>
    </row>
    <row r="60" spans="1:15" ht="15.75" customHeight="1" x14ac:dyDescent="0.3">
      <c r="A60" s="4" t="s">
        <v>277</v>
      </c>
      <c r="B60" s="4" t="s">
        <v>22</v>
      </c>
      <c r="C60" s="4" t="s">
        <v>278</v>
      </c>
      <c r="D60" s="4" t="s">
        <v>18</v>
      </c>
      <c r="E60" s="5">
        <v>38301</v>
      </c>
      <c r="F60" s="5">
        <v>43582</v>
      </c>
      <c r="G60" s="4">
        <v>14</v>
      </c>
      <c r="H60" s="4" t="b">
        <v>1</v>
      </c>
      <c r="K60" s="4" t="s">
        <v>279</v>
      </c>
      <c r="L60" s="4" t="s">
        <v>280</v>
      </c>
      <c r="M60" s="4">
        <v>16</v>
      </c>
      <c r="O60" s="4">
        <f t="shared" ca="1" si="0"/>
        <v>4</v>
      </c>
    </row>
    <row r="61" spans="1:15" ht="15.75" customHeight="1" x14ac:dyDescent="0.3">
      <c r="A61" s="4" t="s">
        <v>281</v>
      </c>
      <c r="B61" s="4" t="s">
        <v>233</v>
      </c>
      <c r="C61" s="4" t="s">
        <v>282</v>
      </c>
      <c r="D61" s="4" t="s">
        <v>18</v>
      </c>
      <c r="E61" s="5">
        <v>38726</v>
      </c>
      <c r="F61" s="5">
        <v>43800</v>
      </c>
      <c r="G61" s="4">
        <v>13</v>
      </c>
      <c r="H61" s="4" t="b">
        <v>1</v>
      </c>
      <c r="K61" s="4" t="s">
        <v>283</v>
      </c>
      <c r="L61" s="4" t="s">
        <v>284</v>
      </c>
      <c r="M61" s="4">
        <v>14</v>
      </c>
      <c r="O61" s="4">
        <f t="shared" ca="1" si="0"/>
        <v>3</v>
      </c>
    </row>
    <row r="62" spans="1:15" ht="15.75" customHeight="1" x14ac:dyDescent="0.3">
      <c r="A62" s="4" t="s">
        <v>285</v>
      </c>
      <c r="B62" s="4" t="s">
        <v>233</v>
      </c>
      <c r="C62" s="4" t="s">
        <v>286</v>
      </c>
      <c r="D62" s="4" t="s">
        <v>18</v>
      </c>
      <c r="E62" s="5">
        <v>38525</v>
      </c>
      <c r="F62" s="5">
        <v>43800</v>
      </c>
      <c r="G62" s="4">
        <v>14</v>
      </c>
      <c r="H62" s="4" t="b">
        <v>1</v>
      </c>
      <c r="K62" s="4" t="s">
        <v>287</v>
      </c>
      <c r="L62" s="4" t="s">
        <v>288</v>
      </c>
      <c r="M62" s="4">
        <v>15</v>
      </c>
      <c r="O62" s="4">
        <f t="shared" ca="1" si="0"/>
        <v>3</v>
      </c>
    </row>
    <row r="63" spans="1:15" ht="15.75" customHeight="1" x14ac:dyDescent="0.3">
      <c r="A63" s="4" t="s">
        <v>289</v>
      </c>
      <c r="B63" s="4" t="s">
        <v>233</v>
      </c>
      <c r="C63" s="4" t="s">
        <v>290</v>
      </c>
      <c r="D63" s="4" t="s">
        <v>291</v>
      </c>
      <c r="E63" s="5">
        <v>38856</v>
      </c>
      <c r="F63" s="5">
        <v>43800</v>
      </c>
      <c r="G63" s="4">
        <v>13</v>
      </c>
      <c r="H63" s="4" t="b">
        <v>1</v>
      </c>
      <c r="K63" s="4" t="s">
        <v>292</v>
      </c>
      <c r="L63" s="4" t="s">
        <v>293</v>
      </c>
      <c r="M63" s="4">
        <v>14</v>
      </c>
      <c r="O63" s="4">
        <f t="shared" ca="1" si="0"/>
        <v>3</v>
      </c>
    </row>
    <row r="64" spans="1:15" ht="15.75" customHeight="1" x14ac:dyDescent="0.3">
      <c r="A64" s="4" t="s">
        <v>294</v>
      </c>
      <c r="B64" s="4" t="s">
        <v>233</v>
      </c>
      <c r="C64" s="4" t="s">
        <v>295</v>
      </c>
      <c r="D64" s="4" t="s">
        <v>40</v>
      </c>
      <c r="E64" s="5">
        <v>37779</v>
      </c>
      <c r="F64" s="5">
        <v>43800</v>
      </c>
      <c r="G64" s="4">
        <v>16</v>
      </c>
      <c r="H64" s="4" t="b">
        <v>1</v>
      </c>
      <c r="K64" s="4" t="s">
        <v>296</v>
      </c>
      <c r="L64" s="4" t="s">
        <v>297</v>
      </c>
      <c r="M64" s="4">
        <v>17</v>
      </c>
      <c r="O64" s="4">
        <f t="shared" ca="1" si="0"/>
        <v>3</v>
      </c>
    </row>
    <row r="65" spans="1:15" ht="15.75" customHeight="1" x14ac:dyDescent="0.3">
      <c r="A65" s="4" t="s">
        <v>298</v>
      </c>
      <c r="B65" s="4" t="s">
        <v>68</v>
      </c>
      <c r="C65" s="4" t="s">
        <v>299</v>
      </c>
      <c r="D65" s="4" t="s">
        <v>300</v>
      </c>
      <c r="E65" s="5">
        <v>34039</v>
      </c>
      <c r="F65" s="5">
        <v>40849</v>
      </c>
      <c r="G65" s="4">
        <v>18</v>
      </c>
      <c r="H65" s="4" t="b">
        <v>0</v>
      </c>
      <c r="I65" s="6">
        <v>40951</v>
      </c>
      <c r="J65" s="4">
        <v>18</v>
      </c>
      <c r="K65" s="4" t="s">
        <v>301</v>
      </c>
      <c r="L65" s="4" t="s">
        <v>302</v>
      </c>
      <c r="M65" s="4">
        <v>27</v>
      </c>
      <c r="N65" s="7" t="s">
        <v>303</v>
      </c>
      <c r="O65" s="4">
        <f t="shared" ref="O65:O201" si="1">ROUND((I65-F65)/365,0)</f>
        <v>0</v>
      </c>
    </row>
    <row r="66" spans="1:15" ht="15.75" customHeight="1" x14ac:dyDescent="0.3">
      <c r="A66" s="4" t="s">
        <v>304</v>
      </c>
      <c r="B66" s="4" t="s">
        <v>68</v>
      </c>
      <c r="C66" s="4" t="s">
        <v>305</v>
      </c>
      <c r="D66" s="4" t="s">
        <v>300</v>
      </c>
      <c r="E66" s="5">
        <v>33438</v>
      </c>
      <c r="F66" s="5">
        <v>40849</v>
      </c>
      <c r="G66" s="4">
        <v>20</v>
      </c>
      <c r="H66" s="4" t="b">
        <v>0</v>
      </c>
      <c r="I66" s="6">
        <v>40951</v>
      </c>
      <c r="J66" s="4">
        <v>20</v>
      </c>
      <c r="L66" s="4" t="s">
        <v>302</v>
      </c>
      <c r="M66" s="4">
        <v>29</v>
      </c>
      <c r="N66" s="7" t="s">
        <v>303</v>
      </c>
      <c r="O66" s="4">
        <f t="shared" si="1"/>
        <v>0</v>
      </c>
    </row>
    <row r="67" spans="1:15" ht="15.75" customHeight="1" x14ac:dyDescent="0.3">
      <c r="A67" s="4" t="s">
        <v>306</v>
      </c>
      <c r="B67" s="4" t="s">
        <v>68</v>
      </c>
      <c r="C67" s="4" t="s">
        <v>307</v>
      </c>
      <c r="D67" s="4" t="s">
        <v>300</v>
      </c>
      <c r="E67" s="5">
        <v>33047</v>
      </c>
      <c r="F67" s="5">
        <v>40849</v>
      </c>
      <c r="G67" s="4">
        <v>21</v>
      </c>
      <c r="H67" s="4" t="b">
        <v>0</v>
      </c>
      <c r="I67" s="6">
        <v>41039</v>
      </c>
      <c r="J67" s="4">
        <v>21</v>
      </c>
      <c r="L67" s="4" t="s">
        <v>308</v>
      </c>
      <c r="M67" s="4">
        <v>30</v>
      </c>
      <c r="N67" s="7" t="s">
        <v>303</v>
      </c>
      <c r="O67" s="4">
        <f t="shared" si="1"/>
        <v>1</v>
      </c>
    </row>
    <row r="68" spans="1:15" ht="15.75" customHeight="1" x14ac:dyDescent="0.3">
      <c r="A68" s="4" t="s">
        <v>309</v>
      </c>
      <c r="B68" s="4" t="s">
        <v>68</v>
      </c>
      <c r="C68" s="4" t="s">
        <v>310</v>
      </c>
      <c r="D68" s="4" t="s">
        <v>300</v>
      </c>
      <c r="E68" s="5">
        <v>36003</v>
      </c>
      <c r="F68" s="5">
        <v>40849</v>
      </c>
      <c r="G68" s="4">
        <v>13</v>
      </c>
      <c r="H68" s="4" t="b">
        <v>0</v>
      </c>
      <c r="I68" s="6">
        <v>41039</v>
      </c>
      <c r="J68" s="4">
        <v>13</v>
      </c>
      <c r="K68" s="4" t="s">
        <v>311</v>
      </c>
      <c r="L68" s="4" t="s">
        <v>312</v>
      </c>
      <c r="M68" s="4">
        <v>22</v>
      </c>
      <c r="N68" s="7" t="s">
        <v>303</v>
      </c>
      <c r="O68" s="4">
        <f t="shared" si="1"/>
        <v>1</v>
      </c>
    </row>
    <row r="69" spans="1:15" ht="15.75" customHeight="1" x14ac:dyDescent="0.3">
      <c r="A69" s="4" t="s">
        <v>313</v>
      </c>
      <c r="B69" s="4" t="s">
        <v>68</v>
      </c>
      <c r="C69" s="4" t="s">
        <v>314</v>
      </c>
      <c r="D69" s="4" t="s">
        <v>315</v>
      </c>
      <c r="E69" s="5">
        <v>36184</v>
      </c>
      <c r="F69" s="5">
        <v>40849</v>
      </c>
      <c r="G69" s="4">
        <v>12</v>
      </c>
      <c r="H69" s="4" t="b">
        <v>0</v>
      </c>
      <c r="I69" s="6">
        <v>41238</v>
      </c>
      <c r="J69" s="4">
        <v>13</v>
      </c>
      <c r="K69" s="4" t="s">
        <v>316</v>
      </c>
      <c r="L69" s="4" t="s">
        <v>317</v>
      </c>
      <c r="M69" s="4">
        <v>21</v>
      </c>
      <c r="N69" s="7" t="s">
        <v>303</v>
      </c>
      <c r="O69" s="4">
        <f t="shared" si="1"/>
        <v>1</v>
      </c>
    </row>
    <row r="70" spans="1:15" ht="15.75" customHeight="1" x14ac:dyDescent="0.3">
      <c r="A70" s="4" t="s">
        <v>318</v>
      </c>
      <c r="B70" s="4" t="s">
        <v>68</v>
      </c>
      <c r="C70" s="4" t="s">
        <v>319</v>
      </c>
      <c r="D70" s="4" t="s">
        <v>18</v>
      </c>
      <c r="E70" s="5">
        <v>34323</v>
      </c>
      <c r="F70" s="5">
        <v>40849</v>
      </c>
      <c r="G70" s="4">
        <v>17</v>
      </c>
      <c r="H70" s="4" t="b">
        <v>0</v>
      </c>
      <c r="I70" s="6">
        <v>41253</v>
      </c>
      <c r="J70" s="4">
        <v>18</v>
      </c>
      <c r="K70" s="4" t="s">
        <v>320</v>
      </c>
      <c r="L70" s="4" t="s">
        <v>321</v>
      </c>
      <c r="M70" s="4">
        <v>27</v>
      </c>
      <c r="N70" s="7" t="s">
        <v>303</v>
      </c>
      <c r="O70" s="4">
        <f t="shared" si="1"/>
        <v>1</v>
      </c>
    </row>
    <row r="71" spans="1:15" ht="15.75" customHeight="1" x14ac:dyDescent="0.3">
      <c r="A71" s="4" t="s">
        <v>322</v>
      </c>
      <c r="B71" s="4" t="s">
        <v>88</v>
      </c>
      <c r="C71" s="4" t="s">
        <v>323</v>
      </c>
      <c r="D71" s="4" t="s">
        <v>18</v>
      </c>
      <c r="E71" s="5">
        <v>35622</v>
      </c>
      <c r="F71" s="5">
        <v>41216</v>
      </c>
      <c r="G71" s="4">
        <v>15</v>
      </c>
      <c r="H71" s="4" t="b">
        <v>0</v>
      </c>
      <c r="I71" s="6">
        <v>41284</v>
      </c>
      <c r="J71" s="4">
        <v>15</v>
      </c>
      <c r="K71" s="4" t="s">
        <v>324</v>
      </c>
      <c r="L71" s="4" t="s">
        <v>302</v>
      </c>
      <c r="M71" s="4">
        <v>23</v>
      </c>
      <c r="N71" s="7" t="s">
        <v>303</v>
      </c>
      <c r="O71" s="4">
        <f t="shared" si="1"/>
        <v>0</v>
      </c>
    </row>
    <row r="72" spans="1:15" ht="15.75" customHeight="1" x14ac:dyDescent="0.3">
      <c r="A72" s="4" t="s">
        <v>325</v>
      </c>
      <c r="B72" s="4" t="s">
        <v>88</v>
      </c>
      <c r="C72" s="4" t="s">
        <v>326</v>
      </c>
      <c r="D72" s="4" t="s">
        <v>300</v>
      </c>
      <c r="E72" s="5">
        <v>35356</v>
      </c>
      <c r="F72" s="5">
        <v>41216</v>
      </c>
      <c r="G72" s="4">
        <v>16</v>
      </c>
      <c r="H72" s="4" t="b">
        <v>0</v>
      </c>
      <c r="I72" s="6">
        <v>41284</v>
      </c>
      <c r="J72" s="4">
        <v>16</v>
      </c>
      <c r="L72" s="4" t="s">
        <v>302</v>
      </c>
      <c r="M72" s="4">
        <v>24</v>
      </c>
      <c r="N72" s="7" t="s">
        <v>303</v>
      </c>
      <c r="O72" s="4">
        <f t="shared" si="1"/>
        <v>0</v>
      </c>
    </row>
    <row r="73" spans="1:15" ht="15.75" customHeight="1" x14ac:dyDescent="0.3">
      <c r="A73" s="4" t="s">
        <v>327</v>
      </c>
      <c r="B73" s="4" t="s">
        <v>68</v>
      </c>
      <c r="C73" s="4" t="s">
        <v>328</v>
      </c>
      <c r="D73" s="4" t="s">
        <v>329</v>
      </c>
      <c r="E73" s="5">
        <v>34209</v>
      </c>
      <c r="F73" s="5">
        <v>40849</v>
      </c>
      <c r="G73" s="4">
        <v>18</v>
      </c>
      <c r="H73" s="4" t="b">
        <v>0</v>
      </c>
      <c r="I73" s="6">
        <v>41290</v>
      </c>
      <c r="J73" s="4">
        <v>19</v>
      </c>
      <c r="K73" s="4" t="s">
        <v>330</v>
      </c>
      <c r="L73" s="4" t="s">
        <v>331</v>
      </c>
      <c r="M73" s="4">
        <v>27</v>
      </c>
      <c r="N73" s="7" t="s">
        <v>332</v>
      </c>
      <c r="O73" s="4">
        <f t="shared" si="1"/>
        <v>1</v>
      </c>
    </row>
    <row r="74" spans="1:15" ht="15.75" customHeight="1" x14ac:dyDescent="0.3">
      <c r="A74" s="4" t="s">
        <v>333</v>
      </c>
      <c r="B74" s="4" t="s">
        <v>88</v>
      </c>
      <c r="C74" s="4" t="s">
        <v>334</v>
      </c>
      <c r="D74" s="4" t="s">
        <v>335</v>
      </c>
      <c r="E74" s="5">
        <v>35571</v>
      </c>
      <c r="F74" s="5">
        <v>41216</v>
      </c>
      <c r="G74" s="4">
        <v>15</v>
      </c>
      <c r="H74" s="4" t="b">
        <v>0</v>
      </c>
      <c r="I74" s="6">
        <v>41376</v>
      </c>
      <c r="J74" s="4">
        <v>15</v>
      </c>
      <c r="K74" s="4" t="s">
        <v>336</v>
      </c>
      <c r="L74" s="4" t="s">
        <v>337</v>
      </c>
      <c r="M74" s="4">
        <v>23</v>
      </c>
      <c r="N74" s="7" t="s">
        <v>303</v>
      </c>
      <c r="O74" s="4">
        <f t="shared" si="1"/>
        <v>0</v>
      </c>
    </row>
    <row r="75" spans="1:15" ht="15.75" customHeight="1" x14ac:dyDescent="0.3">
      <c r="A75" s="4" t="s">
        <v>338</v>
      </c>
      <c r="B75" s="4" t="s">
        <v>88</v>
      </c>
      <c r="C75" s="4" t="s">
        <v>339</v>
      </c>
      <c r="D75" s="4" t="s">
        <v>300</v>
      </c>
      <c r="E75" s="5">
        <v>35711</v>
      </c>
      <c r="F75" s="5">
        <v>41216</v>
      </c>
      <c r="G75" s="4">
        <v>15</v>
      </c>
      <c r="H75" s="4" t="b">
        <v>0</v>
      </c>
      <c r="I75" s="6">
        <v>41526</v>
      </c>
      <c r="J75" s="4">
        <v>15</v>
      </c>
      <c r="K75" s="4" t="s">
        <v>340</v>
      </c>
      <c r="L75" s="4" t="s">
        <v>341</v>
      </c>
      <c r="M75" s="4">
        <v>23</v>
      </c>
      <c r="N75" s="7" t="s">
        <v>303</v>
      </c>
      <c r="O75" s="4">
        <f t="shared" si="1"/>
        <v>1</v>
      </c>
    </row>
    <row r="76" spans="1:15" ht="15.75" customHeight="1" x14ac:dyDescent="0.3">
      <c r="A76" s="4" t="s">
        <v>342</v>
      </c>
      <c r="B76" s="4" t="s">
        <v>88</v>
      </c>
      <c r="C76" s="4" t="s">
        <v>343</v>
      </c>
      <c r="D76" s="4" t="s">
        <v>329</v>
      </c>
      <c r="E76" s="5">
        <v>35726</v>
      </c>
      <c r="F76" s="5">
        <v>41216</v>
      </c>
      <c r="G76" s="4">
        <v>15</v>
      </c>
      <c r="H76" s="4" t="b">
        <v>0</v>
      </c>
      <c r="I76" s="6">
        <v>41526</v>
      </c>
      <c r="J76" s="4">
        <v>15</v>
      </c>
      <c r="K76" s="4" t="s">
        <v>344</v>
      </c>
      <c r="L76" s="4" t="s">
        <v>345</v>
      </c>
      <c r="M76" s="4">
        <v>23</v>
      </c>
      <c r="N76" s="7" t="s">
        <v>332</v>
      </c>
      <c r="O76" s="4">
        <f t="shared" si="1"/>
        <v>1</v>
      </c>
    </row>
    <row r="77" spans="1:15" ht="15.75" customHeight="1" x14ac:dyDescent="0.3">
      <c r="A77" s="4" t="s">
        <v>346</v>
      </c>
      <c r="B77" s="4" t="s">
        <v>88</v>
      </c>
      <c r="C77" s="4" t="s">
        <v>347</v>
      </c>
      <c r="D77" s="4" t="s">
        <v>300</v>
      </c>
      <c r="E77" s="5">
        <v>35027</v>
      </c>
      <c r="F77" s="5">
        <v>41216</v>
      </c>
      <c r="G77" s="4">
        <v>16</v>
      </c>
      <c r="H77" s="4" t="b">
        <v>0</v>
      </c>
      <c r="I77" s="6">
        <v>41608</v>
      </c>
      <c r="J77" s="4">
        <v>18</v>
      </c>
      <c r="K77" s="4" t="s">
        <v>348</v>
      </c>
      <c r="L77" s="4" t="s">
        <v>349</v>
      </c>
      <c r="M77" s="4">
        <v>25</v>
      </c>
      <c r="N77" s="7" t="s">
        <v>332</v>
      </c>
      <c r="O77" s="4">
        <f t="shared" si="1"/>
        <v>1</v>
      </c>
    </row>
    <row r="78" spans="1:15" ht="15.75" customHeight="1" x14ac:dyDescent="0.3">
      <c r="A78" s="4" t="s">
        <v>350</v>
      </c>
      <c r="B78" s="4" t="s">
        <v>88</v>
      </c>
      <c r="C78" s="4" t="s">
        <v>351</v>
      </c>
      <c r="D78" s="4" t="s">
        <v>352</v>
      </c>
      <c r="E78" s="5">
        <v>35418</v>
      </c>
      <c r="F78" s="5">
        <v>41216</v>
      </c>
      <c r="G78" s="4">
        <v>15</v>
      </c>
      <c r="H78" s="4" t="b">
        <v>0</v>
      </c>
      <c r="I78" s="6">
        <v>41608</v>
      </c>
      <c r="J78" s="4">
        <v>16</v>
      </c>
      <c r="K78" s="4" t="s">
        <v>353</v>
      </c>
      <c r="L78" s="4" t="s">
        <v>354</v>
      </c>
      <c r="M78" s="4">
        <v>24</v>
      </c>
      <c r="N78" s="7" t="s">
        <v>332</v>
      </c>
      <c r="O78" s="4">
        <f t="shared" si="1"/>
        <v>1</v>
      </c>
    </row>
    <row r="79" spans="1:15" ht="15.75" customHeight="1" x14ac:dyDescent="0.3">
      <c r="A79" s="4" t="s">
        <v>355</v>
      </c>
      <c r="B79" s="4" t="s">
        <v>68</v>
      </c>
      <c r="C79" s="4" t="s">
        <v>356</v>
      </c>
      <c r="D79" s="4" t="s">
        <v>329</v>
      </c>
      <c r="E79" s="5">
        <v>33490</v>
      </c>
      <c r="F79" s="5">
        <v>40849</v>
      </c>
      <c r="G79" s="4">
        <v>20</v>
      </c>
      <c r="H79" s="4" t="b">
        <v>0</v>
      </c>
      <c r="I79" s="6">
        <v>41630</v>
      </c>
      <c r="J79" s="4">
        <v>22</v>
      </c>
      <c r="K79" s="4" t="s">
        <v>357</v>
      </c>
      <c r="L79" s="4" t="s">
        <v>358</v>
      </c>
      <c r="M79" s="4">
        <v>29</v>
      </c>
      <c r="N79" s="7" t="s">
        <v>332</v>
      </c>
      <c r="O79" s="4">
        <f t="shared" si="1"/>
        <v>2</v>
      </c>
    </row>
    <row r="80" spans="1:15" ht="15.75" customHeight="1" x14ac:dyDescent="0.3">
      <c r="A80" s="4" t="s">
        <v>359</v>
      </c>
      <c r="B80" s="4" t="s">
        <v>68</v>
      </c>
      <c r="C80" s="4" t="s">
        <v>360</v>
      </c>
      <c r="D80" s="4" t="s">
        <v>18</v>
      </c>
      <c r="E80" s="5">
        <v>35203</v>
      </c>
      <c r="F80" s="5">
        <v>40849</v>
      </c>
      <c r="G80" s="4">
        <v>15</v>
      </c>
      <c r="H80" s="4" t="b">
        <v>0</v>
      </c>
      <c r="I80" s="6">
        <v>41630</v>
      </c>
      <c r="J80" s="4">
        <v>17</v>
      </c>
      <c r="K80" s="4" t="s">
        <v>361</v>
      </c>
      <c r="L80" s="4" t="s">
        <v>362</v>
      </c>
      <c r="M80" s="4">
        <v>24</v>
      </c>
      <c r="N80" s="7" t="s">
        <v>332</v>
      </c>
      <c r="O80" s="4">
        <f t="shared" si="1"/>
        <v>2</v>
      </c>
    </row>
    <row r="81" spans="1:15" ht="15.75" customHeight="1" x14ac:dyDescent="0.3">
      <c r="A81" s="4" t="s">
        <v>363</v>
      </c>
      <c r="B81" s="4" t="s">
        <v>68</v>
      </c>
      <c r="C81" s="4" t="s">
        <v>364</v>
      </c>
      <c r="D81" s="4" t="s">
        <v>365</v>
      </c>
      <c r="E81" s="5">
        <v>34641</v>
      </c>
      <c r="F81" s="5">
        <v>40849</v>
      </c>
      <c r="G81" s="4">
        <v>17</v>
      </c>
      <c r="H81" s="4" t="b">
        <v>0</v>
      </c>
      <c r="I81" s="6">
        <v>41636</v>
      </c>
      <c r="J81" s="4">
        <v>19</v>
      </c>
      <c r="K81" s="4" t="s">
        <v>366</v>
      </c>
      <c r="L81" s="4" t="s">
        <v>367</v>
      </c>
      <c r="M81" s="4">
        <v>26</v>
      </c>
      <c r="N81" s="7" t="s">
        <v>332</v>
      </c>
      <c r="O81" s="4">
        <f t="shared" si="1"/>
        <v>2</v>
      </c>
    </row>
    <row r="82" spans="1:15" ht="15.75" customHeight="1" x14ac:dyDescent="0.3">
      <c r="A82" s="4" t="s">
        <v>368</v>
      </c>
      <c r="B82" s="4" t="s">
        <v>88</v>
      </c>
      <c r="C82" s="4" t="s">
        <v>369</v>
      </c>
      <c r="D82" s="4" t="s">
        <v>18</v>
      </c>
      <c r="E82" s="5">
        <v>35710</v>
      </c>
      <c r="F82" s="5">
        <v>41216</v>
      </c>
      <c r="G82" s="4">
        <v>15</v>
      </c>
      <c r="H82" s="4" t="b">
        <v>0</v>
      </c>
      <c r="I82" s="6">
        <v>41662</v>
      </c>
      <c r="J82" s="4">
        <v>16</v>
      </c>
      <c r="K82" s="4" t="s">
        <v>370</v>
      </c>
      <c r="L82" s="4" t="s">
        <v>371</v>
      </c>
      <c r="M82" s="4">
        <v>23</v>
      </c>
      <c r="N82" s="7" t="s">
        <v>332</v>
      </c>
      <c r="O82" s="4">
        <f t="shared" si="1"/>
        <v>1</v>
      </c>
    </row>
    <row r="83" spans="1:15" ht="15.75" customHeight="1" x14ac:dyDescent="0.3">
      <c r="A83" s="4" t="s">
        <v>372</v>
      </c>
      <c r="B83" s="4" t="s">
        <v>68</v>
      </c>
      <c r="C83" s="4" t="s">
        <v>373</v>
      </c>
      <c r="D83" s="4" t="s">
        <v>18</v>
      </c>
      <c r="E83" s="5">
        <v>35579</v>
      </c>
      <c r="F83" s="5">
        <v>40849</v>
      </c>
      <c r="G83" s="4">
        <v>14</v>
      </c>
      <c r="H83" s="4" t="b">
        <v>0</v>
      </c>
      <c r="I83" s="6">
        <v>41686</v>
      </c>
      <c r="J83" s="4">
        <v>16</v>
      </c>
      <c r="K83" s="4" t="s">
        <v>374</v>
      </c>
      <c r="L83" s="4" t="s">
        <v>375</v>
      </c>
      <c r="M83" s="4">
        <v>23</v>
      </c>
      <c r="N83" s="8" t="s">
        <v>376</v>
      </c>
      <c r="O83" s="4">
        <f t="shared" si="1"/>
        <v>2</v>
      </c>
    </row>
    <row r="84" spans="1:15" ht="15.75" customHeight="1" x14ac:dyDescent="0.3">
      <c r="A84" s="4" t="s">
        <v>377</v>
      </c>
      <c r="B84" s="4" t="s">
        <v>378</v>
      </c>
      <c r="C84" s="4" t="s">
        <v>379</v>
      </c>
      <c r="D84" s="4" t="s">
        <v>380</v>
      </c>
      <c r="E84" s="5">
        <v>33514</v>
      </c>
      <c r="F84" s="5">
        <v>41214</v>
      </c>
      <c r="G84" s="4">
        <v>21</v>
      </c>
      <c r="H84" s="4" t="b">
        <v>0</v>
      </c>
      <c r="I84" s="6">
        <v>41753</v>
      </c>
      <c r="J84" s="4">
        <v>22</v>
      </c>
      <c r="K84" s="4" t="s">
        <v>381</v>
      </c>
      <c r="L84" s="4" t="s">
        <v>382</v>
      </c>
      <c r="M84" s="4">
        <v>29</v>
      </c>
      <c r="N84" s="7" t="s">
        <v>383</v>
      </c>
      <c r="O84" s="4">
        <f t="shared" si="1"/>
        <v>1</v>
      </c>
    </row>
    <row r="85" spans="1:15" ht="15.75" customHeight="1" x14ac:dyDescent="0.3">
      <c r="A85" s="4" t="s">
        <v>384</v>
      </c>
      <c r="B85" s="4" t="s">
        <v>68</v>
      </c>
      <c r="C85" s="4" t="s">
        <v>385</v>
      </c>
      <c r="D85" s="4" t="s">
        <v>386</v>
      </c>
      <c r="E85" s="5">
        <v>35921</v>
      </c>
      <c r="F85" s="5">
        <v>40849</v>
      </c>
      <c r="G85" s="4">
        <v>13</v>
      </c>
      <c r="H85" s="4" t="b">
        <v>0</v>
      </c>
      <c r="I85" s="6">
        <v>41753</v>
      </c>
      <c r="J85" s="4">
        <v>15</v>
      </c>
      <c r="K85" s="4" t="s">
        <v>387</v>
      </c>
      <c r="L85" s="4" t="s">
        <v>388</v>
      </c>
      <c r="M85" s="4">
        <v>22</v>
      </c>
      <c r="N85" s="7" t="s">
        <v>383</v>
      </c>
      <c r="O85" s="4">
        <f t="shared" si="1"/>
        <v>2</v>
      </c>
    </row>
    <row r="86" spans="1:15" ht="15.75" customHeight="1" x14ac:dyDescent="0.3">
      <c r="A86" s="4" t="s">
        <v>389</v>
      </c>
      <c r="B86" s="4" t="s">
        <v>27</v>
      </c>
      <c r="C86" s="4" t="s">
        <v>390</v>
      </c>
      <c r="D86" s="4" t="s">
        <v>300</v>
      </c>
      <c r="E86" s="5">
        <v>35832</v>
      </c>
      <c r="F86" s="5">
        <v>41713</v>
      </c>
      <c r="G86" s="4">
        <v>16</v>
      </c>
      <c r="H86" s="4" t="b">
        <v>0</v>
      </c>
      <c r="I86" s="6">
        <v>41722</v>
      </c>
      <c r="J86" s="4">
        <v>16</v>
      </c>
      <c r="L86" s="4" t="s">
        <v>302</v>
      </c>
      <c r="M86" s="4">
        <v>22</v>
      </c>
      <c r="N86" s="7" t="s">
        <v>303</v>
      </c>
      <c r="O86" s="4">
        <f t="shared" si="1"/>
        <v>0</v>
      </c>
    </row>
    <row r="87" spans="1:15" ht="15.75" customHeight="1" x14ac:dyDescent="0.3">
      <c r="A87" s="4" t="s">
        <v>391</v>
      </c>
      <c r="B87" s="4" t="s">
        <v>27</v>
      </c>
      <c r="C87" s="4" t="s">
        <v>392</v>
      </c>
      <c r="D87" s="4" t="s">
        <v>300</v>
      </c>
      <c r="E87" s="5">
        <v>35860</v>
      </c>
      <c r="F87" s="5">
        <v>41713</v>
      </c>
      <c r="G87" s="4">
        <v>16</v>
      </c>
      <c r="H87" s="4" t="b">
        <v>0</v>
      </c>
      <c r="I87" s="6">
        <v>41862</v>
      </c>
      <c r="J87" s="4">
        <v>16</v>
      </c>
      <c r="K87" s="4" t="s">
        <v>393</v>
      </c>
      <c r="L87" s="4" t="s">
        <v>394</v>
      </c>
      <c r="M87" s="4">
        <v>22</v>
      </c>
      <c r="N87" s="7" t="s">
        <v>303</v>
      </c>
      <c r="O87" s="4">
        <f t="shared" si="1"/>
        <v>0</v>
      </c>
    </row>
    <row r="88" spans="1:15" ht="15.75" customHeight="1" x14ac:dyDescent="0.3">
      <c r="A88" s="4" t="s">
        <v>395</v>
      </c>
      <c r="B88" s="4" t="s">
        <v>27</v>
      </c>
      <c r="C88" s="4" t="s">
        <v>396</v>
      </c>
      <c r="D88" s="4" t="s">
        <v>397</v>
      </c>
      <c r="E88" s="5">
        <v>36597</v>
      </c>
      <c r="F88" s="5">
        <v>41713</v>
      </c>
      <c r="G88" s="4">
        <v>14</v>
      </c>
      <c r="H88" s="4" t="b">
        <v>0</v>
      </c>
      <c r="I88" s="6">
        <v>41965</v>
      </c>
      <c r="J88" s="4">
        <v>14</v>
      </c>
      <c r="K88" s="4" t="s">
        <v>398</v>
      </c>
      <c r="L88" s="4" t="s">
        <v>399</v>
      </c>
      <c r="M88" s="4">
        <v>20</v>
      </c>
      <c r="N88" s="7" t="s">
        <v>303</v>
      </c>
      <c r="O88" s="4">
        <f t="shared" si="1"/>
        <v>1</v>
      </c>
    </row>
    <row r="89" spans="1:15" ht="15.75" customHeight="1" x14ac:dyDescent="0.3">
      <c r="A89" s="4" t="s">
        <v>400</v>
      </c>
      <c r="B89" s="4" t="s">
        <v>27</v>
      </c>
      <c r="C89" s="4" t="s">
        <v>401</v>
      </c>
      <c r="D89" s="4" t="s">
        <v>18</v>
      </c>
      <c r="E89" s="5">
        <v>36919</v>
      </c>
      <c r="F89" s="5">
        <v>41713</v>
      </c>
      <c r="G89" s="4">
        <v>13</v>
      </c>
      <c r="H89" s="4" t="b">
        <v>0</v>
      </c>
      <c r="I89" s="6">
        <v>41965</v>
      </c>
      <c r="J89" s="4">
        <v>13</v>
      </c>
      <c r="L89" s="4" t="s">
        <v>402</v>
      </c>
      <c r="M89" s="4">
        <v>19</v>
      </c>
      <c r="N89" s="7" t="s">
        <v>303</v>
      </c>
      <c r="O89" s="4">
        <f t="shared" si="1"/>
        <v>1</v>
      </c>
    </row>
    <row r="90" spans="1:15" ht="15.75" customHeight="1" x14ac:dyDescent="0.3">
      <c r="A90" s="4" t="s">
        <v>403</v>
      </c>
      <c r="B90" s="4" t="s">
        <v>68</v>
      </c>
      <c r="C90" s="4" t="s">
        <v>404</v>
      </c>
      <c r="D90" s="4" t="s">
        <v>405</v>
      </c>
      <c r="E90" s="5">
        <v>33469</v>
      </c>
      <c r="F90" s="5">
        <v>40849</v>
      </c>
      <c r="G90" s="4">
        <v>20</v>
      </c>
      <c r="H90" s="4" t="b">
        <v>0</v>
      </c>
      <c r="I90" s="6">
        <v>41977</v>
      </c>
      <c r="J90" s="4">
        <v>23</v>
      </c>
      <c r="K90" s="4" t="s">
        <v>406</v>
      </c>
      <c r="L90" s="4" t="s">
        <v>407</v>
      </c>
      <c r="M90" s="4">
        <v>29</v>
      </c>
      <c r="N90" s="7" t="s">
        <v>332</v>
      </c>
      <c r="O90" s="4">
        <f t="shared" si="1"/>
        <v>3</v>
      </c>
    </row>
    <row r="91" spans="1:15" ht="15.75" customHeight="1" x14ac:dyDescent="0.3">
      <c r="A91" s="4" t="s">
        <v>408</v>
      </c>
      <c r="B91" s="4" t="s">
        <v>27</v>
      </c>
      <c r="C91" s="4" t="s">
        <v>409</v>
      </c>
      <c r="D91" s="4" t="s">
        <v>18</v>
      </c>
      <c r="E91" s="5">
        <v>36840</v>
      </c>
      <c r="F91" s="5">
        <v>41713</v>
      </c>
      <c r="G91" s="4">
        <v>13</v>
      </c>
      <c r="H91" s="4" t="b">
        <v>0</v>
      </c>
      <c r="I91" s="6">
        <v>41999</v>
      </c>
      <c r="J91" s="4">
        <v>14</v>
      </c>
      <c r="L91" s="4" t="s">
        <v>410</v>
      </c>
      <c r="M91" s="4">
        <v>20</v>
      </c>
      <c r="N91" s="9" t="s">
        <v>303</v>
      </c>
      <c r="O91" s="4">
        <f t="shared" si="1"/>
        <v>1</v>
      </c>
    </row>
    <row r="92" spans="1:15" ht="15.75" customHeight="1" x14ac:dyDescent="0.3">
      <c r="A92" s="4" t="s">
        <v>411</v>
      </c>
      <c r="B92" s="4" t="s">
        <v>88</v>
      </c>
      <c r="C92" s="4" t="s">
        <v>412</v>
      </c>
      <c r="D92" s="4" t="s">
        <v>239</v>
      </c>
      <c r="E92" s="5">
        <v>35750</v>
      </c>
      <c r="F92" s="5">
        <v>41216</v>
      </c>
      <c r="G92" s="4">
        <v>14</v>
      </c>
      <c r="H92" s="4" t="b">
        <v>0</v>
      </c>
      <c r="I92" s="6">
        <v>42062</v>
      </c>
      <c r="J92" s="4">
        <v>17</v>
      </c>
      <c r="K92" s="4" t="s">
        <v>413</v>
      </c>
      <c r="L92" s="4" t="s">
        <v>414</v>
      </c>
      <c r="M92" s="4">
        <v>23</v>
      </c>
      <c r="N92" s="9" t="s">
        <v>303</v>
      </c>
      <c r="O92" s="4">
        <f t="shared" si="1"/>
        <v>2</v>
      </c>
    </row>
    <row r="93" spans="1:15" ht="15.75" customHeight="1" x14ac:dyDescent="0.3">
      <c r="A93" s="4" t="s">
        <v>415</v>
      </c>
      <c r="B93" s="4" t="s">
        <v>27</v>
      </c>
      <c r="C93" s="4" t="s">
        <v>416</v>
      </c>
      <c r="D93" s="4" t="s">
        <v>239</v>
      </c>
      <c r="E93" s="5">
        <v>35137</v>
      </c>
      <c r="F93" s="5">
        <v>41713</v>
      </c>
      <c r="G93" s="4">
        <v>18</v>
      </c>
      <c r="H93" s="4" t="b">
        <v>0</v>
      </c>
      <c r="I93" s="6">
        <v>42086</v>
      </c>
      <c r="J93" s="4">
        <v>19</v>
      </c>
      <c r="K93" s="4" t="s">
        <v>417</v>
      </c>
      <c r="L93" s="4" t="s">
        <v>418</v>
      </c>
      <c r="M93" s="4">
        <v>24</v>
      </c>
      <c r="N93" s="9" t="s">
        <v>303</v>
      </c>
      <c r="O93" s="4">
        <f t="shared" si="1"/>
        <v>1</v>
      </c>
    </row>
    <row r="94" spans="1:15" ht="15.75" customHeight="1" x14ac:dyDescent="0.3">
      <c r="A94" s="4" t="s">
        <v>419</v>
      </c>
      <c r="B94" s="4" t="s">
        <v>27</v>
      </c>
      <c r="C94" s="4" t="s">
        <v>420</v>
      </c>
      <c r="D94" s="4" t="s">
        <v>405</v>
      </c>
      <c r="E94" s="5">
        <v>36210</v>
      </c>
      <c r="F94" s="5">
        <v>41713</v>
      </c>
      <c r="G94" s="4">
        <v>15</v>
      </c>
      <c r="H94" s="4" t="b">
        <v>0</v>
      </c>
      <c r="I94" s="6">
        <v>42086</v>
      </c>
      <c r="J94" s="4">
        <v>16</v>
      </c>
      <c r="K94" s="4" t="s">
        <v>421</v>
      </c>
      <c r="L94" s="4" t="s">
        <v>422</v>
      </c>
      <c r="M94" s="4">
        <v>21</v>
      </c>
      <c r="N94" s="9" t="s">
        <v>303</v>
      </c>
      <c r="O94" s="4">
        <f t="shared" si="1"/>
        <v>1</v>
      </c>
    </row>
    <row r="95" spans="1:15" ht="15.75" customHeight="1" x14ac:dyDescent="0.3">
      <c r="A95" s="4" t="s">
        <v>423</v>
      </c>
      <c r="B95" s="4" t="s">
        <v>88</v>
      </c>
      <c r="C95" s="4" t="s">
        <v>424</v>
      </c>
      <c r="D95" s="4" t="s">
        <v>171</v>
      </c>
      <c r="E95" s="5">
        <v>35029</v>
      </c>
      <c r="F95" s="5">
        <v>41216</v>
      </c>
      <c r="G95" s="4">
        <v>16</v>
      </c>
      <c r="H95" s="4" t="b">
        <v>0</v>
      </c>
      <c r="I95" s="6">
        <v>42233</v>
      </c>
      <c r="J95" s="4">
        <v>19</v>
      </c>
      <c r="K95" s="4" t="s">
        <v>425</v>
      </c>
      <c r="L95" s="4" t="s">
        <v>426</v>
      </c>
      <c r="M95" s="4">
        <v>25</v>
      </c>
      <c r="N95" s="9" t="s">
        <v>332</v>
      </c>
      <c r="O95" s="4">
        <f t="shared" si="1"/>
        <v>3</v>
      </c>
    </row>
    <row r="96" spans="1:15" ht="15.75" customHeight="1" x14ac:dyDescent="0.3">
      <c r="A96" s="4" t="s">
        <v>427</v>
      </c>
      <c r="B96" s="4" t="s">
        <v>88</v>
      </c>
      <c r="C96" s="4" t="s">
        <v>428</v>
      </c>
      <c r="D96" s="4" t="s">
        <v>18</v>
      </c>
      <c r="E96" s="5">
        <v>35421</v>
      </c>
      <c r="F96" s="5">
        <v>41216</v>
      </c>
      <c r="G96" s="4">
        <v>15</v>
      </c>
      <c r="H96" s="4" t="b">
        <v>0</v>
      </c>
      <c r="I96" s="6">
        <v>42242</v>
      </c>
      <c r="J96" s="4">
        <v>18</v>
      </c>
      <c r="K96" s="4" t="s">
        <v>429</v>
      </c>
      <c r="L96" s="4" t="s">
        <v>430</v>
      </c>
      <c r="M96" s="4">
        <v>24</v>
      </c>
      <c r="N96" s="9" t="s">
        <v>303</v>
      </c>
      <c r="O96" s="4">
        <f t="shared" si="1"/>
        <v>3</v>
      </c>
    </row>
    <row r="97" spans="1:15" ht="15.75" customHeight="1" x14ac:dyDescent="0.3">
      <c r="A97" s="4" t="s">
        <v>431</v>
      </c>
      <c r="B97" s="4" t="s">
        <v>27</v>
      </c>
      <c r="C97" s="4" t="s">
        <v>432</v>
      </c>
      <c r="D97" s="4" t="s">
        <v>365</v>
      </c>
      <c r="E97" s="5">
        <v>35545</v>
      </c>
      <c r="F97" s="5">
        <v>41713</v>
      </c>
      <c r="G97" s="4">
        <v>16</v>
      </c>
      <c r="H97" s="4" t="b">
        <v>0</v>
      </c>
      <c r="I97" s="6">
        <v>42251</v>
      </c>
      <c r="J97" s="4">
        <v>18</v>
      </c>
      <c r="K97" s="4" t="s">
        <v>433</v>
      </c>
      <c r="L97" s="4" t="s">
        <v>434</v>
      </c>
      <c r="M97" s="4">
        <v>23</v>
      </c>
      <c r="N97" s="9" t="s">
        <v>332</v>
      </c>
      <c r="O97" s="4">
        <f t="shared" si="1"/>
        <v>1</v>
      </c>
    </row>
    <row r="98" spans="1:15" ht="15.75" customHeight="1" x14ac:dyDescent="0.3">
      <c r="A98" s="4" t="s">
        <v>435</v>
      </c>
      <c r="B98" s="4" t="s">
        <v>16</v>
      </c>
      <c r="C98" s="4" t="s">
        <v>436</v>
      </c>
      <c r="D98" s="4" t="s">
        <v>120</v>
      </c>
      <c r="E98" s="5">
        <v>36345</v>
      </c>
      <c r="F98" s="5">
        <v>42140</v>
      </c>
      <c r="G98" s="4">
        <v>15</v>
      </c>
      <c r="H98" s="4" t="b">
        <v>0</v>
      </c>
      <c r="I98" s="6">
        <v>42308</v>
      </c>
      <c r="J98" s="4">
        <v>16</v>
      </c>
      <c r="K98" s="4" t="s">
        <v>437</v>
      </c>
      <c r="L98" s="4" t="s">
        <v>302</v>
      </c>
      <c r="M98" s="4">
        <v>21</v>
      </c>
      <c r="N98" s="9" t="s">
        <v>303</v>
      </c>
      <c r="O98" s="4">
        <f t="shared" si="1"/>
        <v>0</v>
      </c>
    </row>
    <row r="99" spans="1:15" ht="15.75" customHeight="1" x14ac:dyDescent="0.3">
      <c r="A99" s="4" t="s">
        <v>438</v>
      </c>
      <c r="B99" s="4" t="s">
        <v>16</v>
      </c>
      <c r="C99" s="4" t="s">
        <v>439</v>
      </c>
      <c r="D99" s="4" t="s">
        <v>329</v>
      </c>
      <c r="E99" s="5">
        <v>37446</v>
      </c>
      <c r="F99" s="5">
        <v>42140</v>
      </c>
      <c r="G99" s="4">
        <v>12</v>
      </c>
      <c r="H99" s="4" t="b">
        <v>0</v>
      </c>
      <c r="I99" s="6">
        <v>42308</v>
      </c>
      <c r="J99" s="4">
        <v>13</v>
      </c>
      <c r="K99" s="4" t="s">
        <v>440</v>
      </c>
      <c r="L99" s="4" t="s">
        <v>302</v>
      </c>
      <c r="M99" s="4">
        <v>18</v>
      </c>
      <c r="N99" s="9" t="s">
        <v>303</v>
      </c>
      <c r="O99" s="4">
        <f t="shared" si="1"/>
        <v>0</v>
      </c>
    </row>
    <row r="100" spans="1:15" ht="15.75" customHeight="1" x14ac:dyDescent="0.3">
      <c r="A100" s="4" t="s">
        <v>441</v>
      </c>
      <c r="B100" s="4" t="s">
        <v>27</v>
      </c>
      <c r="C100" s="4" t="s">
        <v>442</v>
      </c>
      <c r="D100" s="4" t="s">
        <v>18</v>
      </c>
      <c r="E100" s="5">
        <v>35313</v>
      </c>
      <c r="F100" s="5">
        <v>41713</v>
      </c>
      <c r="G100" s="4">
        <v>17</v>
      </c>
      <c r="H100" s="4" t="b">
        <v>0</v>
      </c>
      <c r="I100" s="6">
        <v>42401</v>
      </c>
      <c r="J100" s="4">
        <v>19</v>
      </c>
      <c r="K100" s="4" t="s">
        <v>443</v>
      </c>
      <c r="L100" s="4" t="s">
        <v>444</v>
      </c>
      <c r="M100" s="4">
        <v>24</v>
      </c>
      <c r="N100" s="9" t="s">
        <v>303</v>
      </c>
      <c r="O100" s="4">
        <f t="shared" si="1"/>
        <v>2</v>
      </c>
    </row>
    <row r="101" spans="1:15" ht="15.75" customHeight="1" x14ac:dyDescent="0.3">
      <c r="A101" s="4" t="s">
        <v>445</v>
      </c>
      <c r="B101" s="4" t="s">
        <v>27</v>
      </c>
      <c r="C101" s="4" t="s">
        <v>446</v>
      </c>
      <c r="D101" s="4" t="s">
        <v>18</v>
      </c>
      <c r="E101" s="5">
        <v>35405</v>
      </c>
      <c r="F101" s="5">
        <v>41713</v>
      </c>
      <c r="G101" s="4">
        <v>17</v>
      </c>
      <c r="H101" s="4" t="b">
        <v>0</v>
      </c>
      <c r="I101" s="6">
        <v>42401</v>
      </c>
      <c r="J101" s="4">
        <v>19</v>
      </c>
      <c r="K101" s="4" t="s">
        <v>447</v>
      </c>
      <c r="L101" s="4" t="s">
        <v>448</v>
      </c>
      <c r="M101" s="4">
        <v>24</v>
      </c>
      <c r="N101" s="9" t="s">
        <v>303</v>
      </c>
      <c r="O101" s="4">
        <f t="shared" si="1"/>
        <v>2</v>
      </c>
    </row>
    <row r="102" spans="1:15" ht="15.75" customHeight="1" x14ac:dyDescent="0.3">
      <c r="A102" s="4" t="s">
        <v>449</v>
      </c>
      <c r="B102" s="4" t="s">
        <v>27</v>
      </c>
      <c r="C102" s="4" t="s">
        <v>450</v>
      </c>
      <c r="D102" s="4" t="s">
        <v>405</v>
      </c>
      <c r="E102" s="5">
        <v>35814</v>
      </c>
      <c r="F102" s="5">
        <v>41713</v>
      </c>
      <c r="G102" s="4">
        <v>16</v>
      </c>
      <c r="H102" s="4" t="b">
        <v>0</v>
      </c>
      <c r="I102" s="6">
        <v>42401</v>
      </c>
      <c r="J102" s="4">
        <v>18</v>
      </c>
      <c r="K102" s="4" t="s">
        <v>451</v>
      </c>
      <c r="L102" s="4" t="s">
        <v>452</v>
      </c>
      <c r="M102" s="4">
        <v>22</v>
      </c>
      <c r="N102" s="9" t="s">
        <v>303</v>
      </c>
      <c r="O102" s="4">
        <f t="shared" si="1"/>
        <v>2</v>
      </c>
    </row>
    <row r="103" spans="1:15" ht="15.75" customHeight="1" x14ac:dyDescent="0.3">
      <c r="A103" s="4" t="s">
        <v>453</v>
      </c>
      <c r="B103" s="4" t="s">
        <v>27</v>
      </c>
      <c r="C103" s="4" t="s">
        <v>454</v>
      </c>
      <c r="D103" s="4" t="s">
        <v>18</v>
      </c>
      <c r="E103" s="5">
        <v>35937</v>
      </c>
      <c r="F103" s="5">
        <v>41713</v>
      </c>
      <c r="G103" s="4">
        <v>15</v>
      </c>
      <c r="H103" s="4" t="b">
        <v>0</v>
      </c>
      <c r="I103" s="6">
        <v>42401</v>
      </c>
      <c r="J103" s="4">
        <v>17</v>
      </c>
      <c r="K103" s="4" t="s">
        <v>455</v>
      </c>
      <c r="L103" s="4" t="s">
        <v>456</v>
      </c>
      <c r="M103" s="4">
        <v>22</v>
      </c>
      <c r="N103" s="9" t="s">
        <v>303</v>
      </c>
      <c r="O103" s="4">
        <f t="shared" si="1"/>
        <v>2</v>
      </c>
    </row>
    <row r="104" spans="1:15" ht="15.75" customHeight="1" x14ac:dyDescent="0.3">
      <c r="A104" s="4" t="s">
        <v>457</v>
      </c>
      <c r="B104" s="4" t="s">
        <v>27</v>
      </c>
      <c r="C104" s="4" t="s">
        <v>458</v>
      </c>
      <c r="D104" s="4" t="s">
        <v>18</v>
      </c>
      <c r="E104" s="5">
        <v>36291</v>
      </c>
      <c r="F104" s="5">
        <v>41713</v>
      </c>
      <c r="G104" s="4">
        <v>14</v>
      </c>
      <c r="H104" s="4" t="b">
        <v>0</v>
      </c>
      <c r="I104" s="6">
        <v>42401</v>
      </c>
      <c r="J104" s="4">
        <v>16</v>
      </c>
      <c r="K104" s="4" t="s">
        <v>459</v>
      </c>
      <c r="L104" s="4" t="s">
        <v>460</v>
      </c>
      <c r="M104" s="4">
        <v>21</v>
      </c>
      <c r="N104" s="9" t="s">
        <v>303</v>
      </c>
      <c r="O104" s="4">
        <f t="shared" si="1"/>
        <v>2</v>
      </c>
    </row>
    <row r="105" spans="1:15" ht="15.75" customHeight="1" x14ac:dyDescent="0.3">
      <c r="A105" s="4" t="s">
        <v>461</v>
      </c>
      <c r="B105" s="4" t="s">
        <v>27</v>
      </c>
      <c r="C105" s="4" t="s">
        <v>462</v>
      </c>
      <c r="D105" s="4" t="s">
        <v>18</v>
      </c>
      <c r="E105" s="5">
        <v>36587</v>
      </c>
      <c r="F105" s="5">
        <v>41713</v>
      </c>
      <c r="G105" s="4">
        <v>14</v>
      </c>
      <c r="H105" s="4" t="b">
        <v>0</v>
      </c>
      <c r="I105" s="6">
        <v>42401</v>
      </c>
      <c r="J105" s="4">
        <v>15</v>
      </c>
      <c r="K105" s="4" t="s">
        <v>463</v>
      </c>
      <c r="L105" s="4" t="s">
        <v>464</v>
      </c>
      <c r="M105" s="4">
        <v>20</v>
      </c>
      <c r="N105" s="9" t="s">
        <v>303</v>
      </c>
      <c r="O105" s="4">
        <f t="shared" si="1"/>
        <v>2</v>
      </c>
    </row>
    <row r="106" spans="1:15" ht="15.75" customHeight="1" x14ac:dyDescent="0.3">
      <c r="A106" s="4" t="s">
        <v>465</v>
      </c>
      <c r="B106" s="4" t="s">
        <v>68</v>
      </c>
      <c r="C106" s="4" t="s">
        <v>466</v>
      </c>
      <c r="D106" s="4" t="s">
        <v>405</v>
      </c>
      <c r="E106" s="5">
        <v>35728</v>
      </c>
      <c r="F106" s="5">
        <v>40849</v>
      </c>
      <c r="G106" s="4">
        <v>14</v>
      </c>
      <c r="H106" s="4" t="b">
        <v>0</v>
      </c>
      <c r="I106" s="6">
        <v>42447</v>
      </c>
      <c r="J106" s="4">
        <v>18</v>
      </c>
      <c r="K106" s="4" t="s">
        <v>467</v>
      </c>
      <c r="L106" s="4" t="s">
        <v>468</v>
      </c>
      <c r="M106" s="4">
        <v>23</v>
      </c>
      <c r="N106" s="9" t="s">
        <v>376</v>
      </c>
      <c r="O106" s="4">
        <f t="shared" si="1"/>
        <v>4</v>
      </c>
    </row>
    <row r="107" spans="1:15" ht="15.75" customHeight="1" x14ac:dyDescent="0.3">
      <c r="A107" s="4" t="s">
        <v>469</v>
      </c>
      <c r="B107" s="4" t="s">
        <v>27</v>
      </c>
      <c r="C107" s="4" t="s">
        <v>470</v>
      </c>
      <c r="D107" s="4" t="s">
        <v>18</v>
      </c>
      <c r="E107" s="5">
        <v>35158</v>
      </c>
      <c r="F107" s="5">
        <v>41713</v>
      </c>
      <c r="G107" s="4">
        <v>17</v>
      </c>
      <c r="H107" s="4" t="b">
        <v>0</v>
      </c>
      <c r="I107" s="6">
        <v>42463</v>
      </c>
      <c r="J107" s="4">
        <v>20</v>
      </c>
      <c r="K107" s="4" t="s">
        <v>471</v>
      </c>
      <c r="L107" s="4" t="s">
        <v>472</v>
      </c>
      <c r="M107" s="4">
        <v>24</v>
      </c>
      <c r="N107" s="9" t="s">
        <v>332</v>
      </c>
      <c r="O107" s="4">
        <f t="shared" si="1"/>
        <v>2</v>
      </c>
    </row>
    <row r="108" spans="1:15" ht="15.75" customHeight="1" x14ac:dyDescent="0.3">
      <c r="A108" s="4" t="s">
        <v>473</v>
      </c>
      <c r="B108" s="4" t="s">
        <v>27</v>
      </c>
      <c r="C108" s="4" t="s">
        <v>474</v>
      </c>
      <c r="D108" s="4" t="s">
        <v>475</v>
      </c>
      <c r="E108" s="5">
        <v>36224</v>
      </c>
      <c r="F108" s="5">
        <v>41713</v>
      </c>
      <c r="G108" s="4">
        <v>15</v>
      </c>
      <c r="H108" s="4" t="b">
        <v>0</v>
      </c>
      <c r="I108" s="6">
        <v>42482</v>
      </c>
      <c r="J108" s="4">
        <v>17</v>
      </c>
      <c r="K108" s="4" t="s">
        <v>476</v>
      </c>
      <c r="L108" s="4" t="s">
        <v>477</v>
      </c>
      <c r="M108" s="4">
        <v>21</v>
      </c>
      <c r="N108" s="9" t="s">
        <v>332</v>
      </c>
      <c r="O108" s="4">
        <f t="shared" si="1"/>
        <v>2</v>
      </c>
    </row>
    <row r="109" spans="1:15" ht="15.75" customHeight="1" x14ac:dyDescent="0.3">
      <c r="A109" s="4" t="s">
        <v>478</v>
      </c>
      <c r="B109" s="4" t="s">
        <v>27</v>
      </c>
      <c r="C109" s="4" t="s">
        <v>479</v>
      </c>
      <c r="D109" s="4" t="s">
        <v>480</v>
      </c>
      <c r="E109" s="5">
        <v>35908</v>
      </c>
      <c r="F109" s="5">
        <v>41713</v>
      </c>
      <c r="G109" s="4">
        <v>15</v>
      </c>
      <c r="H109" s="4" t="b">
        <v>0</v>
      </c>
      <c r="I109" s="6">
        <v>42487</v>
      </c>
      <c r="J109" s="4">
        <v>18</v>
      </c>
      <c r="K109" s="4" t="s">
        <v>481</v>
      </c>
      <c r="L109" s="4" t="s">
        <v>482</v>
      </c>
      <c r="M109" s="4">
        <v>22</v>
      </c>
      <c r="N109" s="9" t="s">
        <v>332</v>
      </c>
      <c r="O109" s="4">
        <f t="shared" si="1"/>
        <v>2</v>
      </c>
    </row>
    <row r="110" spans="1:15" ht="15.75" customHeight="1" x14ac:dyDescent="0.3">
      <c r="A110" s="4" t="s">
        <v>483</v>
      </c>
      <c r="B110" s="4" t="s">
        <v>27</v>
      </c>
      <c r="C110" s="4" t="s">
        <v>484</v>
      </c>
      <c r="D110" s="4" t="s">
        <v>329</v>
      </c>
      <c r="E110" s="5">
        <v>35142</v>
      </c>
      <c r="F110" s="5">
        <v>41713</v>
      </c>
      <c r="G110" s="4">
        <v>18</v>
      </c>
      <c r="H110" s="4" t="b">
        <v>0</v>
      </c>
      <c r="I110" s="6">
        <v>42519</v>
      </c>
      <c r="J110" s="4">
        <v>20</v>
      </c>
      <c r="K110" s="4" t="s">
        <v>485</v>
      </c>
      <c r="L110" s="4" t="s">
        <v>486</v>
      </c>
      <c r="M110" s="4">
        <v>24</v>
      </c>
      <c r="N110" s="9" t="s">
        <v>332</v>
      </c>
      <c r="O110" s="4">
        <f t="shared" si="1"/>
        <v>2</v>
      </c>
    </row>
    <row r="111" spans="1:15" ht="15.75" customHeight="1" x14ac:dyDescent="0.3">
      <c r="A111" s="4" t="s">
        <v>487</v>
      </c>
      <c r="B111" s="4" t="s">
        <v>49</v>
      </c>
      <c r="C111" s="4" t="s">
        <v>488</v>
      </c>
      <c r="D111" s="4" t="s">
        <v>329</v>
      </c>
      <c r="E111" s="5">
        <v>37251</v>
      </c>
      <c r="F111" s="5">
        <v>42518</v>
      </c>
      <c r="G111" s="4">
        <v>14</v>
      </c>
      <c r="H111" s="4" t="b">
        <v>0</v>
      </c>
      <c r="I111" s="6">
        <v>42548</v>
      </c>
      <c r="J111" s="4">
        <v>14</v>
      </c>
      <c r="K111" s="4" t="s">
        <v>489</v>
      </c>
      <c r="L111" s="4" t="s">
        <v>302</v>
      </c>
      <c r="M111" s="4">
        <v>19</v>
      </c>
      <c r="N111" s="9" t="s">
        <v>303</v>
      </c>
      <c r="O111" s="4">
        <f t="shared" si="1"/>
        <v>0</v>
      </c>
    </row>
    <row r="112" spans="1:15" ht="15.75" customHeight="1" x14ac:dyDescent="0.3">
      <c r="A112" s="4" t="s">
        <v>490</v>
      </c>
      <c r="B112" s="4" t="s">
        <v>49</v>
      </c>
      <c r="C112" s="4" t="s">
        <v>491</v>
      </c>
      <c r="D112" s="4" t="s">
        <v>492</v>
      </c>
      <c r="E112" s="5">
        <v>36239</v>
      </c>
      <c r="F112" s="5">
        <v>42518</v>
      </c>
      <c r="G112" s="4">
        <v>17</v>
      </c>
      <c r="H112" s="4" t="b">
        <v>0</v>
      </c>
      <c r="I112" s="6">
        <v>42622</v>
      </c>
      <c r="J112" s="4">
        <v>17</v>
      </c>
      <c r="K112" s="4" t="s">
        <v>493</v>
      </c>
      <c r="L112" s="4" t="s">
        <v>494</v>
      </c>
      <c r="M112" s="4">
        <v>21</v>
      </c>
      <c r="N112" s="9" t="s">
        <v>303</v>
      </c>
      <c r="O112" s="4">
        <f t="shared" si="1"/>
        <v>0</v>
      </c>
    </row>
    <row r="113" spans="1:15" ht="15.75" customHeight="1" x14ac:dyDescent="0.3">
      <c r="A113" s="4" t="s">
        <v>495</v>
      </c>
      <c r="B113" s="4" t="s">
        <v>49</v>
      </c>
      <c r="C113" s="4" t="s">
        <v>496</v>
      </c>
      <c r="D113" s="4" t="s">
        <v>18</v>
      </c>
      <c r="E113" s="5">
        <v>36376</v>
      </c>
      <c r="F113" s="5">
        <v>42518</v>
      </c>
      <c r="G113" s="4">
        <v>16</v>
      </c>
      <c r="H113" s="4" t="b">
        <v>0</v>
      </c>
      <c r="I113" s="6">
        <v>42622</v>
      </c>
      <c r="J113" s="4">
        <v>17</v>
      </c>
      <c r="K113" s="4" t="s">
        <v>497</v>
      </c>
      <c r="L113" s="4" t="s">
        <v>498</v>
      </c>
      <c r="M113" s="4">
        <v>21</v>
      </c>
      <c r="N113" s="9" t="s">
        <v>303</v>
      </c>
      <c r="O113" s="4">
        <f t="shared" si="1"/>
        <v>0</v>
      </c>
    </row>
    <row r="114" spans="1:15" ht="15.75" customHeight="1" x14ac:dyDescent="0.3">
      <c r="A114" s="4" t="s">
        <v>499</v>
      </c>
      <c r="B114" s="4" t="s">
        <v>68</v>
      </c>
      <c r="C114" s="4" t="s">
        <v>500</v>
      </c>
      <c r="D114" s="4" t="s">
        <v>501</v>
      </c>
      <c r="E114" s="5">
        <v>35025</v>
      </c>
      <c r="F114" s="5">
        <v>40849</v>
      </c>
      <c r="G114" s="4">
        <v>15</v>
      </c>
      <c r="H114" s="4" t="b">
        <v>0</v>
      </c>
      <c r="I114" s="6">
        <v>42626</v>
      </c>
      <c r="J114" s="4">
        <v>20</v>
      </c>
      <c r="K114" s="4" t="s">
        <v>502</v>
      </c>
      <c r="L114" s="4" t="s">
        <v>503</v>
      </c>
      <c r="M114" s="4">
        <v>25</v>
      </c>
      <c r="N114" s="9" t="s">
        <v>332</v>
      </c>
      <c r="O114" s="4">
        <f t="shared" si="1"/>
        <v>5</v>
      </c>
    </row>
    <row r="115" spans="1:15" ht="15.75" customHeight="1" x14ac:dyDescent="0.3">
      <c r="A115" s="4" t="s">
        <v>504</v>
      </c>
      <c r="B115" s="4" t="s">
        <v>88</v>
      </c>
      <c r="C115" s="4" t="s">
        <v>505</v>
      </c>
      <c r="D115" s="4" t="s">
        <v>506</v>
      </c>
      <c r="E115" s="5">
        <v>35821</v>
      </c>
      <c r="F115" s="5">
        <v>41216</v>
      </c>
      <c r="G115" s="4">
        <v>14</v>
      </c>
      <c r="H115" s="4" t="b">
        <v>0</v>
      </c>
      <c r="I115" s="6">
        <v>42640</v>
      </c>
      <c r="J115" s="4">
        <v>18</v>
      </c>
      <c r="K115" s="4" t="s">
        <v>507</v>
      </c>
      <c r="L115" s="4" t="s">
        <v>508</v>
      </c>
      <c r="M115" s="4">
        <v>22</v>
      </c>
      <c r="N115" s="9" t="s">
        <v>332</v>
      </c>
      <c r="O115" s="4">
        <f t="shared" si="1"/>
        <v>4</v>
      </c>
    </row>
    <row r="116" spans="1:15" ht="15.75" customHeight="1" x14ac:dyDescent="0.3">
      <c r="A116" s="4" t="s">
        <v>509</v>
      </c>
      <c r="B116" s="4" t="s">
        <v>68</v>
      </c>
      <c r="C116" s="4" t="s">
        <v>510</v>
      </c>
      <c r="D116" s="4" t="s">
        <v>511</v>
      </c>
      <c r="E116" s="5">
        <v>34848</v>
      </c>
      <c r="F116" s="5">
        <v>40849</v>
      </c>
      <c r="G116" s="4">
        <v>16</v>
      </c>
      <c r="H116" s="4" t="b">
        <v>0</v>
      </c>
      <c r="I116" s="6">
        <v>42694</v>
      </c>
      <c r="J116" s="4">
        <v>21</v>
      </c>
      <c r="K116" s="4" t="s">
        <v>512</v>
      </c>
      <c r="L116" s="4" t="s">
        <v>513</v>
      </c>
      <c r="M116" s="4">
        <v>25</v>
      </c>
      <c r="N116" s="9" t="s">
        <v>332</v>
      </c>
      <c r="O116" s="4">
        <f t="shared" si="1"/>
        <v>5</v>
      </c>
    </row>
    <row r="117" spans="1:15" ht="15.75" customHeight="1" x14ac:dyDescent="0.3">
      <c r="A117" s="4" t="s">
        <v>514</v>
      </c>
      <c r="B117" s="4" t="s">
        <v>68</v>
      </c>
      <c r="C117" s="4" t="s">
        <v>515</v>
      </c>
      <c r="D117" s="4" t="s">
        <v>405</v>
      </c>
      <c r="E117" s="5">
        <v>34193</v>
      </c>
      <c r="F117" s="5">
        <v>40849</v>
      </c>
      <c r="G117" s="4">
        <v>18</v>
      </c>
      <c r="H117" s="4" t="b">
        <v>0</v>
      </c>
      <c r="I117" s="6">
        <v>42705</v>
      </c>
      <c r="J117" s="4">
        <v>23</v>
      </c>
      <c r="K117" s="4" t="s">
        <v>516</v>
      </c>
      <c r="L117" s="4" t="s">
        <v>517</v>
      </c>
      <c r="M117" s="4">
        <v>27</v>
      </c>
      <c r="N117" s="9" t="s">
        <v>376</v>
      </c>
      <c r="O117" s="4">
        <f t="shared" si="1"/>
        <v>5</v>
      </c>
    </row>
    <row r="118" spans="1:15" ht="15.75" customHeight="1" x14ac:dyDescent="0.3">
      <c r="A118" s="4" t="s">
        <v>518</v>
      </c>
      <c r="B118" s="4" t="s">
        <v>519</v>
      </c>
      <c r="C118" s="4" t="s">
        <v>520</v>
      </c>
      <c r="D118" s="4" t="s">
        <v>380</v>
      </c>
      <c r="E118" s="5">
        <v>33644</v>
      </c>
      <c r="F118" s="5">
        <v>41214</v>
      </c>
      <c r="G118" s="4">
        <v>20</v>
      </c>
      <c r="H118" s="4" t="b">
        <v>0</v>
      </c>
      <c r="I118" s="6">
        <v>42734</v>
      </c>
      <c r="J118" s="4">
        <v>24</v>
      </c>
      <c r="K118" s="4" t="s">
        <v>521</v>
      </c>
      <c r="L118" s="4" t="s">
        <v>522</v>
      </c>
      <c r="M118" s="4">
        <v>28</v>
      </c>
      <c r="N118" s="9" t="s">
        <v>332</v>
      </c>
      <c r="O118" s="4">
        <f t="shared" si="1"/>
        <v>4</v>
      </c>
    </row>
    <row r="119" spans="1:15" ht="15.75" customHeight="1" x14ac:dyDescent="0.3">
      <c r="A119" s="4" t="s">
        <v>523</v>
      </c>
      <c r="B119" s="4" t="s">
        <v>27</v>
      </c>
      <c r="C119" s="4" t="s">
        <v>524</v>
      </c>
      <c r="D119" s="4" t="s">
        <v>525</v>
      </c>
      <c r="E119" s="5">
        <v>36226</v>
      </c>
      <c r="F119" s="5">
        <v>41713</v>
      </c>
      <c r="G119" s="4">
        <v>15</v>
      </c>
      <c r="H119" s="4" t="b">
        <v>0</v>
      </c>
      <c r="I119" s="6">
        <v>42782</v>
      </c>
      <c r="J119" s="4">
        <v>17</v>
      </c>
      <c r="K119" s="4" t="s">
        <v>526</v>
      </c>
      <c r="L119" s="4" t="s">
        <v>527</v>
      </c>
      <c r="M119" s="4">
        <v>21</v>
      </c>
      <c r="N119" s="9" t="s">
        <v>303</v>
      </c>
      <c r="O119" s="4">
        <f t="shared" si="1"/>
        <v>3</v>
      </c>
    </row>
    <row r="120" spans="1:15" ht="15.75" customHeight="1" x14ac:dyDescent="0.3">
      <c r="A120" s="4" t="s">
        <v>528</v>
      </c>
      <c r="B120" s="4" t="s">
        <v>49</v>
      </c>
      <c r="C120" s="4" t="s">
        <v>529</v>
      </c>
      <c r="D120" s="4" t="s">
        <v>18</v>
      </c>
      <c r="E120" s="5">
        <v>36523</v>
      </c>
      <c r="F120" s="5">
        <v>42518</v>
      </c>
      <c r="G120" s="4">
        <v>16</v>
      </c>
      <c r="H120" s="4" t="b">
        <v>0</v>
      </c>
      <c r="I120" s="6">
        <v>42782</v>
      </c>
      <c r="J120" s="4">
        <v>17</v>
      </c>
      <c r="K120" s="4" t="s">
        <v>530</v>
      </c>
      <c r="L120" s="4" t="s">
        <v>531</v>
      </c>
      <c r="M120" s="4">
        <v>21</v>
      </c>
      <c r="N120" s="9" t="s">
        <v>303</v>
      </c>
      <c r="O120" s="4">
        <f t="shared" si="1"/>
        <v>1</v>
      </c>
    </row>
    <row r="121" spans="1:15" ht="15.75" customHeight="1" x14ac:dyDescent="0.3">
      <c r="A121" s="4" t="s">
        <v>532</v>
      </c>
      <c r="B121" s="4" t="s">
        <v>27</v>
      </c>
      <c r="C121" s="4" t="s">
        <v>533</v>
      </c>
      <c r="D121" s="4" t="s">
        <v>18</v>
      </c>
      <c r="E121" s="5">
        <v>36326</v>
      </c>
      <c r="F121" s="5">
        <v>41713</v>
      </c>
      <c r="G121" s="4">
        <v>14</v>
      </c>
      <c r="H121" s="4" t="b">
        <v>0</v>
      </c>
      <c r="I121" s="6">
        <v>42796</v>
      </c>
      <c r="J121" s="4">
        <v>17</v>
      </c>
      <c r="K121" s="4" t="s">
        <v>534</v>
      </c>
      <c r="L121" s="4" t="s">
        <v>535</v>
      </c>
      <c r="M121" s="4">
        <v>21</v>
      </c>
      <c r="N121" s="9" t="s">
        <v>303</v>
      </c>
      <c r="O121" s="4">
        <f t="shared" si="1"/>
        <v>3</v>
      </c>
    </row>
    <row r="122" spans="1:15" ht="15.75" customHeight="1" x14ac:dyDescent="0.3">
      <c r="A122" s="4" t="s">
        <v>536</v>
      </c>
      <c r="B122" s="4" t="s">
        <v>68</v>
      </c>
      <c r="C122" s="4" t="s">
        <v>537</v>
      </c>
      <c r="D122" s="4" t="s">
        <v>18</v>
      </c>
      <c r="E122" s="5">
        <v>35086</v>
      </c>
      <c r="F122" s="5">
        <v>40849</v>
      </c>
      <c r="G122" s="4">
        <v>15</v>
      </c>
      <c r="H122" s="4" t="b">
        <v>0</v>
      </c>
      <c r="I122" s="6">
        <v>42806</v>
      </c>
      <c r="J122" s="4">
        <v>21</v>
      </c>
      <c r="K122" s="4" t="s">
        <v>538</v>
      </c>
      <c r="L122" s="4" t="s">
        <v>539</v>
      </c>
      <c r="M122" s="4">
        <v>24</v>
      </c>
      <c r="N122" s="9" t="s">
        <v>332</v>
      </c>
      <c r="O122" s="4">
        <f t="shared" si="1"/>
        <v>5</v>
      </c>
    </row>
    <row r="123" spans="1:15" ht="15.75" customHeight="1" x14ac:dyDescent="0.3">
      <c r="A123" s="4" t="s">
        <v>540</v>
      </c>
      <c r="B123" s="4" t="s">
        <v>68</v>
      </c>
      <c r="C123" s="4" t="s">
        <v>541</v>
      </c>
      <c r="D123" s="4" t="s">
        <v>18</v>
      </c>
      <c r="E123" s="5">
        <v>34200</v>
      </c>
      <c r="F123" s="5">
        <v>40849</v>
      </c>
      <c r="G123" s="4">
        <v>18</v>
      </c>
      <c r="H123" s="4" t="b">
        <v>0</v>
      </c>
      <c r="I123" s="6">
        <v>42880</v>
      </c>
      <c r="J123" s="4">
        <v>23</v>
      </c>
      <c r="K123" s="4" t="s">
        <v>542</v>
      </c>
      <c r="L123" s="4" t="s">
        <v>543</v>
      </c>
      <c r="M123" s="4">
        <v>27</v>
      </c>
      <c r="N123" s="9" t="s">
        <v>332</v>
      </c>
      <c r="O123" s="4">
        <f t="shared" si="1"/>
        <v>6</v>
      </c>
    </row>
    <row r="124" spans="1:15" ht="15.75" customHeight="1" x14ac:dyDescent="0.3">
      <c r="A124" s="4" t="s">
        <v>544</v>
      </c>
      <c r="B124" s="4" t="s">
        <v>16</v>
      </c>
      <c r="C124" s="4" t="s">
        <v>545</v>
      </c>
      <c r="D124" s="4" t="s">
        <v>18</v>
      </c>
      <c r="E124" s="5">
        <v>36478</v>
      </c>
      <c r="F124" s="5">
        <v>42140</v>
      </c>
      <c r="G124" s="4">
        <v>15</v>
      </c>
      <c r="H124" s="4" t="b">
        <v>0</v>
      </c>
      <c r="I124" s="6">
        <v>43029</v>
      </c>
      <c r="J124" s="4">
        <v>17</v>
      </c>
      <c r="K124" s="4" t="s">
        <v>546</v>
      </c>
      <c r="L124" s="4" t="s">
        <v>547</v>
      </c>
      <c r="M124" s="4">
        <v>21</v>
      </c>
      <c r="N124" s="9" t="s">
        <v>332</v>
      </c>
      <c r="O124" s="4">
        <f t="shared" si="1"/>
        <v>2</v>
      </c>
    </row>
    <row r="125" spans="1:15" ht="15.75" customHeight="1" x14ac:dyDescent="0.3">
      <c r="A125" s="4" t="s">
        <v>548</v>
      </c>
      <c r="B125" s="4" t="s">
        <v>68</v>
      </c>
      <c r="C125" s="4" t="s">
        <v>549</v>
      </c>
      <c r="D125" s="4" t="s">
        <v>18</v>
      </c>
      <c r="E125" s="5">
        <v>36475</v>
      </c>
      <c r="F125" s="5">
        <v>40849</v>
      </c>
      <c r="G125" s="4">
        <v>11</v>
      </c>
      <c r="H125" s="4" t="b">
        <v>0</v>
      </c>
      <c r="I125" s="6">
        <v>43039</v>
      </c>
      <c r="J125" s="4">
        <v>17</v>
      </c>
      <c r="K125" s="4" t="s">
        <v>550</v>
      </c>
      <c r="L125" s="4" t="s">
        <v>551</v>
      </c>
      <c r="M125" s="4">
        <v>21</v>
      </c>
      <c r="N125" s="9" t="s">
        <v>303</v>
      </c>
      <c r="O125" s="4">
        <f t="shared" si="1"/>
        <v>6</v>
      </c>
    </row>
    <row r="126" spans="1:15" ht="15.75" customHeight="1" x14ac:dyDescent="0.3">
      <c r="A126" s="4" t="s">
        <v>552</v>
      </c>
      <c r="B126" s="4" t="s">
        <v>49</v>
      </c>
      <c r="C126" s="4" t="s">
        <v>553</v>
      </c>
      <c r="D126" s="4" t="s">
        <v>18</v>
      </c>
      <c r="E126" s="5">
        <v>37020</v>
      </c>
      <c r="F126" s="5">
        <v>42518</v>
      </c>
      <c r="G126" s="4">
        <v>15</v>
      </c>
      <c r="H126" s="4" t="b">
        <v>0</v>
      </c>
      <c r="I126" s="6">
        <v>43040</v>
      </c>
      <c r="J126" s="4">
        <v>16</v>
      </c>
      <c r="K126" s="4" t="s">
        <v>554</v>
      </c>
      <c r="L126" s="4" t="s">
        <v>555</v>
      </c>
      <c r="M126" s="4">
        <v>19</v>
      </c>
      <c r="N126" s="9" t="s">
        <v>376</v>
      </c>
      <c r="O126" s="4">
        <f t="shared" si="1"/>
        <v>1</v>
      </c>
    </row>
    <row r="127" spans="1:15" ht="15.75" customHeight="1" x14ac:dyDescent="0.3">
      <c r="A127" s="4" t="s">
        <v>556</v>
      </c>
      <c r="B127" s="4" t="s">
        <v>16</v>
      </c>
      <c r="C127" s="4" t="s">
        <v>557</v>
      </c>
      <c r="D127" s="4" t="s">
        <v>18</v>
      </c>
      <c r="E127" s="5">
        <v>36835</v>
      </c>
      <c r="F127" s="5">
        <v>42140</v>
      </c>
      <c r="G127" s="4">
        <v>14</v>
      </c>
      <c r="H127" s="4" t="b">
        <v>0</v>
      </c>
      <c r="I127" s="6">
        <v>43076</v>
      </c>
      <c r="J127" s="4">
        <v>17</v>
      </c>
      <c r="K127" s="4" t="s">
        <v>558</v>
      </c>
      <c r="L127" s="4" t="s">
        <v>559</v>
      </c>
      <c r="M127" s="4">
        <v>20</v>
      </c>
      <c r="N127" s="9" t="s">
        <v>303</v>
      </c>
      <c r="O127" s="4">
        <f t="shared" si="1"/>
        <v>3</v>
      </c>
    </row>
    <row r="128" spans="1:15" ht="15.75" customHeight="1" x14ac:dyDescent="0.3">
      <c r="A128" s="4" t="s">
        <v>560</v>
      </c>
      <c r="B128" s="4" t="s">
        <v>16</v>
      </c>
      <c r="C128" s="4" t="s">
        <v>561</v>
      </c>
      <c r="D128" s="4" t="s">
        <v>329</v>
      </c>
      <c r="E128" s="5">
        <v>36717</v>
      </c>
      <c r="F128" s="5">
        <v>42140</v>
      </c>
      <c r="G128" s="4">
        <v>14</v>
      </c>
      <c r="H128" s="4" t="b">
        <v>0</v>
      </c>
      <c r="I128" s="6">
        <v>43141</v>
      </c>
      <c r="J128" s="4">
        <v>17</v>
      </c>
      <c r="K128" s="4" t="s">
        <v>562</v>
      </c>
      <c r="L128" s="4" t="s">
        <v>563</v>
      </c>
      <c r="M128" s="4">
        <v>20</v>
      </c>
      <c r="N128" s="9" t="s">
        <v>303</v>
      </c>
      <c r="O128" s="4">
        <f t="shared" si="1"/>
        <v>3</v>
      </c>
    </row>
    <row r="129" spans="1:15" ht="15.75" customHeight="1" x14ac:dyDescent="0.3">
      <c r="A129" s="4" t="s">
        <v>564</v>
      </c>
      <c r="B129" s="4" t="s">
        <v>565</v>
      </c>
      <c r="C129" s="4" t="s">
        <v>566</v>
      </c>
      <c r="D129" s="4" t="s">
        <v>380</v>
      </c>
      <c r="E129" s="5">
        <v>34082</v>
      </c>
      <c r="F129" s="5">
        <v>41694</v>
      </c>
      <c r="G129" s="4">
        <v>20</v>
      </c>
      <c r="H129" s="4" t="b">
        <v>0</v>
      </c>
      <c r="I129" s="6">
        <v>43184</v>
      </c>
      <c r="J129" s="4">
        <v>24</v>
      </c>
      <c r="K129" s="4" t="s">
        <v>567</v>
      </c>
      <c r="L129" s="4" t="s">
        <v>568</v>
      </c>
      <c r="M129" s="4">
        <v>27</v>
      </c>
      <c r="N129" s="9" t="s">
        <v>332</v>
      </c>
      <c r="O129" s="4">
        <f t="shared" si="1"/>
        <v>4</v>
      </c>
    </row>
    <row r="130" spans="1:15" ht="15.75" customHeight="1" x14ac:dyDescent="0.3">
      <c r="A130" s="4" t="s">
        <v>569</v>
      </c>
      <c r="B130" s="4" t="s">
        <v>88</v>
      </c>
      <c r="C130" s="4" t="s">
        <v>570</v>
      </c>
      <c r="D130" s="4" t="s">
        <v>291</v>
      </c>
      <c r="E130" s="5">
        <v>34894</v>
      </c>
      <c r="F130" s="5">
        <v>41216</v>
      </c>
      <c r="G130" s="4">
        <v>17</v>
      </c>
      <c r="H130" s="4" t="b">
        <v>0</v>
      </c>
      <c r="I130" s="6">
        <v>43184</v>
      </c>
      <c r="J130" s="4">
        <v>22</v>
      </c>
      <c r="K130" s="4" t="s">
        <v>571</v>
      </c>
      <c r="L130" s="4" t="s">
        <v>572</v>
      </c>
      <c r="M130" s="4">
        <v>25</v>
      </c>
      <c r="N130" s="9" t="s">
        <v>332</v>
      </c>
      <c r="O130" s="4">
        <f t="shared" si="1"/>
        <v>5</v>
      </c>
    </row>
    <row r="131" spans="1:15" ht="15.75" customHeight="1" x14ac:dyDescent="0.3">
      <c r="A131" s="4" t="s">
        <v>573</v>
      </c>
      <c r="B131" s="4" t="s">
        <v>68</v>
      </c>
      <c r="C131" s="4" t="s">
        <v>574</v>
      </c>
      <c r="D131" s="4" t="s">
        <v>329</v>
      </c>
      <c r="E131" s="5">
        <v>33687</v>
      </c>
      <c r="F131" s="5">
        <v>40849</v>
      </c>
      <c r="G131" s="4">
        <v>19</v>
      </c>
      <c r="H131" s="4" t="b">
        <v>0</v>
      </c>
      <c r="I131" s="10">
        <v>43190</v>
      </c>
      <c r="J131" s="4">
        <v>26</v>
      </c>
      <c r="K131" s="4" t="s">
        <v>575</v>
      </c>
      <c r="L131" s="4" t="s">
        <v>576</v>
      </c>
      <c r="M131" s="4">
        <v>28</v>
      </c>
      <c r="N131" s="4" t="s">
        <v>332</v>
      </c>
      <c r="O131" s="4">
        <f t="shared" si="1"/>
        <v>6</v>
      </c>
    </row>
    <row r="132" spans="1:15" ht="15.75" customHeight="1" x14ac:dyDescent="0.3">
      <c r="A132" s="4" t="s">
        <v>577</v>
      </c>
      <c r="B132" s="4" t="s">
        <v>88</v>
      </c>
      <c r="C132" s="4" t="s">
        <v>578</v>
      </c>
      <c r="D132" s="4" t="s">
        <v>291</v>
      </c>
      <c r="E132" s="5">
        <v>35504</v>
      </c>
      <c r="F132" s="5">
        <v>41216</v>
      </c>
      <c r="G132" s="4">
        <v>15</v>
      </c>
      <c r="H132" s="4" t="b">
        <v>0</v>
      </c>
      <c r="I132" s="10">
        <v>43195</v>
      </c>
      <c r="J132" s="4">
        <f t="shared" ref="J132:J134" si="2">ROUND((I132-E132)/365,0)</f>
        <v>21</v>
      </c>
      <c r="K132" s="4" t="s">
        <v>579</v>
      </c>
      <c r="L132" s="4" t="s">
        <v>580</v>
      </c>
      <c r="M132" s="4">
        <v>23</v>
      </c>
      <c r="N132" s="4" t="s">
        <v>303</v>
      </c>
      <c r="O132" s="4">
        <f t="shared" si="1"/>
        <v>5</v>
      </c>
    </row>
    <row r="133" spans="1:15" ht="15.75" customHeight="1" x14ac:dyDescent="0.3">
      <c r="A133" s="4" t="s">
        <v>581</v>
      </c>
      <c r="B133" s="4" t="s">
        <v>49</v>
      </c>
      <c r="C133" s="4" t="s">
        <v>582</v>
      </c>
      <c r="D133" s="4" t="s">
        <v>583</v>
      </c>
      <c r="E133" s="5">
        <v>37301</v>
      </c>
      <c r="F133" s="5">
        <v>42518</v>
      </c>
      <c r="G133" s="4">
        <v>14</v>
      </c>
      <c r="H133" s="4" t="b">
        <v>0</v>
      </c>
      <c r="I133" s="10">
        <v>43203</v>
      </c>
      <c r="J133" s="4">
        <f t="shared" si="2"/>
        <v>16</v>
      </c>
      <c r="K133" s="4" t="s">
        <v>584</v>
      </c>
      <c r="L133" s="4" t="s">
        <v>585</v>
      </c>
      <c r="M133" s="4">
        <v>18</v>
      </c>
      <c r="N133" s="4" t="s">
        <v>303</v>
      </c>
      <c r="O133" s="4">
        <f t="shared" si="1"/>
        <v>2</v>
      </c>
    </row>
    <row r="134" spans="1:15" ht="15.75" customHeight="1" x14ac:dyDescent="0.3">
      <c r="A134" s="4" t="s">
        <v>586</v>
      </c>
      <c r="B134" s="4" t="s">
        <v>33</v>
      </c>
      <c r="C134" s="4" t="s">
        <v>587</v>
      </c>
      <c r="D134" s="4" t="s">
        <v>18</v>
      </c>
      <c r="E134" s="5">
        <v>36904</v>
      </c>
      <c r="F134" s="5">
        <v>43198</v>
      </c>
      <c r="G134" s="4">
        <v>17</v>
      </c>
      <c r="H134" s="4" t="b">
        <v>0</v>
      </c>
      <c r="I134" s="10">
        <v>43211</v>
      </c>
      <c r="J134" s="4">
        <f t="shared" si="2"/>
        <v>17</v>
      </c>
      <c r="K134" s="4" t="s">
        <v>588</v>
      </c>
      <c r="L134" s="4" t="s">
        <v>302</v>
      </c>
      <c r="M134" s="4">
        <v>19</v>
      </c>
      <c r="N134" s="4" t="s">
        <v>303</v>
      </c>
      <c r="O134" s="4">
        <f t="shared" si="1"/>
        <v>0</v>
      </c>
    </row>
    <row r="135" spans="1:15" ht="15.75" customHeight="1" x14ac:dyDescent="0.3">
      <c r="A135" s="4" t="s">
        <v>589</v>
      </c>
      <c r="B135" s="4" t="s">
        <v>27</v>
      </c>
      <c r="C135" s="4" t="s">
        <v>590</v>
      </c>
      <c r="D135" s="4" t="s">
        <v>18</v>
      </c>
      <c r="E135" s="5">
        <v>35513</v>
      </c>
      <c r="F135" s="5">
        <v>41713</v>
      </c>
      <c r="G135" s="4">
        <v>16</v>
      </c>
      <c r="H135" s="4" t="b">
        <v>0</v>
      </c>
      <c r="I135" s="6">
        <v>43243</v>
      </c>
      <c r="J135" s="4">
        <v>21</v>
      </c>
      <c r="K135" s="4" t="s">
        <v>591</v>
      </c>
      <c r="L135" s="4" t="s">
        <v>592</v>
      </c>
      <c r="M135" s="4">
        <v>23</v>
      </c>
      <c r="N135" s="4" t="s">
        <v>303</v>
      </c>
      <c r="O135" s="4">
        <f t="shared" si="1"/>
        <v>4</v>
      </c>
    </row>
    <row r="136" spans="1:15" ht="15.75" customHeight="1" x14ac:dyDescent="0.3">
      <c r="A136" s="4" t="s">
        <v>593</v>
      </c>
      <c r="B136" s="4" t="s">
        <v>68</v>
      </c>
      <c r="C136" s="4" t="s">
        <v>594</v>
      </c>
      <c r="D136" s="4" t="s">
        <v>329</v>
      </c>
      <c r="E136" s="5">
        <v>35066</v>
      </c>
      <c r="F136" s="5">
        <v>40849</v>
      </c>
      <c r="G136" s="4">
        <v>15</v>
      </c>
      <c r="H136" s="4" t="b">
        <v>0</v>
      </c>
      <c r="I136" s="6">
        <v>43281</v>
      </c>
      <c r="J136" s="4">
        <v>22</v>
      </c>
      <c r="K136" s="4" t="s">
        <v>595</v>
      </c>
      <c r="L136" s="4" t="s">
        <v>596</v>
      </c>
      <c r="M136" s="4">
        <v>25</v>
      </c>
      <c r="N136" s="4" t="s">
        <v>332</v>
      </c>
      <c r="O136" s="4">
        <f t="shared" si="1"/>
        <v>7</v>
      </c>
    </row>
    <row r="137" spans="1:15" ht="15.75" customHeight="1" x14ac:dyDescent="0.3">
      <c r="A137" s="4" t="s">
        <v>597</v>
      </c>
      <c r="B137" s="4" t="s">
        <v>49</v>
      </c>
      <c r="C137" s="4" t="s">
        <v>598</v>
      </c>
      <c r="D137" s="4" t="s">
        <v>18</v>
      </c>
      <c r="E137" s="5">
        <v>36397</v>
      </c>
      <c r="F137" s="5">
        <v>42518</v>
      </c>
      <c r="G137" s="4">
        <v>16</v>
      </c>
      <c r="H137" s="4" t="b">
        <v>0</v>
      </c>
      <c r="I137" s="6">
        <v>43281</v>
      </c>
      <c r="J137" s="4">
        <v>18</v>
      </c>
      <c r="K137" s="4" t="s">
        <v>599</v>
      </c>
      <c r="L137" s="4" t="s">
        <v>600</v>
      </c>
      <c r="M137" s="4">
        <v>21</v>
      </c>
      <c r="N137" s="4" t="s">
        <v>303</v>
      </c>
      <c r="O137" s="4">
        <f t="shared" si="1"/>
        <v>2</v>
      </c>
    </row>
    <row r="138" spans="1:15" ht="15.75" customHeight="1" x14ac:dyDescent="0.3">
      <c r="A138" s="4" t="s">
        <v>601</v>
      </c>
      <c r="B138" s="4" t="s">
        <v>49</v>
      </c>
      <c r="C138" s="4" t="s">
        <v>602</v>
      </c>
      <c r="D138" s="4" t="s">
        <v>583</v>
      </c>
      <c r="E138" s="5">
        <v>36111</v>
      </c>
      <c r="F138" s="5">
        <v>42518</v>
      </c>
      <c r="G138" s="4">
        <v>17</v>
      </c>
      <c r="H138" s="4" t="b">
        <v>0</v>
      </c>
      <c r="I138" s="6">
        <v>43281</v>
      </c>
      <c r="J138" s="4">
        <v>19</v>
      </c>
      <c r="K138" s="4" t="s">
        <v>603</v>
      </c>
      <c r="L138" s="4" t="s">
        <v>604</v>
      </c>
      <c r="M138" s="4">
        <v>22</v>
      </c>
      <c r="N138" s="4" t="s">
        <v>303</v>
      </c>
      <c r="O138" s="4">
        <f t="shared" si="1"/>
        <v>2</v>
      </c>
    </row>
    <row r="139" spans="1:15" ht="15.75" customHeight="1" x14ac:dyDescent="0.3">
      <c r="A139" s="4" t="s">
        <v>605</v>
      </c>
      <c r="B139" s="4" t="s">
        <v>49</v>
      </c>
      <c r="C139" s="4" t="s">
        <v>606</v>
      </c>
      <c r="D139" s="4" t="s">
        <v>18</v>
      </c>
      <c r="E139" s="5">
        <v>37260</v>
      </c>
      <c r="F139" s="5">
        <v>42518</v>
      </c>
      <c r="G139" s="4">
        <v>14</v>
      </c>
      <c r="H139" s="4" t="b">
        <v>0</v>
      </c>
      <c r="I139" s="6">
        <v>43284</v>
      </c>
      <c r="J139" s="4">
        <v>16</v>
      </c>
      <c r="K139" s="4" t="s">
        <v>607</v>
      </c>
      <c r="L139" s="4" t="s">
        <v>608</v>
      </c>
      <c r="M139" s="4">
        <v>19</v>
      </c>
      <c r="N139" s="4" t="s">
        <v>609</v>
      </c>
      <c r="O139" s="4">
        <f t="shared" si="1"/>
        <v>2</v>
      </c>
    </row>
    <row r="140" spans="1:15" ht="15.75" customHeight="1" x14ac:dyDescent="0.3">
      <c r="A140" s="4" t="s">
        <v>610</v>
      </c>
      <c r="B140" s="4" t="s">
        <v>88</v>
      </c>
      <c r="C140" s="4" t="s">
        <v>611</v>
      </c>
      <c r="D140" s="4" t="s">
        <v>29</v>
      </c>
      <c r="E140" s="5">
        <v>36255</v>
      </c>
      <c r="F140" s="5">
        <v>41216</v>
      </c>
      <c r="G140" s="4">
        <v>13</v>
      </c>
      <c r="H140" s="4" t="b">
        <v>0</v>
      </c>
      <c r="I140" s="6">
        <v>43312</v>
      </c>
      <c r="J140" s="4">
        <v>19</v>
      </c>
      <c r="K140" s="4" t="s">
        <v>612</v>
      </c>
      <c r="L140" s="4" t="s">
        <v>613</v>
      </c>
      <c r="M140" s="4">
        <v>21</v>
      </c>
      <c r="N140" s="4" t="s">
        <v>303</v>
      </c>
      <c r="O140" s="4">
        <f t="shared" si="1"/>
        <v>6</v>
      </c>
    </row>
    <row r="141" spans="1:15" ht="15.75" customHeight="1" x14ac:dyDescent="0.3">
      <c r="A141" s="4" t="s">
        <v>614</v>
      </c>
      <c r="B141" s="4" t="s">
        <v>33</v>
      </c>
      <c r="C141" s="4" t="s">
        <v>615</v>
      </c>
      <c r="D141" s="4" t="s">
        <v>18</v>
      </c>
      <c r="E141" s="5">
        <v>37248</v>
      </c>
      <c r="F141" s="5">
        <v>43198</v>
      </c>
      <c r="G141" s="4">
        <v>16</v>
      </c>
      <c r="H141" s="4" t="b">
        <v>0</v>
      </c>
      <c r="I141" s="6">
        <v>43333</v>
      </c>
      <c r="J141" s="4">
        <v>16</v>
      </c>
      <c r="K141" s="4" t="s">
        <v>616</v>
      </c>
      <c r="L141" s="4" t="s">
        <v>617</v>
      </c>
      <c r="M141" s="4">
        <v>19</v>
      </c>
      <c r="N141" s="4" t="s">
        <v>303</v>
      </c>
      <c r="O141" s="4">
        <f t="shared" si="1"/>
        <v>0</v>
      </c>
    </row>
    <row r="142" spans="1:15" ht="15.75" customHeight="1" x14ac:dyDescent="0.3">
      <c r="A142" s="4" t="s">
        <v>618</v>
      </c>
      <c r="B142" s="4" t="s">
        <v>88</v>
      </c>
      <c r="C142" s="4" t="s">
        <v>619</v>
      </c>
      <c r="D142" s="4" t="s">
        <v>29</v>
      </c>
      <c r="E142" s="5">
        <v>35751</v>
      </c>
      <c r="F142" s="5">
        <v>41216</v>
      </c>
      <c r="G142" s="4">
        <v>14</v>
      </c>
      <c r="H142" s="4" t="b">
        <v>0</v>
      </c>
      <c r="I142" s="10">
        <v>43373</v>
      </c>
      <c r="J142" s="4">
        <f>ROUND((I142-E142)/365,0)</f>
        <v>21</v>
      </c>
      <c r="K142" s="4" t="s">
        <v>620</v>
      </c>
      <c r="L142" s="4" t="s">
        <v>621</v>
      </c>
      <c r="M142" s="4">
        <v>23</v>
      </c>
      <c r="N142" s="4" t="s">
        <v>332</v>
      </c>
      <c r="O142" s="4">
        <f t="shared" si="1"/>
        <v>6</v>
      </c>
    </row>
    <row r="143" spans="1:15" ht="15.75" customHeight="1" x14ac:dyDescent="0.3">
      <c r="A143" s="4" t="s">
        <v>622</v>
      </c>
      <c r="B143" s="4" t="s">
        <v>38</v>
      </c>
      <c r="C143" s="4" t="s">
        <v>623</v>
      </c>
      <c r="D143" s="4" t="s">
        <v>624</v>
      </c>
      <c r="E143" s="5">
        <v>38313</v>
      </c>
      <c r="F143" s="5">
        <v>43372</v>
      </c>
      <c r="G143" s="4">
        <v>13</v>
      </c>
      <c r="H143" s="4" t="b">
        <v>0</v>
      </c>
      <c r="I143" s="6">
        <v>43379</v>
      </c>
      <c r="J143" s="4">
        <v>13</v>
      </c>
      <c r="K143" s="4" t="s">
        <v>625</v>
      </c>
      <c r="L143" s="4" t="s">
        <v>302</v>
      </c>
      <c r="M143" s="4">
        <v>16</v>
      </c>
      <c r="N143" s="4" t="s">
        <v>303</v>
      </c>
      <c r="O143" s="4">
        <f t="shared" si="1"/>
        <v>0</v>
      </c>
    </row>
    <row r="144" spans="1:15" ht="15.75" customHeight="1" x14ac:dyDescent="0.3">
      <c r="A144" s="4" t="s">
        <v>626</v>
      </c>
      <c r="B144" s="4" t="s">
        <v>627</v>
      </c>
      <c r="C144" s="4" t="s">
        <v>628</v>
      </c>
      <c r="D144" s="4" t="s">
        <v>629</v>
      </c>
      <c r="E144" s="5">
        <v>36038</v>
      </c>
      <c r="F144" s="5">
        <v>43352</v>
      </c>
      <c r="G144" s="4">
        <v>20</v>
      </c>
      <c r="H144" s="4" t="b">
        <v>0</v>
      </c>
      <c r="I144" s="6">
        <v>43392</v>
      </c>
      <c r="J144" s="4">
        <v>20</v>
      </c>
      <c r="K144" s="4" t="s">
        <v>630</v>
      </c>
      <c r="L144" s="4" t="s">
        <v>631</v>
      </c>
      <c r="M144" s="4">
        <v>22</v>
      </c>
      <c r="N144" s="4" t="s">
        <v>632</v>
      </c>
      <c r="O144" s="4">
        <f t="shared" si="1"/>
        <v>0</v>
      </c>
    </row>
    <row r="145" spans="1:15" ht="15.75" customHeight="1" x14ac:dyDescent="0.3">
      <c r="A145" s="4" t="s">
        <v>633</v>
      </c>
      <c r="B145" s="4" t="s">
        <v>88</v>
      </c>
      <c r="C145" s="4" t="s">
        <v>634</v>
      </c>
      <c r="D145" s="4" t="s">
        <v>18</v>
      </c>
      <c r="E145" s="5">
        <v>35294</v>
      </c>
      <c r="F145" s="5">
        <v>41216</v>
      </c>
      <c r="G145" s="4">
        <v>16</v>
      </c>
      <c r="H145" s="4" t="b">
        <v>0</v>
      </c>
      <c r="I145" s="6">
        <v>43400</v>
      </c>
      <c r="J145" s="4">
        <v>22</v>
      </c>
      <c r="K145" s="4" t="s">
        <v>635</v>
      </c>
      <c r="L145" s="4" t="s">
        <v>636</v>
      </c>
      <c r="M145" s="4">
        <v>24</v>
      </c>
      <c r="N145" s="4" t="s">
        <v>332</v>
      </c>
      <c r="O145" s="4">
        <f t="shared" si="1"/>
        <v>6</v>
      </c>
    </row>
    <row r="146" spans="1:15" ht="15.75" customHeight="1" x14ac:dyDescent="0.3">
      <c r="A146" s="4" t="s">
        <v>637</v>
      </c>
      <c r="B146" s="4" t="s">
        <v>33</v>
      </c>
      <c r="C146" s="4" t="s">
        <v>638</v>
      </c>
      <c r="D146" s="4" t="s">
        <v>639</v>
      </c>
      <c r="E146" s="5">
        <v>37250</v>
      </c>
      <c r="F146" s="5">
        <v>43198</v>
      </c>
      <c r="G146" s="4">
        <v>16</v>
      </c>
      <c r="H146" s="4" t="b">
        <v>0</v>
      </c>
      <c r="I146" s="10">
        <v>43405</v>
      </c>
      <c r="J146" s="4">
        <f>ROUND((I146-E146)/365,0)</f>
        <v>17</v>
      </c>
      <c r="K146" s="4" t="s">
        <v>640</v>
      </c>
      <c r="L146" s="4" t="s">
        <v>641</v>
      </c>
      <c r="M146" s="4">
        <v>19</v>
      </c>
      <c r="N146" s="4" t="s">
        <v>376</v>
      </c>
      <c r="O146" s="4">
        <f t="shared" si="1"/>
        <v>1</v>
      </c>
    </row>
    <row r="147" spans="1:15" ht="15.75" customHeight="1" x14ac:dyDescent="0.3">
      <c r="A147" s="4" t="s">
        <v>642</v>
      </c>
      <c r="B147" s="4" t="s">
        <v>33</v>
      </c>
      <c r="C147" s="4" t="s">
        <v>643</v>
      </c>
      <c r="D147" s="4" t="s">
        <v>300</v>
      </c>
      <c r="E147" s="5">
        <v>37853</v>
      </c>
      <c r="F147" s="5">
        <v>43198</v>
      </c>
      <c r="G147" s="4">
        <v>14</v>
      </c>
      <c r="H147" s="4" t="b">
        <v>0</v>
      </c>
      <c r="I147" s="6">
        <v>43446</v>
      </c>
      <c r="J147" s="4">
        <v>15</v>
      </c>
      <c r="K147" s="4" t="s">
        <v>644</v>
      </c>
      <c r="L147" s="4" t="s">
        <v>645</v>
      </c>
      <c r="M147" s="4">
        <v>17</v>
      </c>
      <c r="N147" s="4" t="s">
        <v>303</v>
      </c>
      <c r="O147" s="4">
        <f t="shared" si="1"/>
        <v>1</v>
      </c>
    </row>
    <row r="148" spans="1:15" ht="15.75" customHeight="1" x14ac:dyDescent="0.3">
      <c r="A148" s="4" t="s">
        <v>646</v>
      </c>
      <c r="B148" s="4" t="s">
        <v>16</v>
      </c>
      <c r="C148" s="4" t="s">
        <v>647</v>
      </c>
      <c r="D148" s="4" t="s">
        <v>171</v>
      </c>
      <c r="E148" s="5">
        <v>36848</v>
      </c>
      <c r="F148" s="5">
        <v>42140</v>
      </c>
      <c r="G148" s="4">
        <v>14</v>
      </c>
      <c r="H148" s="4" t="b">
        <v>0</v>
      </c>
      <c r="I148" s="6">
        <v>43461</v>
      </c>
      <c r="J148" s="4">
        <v>18</v>
      </c>
      <c r="K148" s="4" t="s">
        <v>648</v>
      </c>
      <c r="L148" s="4" t="s">
        <v>649</v>
      </c>
      <c r="M148" s="4">
        <v>20</v>
      </c>
      <c r="N148" s="4" t="s">
        <v>332</v>
      </c>
      <c r="O148" s="4">
        <f t="shared" si="1"/>
        <v>4</v>
      </c>
    </row>
    <row r="149" spans="1:15" ht="15.75" customHeight="1" x14ac:dyDescent="0.3">
      <c r="A149" s="4" t="s">
        <v>650</v>
      </c>
      <c r="B149" s="4" t="s">
        <v>88</v>
      </c>
      <c r="C149" s="4" t="s">
        <v>651</v>
      </c>
      <c r="D149" s="4" t="s">
        <v>18</v>
      </c>
      <c r="E149" s="5">
        <v>35146</v>
      </c>
      <c r="F149" s="5">
        <v>41216</v>
      </c>
      <c r="G149" s="4">
        <v>16</v>
      </c>
      <c r="H149" s="4" t="b">
        <v>0</v>
      </c>
      <c r="I149" s="6">
        <v>43463</v>
      </c>
      <c r="J149" s="4">
        <v>22</v>
      </c>
      <c r="K149" s="4" t="s">
        <v>652</v>
      </c>
      <c r="L149" s="4" t="s">
        <v>653</v>
      </c>
      <c r="M149" s="4">
        <v>24</v>
      </c>
      <c r="N149" s="4" t="s">
        <v>332</v>
      </c>
      <c r="O149" s="4">
        <f t="shared" si="1"/>
        <v>6</v>
      </c>
    </row>
    <row r="150" spans="1:15" ht="15.75" customHeight="1" x14ac:dyDescent="0.3">
      <c r="A150" s="4" t="s">
        <v>654</v>
      </c>
      <c r="B150" s="4" t="s">
        <v>88</v>
      </c>
      <c r="C150" s="4" t="s">
        <v>655</v>
      </c>
      <c r="D150" s="4" t="s">
        <v>18</v>
      </c>
      <c r="E150" s="5">
        <v>34489</v>
      </c>
      <c r="F150" s="5">
        <v>41216</v>
      </c>
      <c r="G150" s="4">
        <v>18</v>
      </c>
      <c r="H150" s="4" t="b">
        <v>0</v>
      </c>
      <c r="I150" s="6">
        <v>43463</v>
      </c>
      <c r="J150" s="4">
        <v>24</v>
      </c>
      <c r="K150" s="4" t="s">
        <v>656</v>
      </c>
      <c r="L150" s="4" t="s">
        <v>657</v>
      </c>
      <c r="M150" s="4">
        <v>26</v>
      </c>
      <c r="N150" s="4" t="s">
        <v>332</v>
      </c>
      <c r="O150" s="4">
        <f t="shared" si="1"/>
        <v>6</v>
      </c>
    </row>
    <row r="151" spans="1:15" ht="15.75" customHeight="1" x14ac:dyDescent="0.3">
      <c r="A151" s="4" t="s">
        <v>658</v>
      </c>
      <c r="B151" s="4" t="s">
        <v>33</v>
      </c>
      <c r="C151" s="4" t="s">
        <v>659</v>
      </c>
      <c r="D151" s="4" t="s">
        <v>300</v>
      </c>
      <c r="E151" s="5">
        <v>36632</v>
      </c>
      <c r="F151" s="5">
        <v>43198</v>
      </c>
      <c r="G151" s="4">
        <v>17</v>
      </c>
      <c r="H151" s="4" t="b">
        <v>0</v>
      </c>
      <c r="I151" s="6">
        <v>43489</v>
      </c>
      <c r="J151" s="4">
        <v>18</v>
      </c>
      <c r="K151" s="4" t="s">
        <v>660</v>
      </c>
      <c r="L151" s="4" t="s">
        <v>661</v>
      </c>
      <c r="M151" s="4">
        <v>20</v>
      </c>
      <c r="N151" s="4" t="s">
        <v>609</v>
      </c>
      <c r="O151" s="4">
        <f t="shared" si="1"/>
        <v>1</v>
      </c>
    </row>
    <row r="152" spans="1:15" ht="15.75" customHeight="1" x14ac:dyDescent="0.3">
      <c r="A152" s="4" t="s">
        <v>662</v>
      </c>
      <c r="B152" s="4" t="s">
        <v>38</v>
      </c>
      <c r="C152" s="4" t="s">
        <v>663</v>
      </c>
      <c r="D152" s="4" t="s">
        <v>300</v>
      </c>
      <c r="E152" s="5">
        <v>37452</v>
      </c>
      <c r="F152" s="5">
        <v>43372</v>
      </c>
      <c r="G152" s="4">
        <v>16</v>
      </c>
      <c r="H152" s="4" t="b">
        <v>0</v>
      </c>
      <c r="I152" s="6">
        <v>43489</v>
      </c>
      <c r="J152" s="4">
        <v>16</v>
      </c>
      <c r="K152" s="4" t="s">
        <v>664</v>
      </c>
      <c r="L152" s="4" t="s">
        <v>302</v>
      </c>
      <c r="M152" s="4">
        <v>18</v>
      </c>
      <c r="N152" s="4" t="s">
        <v>609</v>
      </c>
      <c r="O152" s="4">
        <f t="shared" si="1"/>
        <v>0</v>
      </c>
    </row>
    <row r="153" spans="1:15" ht="15.75" customHeight="1" x14ac:dyDescent="0.3">
      <c r="A153" s="4" t="s">
        <v>665</v>
      </c>
      <c r="B153" s="4" t="s">
        <v>33</v>
      </c>
      <c r="C153" s="4" t="s">
        <v>666</v>
      </c>
      <c r="D153" s="4" t="s">
        <v>480</v>
      </c>
      <c r="E153" s="5">
        <v>36448</v>
      </c>
      <c r="F153" s="5">
        <v>43198</v>
      </c>
      <c r="G153" s="4">
        <v>18</v>
      </c>
      <c r="H153" s="4" t="b">
        <v>0</v>
      </c>
      <c r="I153" s="6">
        <v>43505</v>
      </c>
      <c r="J153" s="4">
        <v>19</v>
      </c>
      <c r="K153" s="4" t="s">
        <v>667</v>
      </c>
      <c r="L153" s="4" t="s">
        <v>668</v>
      </c>
      <c r="M153" s="4">
        <v>21</v>
      </c>
      <c r="N153" s="4" t="s">
        <v>303</v>
      </c>
      <c r="O153" s="4">
        <f t="shared" si="1"/>
        <v>1</v>
      </c>
    </row>
    <row r="154" spans="1:15" ht="15.75" customHeight="1" x14ac:dyDescent="0.3">
      <c r="A154" s="4" t="s">
        <v>669</v>
      </c>
      <c r="B154" s="4" t="s">
        <v>88</v>
      </c>
      <c r="C154" s="4" t="s">
        <v>670</v>
      </c>
      <c r="D154" s="4" t="s">
        <v>18</v>
      </c>
      <c r="E154" s="5">
        <v>36114</v>
      </c>
      <c r="F154" s="5">
        <v>41216</v>
      </c>
      <c r="G154" s="4">
        <v>13</v>
      </c>
      <c r="H154" s="4" t="b">
        <v>0</v>
      </c>
      <c r="I154" s="6">
        <v>43555</v>
      </c>
      <c r="J154" s="4">
        <v>20</v>
      </c>
      <c r="K154" s="4" t="s">
        <v>671</v>
      </c>
      <c r="L154" s="4" t="s">
        <v>672</v>
      </c>
      <c r="M154" s="4">
        <v>22</v>
      </c>
      <c r="N154" s="4" t="s">
        <v>332</v>
      </c>
      <c r="O154" s="4">
        <f t="shared" si="1"/>
        <v>6</v>
      </c>
    </row>
    <row r="155" spans="1:15" ht="15.75" customHeight="1" x14ac:dyDescent="0.3">
      <c r="A155" s="4" t="s">
        <v>673</v>
      </c>
      <c r="B155" s="4" t="s">
        <v>88</v>
      </c>
      <c r="C155" s="4" t="s">
        <v>674</v>
      </c>
      <c r="D155" s="4" t="s">
        <v>18</v>
      </c>
      <c r="E155" s="5">
        <v>34973</v>
      </c>
      <c r="F155" s="5">
        <v>41216</v>
      </c>
      <c r="G155" s="4">
        <v>17</v>
      </c>
      <c r="H155" s="4" t="b">
        <v>0</v>
      </c>
      <c r="I155" s="6">
        <v>43555</v>
      </c>
      <c r="J155" s="4">
        <v>23</v>
      </c>
      <c r="K155" s="4" t="s">
        <v>675</v>
      </c>
      <c r="L155" s="4" t="s">
        <v>676</v>
      </c>
      <c r="M155" s="4">
        <v>25</v>
      </c>
      <c r="N155" s="4" t="s">
        <v>332</v>
      </c>
      <c r="O155" s="4">
        <f t="shared" si="1"/>
        <v>6</v>
      </c>
    </row>
    <row r="156" spans="1:15" ht="15.75" customHeight="1" x14ac:dyDescent="0.3">
      <c r="A156" s="4" t="s">
        <v>677</v>
      </c>
      <c r="B156" s="4" t="s">
        <v>27</v>
      </c>
      <c r="C156" s="4" t="s">
        <v>678</v>
      </c>
      <c r="D156" s="4" t="s">
        <v>18</v>
      </c>
      <c r="E156" s="5">
        <v>36434</v>
      </c>
      <c r="F156" s="5">
        <v>41713</v>
      </c>
      <c r="G156" s="4">
        <v>14</v>
      </c>
      <c r="H156" s="4" t="b">
        <v>0</v>
      </c>
      <c r="I156" s="10">
        <v>43578</v>
      </c>
      <c r="J156" s="4">
        <f t="shared" ref="J156:J157" si="3">ROUND((I156-E156)/365,0)</f>
        <v>20</v>
      </c>
      <c r="K156" s="4" t="s">
        <v>679</v>
      </c>
      <c r="L156" s="4" t="s">
        <v>680</v>
      </c>
      <c r="M156" s="4">
        <v>21</v>
      </c>
      <c r="N156" s="4" t="s">
        <v>303</v>
      </c>
      <c r="O156" s="4">
        <f t="shared" si="1"/>
        <v>5</v>
      </c>
    </row>
    <row r="157" spans="1:15" ht="15.75" customHeight="1" x14ac:dyDescent="0.3">
      <c r="A157" s="4" t="s">
        <v>681</v>
      </c>
      <c r="B157" s="4" t="s">
        <v>68</v>
      </c>
      <c r="C157" s="4" t="s">
        <v>682</v>
      </c>
      <c r="D157" s="4" t="s">
        <v>683</v>
      </c>
      <c r="E157" s="5">
        <v>35973</v>
      </c>
      <c r="F157" s="5">
        <v>40849</v>
      </c>
      <c r="G157" s="4">
        <v>13</v>
      </c>
      <c r="H157" s="4" t="b">
        <v>0</v>
      </c>
      <c r="I157" s="10">
        <v>43218</v>
      </c>
      <c r="J157" s="4">
        <f t="shared" si="3"/>
        <v>20</v>
      </c>
      <c r="K157" s="4" t="s">
        <v>684</v>
      </c>
      <c r="L157" s="4" t="s">
        <v>685</v>
      </c>
      <c r="M157" s="4">
        <v>22</v>
      </c>
      <c r="N157" s="4" t="s">
        <v>332</v>
      </c>
      <c r="O157" s="4">
        <f t="shared" si="1"/>
        <v>6</v>
      </c>
    </row>
    <row r="158" spans="1:15" ht="15.75" customHeight="1" x14ac:dyDescent="0.3">
      <c r="A158" s="4" t="s">
        <v>686</v>
      </c>
      <c r="B158" s="4" t="s">
        <v>33</v>
      </c>
      <c r="C158" s="4" t="s">
        <v>687</v>
      </c>
      <c r="D158" s="4" t="s">
        <v>405</v>
      </c>
      <c r="E158" s="5">
        <v>38051</v>
      </c>
      <c r="F158" s="5">
        <v>43198</v>
      </c>
      <c r="G158" s="4">
        <v>14</v>
      </c>
      <c r="H158" s="4" t="b">
        <v>0</v>
      </c>
      <c r="I158" s="6">
        <v>43631</v>
      </c>
      <c r="J158" s="4">
        <v>15</v>
      </c>
      <c r="K158" s="4" t="s">
        <v>688</v>
      </c>
      <c r="L158" s="4" t="s">
        <v>689</v>
      </c>
      <c r="M158" s="4">
        <v>16</v>
      </c>
      <c r="N158" s="4" t="s">
        <v>303</v>
      </c>
      <c r="O158" s="4">
        <f t="shared" si="1"/>
        <v>1</v>
      </c>
    </row>
    <row r="159" spans="1:15" ht="15.75" customHeight="1" x14ac:dyDescent="0.3">
      <c r="A159" s="4" t="s">
        <v>690</v>
      </c>
      <c r="B159" s="4" t="s">
        <v>88</v>
      </c>
      <c r="C159" s="4" t="s">
        <v>691</v>
      </c>
      <c r="D159" s="4" t="s">
        <v>18</v>
      </c>
      <c r="E159" s="5">
        <v>35427</v>
      </c>
      <c r="F159" s="5">
        <v>41216</v>
      </c>
      <c r="G159" s="4">
        <v>15</v>
      </c>
      <c r="H159" s="4" t="b">
        <v>0</v>
      </c>
      <c r="I159" s="6">
        <v>43666</v>
      </c>
      <c r="J159" s="4">
        <v>22</v>
      </c>
      <c r="K159" s="4" t="s">
        <v>692</v>
      </c>
      <c r="L159" s="4" t="s">
        <v>693</v>
      </c>
      <c r="M159" s="4">
        <v>24</v>
      </c>
      <c r="N159" s="4" t="s">
        <v>332</v>
      </c>
      <c r="O159" s="4">
        <f t="shared" si="1"/>
        <v>7</v>
      </c>
    </row>
    <row r="160" spans="1:15" ht="15.75" customHeight="1" x14ac:dyDescent="0.3">
      <c r="A160" s="4" t="s">
        <v>694</v>
      </c>
      <c r="B160" s="4" t="s">
        <v>88</v>
      </c>
      <c r="C160" s="4" t="s">
        <v>695</v>
      </c>
      <c r="D160" s="4" t="s">
        <v>18</v>
      </c>
      <c r="E160" s="5">
        <v>35809</v>
      </c>
      <c r="F160" s="5">
        <v>41216</v>
      </c>
      <c r="G160" s="4">
        <v>14</v>
      </c>
      <c r="H160" s="4" t="b">
        <v>0</v>
      </c>
      <c r="I160" s="6">
        <v>43673</v>
      </c>
      <c r="J160" s="4">
        <v>21</v>
      </c>
      <c r="K160" s="4" t="s">
        <v>696</v>
      </c>
      <c r="L160" s="4" t="s">
        <v>697</v>
      </c>
      <c r="M160" s="4">
        <v>22</v>
      </c>
      <c r="N160" s="4" t="s">
        <v>332</v>
      </c>
      <c r="O160" s="4">
        <f t="shared" si="1"/>
        <v>7</v>
      </c>
    </row>
    <row r="161" spans="1:15" ht="15.75" customHeight="1" x14ac:dyDescent="0.3">
      <c r="A161" s="4" t="s">
        <v>698</v>
      </c>
      <c r="B161" s="4" t="s">
        <v>88</v>
      </c>
      <c r="C161" s="4" t="s">
        <v>699</v>
      </c>
      <c r="D161" s="4" t="s">
        <v>329</v>
      </c>
      <c r="E161" s="5">
        <v>36304</v>
      </c>
      <c r="F161" s="5">
        <v>41216</v>
      </c>
      <c r="G161" s="4">
        <v>13</v>
      </c>
      <c r="H161" s="4" t="b">
        <v>0</v>
      </c>
      <c r="I161" s="6">
        <v>43681</v>
      </c>
      <c r="J161" s="4">
        <v>20</v>
      </c>
      <c r="K161" s="4" t="s">
        <v>700</v>
      </c>
      <c r="L161" s="4" t="s">
        <v>701</v>
      </c>
      <c r="M161" s="4">
        <v>21</v>
      </c>
      <c r="N161" s="4" t="s">
        <v>332</v>
      </c>
      <c r="O161" s="4">
        <f t="shared" si="1"/>
        <v>7</v>
      </c>
    </row>
    <row r="162" spans="1:15" ht="15.75" customHeight="1" x14ac:dyDescent="0.3">
      <c r="A162" s="4" t="s">
        <v>702</v>
      </c>
      <c r="B162" s="4" t="s">
        <v>38</v>
      </c>
      <c r="C162" s="4" t="s">
        <v>703</v>
      </c>
      <c r="D162" s="4" t="s">
        <v>18</v>
      </c>
      <c r="E162" s="5">
        <v>36656</v>
      </c>
      <c r="F162" s="5">
        <v>43372</v>
      </c>
      <c r="G162" s="4">
        <v>18</v>
      </c>
      <c r="H162" s="4" t="b">
        <v>0</v>
      </c>
      <c r="I162" s="10">
        <v>43690</v>
      </c>
      <c r="J162" s="4">
        <f t="shared" ref="J162:J163" si="4">ROUND((I162-E162)/365,0)</f>
        <v>19</v>
      </c>
      <c r="K162" s="4" t="s">
        <v>704</v>
      </c>
      <c r="L162" s="4" t="s">
        <v>705</v>
      </c>
      <c r="M162" s="4">
        <v>20</v>
      </c>
      <c r="N162" s="4" t="s">
        <v>303</v>
      </c>
      <c r="O162" s="4">
        <f t="shared" si="1"/>
        <v>1</v>
      </c>
    </row>
    <row r="163" spans="1:15" ht="15.75" customHeight="1" x14ac:dyDescent="0.3">
      <c r="A163" s="4" t="s">
        <v>706</v>
      </c>
      <c r="B163" s="4" t="s">
        <v>27</v>
      </c>
      <c r="C163" s="4" t="s">
        <v>707</v>
      </c>
      <c r="D163" s="4" t="s">
        <v>18</v>
      </c>
      <c r="E163" s="5">
        <v>36849</v>
      </c>
      <c r="F163" s="5">
        <v>41713</v>
      </c>
      <c r="G163" s="4">
        <v>13</v>
      </c>
      <c r="H163" s="4" t="b">
        <v>0</v>
      </c>
      <c r="I163" s="10">
        <v>43705</v>
      </c>
      <c r="J163" s="4">
        <f t="shared" si="4"/>
        <v>19</v>
      </c>
      <c r="K163" s="4" t="s">
        <v>708</v>
      </c>
      <c r="L163" s="4" t="s">
        <v>709</v>
      </c>
      <c r="M163" s="4">
        <v>20</v>
      </c>
      <c r="N163" s="4" t="s">
        <v>332</v>
      </c>
      <c r="O163" s="4">
        <f t="shared" si="1"/>
        <v>5</v>
      </c>
    </row>
    <row r="164" spans="1:15" ht="15.75" customHeight="1" x14ac:dyDescent="0.3">
      <c r="A164" s="4" t="s">
        <v>710</v>
      </c>
      <c r="B164" s="4" t="s">
        <v>88</v>
      </c>
      <c r="C164" s="4" t="s">
        <v>711</v>
      </c>
      <c r="D164" s="4" t="s">
        <v>18</v>
      </c>
      <c r="E164" s="5">
        <v>35250</v>
      </c>
      <c r="F164" s="5">
        <v>41216</v>
      </c>
      <c r="G164" s="4">
        <v>16</v>
      </c>
      <c r="H164" s="4" t="b">
        <v>0</v>
      </c>
      <c r="I164" s="6">
        <v>43743</v>
      </c>
      <c r="J164" s="4">
        <v>23</v>
      </c>
      <c r="K164" s="4" t="s">
        <v>712</v>
      </c>
      <c r="L164" s="4" t="s">
        <v>713</v>
      </c>
      <c r="M164" s="4">
        <v>24</v>
      </c>
      <c r="N164" s="4" t="s">
        <v>332</v>
      </c>
      <c r="O164" s="4">
        <f t="shared" si="1"/>
        <v>7</v>
      </c>
    </row>
    <row r="165" spans="1:15" ht="15.75" customHeight="1" x14ac:dyDescent="0.3">
      <c r="A165" s="4" t="s">
        <v>714</v>
      </c>
      <c r="B165" s="4" t="s">
        <v>49</v>
      </c>
      <c r="C165" s="4" t="s">
        <v>715</v>
      </c>
      <c r="D165" s="4" t="s">
        <v>329</v>
      </c>
      <c r="E165" s="5">
        <v>37396</v>
      </c>
      <c r="F165" s="5">
        <v>42518</v>
      </c>
      <c r="G165" s="4">
        <v>14</v>
      </c>
      <c r="H165" s="4" t="b">
        <v>0</v>
      </c>
      <c r="I165" s="10">
        <v>43779</v>
      </c>
      <c r="J165" s="4">
        <f>ROUND((I165-E165)/365,0)</f>
        <v>17</v>
      </c>
      <c r="K165" s="4" t="s">
        <v>716</v>
      </c>
      <c r="L165" s="4" t="s">
        <v>717</v>
      </c>
      <c r="M165" s="4">
        <v>18</v>
      </c>
      <c r="N165" s="4" t="s">
        <v>332</v>
      </c>
      <c r="O165" s="4">
        <f t="shared" si="1"/>
        <v>3</v>
      </c>
    </row>
    <row r="166" spans="1:15" ht="15.75" customHeight="1" x14ac:dyDescent="0.3">
      <c r="A166" s="4" t="s">
        <v>718</v>
      </c>
      <c r="B166" s="4" t="s">
        <v>49</v>
      </c>
      <c r="C166" s="4" t="s">
        <v>719</v>
      </c>
      <c r="D166" s="4" t="s">
        <v>329</v>
      </c>
      <c r="E166" s="5">
        <v>37793</v>
      </c>
      <c r="F166" s="5">
        <v>42518</v>
      </c>
      <c r="G166" s="4">
        <v>12</v>
      </c>
      <c r="H166" s="4" t="b">
        <v>0</v>
      </c>
      <c r="I166" s="6">
        <v>43803</v>
      </c>
      <c r="J166" s="4">
        <v>16</v>
      </c>
      <c r="K166" s="4" t="s">
        <v>720</v>
      </c>
      <c r="L166" s="4" t="s">
        <v>721</v>
      </c>
      <c r="M166" s="4">
        <v>17</v>
      </c>
      <c r="N166" s="4" t="s">
        <v>332</v>
      </c>
      <c r="O166" s="4">
        <f t="shared" si="1"/>
        <v>4</v>
      </c>
    </row>
    <row r="167" spans="1:15" ht="15.75" customHeight="1" x14ac:dyDescent="0.3">
      <c r="A167" s="4" t="s">
        <v>722</v>
      </c>
      <c r="B167" s="4" t="s">
        <v>88</v>
      </c>
      <c r="C167" s="4" t="s">
        <v>723</v>
      </c>
      <c r="D167" s="4" t="s">
        <v>18</v>
      </c>
      <c r="E167" s="5">
        <v>36340</v>
      </c>
      <c r="F167" s="5">
        <v>41216</v>
      </c>
      <c r="G167" s="4">
        <v>13</v>
      </c>
      <c r="H167" s="4" t="b">
        <v>0</v>
      </c>
      <c r="I167" s="6">
        <v>43805</v>
      </c>
      <c r="J167" s="4">
        <v>20</v>
      </c>
      <c r="K167" s="4" t="s">
        <v>724</v>
      </c>
      <c r="L167" s="4" t="s">
        <v>725</v>
      </c>
      <c r="M167" s="4">
        <v>21</v>
      </c>
      <c r="N167" s="4" t="s">
        <v>332</v>
      </c>
      <c r="O167" s="4">
        <f t="shared" si="1"/>
        <v>7</v>
      </c>
    </row>
    <row r="168" spans="1:15" ht="15.75" customHeight="1" x14ac:dyDescent="0.3">
      <c r="A168" s="4" t="s">
        <v>726</v>
      </c>
      <c r="B168" s="4" t="s">
        <v>68</v>
      </c>
      <c r="C168" s="4" t="s">
        <v>727</v>
      </c>
      <c r="D168" s="4" t="s">
        <v>365</v>
      </c>
      <c r="E168" s="5">
        <v>35781</v>
      </c>
      <c r="F168" s="5">
        <v>40849</v>
      </c>
      <c r="G168" s="4">
        <v>13</v>
      </c>
      <c r="H168" s="4" t="b">
        <v>0</v>
      </c>
      <c r="I168" s="6">
        <v>43806</v>
      </c>
      <c r="J168" s="4">
        <v>21</v>
      </c>
      <c r="K168" s="4" t="s">
        <v>728</v>
      </c>
      <c r="L168" s="4" t="s">
        <v>729</v>
      </c>
      <c r="M168" s="4">
        <v>23</v>
      </c>
      <c r="N168" s="4" t="s">
        <v>332</v>
      </c>
      <c r="O168" s="4">
        <f t="shared" si="1"/>
        <v>8</v>
      </c>
    </row>
    <row r="169" spans="1:15" ht="15.75" customHeight="1" x14ac:dyDescent="0.3">
      <c r="A169" s="4" t="s">
        <v>730</v>
      </c>
      <c r="B169" s="4" t="s">
        <v>68</v>
      </c>
      <c r="C169" s="4" t="s">
        <v>731</v>
      </c>
      <c r="D169" s="4" t="s">
        <v>732</v>
      </c>
      <c r="E169" s="5">
        <v>35584</v>
      </c>
      <c r="F169" s="5">
        <v>40849</v>
      </c>
      <c r="G169" s="4">
        <v>14</v>
      </c>
      <c r="H169" s="4" t="b">
        <v>0</v>
      </c>
      <c r="I169" s="6">
        <v>43807</v>
      </c>
      <c r="J169" s="4">
        <v>22</v>
      </c>
      <c r="K169" s="4" t="s">
        <v>733</v>
      </c>
      <c r="L169" s="4" t="s">
        <v>734</v>
      </c>
      <c r="M169" s="4">
        <v>23</v>
      </c>
      <c r="N169" s="4" t="s">
        <v>332</v>
      </c>
      <c r="O169" s="4">
        <f t="shared" si="1"/>
        <v>8</v>
      </c>
    </row>
    <row r="170" spans="1:15" ht="15.75" customHeight="1" x14ac:dyDescent="0.3">
      <c r="A170" s="4" t="s">
        <v>735</v>
      </c>
      <c r="B170" s="4" t="s">
        <v>27</v>
      </c>
      <c r="C170" s="4" t="s">
        <v>736</v>
      </c>
      <c r="D170" s="4" t="s">
        <v>18</v>
      </c>
      <c r="E170" s="5">
        <v>36880</v>
      </c>
      <c r="F170" s="5">
        <v>41713</v>
      </c>
      <c r="G170" s="4">
        <v>13</v>
      </c>
      <c r="H170" s="4" t="b">
        <v>0</v>
      </c>
      <c r="I170" s="6">
        <v>43812</v>
      </c>
      <c r="J170" s="4">
        <v>18</v>
      </c>
      <c r="K170" s="4" t="s">
        <v>737</v>
      </c>
      <c r="L170" s="4" t="s">
        <v>738</v>
      </c>
      <c r="M170" s="4">
        <v>20</v>
      </c>
      <c r="N170" s="4" t="s">
        <v>332</v>
      </c>
      <c r="O170" s="4">
        <f t="shared" si="1"/>
        <v>6</v>
      </c>
    </row>
    <row r="171" spans="1:15" ht="15.75" customHeight="1" x14ac:dyDescent="0.3">
      <c r="A171" s="4" t="s">
        <v>739</v>
      </c>
      <c r="B171" s="4" t="s">
        <v>88</v>
      </c>
      <c r="C171" s="4" t="s">
        <v>740</v>
      </c>
      <c r="D171" s="4" t="s">
        <v>18</v>
      </c>
      <c r="E171" s="5">
        <v>34437</v>
      </c>
      <c r="F171" s="5">
        <v>41216</v>
      </c>
      <c r="G171" s="4">
        <v>18</v>
      </c>
      <c r="H171" s="4" t="b">
        <v>0</v>
      </c>
      <c r="I171" s="6">
        <v>43820</v>
      </c>
      <c r="J171" s="4">
        <v>25</v>
      </c>
      <c r="K171" s="4" t="s">
        <v>741</v>
      </c>
      <c r="L171" s="4" t="s">
        <v>742</v>
      </c>
      <c r="M171" s="4">
        <v>26</v>
      </c>
      <c r="N171" s="4" t="s">
        <v>332</v>
      </c>
      <c r="O171" s="4">
        <f t="shared" si="1"/>
        <v>7</v>
      </c>
    </row>
    <row r="172" spans="1:15" ht="15.75" customHeight="1" x14ac:dyDescent="0.3">
      <c r="A172" s="4" t="s">
        <v>743</v>
      </c>
      <c r="B172" s="4" t="s">
        <v>22</v>
      </c>
      <c r="C172" s="4" t="s">
        <v>744</v>
      </c>
      <c r="D172" s="4" t="s">
        <v>18</v>
      </c>
      <c r="E172" s="5">
        <v>38294</v>
      </c>
      <c r="F172" s="5">
        <v>43582</v>
      </c>
      <c r="G172" s="4">
        <v>14</v>
      </c>
      <c r="H172" s="4" t="b">
        <v>0</v>
      </c>
      <c r="I172" s="6">
        <v>43829</v>
      </c>
      <c r="J172" s="4">
        <v>15</v>
      </c>
      <c r="K172" s="4" t="s">
        <v>745</v>
      </c>
      <c r="L172" s="4" t="s">
        <v>746</v>
      </c>
      <c r="M172" s="4">
        <v>16</v>
      </c>
      <c r="N172" s="4" t="s">
        <v>303</v>
      </c>
      <c r="O172" s="4">
        <f t="shared" si="1"/>
        <v>1</v>
      </c>
    </row>
    <row r="173" spans="1:15" ht="15.75" customHeight="1" x14ac:dyDescent="0.3">
      <c r="A173" s="4" t="s">
        <v>747</v>
      </c>
      <c r="B173" s="4" t="s">
        <v>22</v>
      </c>
      <c r="C173" s="4" t="s">
        <v>748</v>
      </c>
      <c r="D173" s="4" t="s">
        <v>300</v>
      </c>
      <c r="E173" s="5">
        <v>37838</v>
      </c>
      <c r="F173" s="5">
        <v>43582</v>
      </c>
      <c r="G173" s="4">
        <v>15</v>
      </c>
      <c r="H173" s="4" t="b">
        <v>0</v>
      </c>
      <c r="I173" s="6">
        <v>43829</v>
      </c>
      <c r="J173" s="4">
        <v>16</v>
      </c>
      <c r="K173" s="4" t="s">
        <v>749</v>
      </c>
      <c r="L173" s="4" t="s">
        <v>302</v>
      </c>
      <c r="M173" s="4">
        <v>17</v>
      </c>
      <c r="N173" s="4" t="s">
        <v>303</v>
      </c>
      <c r="O173" s="4">
        <f t="shared" si="1"/>
        <v>1</v>
      </c>
    </row>
    <row r="174" spans="1:15" ht="15.75" customHeight="1" x14ac:dyDescent="0.3">
      <c r="A174" s="4" t="s">
        <v>750</v>
      </c>
      <c r="B174" s="4" t="s">
        <v>88</v>
      </c>
      <c r="C174" s="4" t="s">
        <v>751</v>
      </c>
      <c r="D174" s="4" t="s">
        <v>18</v>
      </c>
      <c r="E174" s="5">
        <v>36260</v>
      </c>
      <c r="F174" s="5">
        <v>41216</v>
      </c>
      <c r="G174" s="4">
        <v>13</v>
      </c>
      <c r="H174" s="4" t="b">
        <v>0</v>
      </c>
      <c r="I174" s="6">
        <v>43835</v>
      </c>
      <c r="J174" s="4">
        <v>20</v>
      </c>
      <c r="K174" s="4" t="s">
        <v>752</v>
      </c>
      <c r="L174" s="4" t="s">
        <v>753</v>
      </c>
      <c r="M174" s="4">
        <v>21</v>
      </c>
      <c r="N174" s="4" t="s">
        <v>332</v>
      </c>
      <c r="O174" s="4">
        <f t="shared" si="1"/>
        <v>7</v>
      </c>
    </row>
    <row r="175" spans="1:15" ht="15.75" customHeight="1" x14ac:dyDescent="0.3">
      <c r="A175" s="4" t="s">
        <v>754</v>
      </c>
      <c r="B175" s="4" t="s">
        <v>27</v>
      </c>
      <c r="C175" s="4" t="s">
        <v>755</v>
      </c>
      <c r="D175" s="4" t="s">
        <v>18</v>
      </c>
      <c r="E175" s="5">
        <v>36461</v>
      </c>
      <c r="F175" s="5">
        <v>41713</v>
      </c>
      <c r="G175" s="4">
        <v>14</v>
      </c>
      <c r="H175" s="4" t="b">
        <v>0</v>
      </c>
      <c r="I175" s="6">
        <v>43848</v>
      </c>
      <c r="J175" s="4">
        <v>20</v>
      </c>
      <c r="K175" s="4" t="s">
        <v>756</v>
      </c>
      <c r="L175" s="4" t="s">
        <v>757</v>
      </c>
      <c r="M175" s="4">
        <v>21</v>
      </c>
      <c r="N175" s="4" t="s">
        <v>332</v>
      </c>
      <c r="O175" s="4">
        <f t="shared" si="1"/>
        <v>6</v>
      </c>
    </row>
    <row r="176" spans="1:15" ht="15.75" customHeight="1" x14ac:dyDescent="0.3">
      <c r="A176" s="4" t="s">
        <v>758</v>
      </c>
      <c r="B176" s="4" t="s">
        <v>22</v>
      </c>
      <c r="C176" s="4" t="s">
        <v>759</v>
      </c>
      <c r="D176" s="4" t="s">
        <v>18</v>
      </c>
      <c r="E176" s="5">
        <v>37897</v>
      </c>
      <c r="F176" s="5">
        <v>43582</v>
      </c>
      <c r="G176" s="4">
        <v>15</v>
      </c>
      <c r="H176" s="4" t="b">
        <v>0</v>
      </c>
      <c r="I176" s="6">
        <v>43868</v>
      </c>
      <c r="J176" s="4">
        <v>16</v>
      </c>
      <c r="K176" s="4" t="s">
        <v>760</v>
      </c>
      <c r="L176" s="4" t="s">
        <v>761</v>
      </c>
      <c r="M176" s="4">
        <v>17</v>
      </c>
      <c r="N176" s="4" t="s">
        <v>609</v>
      </c>
      <c r="O176" s="4">
        <f t="shared" si="1"/>
        <v>1</v>
      </c>
    </row>
    <row r="177" spans="1:15" ht="15.75" customHeight="1" x14ac:dyDescent="0.3">
      <c r="A177" s="4" t="s">
        <v>762</v>
      </c>
      <c r="B177" s="4" t="s">
        <v>233</v>
      </c>
      <c r="C177" s="4" t="s">
        <v>763</v>
      </c>
      <c r="D177" s="4" t="s">
        <v>40</v>
      </c>
      <c r="E177" s="5">
        <v>37907</v>
      </c>
      <c r="F177" s="5">
        <v>43800</v>
      </c>
      <c r="G177" s="4">
        <v>16</v>
      </c>
      <c r="H177" s="4" t="b">
        <v>0</v>
      </c>
      <c r="I177" s="6">
        <v>43878</v>
      </c>
      <c r="J177" s="4">
        <v>16</v>
      </c>
      <c r="K177" s="4" t="s">
        <v>764</v>
      </c>
      <c r="L177" s="4" t="s">
        <v>765</v>
      </c>
      <c r="M177" s="4">
        <v>17</v>
      </c>
      <c r="N177" s="4" t="s">
        <v>609</v>
      </c>
      <c r="O177" s="4">
        <f t="shared" si="1"/>
        <v>0</v>
      </c>
    </row>
    <row r="178" spans="1:15" ht="15.75" customHeight="1" x14ac:dyDescent="0.3">
      <c r="A178" s="4" t="s">
        <v>766</v>
      </c>
      <c r="B178" s="4" t="s">
        <v>233</v>
      </c>
      <c r="C178" s="4" t="s">
        <v>767</v>
      </c>
      <c r="D178" s="4" t="s">
        <v>18</v>
      </c>
      <c r="E178" s="5">
        <v>36979</v>
      </c>
      <c r="F178" s="5">
        <v>43800</v>
      </c>
      <c r="G178" s="4">
        <v>18</v>
      </c>
      <c r="H178" s="4" t="b">
        <v>0</v>
      </c>
      <c r="I178" s="6">
        <v>43878</v>
      </c>
      <c r="J178" s="4">
        <v>18</v>
      </c>
      <c r="L178" s="4" t="s">
        <v>768</v>
      </c>
      <c r="M178" s="4">
        <v>19</v>
      </c>
      <c r="N178" s="4" t="s">
        <v>609</v>
      </c>
      <c r="O178" s="4">
        <f t="shared" si="1"/>
        <v>0</v>
      </c>
    </row>
    <row r="179" spans="1:15" ht="15.75" customHeight="1" x14ac:dyDescent="0.3">
      <c r="A179" s="4" t="s">
        <v>769</v>
      </c>
      <c r="B179" s="4" t="s">
        <v>88</v>
      </c>
      <c r="C179" s="4" t="s">
        <v>770</v>
      </c>
      <c r="D179" s="4" t="s">
        <v>511</v>
      </c>
      <c r="E179" s="5">
        <v>35118</v>
      </c>
      <c r="F179" s="5">
        <v>41216</v>
      </c>
      <c r="G179" s="4">
        <v>16</v>
      </c>
      <c r="H179" s="4" t="b">
        <v>0</v>
      </c>
      <c r="I179" s="6">
        <v>43884</v>
      </c>
      <c r="J179" s="4">
        <v>24</v>
      </c>
      <c r="K179" s="4" t="s">
        <v>771</v>
      </c>
      <c r="L179" s="4" t="s">
        <v>772</v>
      </c>
      <c r="M179" s="4">
        <v>24</v>
      </c>
      <c r="N179" s="4" t="s">
        <v>332</v>
      </c>
      <c r="O179" s="4">
        <f t="shared" si="1"/>
        <v>7</v>
      </c>
    </row>
    <row r="180" spans="1:15" ht="15.75" customHeight="1" x14ac:dyDescent="0.3">
      <c r="A180" s="4" t="s">
        <v>773</v>
      </c>
      <c r="B180" s="4" t="s">
        <v>22</v>
      </c>
      <c r="C180" s="4" t="s">
        <v>774</v>
      </c>
      <c r="D180" s="4" t="s">
        <v>171</v>
      </c>
      <c r="E180" s="5">
        <v>37582</v>
      </c>
      <c r="F180" s="5">
        <v>43582</v>
      </c>
      <c r="G180" s="4">
        <v>16</v>
      </c>
      <c r="H180" s="4" t="b">
        <v>0</v>
      </c>
      <c r="I180" s="6">
        <v>43920</v>
      </c>
      <c r="J180" s="4">
        <v>17</v>
      </c>
      <c r="K180" s="4" t="s">
        <v>775</v>
      </c>
      <c r="L180" s="4" t="s">
        <v>776</v>
      </c>
      <c r="M180" s="4">
        <v>18</v>
      </c>
      <c r="N180" s="4" t="s">
        <v>609</v>
      </c>
      <c r="O180" s="4">
        <f t="shared" si="1"/>
        <v>1</v>
      </c>
    </row>
    <row r="181" spans="1:15" ht="15.75" customHeight="1" x14ac:dyDescent="0.3">
      <c r="A181" s="4" t="s">
        <v>777</v>
      </c>
      <c r="B181" s="4" t="s">
        <v>22</v>
      </c>
      <c r="C181" s="4" t="s">
        <v>778</v>
      </c>
      <c r="D181" s="4" t="s">
        <v>18</v>
      </c>
      <c r="E181" s="5">
        <v>37729</v>
      </c>
      <c r="F181" s="5">
        <v>43582</v>
      </c>
      <c r="G181" s="4">
        <v>16</v>
      </c>
      <c r="H181" s="4" t="b">
        <v>0</v>
      </c>
      <c r="I181" s="6">
        <v>43967</v>
      </c>
      <c r="J181" s="4">
        <v>17</v>
      </c>
      <c r="K181" s="4" t="s">
        <v>779</v>
      </c>
      <c r="L181" s="4" t="s">
        <v>780</v>
      </c>
      <c r="M181" s="4">
        <v>17</v>
      </c>
      <c r="N181" s="4" t="s">
        <v>609</v>
      </c>
      <c r="O181" s="4">
        <f t="shared" si="1"/>
        <v>1</v>
      </c>
    </row>
    <row r="182" spans="1:15" ht="15.75" customHeight="1" x14ac:dyDescent="0.3">
      <c r="A182" s="4" t="s">
        <v>781</v>
      </c>
      <c r="B182" s="4" t="s">
        <v>49</v>
      </c>
      <c r="C182" s="4" t="s">
        <v>782</v>
      </c>
      <c r="D182" s="4" t="s">
        <v>18</v>
      </c>
      <c r="E182" s="5">
        <v>36684</v>
      </c>
      <c r="F182" s="5">
        <v>42518</v>
      </c>
      <c r="G182" s="4">
        <v>15</v>
      </c>
      <c r="H182" s="4" t="b">
        <v>0</v>
      </c>
      <c r="I182" s="6">
        <v>43969</v>
      </c>
      <c r="J182" s="4">
        <v>19</v>
      </c>
      <c r="K182" s="4" t="s">
        <v>783</v>
      </c>
      <c r="L182" s="4" t="s">
        <v>784</v>
      </c>
      <c r="M182" s="4">
        <v>20</v>
      </c>
      <c r="N182" s="4" t="s">
        <v>332</v>
      </c>
      <c r="O182" s="4">
        <f t="shared" si="1"/>
        <v>4</v>
      </c>
    </row>
    <row r="183" spans="1:15" ht="15.75" customHeight="1" x14ac:dyDescent="0.3">
      <c r="A183" s="4" t="s">
        <v>785</v>
      </c>
      <c r="B183" s="4" t="s">
        <v>38</v>
      </c>
      <c r="C183" s="4" t="s">
        <v>786</v>
      </c>
      <c r="D183" s="4" t="s">
        <v>261</v>
      </c>
      <c r="E183" s="5">
        <v>37338</v>
      </c>
      <c r="F183" s="5">
        <v>43372</v>
      </c>
      <c r="G183" s="4">
        <v>16</v>
      </c>
      <c r="H183" s="4" t="b">
        <v>0</v>
      </c>
      <c r="I183" s="6">
        <v>44041</v>
      </c>
      <c r="J183" s="4">
        <v>18</v>
      </c>
      <c r="K183" s="4" t="s">
        <v>787</v>
      </c>
      <c r="L183" s="4" t="s">
        <v>788</v>
      </c>
      <c r="M183" s="4">
        <v>18</v>
      </c>
      <c r="N183" s="4" t="s">
        <v>609</v>
      </c>
      <c r="O183" s="4">
        <f t="shared" si="1"/>
        <v>2</v>
      </c>
    </row>
    <row r="184" spans="1:15" ht="15.75" customHeight="1" x14ac:dyDescent="0.3">
      <c r="A184" s="4" t="s">
        <v>789</v>
      </c>
      <c r="B184" s="4" t="s">
        <v>22</v>
      </c>
      <c r="C184" s="4" t="s">
        <v>790</v>
      </c>
      <c r="D184" s="4" t="s">
        <v>18</v>
      </c>
      <c r="E184" s="5">
        <v>36754</v>
      </c>
      <c r="F184" s="5">
        <v>43582</v>
      </c>
      <c r="G184" s="4">
        <v>18</v>
      </c>
      <c r="H184" s="4" t="b">
        <v>0</v>
      </c>
      <c r="I184" s="10">
        <v>44075</v>
      </c>
      <c r="J184" s="4">
        <f t="shared" ref="J184:J185" si="5">ROUND((I184-E184)/365,0)</f>
        <v>20</v>
      </c>
      <c r="K184" s="4" t="s">
        <v>791</v>
      </c>
      <c r="L184" s="4" t="s">
        <v>792</v>
      </c>
      <c r="M184" s="4">
        <v>20</v>
      </c>
      <c r="N184" s="4" t="s">
        <v>303</v>
      </c>
      <c r="O184" s="4">
        <f t="shared" si="1"/>
        <v>1</v>
      </c>
    </row>
    <row r="185" spans="1:15" ht="15.75" customHeight="1" x14ac:dyDescent="0.3">
      <c r="A185" s="4" t="s">
        <v>793</v>
      </c>
      <c r="B185" s="4" t="s">
        <v>33</v>
      </c>
      <c r="C185" s="4" t="s">
        <v>794</v>
      </c>
      <c r="D185" s="4" t="s">
        <v>18</v>
      </c>
      <c r="E185" s="5">
        <v>38267</v>
      </c>
      <c r="F185" s="5">
        <v>43198</v>
      </c>
      <c r="G185" s="4">
        <v>13</v>
      </c>
      <c r="H185" s="4" t="b">
        <v>0</v>
      </c>
      <c r="I185" s="11">
        <v>44096</v>
      </c>
      <c r="J185" s="4">
        <f t="shared" si="5"/>
        <v>16</v>
      </c>
      <c r="K185" s="4" t="s">
        <v>795</v>
      </c>
      <c r="L185" s="4" t="s">
        <v>796</v>
      </c>
      <c r="M185" s="4">
        <v>16</v>
      </c>
      <c r="N185" s="4" t="s">
        <v>376</v>
      </c>
      <c r="O185" s="4">
        <f t="shared" si="1"/>
        <v>2</v>
      </c>
    </row>
    <row r="186" spans="1:15" ht="15.75" customHeight="1" x14ac:dyDescent="0.3">
      <c r="A186" s="4" t="s">
        <v>797</v>
      </c>
      <c r="B186" s="4" t="s">
        <v>16</v>
      </c>
      <c r="C186" s="4" t="s">
        <v>798</v>
      </c>
      <c r="D186" s="4" t="s">
        <v>18</v>
      </c>
      <c r="E186" s="5">
        <v>36526</v>
      </c>
      <c r="F186" s="5">
        <v>42140</v>
      </c>
      <c r="G186" s="4">
        <v>15</v>
      </c>
      <c r="H186" s="4" t="b">
        <v>0</v>
      </c>
      <c r="I186" s="6">
        <v>44128</v>
      </c>
      <c r="J186" s="4">
        <v>20</v>
      </c>
      <c r="K186" s="4" t="s">
        <v>799</v>
      </c>
      <c r="L186" s="4" t="s">
        <v>800</v>
      </c>
      <c r="M186" s="4">
        <v>21</v>
      </c>
      <c r="N186" s="4" t="s">
        <v>332</v>
      </c>
      <c r="O186" s="4">
        <f t="shared" si="1"/>
        <v>5</v>
      </c>
    </row>
    <row r="187" spans="1:15" ht="15.75" customHeight="1" x14ac:dyDescent="0.3">
      <c r="A187" s="4" t="s">
        <v>801</v>
      </c>
      <c r="B187" s="4" t="s">
        <v>22</v>
      </c>
      <c r="C187" s="4" t="s">
        <v>802</v>
      </c>
      <c r="D187" s="4" t="s">
        <v>40</v>
      </c>
      <c r="E187" s="5">
        <v>38534</v>
      </c>
      <c r="F187" s="5">
        <v>43582</v>
      </c>
      <c r="G187" s="4">
        <v>13</v>
      </c>
      <c r="H187" s="4" t="b">
        <v>0</v>
      </c>
      <c r="I187" s="10">
        <v>44144</v>
      </c>
      <c r="J187" s="4">
        <f t="shared" ref="J187:J188" si="6">ROUND((I187-E187)/365,0)</f>
        <v>15</v>
      </c>
      <c r="K187" s="4" t="s">
        <v>803</v>
      </c>
      <c r="L187" s="4" t="s">
        <v>804</v>
      </c>
      <c r="M187" s="4">
        <v>15</v>
      </c>
      <c r="N187" s="4" t="s">
        <v>303</v>
      </c>
      <c r="O187" s="4">
        <f t="shared" si="1"/>
        <v>2</v>
      </c>
    </row>
    <row r="188" spans="1:15" ht="15.75" customHeight="1" x14ac:dyDescent="0.3">
      <c r="A188" s="4" t="s">
        <v>805</v>
      </c>
      <c r="B188" s="4" t="s">
        <v>49</v>
      </c>
      <c r="C188" s="4" t="s">
        <v>806</v>
      </c>
      <c r="D188" s="4" t="s">
        <v>90</v>
      </c>
      <c r="E188" s="5">
        <v>37140</v>
      </c>
      <c r="F188" s="5">
        <v>42518</v>
      </c>
      <c r="G188" s="4">
        <v>14</v>
      </c>
      <c r="H188" s="4" t="b">
        <v>0</v>
      </c>
      <c r="I188" s="10">
        <v>44151</v>
      </c>
      <c r="J188" s="4">
        <f t="shared" si="6"/>
        <v>19</v>
      </c>
      <c r="K188" s="4" t="s">
        <v>807</v>
      </c>
      <c r="L188" s="4" t="s">
        <v>808</v>
      </c>
      <c r="M188" s="4">
        <v>19</v>
      </c>
      <c r="N188" s="4" t="s">
        <v>376</v>
      </c>
      <c r="O188" s="4">
        <f t="shared" si="1"/>
        <v>4</v>
      </c>
    </row>
    <row r="189" spans="1:15" ht="15.75" customHeight="1" x14ac:dyDescent="0.3">
      <c r="A189" s="4" t="s">
        <v>809</v>
      </c>
      <c r="B189" s="4" t="s">
        <v>810</v>
      </c>
      <c r="C189" s="4" t="s">
        <v>811</v>
      </c>
      <c r="F189" s="5">
        <v>44070</v>
      </c>
      <c r="H189" s="4" t="b">
        <v>0</v>
      </c>
      <c r="I189" s="6">
        <v>44169</v>
      </c>
      <c r="L189" s="4" t="s">
        <v>302</v>
      </c>
      <c r="N189" s="4" t="s">
        <v>812</v>
      </c>
      <c r="O189" s="4">
        <f t="shared" si="1"/>
        <v>0</v>
      </c>
    </row>
    <row r="190" spans="1:15" ht="15.75" customHeight="1" x14ac:dyDescent="0.3">
      <c r="A190" s="4" t="s">
        <v>813</v>
      </c>
      <c r="B190" s="4" t="s">
        <v>810</v>
      </c>
      <c r="C190" s="4" t="s">
        <v>814</v>
      </c>
      <c r="F190" s="5">
        <v>44070</v>
      </c>
      <c r="H190" s="4" t="b">
        <v>0</v>
      </c>
      <c r="I190" s="6">
        <v>44169</v>
      </c>
      <c r="K190" s="4" t="s">
        <v>815</v>
      </c>
      <c r="L190" s="4" t="s">
        <v>302</v>
      </c>
      <c r="N190" s="4" t="s">
        <v>812</v>
      </c>
      <c r="O190" s="4">
        <f t="shared" si="1"/>
        <v>0</v>
      </c>
    </row>
    <row r="191" spans="1:15" ht="15.75" customHeight="1" x14ac:dyDescent="0.3">
      <c r="A191" s="4" t="s">
        <v>816</v>
      </c>
      <c r="B191" s="4" t="s">
        <v>810</v>
      </c>
      <c r="C191" s="4" t="s">
        <v>817</v>
      </c>
      <c r="F191" s="5">
        <v>44070</v>
      </c>
      <c r="H191" s="4" t="b">
        <v>0</v>
      </c>
      <c r="I191" s="6">
        <v>44169</v>
      </c>
      <c r="K191" s="4" t="s">
        <v>818</v>
      </c>
      <c r="L191" s="4" t="s">
        <v>302</v>
      </c>
      <c r="N191" s="4" t="s">
        <v>812</v>
      </c>
      <c r="O191" s="4">
        <f t="shared" si="1"/>
        <v>0</v>
      </c>
    </row>
    <row r="192" spans="1:15" ht="15.75" customHeight="1" x14ac:dyDescent="0.3">
      <c r="A192" s="4" t="s">
        <v>819</v>
      </c>
      <c r="B192" s="4" t="s">
        <v>810</v>
      </c>
      <c r="C192" s="4" t="s">
        <v>820</v>
      </c>
      <c r="F192" s="5">
        <v>44070</v>
      </c>
      <c r="H192" s="4" t="b">
        <v>0</v>
      </c>
      <c r="I192" s="6">
        <v>44169</v>
      </c>
      <c r="K192" s="4" t="s">
        <v>821</v>
      </c>
      <c r="L192" s="4" t="s">
        <v>302</v>
      </c>
      <c r="N192" s="4" t="s">
        <v>812</v>
      </c>
      <c r="O192" s="4">
        <f t="shared" si="1"/>
        <v>0</v>
      </c>
    </row>
    <row r="193" spans="1:15" ht="15.75" customHeight="1" x14ac:dyDescent="0.3">
      <c r="A193" s="4" t="s">
        <v>822</v>
      </c>
      <c r="B193" s="4" t="s">
        <v>810</v>
      </c>
      <c r="C193" s="4" t="s">
        <v>823</v>
      </c>
      <c r="F193" s="5">
        <v>44070</v>
      </c>
      <c r="H193" s="4" t="b">
        <v>0</v>
      </c>
      <c r="I193" s="6">
        <v>44169</v>
      </c>
      <c r="K193" s="4" t="s">
        <v>824</v>
      </c>
      <c r="L193" s="4" t="s">
        <v>302</v>
      </c>
      <c r="N193" s="4" t="s">
        <v>812</v>
      </c>
      <c r="O193" s="4">
        <f t="shared" si="1"/>
        <v>0</v>
      </c>
    </row>
    <row r="194" spans="1:15" ht="15.75" customHeight="1" x14ac:dyDescent="0.3">
      <c r="A194" s="4" t="s">
        <v>825</v>
      </c>
      <c r="B194" s="4" t="s">
        <v>810</v>
      </c>
      <c r="C194" s="4" t="s">
        <v>826</v>
      </c>
      <c r="F194" s="5">
        <v>44070</v>
      </c>
      <c r="H194" s="4" t="b">
        <v>0</v>
      </c>
      <c r="I194" s="6">
        <v>44169</v>
      </c>
      <c r="K194" s="4" t="s">
        <v>827</v>
      </c>
      <c r="L194" s="4" t="s">
        <v>302</v>
      </c>
      <c r="N194" s="4" t="s">
        <v>812</v>
      </c>
      <c r="O194" s="4">
        <f t="shared" si="1"/>
        <v>0</v>
      </c>
    </row>
    <row r="195" spans="1:15" ht="15.75" customHeight="1" x14ac:dyDescent="0.3">
      <c r="A195" s="4" t="s">
        <v>828</v>
      </c>
      <c r="B195" s="4" t="s">
        <v>810</v>
      </c>
      <c r="C195" s="4" t="s">
        <v>829</v>
      </c>
      <c r="F195" s="5">
        <v>44070</v>
      </c>
      <c r="H195" s="4" t="b">
        <v>0</v>
      </c>
      <c r="I195" s="6">
        <v>44169</v>
      </c>
      <c r="K195" s="4" t="s">
        <v>830</v>
      </c>
      <c r="L195" s="4" t="s">
        <v>302</v>
      </c>
      <c r="N195" s="4" t="s">
        <v>812</v>
      </c>
      <c r="O195" s="4">
        <f t="shared" si="1"/>
        <v>0</v>
      </c>
    </row>
    <row r="196" spans="1:15" ht="15.75" customHeight="1" x14ac:dyDescent="0.3">
      <c r="A196" s="4" t="s">
        <v>831</v>
      </c>
      <c r="B196" s="4" t="s">
        <v>810</v>
      </c>
      <c r="C196" s="4" t="s">
        <v>832</v>
      </c>
      <c r="F196" s="5">
        <v>44070</v>
      </c>
      <c r="H196" s="4" t="b">
        <v>0</v>
      </c>
      <c r="I196" s="6">
        <v>44169</v>
      </c>
      <c r="K196" s="4" t="s">
        <v>833</v>
      </c>
      <c r="L196" s="4" t="s">
        <v>302</v>
      </c>
      <c r="N196" s="4" t="s">
        <v>812</v>
      </c>
      <c r="O196" s="4">
        <f t="shared" si="1"/>
        <v>0</v>
      </c>
    </row>
    <row r="197" spans="1:15" ht="15.75" customHeight="1" x14ac:dyDescent="0.3">
      <c r="A197" s="4" t="s">
        <v>834</v>
      </c>
      <c r="B197" s="4" t="s">
        <v>810</v>
      </c>
      <c r="C197" s="4" t="s">
        <v>835</v>
      </c>
      <c r="F197" s="5">
        <v>44070</v>
      </c>
      <c r="H197" s="4" t="b">
        <v>0</v>
      </c>
      <c r="I197" s="6">
        <v>44169</v>
      </c>
      <c r="K197" s="4" t="s">
        <v>836</v>
      </c>
      <c r="L197" s="4" t="s">
        <v>302</v>
      </c>
      <c r="N197" s="4" t="s">
        <v>812</v>
      </c>
      <c r="O197" s="4">
        <f t="shared" si="1"/>
        <v>0</v>
      </c>
    </row>
    <row r="198" spans="1:15" ht="15.75" customHeight="1" x14ac:dyDescent="0.3">
      <c r="A198" s="4" t="s">
        <v>837</v>
      </c>
      <c r="B198" s="4" t="s">
        <v>810</v>
      </c>
      <c r="C198" s="4" t="s">
        <v>838</v>
      </c>
      <c r="F198" s="5">
        <v>44070</v>
      </c>
      <c r="H198" s="4" t="b">
        <v>0</v>
      </c>
      <c r="I198" s="6">
        <v>44169</v>
      </c>
      <c r="K198" s="4" t="s">
        <v>839</v>
      </c>
      <c r="L198" s="4" t="s">
        <v>302</v>
      </c>
      <c r="N198" s="4" t="s">
        <v>812</v>
      </c>
      <c r="O198" s="4">
        <f t="shared" si="1"/>
        <v>0</v>
      </c>
    </row>
    <row r="199" spans="1:15" ht="15.75" customHeight="1" x14ac:dyDescent="0.3">
      <c r="A199" s="4" t="s">
        <v>840</v>
      </c>
      <c r="B199" s="4" t="s">
        <v>810</v>
      </c>
      <c r="C199" s="4" t="s">
        <v>841</v>
      </c>
      <c r="F199" s="5">
        <v>44070</v>
      </c>
      <c r="H199" s="4" t="b">
        <v>0</v>
      </c>
      <c r="I199" s="6">
        <v>44169</v>
      </c>
      <c r="K199" s="4" t="s">
        <v>842</v>
      </c>
      <c r="L199" s="4" t="s">
        <v>302</v>
      </c>
      <c r="N199" s="4" t="s">
        <v>812</v>
      </c>
      <c r="O199" s="4">
        <f t="shared" si="1"/>
        <v>0</v>
      </c>
    </row>
    <row r="200" spans="1:15" ht="15.75" customHeight="1" x14ac:dyDescent="0.3">
      <c r="A200" s="4" t="s">
        <v>843</v>
      </c>
      <c r="B200" s="4" t="s">
        <v>27</v>
      </c>
      <c r="C200" s="4" t="s">
        <v>844</v>
      </c>
      <c r="D200" s="4" t="s">
        <v>18</v>
      </c>
      <c r="E200" s="5">
        <v>36380</v>
      </c>
      <c r="F200" s="5">
        <v>41713</v>
      </c>
      <c r="G200" s="4">
        <v>14</v>
      </c>
      <c r="H200" s="4" t="b">
        <v>0</v>
      </c>
      <c r="I200" s="6">
        <v>44178</v>
      </c>
      <c r="J200" s="4">
        <v>21</v>
      </c>
      <c r="K200" s="4" t="s">
        <v>845</v>
      </c>
      <c r="L200" s="4" t="s">
        <v>846</v>
      </c>
      <c r="M200" s="4">
        <v>21</v>
      </c>
      <c r="N200" s="4" t="s">
        <v>303</v>
      </c>
      <c r="O200" s="4">
        <f t="shared" si="1"/>
        <v>7</v>
      </c>
    </row>
    <row r="201" spans="1:15" ht="15.75" customHeight="1" x14ac:dyDescent="0.3">
      <c r="A201" s="4" t="s">
        <v>847</v>
      </c>
      <c r="B201" s="4" t="s">
        <v>27</v>
      </c>
      <c r="C201" s="4" t="s">
        <v>848</v>
      </c>
      <c r="D201" s="4" t="s">
        <v>849</v>
      </c>
      <c r="E201" s="5">
        <v>35424</v>
      </c>
      <c r="F201" s="5">
        <v>41713</v>
      </c>
      <c r="G201" s="4">
        <v>17</v>
      </c>
      <c r="H201" s="4" t="b">
        <v>0</v>
      </c>
      <c r="I201" s="6">
        <v>44191</v>
      </c>
      <c r="J201" s="4">
        <v>24</v>
      </c>
      <c r="K201" s="4" t="s">
        <v>850</v>
      </c>
      <c r="L201" s="4" t="s">
        <v>851</v>
      </c>
      <c r="M201" s="4">
        <v>24</v>
      </c>
      <c r="N201" s="4" t="s">
        <v>332</v>
      </c>
      <c r="O201" s="4">
        <f t="shared" si="1"/>
        <v>7</v>
      </c>
    </row>
    <row r="202" spans="1:15" ht="15.75" customHeight="1" x14ac:dyDescent="0.25"/>
    <row r="203" spans="1:15" ht="15.75" customHeight="1" x14ac:dyDescent="0.25"/>
    <row r="204" spans="1:15" ht="15.75" customHeight="1" x14ac:dyDescent="0.25"/>
    <row r="205" spans="1:15" ht="15.75" customHeight="1" x14ac:dyDescent="0.25"/>
    <row r="206" spans="1:15" ht="15.75" customHeight="1" x14ac:dyDescent="0.25"/>
    <row r="207" spans="1:15" ht="15.75" customHeight="1" x14ac:dyDescent="0.25"/>
    <row r="208" spans="1:15"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autoFilter ref="H1:H998" xr:uid="{00000000-0009-0000-0000-000000000000}"/>
  <customSheetViews>
    <customSheetView guid="{134167BE-9069-48E4-89A2-A3DE079DEA10}" filter="1" showAutoFilter="1">
      <pageMargins left="0.7" right="0.7" top="0.75" bottom="0.75" header="0.3" footer="0.3"/>
      <autoFilter ref="H1:H998" xr:uid="{A5C0BEFF-091D-4EDE-B03E-EAD37B9AC8D7}"/>
      <extLst>
        <ext uri="GoogleSheetsCustomDataVersion1">
          <go:sheetsCustomData xmlns:go="http://customooxmlschemas.google.com/" filterViewId="1629675251"/>
        </ext>
      </extLst>
    </customSheetView>
    <customSheetView guid="{06B4EDB1-38BE-485E-98F6-6BF157EF0FE8}" filter="1" showAutoFilter="1">
      <pageMargins left="0.7" right="0.7" top="0.75" bottom="0.75" header="0.3" footer="0.3"/>
      <autoFilter ref="B1:B998" xr:uid="{6F58FBB9-6AE3-468E-A876-AD157B56EE06}"/>
      <extLst>
        <ext uri="GoogleSheetsCustomDataVersion1">
          <go:sheetsCustomData xmlns:go="http://customooxmlschemas.google.com/" filterViewId="1313320201"/>
        </ext>
      </extLst>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Pivot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2021-01-02T10:41:14Z</dcterms:created>
  <dcterms:modified xsi:type="dcterms:W3CDTF">2022-12-01T03:18:29Z</dcterms:modified>
</cp:coreProperties>
</file>