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b98317220d892362/School/Maryville/2020 - Spring/SDCI 502 - Introduction to R/Module 2/"/>
    </mc:Choice>
  </mc:AlternateContent>
  <xr:revisionPtr revIDLastSave="0" documentId="8_{0E86D110-537B-481B-A512-FFBD2C4513B3}" xr6:coauthVersionLast="41" xr6:coauthVersionMax="41" xr10:uidLastSave="{00000000-0000-0000-0000-000000000000}"/>
  <bookViews>
    <workbookView xWindow="31140" yWindow="2340" windowWidth="20790" windowHeight="12045" firstSheet="1" activeTab="1"/>
  </bookViews>
  <sheets>
    <sheet name="Data Org" sheetId="1" state="hidden" r:id="rId1"/>
    <sheet name="Data" sheetId="6" r:id="rId2"/>
  </sheets>
  <definedNames>
    <definedName name="_Regression_Int">1</definedName>
    <definedName name="_xlnm.Print_Area" localSheetId="1">Data!$A$1539:$F$1550</definedName>
    <definedName name="_xlnm.Print_Area">'Data Org'!$A$1539:$K$1550</definedName>
    <definedName name="Print_Area_MI" localSheetId="1">Data!$A$1539:$F$1550</definedName>
    <definedName name="Print_Area_MI">'Data Org'!$A$1539:$K$1550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73" i="6" l="1"/>
  <c r="C1773" i="6"/>
  <c r="D1772" i="6"/>
  <c r="C1772" i="6"/>
  <c r="D1770" i="6"/>
  <c r="C1770" i="6"/>
  <c r="D1769" i="6"/>
  <c r="C1769" i="6"/>
  <c r="D1767" i="6"/>
  <c r="C1767" i="6"/>
  <c r="D1766" i="6"/>
  <c r="C1766" i="6"/>
  <c r="D1764" i="6"/>
  <c r="C1764" i="6"/>
  <c r="D1763" i="6"/>
  <c r="C1763" i="6"/>
  <c r="D1761" i="6"/>
  <c r="C1761" i="6"/>
  <c r="D1760" i="6"/>
  <c r="C1760" i="6"/>
  <c r="D1758" i="6"/>
  <c r="C1758" i="6"/>
  <c r="D1757" i="6"/>
  <c r="C1757" i="6"/>
  <c r="D1755" i="6"/>
  <c r="C1755" i="6"/>
  <c r="D1754" i="6"/>
  <c r="C1754" i="6"/>
  <c r="D1752" i="6"/>
  <c r="C1752" i="6"/>
  <c r="D1751" i="6"/>
  <c r="C1751" i="6"/>
  <c r="D1749" i="6"/>
  <c r="C1749" i="6"/>
  <c r="D1748" i="6"/>
  <c r="C1748" i="6"/>
  <c r="D1746" i="6"/>
  <c r="C1746" i="6"/>
  <c r="D1745" i="6"/>
  <c r="C1745" i="6"/>
  <c r="D1743" i="6"/>
  <c r="C1743" i="6"/>
  <c r="D1742" i="6"/>
  <c r="C1742" i="6"/>
  <c r="D1740" i="6"/>
  <c r="C1740" i="6"/>
  <c r="D1739" i="6"/>
  <c r="C1739" i="6"/>
  <c r="D1737" i="6"/>
  <c r="C1737" i="6"/>
  <c r="D1736" i="6"/>
  <c r="C1736" i="6"/>
  <c r="D1734" i="6"/>
  <c r="C1734" i="6"/>
  <c r="D1733" i="6"/>
  <c r="C1733" i="6"/>
  <c r="D1731" i="6"/>
  <c r="C1731" i="6"/>
  <c r="D1730" i="6"/>
  <c r="C1730" i="6"/>
  <c r="D1728" i="6"/>
  <c r="C1728" i="6"/>
  <c r="D1727" i="6"/>
  <c r="C1727" i="6"/>
  <c r="D1725" i="6"/>
  <c r="C1725" i="6"/>
  <c r="D1724" i="6"/>
  <c r="C1724" i="6"/>
  <c r="D1722" i="6"/>
  <c r="C1722" i="6"/>
  <c r="D1721" i="6"/>
  <c r="C1721" i="6"/>
  <c r="D1719" i="6"/>
  <c r="C1719" i="6"/>
  <c r="D1718" i="6"/>
  <c r="C1718" i="6"/>
  <c r="D1716" i="6"/>
  <c r="C1716" i="6"/>
  <c r="D1715" i="6"/>
  <c r="C1715" i="6"/>
  <c r="D1713" i="6"/>
  <c r="C1713" i="6"/>
  <c r="D1712" i="6"/>
  <c r="C1712" i="6"/>
  <c r="D1710" i="6"/>
  <c r="C1710" i="6"/>
  <c r="D1709" i="6"/>
  <c r="C1709" i="6"/>
  <c r="D1707" i="6"/>
  <c r="C1707" i="6"/>
  <c r="D1706" i="6"/>
  <c r="C1706" i="6"/>
  <c r="D1704" i="6"/>
  <c r="C1704" i="6"/>
  <c r="D1703" i="6"/>
  <c r="C1703" i="6"/>
  <c r="D1701" i="6"/>
  <c r="C1701" i="6"/>
  <c r="D1700" i="6"/>
  <c r="C1700" i="6"/>
  <c r="D1698" i="6"/>
  <c r="C1698" i="6"/>
  <c r="D1697" i="6"/>
  <c r="C1697" i="6"/>
  <c r="D1695" i="6"/>
  <c r="C1695" i="6"/>
  <c r="D1694" i="6"/>
  <c r="C1694" i="6"/>
  <c r="D1692" i="6"/>
  <c r="C1692" i="6"/>
  <c r="D1691" i="6"/>
  <c r="C1691" i="6"/>
  <c r="D1689" i="6"/>
  <c r="C1689" i="6"/>
  <c r="D1688" i="6"/>
  <c r="C1688" i="6"/>
  <c r="D1686" i="6"/>
  <c r="C1686" i="6"/>
  <c r="D1685" i="6"/>
  <c r="C1685" i="6"/>
  <c r="D1683" i="6"/>
  <c r="C1683" i="6"/>
  <c r="D1682" i="6"/>
  <c r="C1682" i="6"/>
  <c r="D1680" i="6"/>
  <c r="C1680" i="6"/>
  <c r="D1679" i="6"/>
  <c r="C1679" i="6"/>
  <c r="D1677" i="6"/>
  <c r="C1677" i="6"/>
  <c r="D1676" i="6"/>
  <c r="C1676" i="6"/>
  <c r="D1674" i="6"/>
  <c r="C1674" i="6"/>
  <c r="D1673" i="6"/>
  <c r="C1673" i="6"/>
  <c r="D1671" i="6"/>
  <c r="C1671" i="6"/>
  <c r="D1670" i="6"/>
  <c r="C1670" i="6"/>
  <c r="D1668" i="6"/>
  <c r="C1668" i="6"/>
  <c r="D1667" i="6"/>
  <c r="C1667" i="6"/>
  <c r="D1665" i="6"/>
  <c r="C1665" i="6"/>
  <c r="D1664" i="6"/>
  <c r="C1664" i="6"/>
  <c r="D1662" i="6"/>
  <c r="C1662" i="6"/>
  <c r="D1661" i="6"/>
  <c r="C1661" i="6"/>
  <c r="D1659" i="6"/>
  <c r="C1659" i="6"/>
  <c r="D1658" i="6"/>
  <c r="C1658" i="6"/>
  <c r="C1656" i="6"/>
  <c r="C1655" i="6"/>
  <c r="D1654" i="6"/>
  <c r="C1653" i="6"/>
  <c r="C1652" i="6"/>
  <c r="D1650" i="6"/>
  <c r="C1650" i="6"/>
  <c r="D1649" i="6"/>
  <c r="C1649" i="6"/>
  <c r="D1647" i="6"/>
  <c r="C1647" i="6"/>
  <c r="D1646" i="6"/>
  <c r="C1646" i="6"/>
  <c r="D1644" i="6"/>
  <c r="C1644" i="6"/>
  <c r="D1643" i="6"/>
  <c r="C1643" i="6"/>
  <c r="D1641" i="6"/>
  <c r="C1641" i="6"/>
  <c r="D1640" i="6"/>
  <c r="C1640" i="6"/>
  <c r="D1638" i="6"/>
  <c r="C1638" i="6"/>
  <c r="D1637" i="6"/>
  <c r="C1637" i="6"/>
  <c r="D1635" i="6"/>
  <c r="C1635" i="6"/>
  <c r="D1634" i="6"/>
  <c r="C1634" i="6"/>
  <c r="D1632" i="6"/>
  <c r="C1632" i="6"/>
  <c r="D1631" i="6"/>
  <c r="C1631" i="6"/>
  <c r="D1629" i="6"/>
  <c r="C1629" i="6"/>
  <c r="D1628" i="6"/>
  <c r="C1628" i="6"/>
  <c r="D1626" i="6"/>
  <c r="C1626" i="6"/>
  <c r="D1625" i="6"/>
  <c r="C1625" i="6"/>
  <c r="D1623" i="6"/>
  <c r="C1623" i="6"/>
  <c r="D1622" i="6"/>
  <c r="C1622" i="6"/>
  <c r="D1620" i="6"/>
  <c r="C1620" i="6"/>
  <c r="D1619" i="6"/>
  <c r="C1619" i="6"/>
  <c r="D1617" i="6"/>
  <c r="C1617" i="6"/>
  <c r="D1616" i="6"/>
  <c r="C1616" i="6"/>
  <c r="D1614" i="6"/>
  <c r="C1614" i="6"/>
  <c r="D1613" i="6"/>
  <c r="C1613" i="6"/>
  <c r="D1611" i="6"/>
  <c r="C1611" i="6"/>
  <c r="D1610" i="6"/>
  <c r="C1610" i="6"/>
  <c r="D1608" i="6"/>
  <c r="C1608" i="6"/>
  <c r="D1607" i="6"/>
  <c r="C1607" i="6"/>
  <c r="D1605" i="6"/>
  <c r="C1605" i="6"/>
  <c r="D1604" i="6"/>
  <c r="C1604" i="6"/>
  <c r="D1602" i="6"/>
  <c r="C1602" i="6"/>
  <c r="D1601" i="6"/>
  <c r="C1601" i="6"/>
  <c r="D1599" i="6"/>
  <c r="C1599" i="6"/>
  <c r="D1598" i="6"/>
  <c r="C1598" i="6"/>
  <c r="D1596" i="6"/>
  <c r="C1596" i="6"/>
  <c r="D1595" i="6"/>
  <c r="C1595" i="6"/>
  <c r="D1593" i="6"/>
  <c r="C1593" i="6"/>
  <c r="D1592" i="6"/>
  <c r="C1592" i="6"/>
  <c r="D1590" i="6"/>
  <c r="C1590" i="6"/>
  <c r="D1589" i="6"/>
  <c r="C1589" i="6"/>
  <c r="D1587" i="6"/>
  <c r="C1587" i="6"/>
  <c r="D1586" i="6"/>
  <c r="C1586" i="6"/>
  <c r="D1584" i="6"/>
  <c r="C1584" i="6"/>
  <c r="D1583" i="6"/>
  <c r="C1583" i="6"/>
  <c r="D1581" i="6"/>
  <c r="C1581" i="6"/>
  <c r="D1580" i="6"/>
  <c r="C1580" i="6"/>
  <c r="D1578" i="6"/>
  <c r="C1578" i="6"/>
  <c r="D1577" i="6"/>
  <c r="C1577" i="6"/>
  <c r="D1575" i="6"/>
  <c r="C1575" i="6"/>
  <c r="D1574" i="6"/>
  <c r="C1574" i="6"/>
  <c r="D1572" i="6"/>
  <c r="C1572" i="6"/>
  <c r="D1571" i="6"/>
  <c r="C1571" i="6"/>
  <c r="D1569" i="6"/>
  <c r="C1569" i="6"/>
  <c r="D1568" i="6"/>
  <c r="C1568" i="6"/>
  <c r="D1566" i="6"/>
  <c r="C1566" i="6"/>
  <c r="D1565" i="6"/>
  <c r="C1565" i="6"/>
  <c r="D1563" i="6"/>
  <c r="C1563" i="6"/>
  <c r="D1562" i="6"/>
  <c r="C1562" i="6"/>
  <c r="D1560" i="6"/>
  <c r="C1560" i="6"/>
  <c r="D1559" i="6"/>
  <c r="C1559" i="6"/>
  <c r="D1557" i="6"/>
  <c r="C1557" i="6"/>
  <c r="D1556" i="6"/>
  <c r="C1556" i="6"/>
  <c r="D1554" i="6"/>
  <c r="C1554" i="6"/>
  <c r="D1553" i="6"/>
  <c r="C1553" i="6"/>
  <c r="D1551" i="6"/>
  <c r="C1551" i="6"/>
  <c r="D1550" i="6"/>
  <c r="C1550" i="6"/>
  <c r="D1548" i="6"/>
  <c r="C1548" i="6"/>
  <c r="D1547" i="6"/>
  <c r="C1547" i="6"/>
  <c r="C1545" i="6"/>
  <c r="C1544" i="6"/>
  <c r="C1542" i="6"/>
  <c r="C1541" i="6"/>
  <c r="F985" i="6"/>
  <c r="F984" i="6"/>
  <c r="F983" i="6"/>
  <c r="F982" i="6"/>
  <c r="F981" i="6"/>
  <c r="F980" i="6"/>
  <c r="F979" i="6"/>
  <c r="F978" i="6"/>
  <c r="F977" i="6"/>
  <c r="F976" i="6"/>
  <c r="F975" i="6"/>
  <c r="F973" i="6"/>
  <c r="F972" i="6"/>
  <c r="F971" i="6"/>
  <c r="F970" i="6"/>
  <c r="F969" i="6"/>
  <c r="F968" i="6"/>
  <c r="F967" i="6"/>
  <c r="F966" i="6"/>
  <c r="F965" i="6"/>
  <c r="F964" i="6"/>
  <c r="F963" i="6"/>
  <c r="F961" i="6"/>
  <c r="F960" i="6"/>
  <c r="F959" i="6"/>
  <c r="F958" i="6"/>
  <c r="F957" i="6"/>
  <c r="F956" i="6"/>
  <c r="F955" i="6"/>
  <c r="F954" i="6"/>
  <c r="F953" i="6"/>
  <c r="F952" i="6"/>
  <c r="F951" i="6"/>
  <c r="F949" i="6"/>
  <c r="F948" i="6"/>
  <c r="F947" i="6"/>
  <c r="F946" i="6"/>
  <c r="F945" i="6"/>
  <c r="F944" i="6"/>
  <c r="F943" i="6"/>
  <c r="F942" i="6"/>
  <c r="F941" i="6"/>
  <c r="F940" i="6"/>
  <c r="F939" i="6"/>
  <c r="F937" i="6"/>
  <c r="F936" i="6"/>
  <c r="F935" i="6"/>
  <c r="F934" i="6"/>
  <c r="F933" i="6"/>
  <c r="F932" i="6"/>
  <c r="F931" i="6"/>
  <c r="F930" i="6"/>
  <c r="F929" i="6"/>
  <c r="F928" i="6"/>
  <c r="F927" i="6"/>
  <c r="F925" i="6"/>
  <c r="F924" i="6"/>
  <c r="F923" i="6"/>
  <c r="F922" i="6"/>
  <c r="F921" i="6"/>
  <c r="F920" i="6"/>
  <c r="F919" i="6"/>
  <c r="F918" i="6"/>
  <c r="F917" i="6"/>
  <c r="F916" i="6"/>
  <c r="F915" i="6"/>
  <c r="F913" i="6"/>
  <c r="F912" i="6"/>
  <c r="F911" i="6"/>
  <c r="F910" i="6"/>
  <c r="F909" i="6"/>
  <c r="F908" i="6"/>
  <c r="F907" i="6"/>
  <c r="F906" i="6"/>
  <c r="F905" i="6"/>
  <c r="F904" i="6"/>
  <c r="F903" i="6"/>
  <c r="F901" i="6"/>
  <c r="F900" i="6"/>
  <c r="F899" i="6"/>
  <c r="F898" i="6"/>
  <c r="F897" i="6"/>
  <c r="F896" i="6"/>
  <c r="F895" i="6"/>
  <c r="F894" i="6"/>
  <c r="F893" i="6"/>
  <c r="F892" i="6"/>
  <c r="F891" i="6"/>
  <c r="F889" i="6"/>
  <c r="F888" i="6"/>
  <c r="F887" i="6"/>
  <c r="F886" i="6"/>
  <c r="F885" i="6"/>
  <c r="F884" i="6"/>
  <c r="F883" i="6"/>
  <c r="F882" i="6"/>
  <c r="F881" i="6"/>
  <c r="F880" i="6"/>
  <c r="F879" i="6"/>
  <c r="F877" i="6"/>
  <c r="F876" i="6"/>
  <c r="F875" i="6"/>
  <c r="F874" i="6"/>
  <c r="F873" i="6"/>
  <c r="F872" i="6"/>
  <c r="F871" i="6"/>
  <c r="F870" i="6"/>
  <c r="F869" i="6"/>
  <c r="F868" i="6"/>
  <c r="F867" i="6"/>
  <c r="F865" i="6"/>
  <c r="F864" i="6"/>
  <c r="F863" i="6"/>
  <c r="F862" i="6"/>
  <c r="F861" i="6"/>
  <c r="F860" i="6"/>
  <c r="F859" i="6"/>
  <c r="F858" i="6"/>
  <c r="F857" i="6"/>
  <c r="F856" i="6"/>
  <c r="F855" i="6"/>
  <c r="F853" i="6"/>
  <c r="F852" i="6"/>
  <c r="F851" i="6"/>
  <c r="F850" i="6"/>
  <c r="F849" i="6"/>
  <c r="F848" i="6"/>
  <c r="F847" i="6"/>
  <c r="F846" i="6"/>
  <c r="F845" i="6"/>
  <c r="F844" i="6"/>
  <c r="F843" i="6"/>
  <c r="F841" i="6"/>
  <c r="F840" i="6"/>
  <c r="F839" i="6"/>
  <c r="F838" i="6"/>
  <c r="F837" i="6"/>
  <c r="F836" i="6"/>
  <c r="F835" i="6"/>
  <c r="F834" i="6"/>
  <c r="F833" i="6"/>
  <c r="F832" i="6"/>
  <c r="F831" i="6"/>
  <c r="F829" i="6"/>
  <c r="F828" i="6"/>
  <c r="F827" i="6"/>
  <c r="F826" i="6"/>
  <c r="F825" i="6"/>
  <c r="F824" i="6"/>
  <c r="F823" i="6"/>
  <c r="F822" i="6"/>
  <c r="F821" i="6"/>
  <c r="F820" i="6"/>
  <c r="F819" i="6"/>
  <c r="F817" i="6"/>
  <c r="F816" i="6"/>
  <c r="F815" i="6"/>
  <c r="F814" i="6"/>
  <c r="F813" i="6"/>
  <c r="F812" i="6"/>
  <c r="F811" i="6"/>
  <c r="F810" i="6"/>
  <c r="F809" i="6"/>
  <c r="F808" i="6"/>
  <c r="F807" i="6"/>
  <c r="F805" i="6"/>
  <c r="F804" i="6"/>
  <c r="F803" i="6"/>
  <c r="F802" i="6"/>
  <c r="F801" i="6"/>
  <c r="F800" i="6"/>
  <c r="F799" i="6"/>
  <c r="F798" i="6"/>
  <c r="F797" i="6"/>
  <c r="F796" i="6"/>
  <c r="F795" i="6"/>
  <c r="F793" i="6"/>
  <c r="F792" i="6"/>
  <c r="F791" i="6"/>
  <c r="F790" i="6"/>
  <c r="F789" i="6"/>
  <c r="F788" i="6"/>
  <c r="F787" i="6"/>
  <c r="F786" i="6"/>
  <c r="F785" i="6"/>
  <c r="F784" i="6"/>
  <c r="F783" i="6"/>
  <c r="F781" i="6"/>
  <c r="F780" i="6"/>
  <c r="F779" i="6"/>
  <c r="F778" i="6"/>
  <c r="F777" i="6"/>
  <c r="F776" i="6"/>
  <c r="F775" i="6"/>
  <c r="F774" i="6"/>
  <c r="F773" i="6"/>
  <c r="F772" i="6"/>
  <c r="F771" i="6"/>
  <c r="F769" i="6"/>
  <c r="F768" i="6"/>
  <c r="F767" i="6"/>
  <c r="F766" i="6"/>
  <c r="F765" i="6"/>
  <c r="F764" i="6"/>
  <c r="F763" i="6"/>
  <c r="F762" i="6"/>
  <c r="F761" i="6"/>
  <c r="F760" i="6"/>
  <c r="F759" i="6"/>
  <c r="F757" i="6"/>
  <c r="F756" i="6"/>
  <c r="F755" i="6"/>
  <c r="F754" i="6"/>
  <c r="F753" i="6"/>
  <c r="F752" i="6"/>
  <c r="F751" i="6"/>
  <c r="F750" i="6"/>
  <c r="F749" i="6"/>
  <c r="F748" i="6"/>
  <c r="F747" i="6"/>
  <c r="F745" i="6"/>
  <c r="F744" i="6"/>
  <c r="F743" i="6"/>
  <c r="F742" i="6"/>
  <c r="F741" i="6"/>
  <c r="F740" i="6"/>
  <c r="F739" i="6"/>
  <c r="F738" i="6"/>
  <c r="F737" i="6"/>
  <c r="F736" i="6"/>
  <c r="F735" i="6"/>
  <c r="F733" i="6"/>
  <c r="F732" i="6"/>
  <c r="F731" i="6"/>
  <c r="F730" i="6"/>
  <c r="F729" i="6"/>
  <c r="F728" i="6"/>
  <c r="F727" i="6"/>
  <c r="F726" i="6"/>
  <c r="F725" i="6"/>
  <c r="F724" i="6"/>
  <c r="F723" i="6"/>
  <c r="F721" i="6"/>
  <c r="F720" i="6"/>
  <c r="F719" i="6"/>
  <c r="F718" i="6"/>
  <c r="F717" i="6"/>
  <c r="F716" i="6"/>
  <c r="F715" i="6"/>
  <c r="F714" i="6"/>
  <c r="F713" i="6"/>
  <c r="F712" i="6"/>
  <c r="F711" i="6"/>
  <c r="F709" i="6"/>
  <c r="F708" i="6"/>
  <c r="F707" i="6"/>
  <c r="F706" i="6"/>
  <c r="F705" i="6"/>
  <c r="F704" i="6"/>
  <c r="F703" i="6"/>
  <c r="F702" i="6"/>
  <c r="F701" i="6"/>
  <c r="F700" i="6"/>
  <c r="F699" i="6"/>
  <c r="F697" i="6"/>
  <c r="F696" i="6"/>
  <c r="F695" i="6"/>
  <c r="F694" i="6"/>
  <c r="F693" i="6"/>
  <c r="F692" i="6"/>
  <c r="F691" i="6"/>
  <c r="F690" i="6"/>
  <c r="F689" i="6"/>
  <c r="F688" i="6"/>
  <c r="F687" i="6"/>
  <c r="F685" i="6"/>
  <c r="F684" i="6"/>
  <c r="F683" i="6"/>
  <c r="F682" i="6"/>
  <c r="F681" i="6"/>
  <c r="F680" i="6"/>
  <c r="F679" i="6"/>
  <c r="F678" i="6"/>
  <c r="F677" i="6"/>
  <c r="F676" i="6"/>
  <c r="F675" i="6"/>
  <c r="F673" i="6"/>
  <c r="F672" i="6"/>
  <c r="F671" i="6"/>
  <c r="F670" i="6"/>
  <c r="F669" i="6"/>
  <c r="F668" i="6"/>
  <c r="F667" i="6"/>
  <c r="F666" i="6"/>
  <c r="F665" i="6"/>
  <c r="F664" i="6"/>
  <c r="F663" i="6"/>
  <c r="F661" i="6"/>
  <c r="F660" i="6"/>
  <c r="F659" i="6"/>
  <c r="F658" i="6"/>
  <c r="F657" i="6"/>
  <c r="F656" i="6"/>
  <c r="F655" i="6"/>
  <c r="F654" i="6"/>
  <c r="F653" i="6"/>
  <c r="F652" i="6"/>
  <c r="F651" i="6"/>
  <c r="F649" i="6"/>
  <c r="F648" i="6"/>
  <c r="F647" i="6"/>
  <c r="F646" i="6"/>
  <c r="F645" i="6"/>
  <c r="F644" i="6"/>
  <c r="F643" i="6"/>
  <c r="F642" i="6"/>
  <c r="F641" i="6"/>
  <c r="F640" i="6"/>
  <c r="F639" i="6"/>
  <c r="F637" i="6"/>
  <c r="F636" i="6"/>
  <c r="F635" i="6"/>
  <c r="F634" i="6"/>
  <c r="F633" i="6"/>
  <c r="F632" i="6"/>
  <c r="F631" i="6"/>
  <c r="F630" i="6"/>
  <c r="F629" i="6"/>
  <c r="F628" i="6"/>
  <c r="F627" i="6"/>
  <c r="F625" i="6"/>
  <c r="F624" i="6"/>
  <c r="F623" i="6"/>
  <c r="F622" i="6"/>
  <c r="F621" i="6"/>
  <c r="F620" i="6"/>
  <c r="F619" i="6"/>
  <c r="F618" i="6"/>
  <c r="F617" i="6"/>
  <c r="F616" i="6"/>
  <c r="F615" i="6"/>
  <c r="F613" i="6"/>
  <c r="F612" i="6"/>
  <c r="F611" i="6"/>
  <c r="F610" i="6"/>
  <c r="F609" i="6"/>
  <c r="F608" i="6"/>
  <c r="F607" i="6"/>
  <c r="F606" i="6"/>
  <c r="F605" i="6"/>
  <c r="F604" i="6"/>
  <c r="F603" i="6"/>
  <c r="F601" i="6"/>
  <c r="F600" i="6"/>
  <c r="F599" i="6"/>
  <c r="F598" i="6"/>
  <c r="F597" i="6"/>
  <c r="F596" i="6"/>
  <c r="F595" i="6"/>
  <c r="F594" i="6"/>
  <c r="F593" i="6"/>
  <c r="F592" i="6"/>
  <c r="F591" i="6"/>
  <c r="F589" i="6"/>
  <c r="F588" i="6"/>
  <c r="F587" i="6"/>
  <c r="F586" i="6"/>
  <c r="F585" i="6"/>
  <c r="F584" i="6"/>
  <c r="F583" i="6"/>
  <c r="F582" i="6"/>
  <c r="F581" i="6"/>
  <c r="F580" i="6"/>
  <c r="F579" i="6"/>
  <c r="F577" i="6"/>
  <c r="F576" i="6"/>
  <c r="F575" i="6"/>
  <c r="F574" i="6"/>
  <c r="F573" i="6"/>
  <c r="F572" i="6"/>
  <c r="F571" i="6"/>
  <c r="F570" i="6"/>
  <c r="F569" i="6"/>
  <c r="F568" i="6"/>
  <c r="F567" i="6"/>
  <c r="F565" i="6"/>
  <c r="F564" i="6"/>
  <c r="F563" i="6"/>
  <c r="F562" i="6"/>
  <c r="F561" i="6"/>
  <c r="F560" i="6"/>
  <c r="F559" i="6"/>
  <c r="F558" i="6"/>
  <c r="F557" i="6"/>
  <c r="F556" i="6"/>
  <c r="F555" i="6"/>
  <c r="F553" i="6"/>
  <c r="F552" i="6"/>
  <c r="F551" i="6"/>
  <c r="F550" i="6"/>
  <c r="F549" i="6"/>
  <c r="F548" i="6"/>
  <c r="F547" i="6"/>
  <c r="F546" i="6"/>
  <c r="F545" i="6"/>
  <c r="F544" i="6"/>
  <c r="F543" i="6"/>
  <c r="F541" i="6"/>
  <c r="F540" i="6"/>
  <c r="F539" i="6"/>
  <c r="F538" i="6"/>
  <c r="F537" i="6"/>
  <c r="F536" i="6"/>
  <c r="F535" i="6"/>
  <c r="F534" i="6"/>
  <c r="F533" i="6"/>
  <c r="F532" i="6"/>
  <c r="F531" i="6"/>
  <c r="F529" i="6"/>
  <c r="F528" i="6"/>
  <c r="F527" i="6"/>
  <c r="F526" i="6"/>
  <c r="F525" i="6"/>
  <c r="F524" i="6"/>
  <c r="F523" i="6"/>
  <c r="F522" i="6"/>
  <c r="F521" i="6"/>
  <c r="F520" i="6"/>
  <c r="F519" i="6"/>
  <c r="F517" i="6"/>
  <c r="F516" i="6"/>
  <c r="F515" i="6"/>
  <c r="F514" i="6"/>
  <c r="F513" i="6"/>
  <c r="F512" i="6"/>
  <c r="F511" i="6"/>
  <c r="F510" i="6"/>
  <c r="F509" i="6"/>
  <c r="F508" i="6"/>
  <c r="F507" i="6"/>
  <c r="F505" i="6"/>
  <c r="F504" i="6"/>
  <c r="F503" i="6"/>
  <c r="F502" i="6"/>
  <c r="F501" i="6"/>
  <c r="F500" i="6"/>
  <c r="F499" i="6"/>
  <c r="F498" i="6"/>
  <c r="F497" i="6"/>
  <c r="F496" i="6"/>
  <c r="F495" i="6"/>
  <c r="F493" i="6"/>
  <c r="F492" i="6"/>
  <c r="F491" i="6"/>
  <c r="F490" i="6"/>
  <c r="F489" i="6"/>
  <c r="F488" i="6"/>
  <c r="F487" i="6"/>
  <c r="F486" i="6"/>
  <c r="F485" i="6"/>
  <c r="F484" i="6"/>
  <c r="F483" i="6"/>
  <c r="F481" i="6"/>
  <c r="F480" i="6"/>
  <c r="F479" i="6"/>
  <c r="F478" i="6"/>
  <c r="F477" i="6"/>
  <c r="F476" i="6"/>
  <c r="F475" i="6"/>
  <c r="F474" i="6"/>
  <c r="F473" i="6"/>
  <c r="F472" i="6"/>
  <c r="F471" i="6"/>
  <c r="F469" i="6"/>
  <c r="F468" i="6"/>
  <c r="F467" i="6"/>
  <c r="F466" i="6"/>
  <c r="F465" i="6"/>
  <c r="F464" i="6"/>
  <c r="F463" i="6"/>
  <c r="F462" i="6"/>
  <c r="F461" i="6"/>
  <c r="F460" i="6"/>
  <c r="F459" i="6"/>
  <c r="F457" i="6"/>
  <c r="F456" i="6"/>
  <c r="F455" i="6"/>
  <c r="F454" i="6"/>
  <c r="F453" i="6"/>
  <c r="F452" i="6"/>
  <c r="F451" i="6"/>
  <c r="F450" i="6"/>
  <c r="F449" i="6"/>
  <c r="F448" i="6"/>
  <c r="F447" i="6"/>
  <c r="F445" i="6"/>
  <c r="F444" i="6"/>
  <c r="F443" i="6"/>
  <c r="F442" i="6"/>
  <c r="F441" i="6"/>
  <c r="F440" i="6"/>
  <c r="F439" i="6"/>
  <c r="F438" i="6"/>
  <c r="F437" i="6"/>
  <c r="F436" i="6"/>
  <c r="F435" i="6"/>
  <c r="F433" i="6"/>
  <c r="F432" i="6"/>
  <c r="F431" i="6"/>
  <c r="F430" i="6"/>
  <c r="F429" i="6"/>
  <c r="F428" i="6"/>
  <c r="F427" i="6"/>
  <c r="F426" i="6"/>
  <c r="F425" i="6"/>
  <c r="F424" i="6"/>
  <c r="F423" i="6"/>
  <c r="F421" i="6"/>
  <c r="F420" i="6"/>
  <c r="F419" i="6"/>
  <c r="F418" i="6"/>
  <c r="F417" i="6"/>
  <c r="F416" i="6"/>
  <c r="F415" i="6"/>
  <c r="F414" i="6"/>
  <c r="F413" i="6"/>
  <c r="F412" i="6"/>
  <c r="F411" i="6"/>
  <c r="F409" i="6"/>
  <c r="F408" i="6"/>
  <c r="F407" i="6"/>
  <c r="F406" i="6"/>
  <c r="F405" i="6"/>
  <c r="F404" i="6"/>
  <c r="F403" i="6"/>
  <c r="F402" i="6"/>
  <c r="F401" i="6"/>
  <c r="F400" i="6"/>
  <c r="F399" i="6"/>
  <c r="F397" i="6"/>
  <c r="F396" i="6"/>
  <c r="F395" i="6"/>
  <c r="F394" i="6"/>
  <c r="F393" i="6"/>
  <c r="F392" i="6"/>
  <c r="F391" i="6"/>
  <c r="F390" i="6"/>
  <c r="F389" i="6"/>
  <c r="F388" i="6"/>
  <c r="F387" i="6"/>
  <c r="F385" i="6"/>
  <c r="F384" i="6"/>
  <c r="F383" i="6"/>
  <c r="F382" i="6"/>
  <c r="F381" i="6"/>
  <c r="F380" i="6"/>
  <c r="F379" i="6"/>
  <c r="F378" i="6"/>
  <c r="F377" i="6"/>
  <c r="F376" i="6"/>
  <c r="F375" i="6"/>
  <c r="F373" i="6"/>
  <c r="F372" i="6"/>
  <c r="F371" i="6"/>
  <c r="F370" i="6"/>
  <c r="F369" i="6"/>
  <c r="F368" i="6"/>
  <c r="F367" i="6"/>
  <c r="F366" i="6"/>
  <c r="F365" i="6"/>
  <c r="F364" i="6"/>
  <c r="F363" i="6"/>
  <c r="F361" i="6"/>
  <c r="F360" i="6"/>
  <c r="F359" i="6"/>
  <c r="F358" i="6"/>
  <c r="F357" i="6"/>
  <c r="F356" i="6"/>
  <c r="F355" i="6"/>
  <c r="F354" i="6"/>
  <c r="F353" i="6"/>
  <c r="F352" i="6"/>
  <c r="F351" i="6"/>
  <c r="F349" i="6"/>
  <c r="F348" i="6"/>
  <c r="F347" i="6"/>
  <c r="F346" i="6"/>
  <c r="F345" i="6"/>
  <c r="F344" i="6"/>
  <c r="F343" i="6"/>
  <c r="F342" i="6"/>
  <c r="F341" i="6"/>
  <c r="F340" i="6"/>
  <c r="F339" i="6"/>
  <c r="F337" i="6"/>
  <c r="F336" i="6"/>
  <c r="F335" i="6"/>
  <c r="F334" i="6"/>
  <c r="F333" i="6"/>
  <c r="F332" i="6"/>
  <c r="F331" i="6"/>
  <c r="F330" i="6"/>
  <c r="F329" i="6"/>
  <c r="F328" i="6"/>
  <c r="F327" i="6"/>
  <c r="F325" i="6"/>
  <c r="F324" i="6"/>
  <c r="F323" i="6"/>
  <c r="F322" i="6"/>
  <c r="F321" i="6"/>
  <c r="F320" i="6"/>
  <c r="F319" i="6"/>
  <c r="F318" i="6"/>
  <c r="F317" i="6"/>
  <c r="F316" i="6"/>
  <c r="F315" i="6"/>
  <c r="F313" i="6"/>
  <c r="F312" i="6"/>
  <c r="F311" i="6"/>
  <c r="F310" i="6"/>
  <c r="F309" i="6"/>
  <c r="F308" i="6"/>
  <c r="F307" i="6"/>
  <c r="F306" i="6"/>
  <c r="F305" i="6"/>
  <c r="F304" i="6"/>
  <c r="F303" i="6"/>
  <c r="F301" i="6"/>
  <c r="F300" i="6"/>
  <c r="F299" i="6"/>
  <c r="F298" i="6"/>
  <c r="F297" i="6"/>
  <c r="F296" i="6"/>
  <c r="F295" i="6"/>
  <c r="F294" i="6"/>
  <c r="F293" i="6"/>
  <c r="F292" i="6"/>
  <c r="F291" i="6"/>
  <c r="F289" i="6"/>
  <c r="F288" i="6"/>
  <c r="F287" i="6"/>
  <c r="F286" i="6"/>
  <c r="F285" i="6"/>
  <c r="F284" i="6"/>
  <c r="F283" i="6"/>
  <c r="F282" i="6"/>
  <c r="F281" i="6"/>
  <c r="F280" i="6"/>
  <c r="F279" i="6"/>
  <c r="F277" i="6"/>
  <c r="F276" i="6"/>
  <c r="F275" i="6"/>
  <c r="F274" i="6"/>
  <c r="F273" i="6"/>
  <c r="F272" i="6"/>
  <c r="F271" i="6"/>
  <c r="F270" i="6"/>
  <c r="F269" i="6"/>
  <c r="F268" i="6"/>
  <c r="F267" i="6"/>
  <c r="F265" i="6"/>
  <c r="F264" i="6"/>
  <c r="F263" i="6"/>
  <c r="F262" i="6"/>
  <c r="F261" i="6"/>
  <c r="F260" i="6"/>
  <c r="F259" i="6"/>
  <c r="F258" i="6"/>
  <c r="F257" i="6"/>
  <c r="F256" i="6"/>
  <c r="F255" i="6"/>
  <c r="F253" i="6"/>
  <c r="F252" i="6"/>
  <c r="F251" i="6"/>
  <c r="F250" i="6"/>
  <c r="F249" i="6"/>
  <c r="F248" i="6"/>
  <c r="F247" i="6"/>
  <c r="F246" i="6"/>
  <c r="F245" i="6"/>
  <c r="F244" i="6"/>
  <c r="F243" i="6"/>
  <c r="F241" i="6"/>
  <c r="F240" i="6"/>
  <c r="F239" i="6"/>
  <c r="F238" i="6"/>
  <c r="F237" i="6"/>
  <c r="F236" i="6"/>
  <c r="F235" i="6"/>
  <c r="F234" i="6"/>
  <c r="F233" i="6"/>
  <c r="F232" i="6"/>
  <c r="F231" i="6"/>
  <c r="F229" i="6"/>
  <c r="F228" i="6"/>
  <c r="F227" i="6"/>
  <c r="F226" i="6"/>
  <c r="F225" i="6"/>
  <c r="F224" i="6"/>
  <c r="F223" i="6"/>
  <c r="F222" i="6"/>
  <c r="F221" i="6"/>
  <c r="F220" i="6"/>
  <c r="F219" i="6"/>
  <c r="F217" i="6"/>
  <c r="F216" i="6"/>
  <c r="F215" i="6"/>
  <c r="F214" i="6"/>
  <c r="F213" i="6"/>
  <c r="F212" i="6"/>
  <c r="F211" i="6"/>
  <c r="F210" i="6"/>
  <c r="F209" i="6"/>
  <c r="F208" i="6"/>
  <c r="F207" i="6"/>
  <c r="F205" i="6"/>
  <c r="F204" i="6"/>
  <c r="F203" i="6"/>
  <c r="F202" i="6"/>
  <c r="F201" i="6"/>
  <c r="F200" i="6"/>
  <c r="F199" i="6"/>
  <c r="F198" i="6"/>
  <c r="F197" i="6"/>
  <c r="F196" i="6"/>
  <c r="F195" i="6"/>
  <c r="F193" i="6"/>
  <c r="F192" i="6"/>
  <c r="F191" i="6"/>
  <c r="F190" i="6"/>
  <c r="F189" i="6"/>
  <c r="F188" i="6"/>
  <c r="F187" i="6"/>
  <c r="F186" i="6"/>
  <c r="F185" i="6"/>
  <c r="F184" i="6"/>
  <c r="F183" i="6"/>
  <c r="F181" i="6"/>
  <c r="F180" i="6"/>
  <c r="F179" i="6"/>
  <c r="F178" i="6"/>
  <c r="F177" i="6"/>
  <c r="F176" i="6"/>
  <c r="F175" i="6"/>
  <c r="F174" i="6"/>
  <c r="F173" i="6"/>
  <c r="F172" i="6"/>
  <c r="F171" i="6"/>
  <c r="F169" i="6"/>
  <c r="F168" i="6"/>
  <c r="F167" i="6"/>
  <c r="F166" i="6"/>
  <c r="F165" i="6"/>
  <c r="F164" i="6"/>
  <c r="F163" i="6"/>
  <c r="F162" i="6"/>
  <c r="F161" i="6"/>
  <c r="F160" i="6"/>
  <c r="F159" i="6"/>
  <c r="F157" i="6"/>
  <c r="F156" i="6"/>
  <c r="F155" i="6"/>
  <c r="F154" i="6"/>
  <c r="F153" i="6"/>
  <c r="F152" i="6"/>
  <c r="F151" i="6"/>
  <c r="F150" i="6"/>
  <c r="F149" i="6"/>
  <c r="F148" i="6"/>
  <c r="F147" i="6"/>
  <c r="F145" i="6"/>
  <c r="F144" i="6"/>
  <c r="F143" i="6"/>
  <c r="F142" i="6"/>
  <c r="F141" i="6"/>
  <c r="F140" i="6"/>
  <c r="F139" i="6"/>
  <c r="F138" i="6"/>
  <c r="F137" i="6"/>
  <c r="F136" i="6"/>
  <c r="F135" i="6"/>
  <c r="F133" i="6"/>
  <c r="F132" i="6"/>
  <c r="F131" i="6"/>
  <c r="F130" i="6"/>
  <c r="F129" i="6"/>
  <c r="F128" i="6"/>
  <c r="F127" i="6"/>
  <c r="F126" i="6"/>
  <c r="F125" i="6"/>
  <c r="F124" i="6"/>
  <c r="F123" i="6"/>
  <c r="F121" i="6"/>
  <c r="F120" i="6"/>
  <c r="F119" i="6"/>
  <c r="F118" i="6"/>
  <c r="F117" i="6"/>
  <c r="F116" i="6"/>
  <c r="F115" i="6"/>
  <c r="F114" i="6"/>
  <c r="F113" i="6"/>
  <c r="F112" i="6"/>
  <c r="F111" i="6"/>
  <c r="F109" i="6"/>
  <c r="F108" i="6"/>
  <c r="F107" i="6"/>
  <c r="F106" i="6"/>
  <c r="F105" i="6"/>
  <c r="F104" i="6"/>
  <c r="F103" i="6"/>
  <c r="F102" i="6"/>
  <c r="F101" i="6"/>
  <c r="F100" i="6"/>
  <c r="F99" i="6"/>
  <c r="F97" i="6"/>
  <c r="F96" i="6"/>
  <c r="F95" i="6"/>
  <c r="F94" i="6"/>
  <c r="F93" i="6"/>
  <c r="F92" i="6"/>
  <c r="F91" i="6"/>
  <c r="F90" i="6"/>
  <c r="F89" i="6"/>
  <c r="F88" i="6"/>
  <c r="F87" i="6"/>
  <c r="F85" i="6"/>
  <c r="F84" i="6"/>
  <c r="F83" i="6"/>
  <c r="F82" i="6"/>
  <c r="F81" i="6"/>
  <c r="F80" i="6"/>
  <c r="F79" i="6"/>
  <c r="F78" i="6"/>
  <c r="F77" i="6"/>
  <c r="F76" i="6"/>
  <c r="F75" i="6"/>
  <c r="F73" i="6"/>
  <c r="F72" i="6"/>
  <c r="F71" i="6"/>
  <c r="F70" i="6"/>
  <c r="F69" i="6"/>
  <c r="F68" i="6"/>
  <c r="F67" i="6"/>
  <c r="F66" i="6"/>
  <c r="F65" i="6"/>
  <c r="F64" i="6"/>
  <c r="F63" i="6"/>
  <c r="F61" i="6"/>
  <c r="F60" i="6"/>
  <c r="F59" i="6"/>
  <c r="F58" i="6"/>
  <c r="F57" i="6"/>
  <c r="F56" i="6"/>
  <c r="F55" i="6"/>
  <c r="F54" i="6"/>
  <c r="F53" i="6"/>
  <c r="F52" i="6"/>
  <c r="F51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5" i="6"/>
  <c r="F24" i="6"/>
  <c r="F23" i="6"/>
  <c r="F22" i="6"/>
  <c r="F21" i="6"/>
  <c r="F20" i="6"/>
  <c r="F19" i="6"/>
  <c r="F18" i="6"/>
  <c r="F17" i="6"/>
  <c r="F16" i="6"/>
  <c r="F15" i="6"/>
  <c r="F13" i="6"/>
  <c r="F12" i="6"/>
  <c r="F11" i="6"/>
  <c r="F10" i="6"/>
  <c r="F9" i="6"/>
  <c r="F8" i="6"/>
  <c r="F7" i="6"/>
  <c r="F6" i="6"/>
  <c r="F5" i="6"/>
  <c r="F4" i="6"/>
  <c r="F3" i="6"/>
  <c r="C1776" i="1"/>
  <c r="C1775" i="1"/>
  <c r="D1773" i="1"/>
  <c r="D1772" i="1"/>
  <c r="D1770" i="1"/>
  <c r="D1769" i="1"/>
  <c r="C1773" i="1"/>
  <c r="C1772" i="1"/>
  <c r="D1767" i="1"/>
  <c r="D1766" i="1"/>
  <c r="C1770" i="1"/>
  <c r="C1769" i="1"/>
  <c r="D1764" i="1"/>
  <c r="D1763" i="1"/>
  <c r="C1767" i="1"/>
  <c r="C1766" i="1"/>
  <c r="D1761" i="1"/>
  <c r="D1760" i="1"/>
  <c r="C1764" i="1"/>
  <c r="C1763" i="1"/>
  <c r="D1758" i="1"/>
  <c r="D1757" i="1"/>
  <c r="C1761" i="1"/>
  <c r="C1760" i="1"/>
  <c r="D1755" i="1"/>
  <c r="D1754" i="1"/>
  <c r="C1758" i="1"/>
  <c r="C1757" i="1"/>
  <c r="D1752" i="1"/>
  <c r="D1751" i="1"/>
  <c r="C1755" i="1"/>
  <c r="C1754" i="1"/>
  <c r="D1749" i="1"/>
  <c r="D1748" i="1"/>
  <c r="C1752" i="1"/>
  <c r="C1751" i="1"/>
  <c r="D1745" i="1"/>
  <c r="D1746" i="1"/>
  <c r="C1749" i="1"/>
  <c r="C1748" i="1"/>
  <c r="D1743" i="1"/>
  <c r="D1742" i="1"/>
  <c r="C1746" i="1"/>
  <c r="C1745" i="1"/>
  <c r="D1740" i="1"/>
  <c r="D1739" i="1"/>
  <c r="C1743" i="1"/>
  <c r="C1742" i="1"/>
  <c r="C1677" i="1"/>
  <c r="D1737" i="1"/>
  <c r="D1736" i="1"/>
  <c r="C1740" i="1"/>
  <c r="C1739" i="1"/>
  <c r="D1734" i="1"/>
  <c r="D1733" i="1"/>
  <c r="C1737" i="1"/>
  <c r="C1736" i="1"/>
  <c r="D1731" i="1"/>
  <c r="D1730" i="1"/>
  <c r="C1734" i="1"/>
  <c r="C1733" i="1"/>
  <c r="D1728" i="1"/>
  <c r="D1727" i="1"/>
  <c r="C1731" i="1"/>
  <c r="C1730" i="1"/>
  <c r="D1725" i="1"/>
  <c r="D1724" i="1"/>
  <c r="C1728" i="1"/>
  <c r="C1727" i="1"/>
  <c r="D1722" i="1"/>
  <c r="D1721" i="1"/>
  <c r="C1725" i="1"/>
  <c r="C1724" i="1"/>
  <c r="D1719" i="1"/>
  <c r="D1718" i="1"/>
  <c r="C1722" i="1"/>
  <c r="C1721" i="1"/>
  <c r="C1719" i="1"/>
  <c r="C1718" i="1"/>
  <c r="D1716" i="1"/>
  <c r="D1715" i="1"/>
  <c r="C1716" i="1"/>
  <c r="C1715" i="1"/>
  <c r="D1713" i="1"/>
  <c r="D1712" i="1"/>
  <c r="D1710" i="1"/>
  <c r="D1709" i="1"/>
  <c r="C1713" i="1"/>
  <c r="C1712" i="1"/>
  <c r="D1703" i="1"/>
  <c r="D1707" i="1"/>
  <c r="D1706" i="1"/>
  <c r="C1710" i="1"/>
  <c r="C1709" i="1"/>
  <c r="F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G956" i="1"/>
  <c r="G957" i="1"/>
  <c r="G958" i="1"/>
  <c r="G959" i="1"/>
  <c r="G960" i="1"/>
  <c r="G961" i="1"/>
  <c r="G963" i="1"/>
  <c r="G964" i="1"/>
  <c r="G965" i="1"/>
  <c r="G966" i="1"/>
  <c r="G967" i="1"/>
  <c r="G968" i="1"/>
  <c r="G969" i="1"/>
  <c r="G970" i="1"/>
  <c r="G971" i="1"/>
  <c r="G972" i="1"/>
  <c r="G973" i="1"/>
  <c r="G975" i="1"/>
  <c r="G976" i="1"/>
  <c r="G977" i="1"/>
  <c r="G978" i="1"/>
  <c r="G979" i="1"/>
  <c r="G980" i="1"/>
  <c r="G981" i="1"/>
  <c r="G982" i="1"/>
  <c r="G983" i="1"/>
  <c r="G984" i="1"/>
  <c r="G985" i="1"/>
  <c r="C1541" i="1"/>
  <c r="C1542" i="1"/>
  <c r="C1544" i="1"/>
  <c r="C1545" i="1"/>
  <c r="I1545" i="1"/>
  <c r="C1547" i="1"/>
  <c r="D1547" i="1"/>
  <c r="C1548" i="1"/>
  <c r="D1548" i="1"/>
  <c r="C1550" i="1"/>
  <c r="D1550" i="1"/>
  <c r="C1551" i="1"/>
  <c r="D1551" i="1"/>
  <c r="J1551" i="1" s="1"/>
  <c r="C1553" i="1"/>
  <c r="D1553" i="1"/>
  <c r="C1554" i="1"/>
  <c r="D1554" i="1"/>
  <c r="C1556" i="1"/>
  <c r="D1556" i="1"/>
  <c r="C1557" i="1"/>
  <c r="D1557" i="1"/>
  <c r="C1559" i="1"/>
  <c r="D1559" i="1"/>
  <c r="C1560" i="1"/>
  <c r="D1560" i="1"/>
  <c r="J1560" i="1"/>
  <c r="C1562" i="1"/>
  <c r="D1562" i="1"/>
  <c r="C1563" i="1"/>
  <c r="D1563" i="1"/>
  <c r="J1563" i="1" s="1"/>
  <c r="C1565" i="1"/>
  <c r="D1565" i="1"/>
  <c r="C1566" i="1"/>
  <c r="D1566" i="1"/>
  <c r="J1566" i="1"/>
  <c r="C1568" i="1"/>
  <c r="I1568" i="1" s="1"/>
  <c r="D1568" i="1"/>
  <c r="C1569" i="1"/>
  <c r="D1569" i="1"/>
  <c r="C1571" i="1"/>
  <c r="D1571" i="1"/>
  <c r="C1572" i="1"/>
  <c r="D1572" i="1"/>
  <c r="J1572" i="1" s="1"/>
  <c r="C1574" i="1"/>
  <c r="D1574" i="1"/>
  <c r="C1575" i="1"/>
  <c r="D1575" i="1"/>
  <c r="C1577" i="1"/>
  <c r="I1577" i="1" s="1"/>
  <c r="D1577" i="1"/>
  <c r="C1578" i="1"/>
  <c r="D1578" i="1"/>
  <c r="C1580" i="1"/>
  <c r="D1580" i="1"/>
  <c r="C1581" i="1"/>
  <c r="D1581" i="1"/>
  <c r="J1581" i="1"/>
  <c r="C1583" i="1"/>
  <c r="D1583" i="1"/>
  <c r="C1584" i="1"/>
  <c r="D1584" i="1"/>
  <c r="J1584" i="1" s="1"/>
  <c r="C1586" i="1"/>
  <c r="D1586" i="1"/>
  <c r="C1587" i="1"/>
  <c r="D1587" i="1"/>
  <c r="C1589" i="1"/>
  <c r="D1589" i="1"/>
  <c r="C1590" i="1"/>
  <c r="D1590" i="1"/>
  <c r="J1590" i="1"/>
  <c r="C1592" i="1"/>
  <c r="D1592" i="1"/>
  <c r="C1593" i="1"/>
  <c r="D1593" i="1"/>
  <c r="J1593" i="1"/>
  <c r="C1595" i="1"/>
  <c r="D1595" i="1"/>
  <c r="C1596" i="1"/>
  <c r="D1596" i="1"/>
  <c r="C1598" i="1"/>
  <c r="D1598" i="1"/>
  <c r="C1599" i="1"/>
  <c r="D1599" i="1"/>
  <c r="C1601" i="1"/>
  <c r="D1601" i="1"/>
  <c r="C1602" i="1"/>
  <c r="D1602" i="1"/>
  <c r="J1602" i="1" s="1"/>
  <c r="C1604" i="1"/>
  <c r="D1604" i="1"/>
  <c r="C1605" i="1"/>
  <c r="D1605" i="1"/>
  <c r="J1605" i="1" s="1"/>
  <c r="C1607" i="1"/>
  <c r="D1607" i="1"/>
  <c r="C1608" i="1"/>
  <c r="D1608" i="1"/>
  <c r="J1608" i="1"/>
  <c r="C1610" i="1"/>
  <c r="I1610" i="1" s="1"/>
  <c r="D1610" i="1"/>
  <c r="C1611" i="1"/>
  <c r="D1611" i="1"/>
  <c r="C1613" i="1"/>
  <c r="D1613" i="1"/>
  <c r="C1614" i="1"/>
  <c r="D1614" i="1"/>
  <c r="C1616" i="1"/>
  <c r="D1616" i="1"/>
  <c r="C1617" i="1"/>
  <c r="D1617" i="1"/>
  <c r="C1619" i="1"/>
  <c r="I1619" i="1" s="1"/>
  <c r="D1619" i="1"/>
  <c r="C1620" i="1"/>
  <c r="D1620" i="1"/>
  <c r="J1620" i="1" s="1"/>
  <c r="C1622" i="1"/>
  <c r="D1622" i="1"/>
  <c r="C1623" i="1"/>
  <c r="D1623" i="1"/>
  <c r="J1623" i="1" s="1"/>
  <c r="C1625" i="1"/>
  <c r="D1625" i="1"/>
  <c r="C1626" i="1"/>
  <c r="D1626" i="1"/>
  <c r="C1628" i="1"/>
  <c r="D1628" i="1"/>
  <c r="C1629" i="1"/>
  <c r="D1629" i="1"/>
  <c r="J1629" i="1"/>
  <c r="C1631" i="1"/>
  <c r="D1631" i="1"/>
  <c r="C1632" i="1"/>
  <c r="D1632" i="1"/>
  <c r="J1632" i="1"/>
  <c r="C1634" i="1"/>
  <c r="D1634" i="1"/>
  <c r="C1635" i="1"/>
  <c r="D1635" i="1"/>
  <c r="C1637" i="1"/>
  <c r="D1637" i="1"/>
  <c r="C1638" i="1"/>
  <c r="D1638" i="1"/>
  <c r="J1638" i="1"/>
  <c r="C1640" i="1"/>
  <c r="D1640" i="1"/>
  <c r="C1641" i="1"/>
  <c r="D1641" i="1"/>
  <c r="J1641" i="1"/>
  <c r="C1643" i="1"/>
  <c r="D1643" i="1"/>
  <c r="C1644" i="1"/>
  <c r="D1644" i="1"/>
  <c r="C1646" i="1"/>
  <c r="D1646" i="1"/>
  <c r="C1647" i="1"/>
  <c r="D1647" i="1"/>
  <c r="J1647" i="1" s="1"/>
  <c r="C1649" i="1"/>
  <c r="D1649" i="1"/>
  <c r="C1650" i="1"/>
  <c r="D1650" i="1"/>
  <c r="J1650" i="1"/>
  <c r="C1652" i="1"/>
  <c r="C1653" i="1"/>
  <c r="D1654" i="1"/>
  <c r="D1655" i="1" s="1"/>
  <c r="D1652" i="1"/>
  <c r="C1655" i="1"/>
  <c r="C1656" i="1"/>
  <c r="C1658" i="1"/>
  <c r="D1658" i="1"/>
  <c r="C1659" i="1"/>
  <c r="I1659" i="1" s="1"/>
  <c r="D1659" i="1"/>
  <c r="C1661" i="1"/>
  <c r="D1661" i="1"/>
  <c r="C1662" i="1"/>
  <c r="D1662" i="1"/>
  <c r="C1664" i="1"/>
  <c r="D1664" i="1"/>
  <c r="C1665" i="1"/>
  <c r="I1665" i="1" s="1"/>
  <c r="D1665" i="1"/>
  <c r="C1667" i="1"/>
  <c r="D1667" i="1"/>
  <c r="C1668" i="1"/>
  <c r="D1668" i="1"/>
  <c r="C1670" i="1"/>
  <c r="D1670" i="1"/>
  <c r="C1671" i="1"/>
  <c r="D1671" i="1"/>
  <c r="C1673" i="1"/>
  <c r="D1673" i="1"/>
  <c r="C1674" i="1"/>
  <c r="I1674" i="1"/>
  <c r="D1674" i="1"/>
  <c r="C1676" i="1"/>
  <c r="D1676" i="1"/>
  <c r="D1677" i="1"/>
  <c r="C1679" i="1"/>
  <c r="D1679" i="1"/>
  <c r="C1680" i="1"/>
  <c r="D1680" i="1"/>
  <c r="J1680" i="1"/>
  <c r="C1682" i="1"/>
  <c r="D1682" i="1"/>
  <c r="C1683" i="1"/>
  <c r="D1683" i="1"/>
  <c r="C1685" i="1"/>
  <c r="D1685" i="1"/>
  <c r="C1686" i="1"/>
  <c r="D1686" i="1"/>
  <c r="J1686" i="1"/>
  <c r="C1688" i="1"/>
  <c r="D1688" i="1"/>
  <c r="C1689" i="1"/>
  <c r="D1689" i="1"/>
  <c r="C1691" i="1"/>
  <c r="D1691" i="1"/>
  <c r="C1692" i="1"/>
  <c r="D1692" i="1"/>
  <c r="C1694" i="1"/>
  <c r="D1694" i="1"/>
  <c r="C1695" i="1"/>
  <c r="D1695" i="1"/>
  <c r="J1695" i="1"/>
  <c r="C1697" i="1"/>
  <c r="D1697" i="1"/>
  <c r="C1698" i="1"/>
  <c r="D1698" i="1"/>
  <c r="J1698" i="1"/>
  <c r="C1700" i="1"/>
  <c r="D1700" i="1"/>
  <c r="C1701" i="1"/>
  <c r="D1701" i="1"/>
  <c r="J1701" i="1" s="1"/>
  <c r="C1703" i="1"/>
  <c r="C1704" i="1"/>
  <c r="D1704" i="1"/>
  <c r="C1706" i="1"/>
  <c r="C1707" i="1"/>
  <c r="D1653" i="1"/>
  <c r="D1656" i="1"/>
  <c r="J1656" i="1" s="1"/>
  <c r="E1778" i="1"/>
  <c r="I19" i="1" s="1"/>
  <c r="J8" i="1"/>
  <c r="J24" i="1"/>
  <c r="H30" i="1"/>
  <c r="K30" i="1" s="1"/>
  <c r="J40" i="1"/>
  <c r="H46" i="1"/>
  <c r="I51" i="1"/>
  <c r="H62" i="1"/>
  <c r="I67" i="1"/>
  <c r="J72" i="1"/>
  <c r="H78" i="1"/>
  <c r="I79" i="1"/>
  <c r="I83" i="1"/>
  <c r="J88" i="1"/>
  <c r="H90" i="1"/>
  <c r="K90" i="1" s="1"/>
  <c r="H94" i="1"/>
  <c r="K94" i="1" s="1"/>
  <c r="I99" i="1"/>
  <c r="J100" i="1"/>
  <c r="J104" i="1"/>
  <c r="H110" i="1"/>
  <c r="I111" i="1"/>
  <c r="I115" i="1"/>
  <c r="H8" i="1"/>
  <c r="K8" i="1" s="1"/>
  <c r="J9" i="1"/>
  <c r="H15" i="1"/>
  <c r="H17" i="1"/>
  <c r="I20" i="1"/>
  <c r="H24" i="1"/>
  <c r="K24" i="1" s="1"/>
  <c r="J27" i="1"/>
  <c r="I29" i="1"/>
  <c r="J34" i="1"/>
  <c r="I36" i="1"/>
  <c r="I38" i="1"/>
  <c r="J43" i="1"/>
  <c r="I45" i="1"/>
  <c r="H49" i="1"/>
  <c r="J50" i="1"/>
  <c r="I52" i="1"/>
  <c r="H56" i="1"/>
  <c r="J57" i="1"/>
  <c r="J59" i="1"/>
  <c r="H63" i="1"/>
  <c r="H65" i="1"/>
  <c r="K65" i="1" s="1"/>
  <c r="J66" i="1"/>
  <c r="I70" i="1"/>
  <c r="H72" i="1"/>
  <c r="K72" i="1" s="1"/>
  <c r="J73" i="1"/>
  <c r="I77" i="1"/>
  <c r="H79" i="1"/>
  <c r="H81" i="1"/>
  <c r="I84" i="1"/>
  <c r="I86" i="1"/>
  <c r="H88" i="1"/>
  <c r="K88" i="1" s="1"/>
  <c r="J91" i="1"/>
  <c r="I93" i="1"/>
  <c r="H95" i="1"/>
  <c r="K95" i="1" s="1"/>
  <c r="J98" i="1"/>
  <c r="I100" i="1"/>
  <c r="I102" i="1"/>
  <c r="J105" i="1"/>
  <c r="J107" i="1"/>
  <c r="I109" i="1"/>
  <c r="H113" i="1"/>
  <c r="J114" i="1"/>
  <c r="I116" i="1"/>
  <c r="I119" i="1"/>
  <c r="J120" i="1"/>
  <c r="H122" i="1"/>
  <c r="J124" i="1"/>
  <c r="H126" i="1"/>
  <c r="I127" i="1"/>
  <c r="H130" i="1"/>
  <c r="I131" i="1"/>
  <c r="J132" i="1"/>
  <c r="I135" i="1"/>
  <c r="J136" i="1"/>
  <c r="H138" i="1"/>
  <c r="J140" i="1"/>
  <c r="H142" i="1"/>
  <c r="I143" i="1"/>
  <c r="I5" i="1"/>
  <c r="J7" i="1"/>
  <c r="I10" i="1"/>
  <c r="J14" i="1"/>
  <c r="I17" i="1"/>
  <c r="J19" i="1"/>
  <c r="I24" i="1"/>
  <c r="J26" i="1"/>
  <c r="H29" i="1"/>
  <c r="J33" i="1"/>
  <c r="H36" i="1"/>
  <c r="J38" i="1"/>
  <c r="H43" i="1"/>
  <c r="K43" i="1" s="1"/>
  <c r="J45" i="1"/>
  <c r="H48" i="1"/>
  <c r="H53" i="1"/>
  <c r="H55" i="1"/>
  <c r="I57" i="1"/>
  <c r="I62" i="1"/>
  <c r="I64" i="1"/>
  <c r="H67" i="1"/>
  <c r="J71" i="1"/>
  <c r="I74" i="1"/>
  <c r="I76" i="1"/>
  <c r="I81" i="1"/>
  <c r="J83" i="1"/>
  <c r="J85" i="1"/>
  <c r="J90" i="1"/>
  <c r="H93" i="1"/>
  <c r="J95" i="1"/>
  <c r="H100" i="1"/>
  <c r="K100" i="1" s="1"/>
  <c r="J102" i="1"/>
  <c r="H105" i="1"/>
  <c r="K105" i="1" s="1"/>
  <c r="J109" i="1"/>
  <c r="H112" i="1"/>
  <c r="I114" i="1"/>
  <c r="J118" i="1"/>
  <c r="I120" i="1"/>
  <c r="I122" i="1"/>
  <c r="J125" i="1"/>
  <c r="J127" i="1"/>
  <c r="I129" i="1"/>
  <c r="H133" i="1"/>
  <c r="J134" i="1"/>
  <c r="I136" i="1"/>
  <c r="H140" i="1"/>
  <c r="K140" i="1" s="1"/>
  <c r="J141" i="1"/>
  <c r="J143" i="1"/>
  <c r="J146" i="1"/>
  <c r="H148" i="1"/>
  <c r="I149" i="1"/>
  <c r="H152" i="1"/>
  <c r="I153" i="1"/>
  <c r="J154" i="1"/>
  <c r="I157" i="1"/>
  <c r="J158" i="1"/>
  <c r="H160" i="1"/>
  <c r="J162" i="1"/>
  <c r="H164" i="1"/>
  <c r="I165" i="1"/>
  <c r="H168" i="1"/>
  <c r="I169" i="1"/>
  <c r="J170" i="1"/>
  <c r="I173" i="1"/>
  <c r="J174" i="1"/>
  <c r="H176" i="1"/>
  <c r="J178" i="1"/>
  <c r="H180" i="1"/>
  <c r="K180" i="1" s="1"/>
  <c r="I181" i="1"/>
  <c r="H184" i="1"/>
  <c r="I185" i="1"/>
  <c r="J186" i="1"/>
  <c r="I189" i="1"/>
  <c r="J190" i="1"/>
  <c r="H192" i="1"/>
  <c r="K192" i="1" s="1"/>
  <c r="J194" i="1"/>
  <c r="H196" i="1"/>
  <c r="I197" i="1"/>
  <c r="H200" i="1"/>
  <c r="I201" i="1"/>
  <c r="J202" i="1"/>
  <c r="H204" i="1"/>
  <c r="I205" i="1"/>
  <c r="J206" i="1"/>
  <c r="I209" i="1"/>
  <c r="J210" i="1"/>
  <c r="H212" i="1"/>
  <c r="J214" i="1"/>
  <c r="H216" i="1"/>
  <c r="I217" i="1"/>
  <c r="H220" i="1"/>
  <c r="I221" i="1"/>
  <c r="J222" i="1"/>
  <c r="I225" i="1"/>
  <c r="J226" i="1"/>
  <c r="H228" i="1"/>
  <c r="J230" i="1"/>
  <c r="H232" i="1"/>
  <c r="I233" i="1"/>
  <c r="H236" i="1"/>
  <c r="I237" i="1"/>
  <c r="J238" i="1"/>
  <c r="I241" i="1"/>
  <c r="J242" i="1"/>
  <c r="H244" i="1"/>
  <c r="J246" i="1"/>
  <c r="H248" i="1"/>
  <c r="I249" i="1"/>
  <c r="H252" i="1"/>
  <c r="I253" i="1"/>
  <c r="J254" i="1"/>
  <c r="I257" i="1"/>
  <c r="J258" i="1"/>
  <c r="H260" i="1"/>
  <c r="J262" i="1"/>
  <c r="H264" i="1"/>
  <c r="I265" i="1"/>
  <c r="H268" i="1"/>
  <c r="I269" i="1"/>
  <c r="J270" i="1"/>
  <c r="I273" i="1"/>
  <c r="J274" i="1"/>
  <c r="I277" i="1"/>
  <c r="J278" i="1"/>
  <c r="H280" i="1"/>
  <c r="J282" i="1"/>
  <c r="H284" i="1"/>
  <c r="K284" i="1" s="1"/>
  <c r="I285" i="1"/>
  <c r="H5" i="1"/>
  <c r="I8" i="1"/>
  <c r="H11" i="1"/>
  <c r="J17" i="1"/>
  <c r="H21" i="1"/>
  <c r="J23" i="1"/>
  <c r="I30" i="1"/>
  <c r="I33" i="1"/>
  <c r="H37" i="1"/>
  <c r="J42" i="1"/>
  <c r="I46" i="1"/>
  <c r="I49" i="1"/>
  <c r="J55" i="1"/>
  <c r="J58" i="1"/>
  <c r="J61" i="1"/>
  <c r="H68" i="1"/>
  <c r="H71" i="1"/>
  <c r="K71" i="1" s="1"/>
  <c r="J74" i="1"/>
  <c r="I80" i="1"/>
  <c r="H84" i="1"/>
  <c r="H87" i="1"/>
  <c r="J93" i="1"/>
  <c r="I96" i="1"/>
  <c r="J99" i="1"/>
  <c r="I106" i="1"/>
  <c r="H109" i="1"/>
  <c r="K109" i="1" s="1"/>
  <c r="I112" i="1"/>
  <c r="I118" i="1"/>
  <c r="H121" i="1"/>
  <c r="H123" i="1"/>
  <c r="H128" i="1"/>
  <c r="I130" i="1"/>
  <c r="I132" i="1"/>
  <c r="I137" i="1"/>
  <c r="J139" i="1"/>
  <c r="I142" i="1"/>
  <c r="I146" i="1"/>
  <c r="I148" i="1"/>
  <c r="H150" i="1"/>
  <c r="J153" i="1"/>
  <c r="I155" i="1"/>
  <c r="H157" i="1"/>
  <c r="J160" i="1"/>
  <c r="I162" i="1"/>
  <c r="I164" i="1"/>
  <c r="J167" i="1"/>
  <c r="J169" i="1"/>
  <c r="I171" i="1"/>
  <c r="H175" i="1"/>
  <c r="J176" i="1"/>
  <c r="I178" i="1"/>
  <c r="H182" i="1"/>
  <c r="J183" i="1"/>
  <c r="J185" i="1"/>
  <c r="H189" i="1"/>
  <c r="H191" i="1"/>
  <c r="J192" i="1"/>
  <c r="I196" i="1"/>
  <c r="H198" i="1"/>
  <c r="J199" i="1"/>
  <c r="I203" i="1"/>
  <c r="H205" i="1"/>
  <c r="H207" i="1"/>
  <c r="I210" i="1"/>
  <c r="I212" i="1"/>
  <c r="H214" i="1"/>
  <c r="K214" i="1" s="1"/>
  <c r="J217" i="1"/>
  <c r="I219" i="1"/>
  <c r="H221" i="1"/>
  <c r="J224" i="1"/>
  <c r="I226" i="1"/>
  <c r="I228" i="1"/>
  <c r="J231" i="1"/>
  <c r="J233" i="1"/>
  <c r="I235" i="1"/>
  <c r="H239" i="1"/>
  <c r="J240" i="1"/>
  <c r="I242" i="1"/>
  <c r="H246" i="1"/>
  <c r="K246" i="1" s="1"/>
  <c r="J247" i="1"/>
  <c r="J249" i="1"/>
  <c r="H253" i="1"/>
  <c r="K253" i="1" s="1"/>
  <c r="H255" i="1"/>
  <c r="J256" i="1"/>
  <c r="I260" i="1"/>
  <c r="H262" i="1"/>
  <c r="J263" i="1"/>
  <c r="J265" i="1"/>
  <c r="I267" i="1"/>
  <c r="H269" i="1"/>
  <c r="J272" i="1"/>
  <c r="I274" i="1"/>
  <c r="I276" i="1"/>
  <c r="J279" i="1"/>
  <c r="J281" i="1"/>
  <c r="I283" i="1"/>
  <c r="H287" i="1"/>
  <c r="I288" i="1"/>
  <c r="J289" i="1"/>
  <c r="I292" i="1"/>
  <c r="J293" i="1"/>
  <c r="H295" i="1"/>
  <c r="J297" i="1"/>
  <c r="H299" i="1"/>
  <c r="I300" i="1"/>
  <c r="H303" i="1"/>
  <c r="I304" i="1"/>
  <c r="J305" i="1"/>
  <c r="I308" i="1"/>
  <c r="J309" i="1"/>
  <c r="H311" i="1"/>
  <c r="J313" i="1"/>
  <c r="H315" i="1"/>
  <c r="K315" i="1" s="1"/>
  <c r="I316" i="1"/>
  <c r="H319" i="1"/>
  <c r="I320" i="1"/>
  <c r="J321" i="1"/>
  <c r="I324" i="1"/>
  <c r="J325" i="1"/>
  <c r="H327" i="1"/>
  <c r="K327" i="1" s="1"/>
  <c r="J329" i="1"/>
  <c r="H331" i="1"/>
  <c r="I332" i="1"/>
  <c r="H335" i="1"/>
  <c r="I336" i="1"/>
  <c r="J337" i="1"/>
  <c r="I340" i="1"/>
  <c r="J341" i="1"/>
  <c r="H343" i="1"/>
  <c r="K343" i="1" s="1"/>
  <c r="J10" i="1"/>
  <c r="J15" i="1"/>
  <c r="H19" i="1"/>
  <c r="K19" i="1" s="1"/>
  <c r="H28" i="1"/>
  <c r="H32" i="1"/>
  <c r="J35" i="1"/>
  <c r="I44" i="1"/>
  <c r="I48" i="1"/>
  <c r="I53" i="1"/>
  <c r="H61" i="1"/>
  <c r="J65" i="1"/>
  <c r="J69" i="1"/>
  <c r="I78" i="1"/>
  <c r="I82" i="1"/>
  <c r="J86" i="1"/>
  <c r="J94" i="1"/>
  <c r="H99" i="1"/>
  <c r="J103" i="1"/>
  <c r="J111" i="1"/>
  <c r="H116" i="1"/>
  <c r="J119" i="1"/>
  <c r="I126" i="1"/>
  <c r="H129" i="1"/>
  <c r="J135" i="1"/>
  <c r="J138" i="1"/>
  <c r="I141" i="1"/>
  <c r="I147" i="1"/>
  <c r="J149" i="1"/>
  <c r="I152" i="1"/>
  <c r="J156" i="1"/>
  <c r="I159" i="1"/>
  <c r="J161" i="1"/>
  <c r="I166" i="1"/>
  <c r="J168" i="1"/>
  <c r="H171" i="1"/>
  <c r="J175" i="1"/>
  <c r="H178" i="1"/>
  <c r="K178" i="1" s="1"/>
  <c r="J180" i="1"/>
  <c r="H185" i="1"/>
  <c r="K185" i="1" s="1"/>
  <c r="J187" i="1"/>
  <c r="H190" i="1"/>
  <c r="H195" i="1"/>
  <c r="H197" i="1"/>
  <c r="I199" i="1"/>
  <c r="I204" i="1"/>
  <c r="I206" i="1"/>
  <c r="H209" i="1"/>
  <c r="J213" i="1"/>
  <c r="I216" i="1"/>
  <c r="I218" i="1"/>
  <c r="I223" i="1"/>
  <c r="J225" i="1"/>
  <c r="J227" i="1"/>
  <c r="J232" i="1"/>
  <c r="H235" i="1"/>
  <c r="J237" i="1"/>
  <c r="H242" i="1"/>
  <c r="J244" i="1"/>
  <c r="H247" i="1"/>
  <c r="K247" i="1" s="1"/>
  <c r="J251" i="1"/>
  <c r="H254" i="1"/>
  <c r="K254" i="1" s="1"/>
  <c r="I256" i="1"/>
  <c r="H261" i="1"/>
  <c r="K261" i="1" s="1"/>
  <c r="I263" i="1"/>
  <c r="H266" i="1"/>
  <c r="I270" i="1"/>
  <c r="H273" i="1"/>
  <c r="I275" i="1"/>
  <c r="I280" i="1"/>
  <c r="I282" i="1"/>
  <c r="J284" i="1"/>
  <c r="I287" i="1"/>
  <c r="H289" i="1"/>
  <c r="K289" i="1" s="1"/>
  <c r="J290" i="1"/>
  <c r="J292" i="1"/>
  <c r="I294" i="1"/>
  <c r="H296" i="1"/>
  <c r="H298" i="1"/>
  <c r="J299" i="1"/>
  <c r="I301" i="1"/>
  <c r="I303" i="1"/>
  <c r="H305" i="1"/>
  <c r="J306" i="1"/>
  <c r="J308" i="1"/>
  <c r="I310" i="1"/>
  <c r="H312" i="1"/>
  <c r="H314" i="1"/>
  <c r="K314" i="1" s="1"/>
  <c r="J315" i="1"/>
  <c r="I317" i="1"/>
  <c r="I319" i="1"/>
  <c r="H321" i="1"/>
  <c r="K321" i="1" s="1"/>
  <c r="J322" i="1"/>
  <c r="J324" i="1"/>
  <c r="I326" i="1"/>
  <c r="H328" i="1"/>
  <c r="H330" i="1"/>
  <c r="J331" i="1"/>
  <c r="I333" i="1"/>
  <c r="I335" i="1"/>
  <c r="H337" i="1"/>
  <c r="J338" i="1"/>
  <c r="J340" i="1"/>
  <c r="I342" i="1"/>
  <c r="H344" i="1"/>
  <c r="I345" i="1"/>
  <c r="J346" i="1"/>
  <c r="H348" i="1"/>
  <c r="I349" i="1"/>
  <c r="J350" i="1"/>
  <c r="H352" i="1"/>
  <c r="I353" i="1"/>
  <c r="J354" i="1"/>
  <c r="H356" i="1"/>
  <c r="I357" i="1"/>
  <c r="J358" i="1"/>
  <c r="H360" i="1"/>
  <c r="I361" i="1"/>
  <c r="J362" i="1"/>
  <c r="H364" i="1"/>
  <c r="I365" i="1"/>
  <c r="J366" i="1"/>
  <c r="H368" i="1"/>
  <c r="I369" i="1"/>
  <c r="J370" i="1"/>
  <c r="H372" i="1"/>
  <c r="I373" i="1"/>
  <c r="J374" i="1"/>
  <c r="H376" i="1"/>
  <c r="I377" i="1"/>
  <c r="J378" i="1"/>
  <c r="H380" i="1"/>
  <c r="I381" i="1"/>
  <c r="J382" i="1"/>
  <c r="H384" i="1"/>
  <c r="I385" i="1"/>
  <c r="J386" i="1"/>
  <c r="H388" i="1"/>
  <c r="I389" i="1"/>
  <c r="J390" i="1"/>
  <c r="H392" i="1"/>
  <c r="I393" i="1"/>
  <c r="J394" i="1"/>
  <c r="H396" i="1"/>
  <c r="I397" i="1"/>
  <c r="J398" i="1"/>
  <c r="H400" i="1"/>
  <c r="I401" i="1"/>
  <c r="J402" i="1"/>
  <c r="H404" i="1"/>
  <c r="I405" i="1"/>
  <c r="J406" i="1"/>
  <c r="H408" i="1"/>
  <c r="I409" i="1"/>
  <c r="J410" i="1"/>
  <c r="H412" i="1"/>
  <c r="I413" i="1"/>
  <c r="J414" i="1"/>
  <c r="H416" i="1"/>
  <c r="I417" i="1"/>
  <c r="J418" i="1"/>
  <c r="H420" i="1"/>
  <c r="I421" i="1"/>
  <c r="J422" i="1"/>
  <c r="H424" i="1"/>
  <c r="I425" i="1"/>
  <c r="J426" i="1"/>
  <c r="H428" i="1"/>
  <c r="I429" i="1"/>
  <c r="J430" i="1"/>
  <c r="H432" i="1"/>
  <c r="I433" i="1"/>
  <c r="J434" i="1"/>
  <c r="H436" i="1"/>
  <c r="I437" i="1"/>
  <c r="J438" i="1"/>
  <c r="H440" i="1"/>
  <c r="I441" i="1"/>
  <c r="J442" i="1"/>
  <c r="H444" i="1"/>
  <c r="I445" i="1"/>
  <c r="J446" i="1"/>
  <c r="H448" i="1"/>
  <c r="I449" i="1"/>
  <c r="J450" i="1"/>
  <c r="H452" i="1"/>
  <c r="I453" i="1"/>
  <c r="J454" i="1"/>
  <c r="H456" i="1"/>
  <c r="I457" i="1"/>
  <c r="J458" i="1"/>
  <c r="H460" i="1"/>
  <c r="I461" i="1"/>
  <c r="J462" i="1"/>
  <c r="H464" i="1"/>
  <c r="I465" i="1"/>
  <c r="J466" i="1"/>
  <c r="H468" i="1"/>
  <c r="I469" i="1"/>
  <c r="J470" i="1"/>
  <c r="H472" i="1"/>
  <c r="I473" i="1"/>
  <c r="J474" i="1"/>
  <c r="H476" i="1"/>
  <c r="I477" i="1"/>
  <c r="J478" i="1"/>
  <c r="H480" i="1"/>
  <c r="I481" i="1"/>
  <c r="J482" i="1"/>
  <c r="H484" i="1"/>
  <c r="I485" i="1"/>
  <c r="J486" i="1"/>
  <c r="H488" i="1"/>
  <c r="I489" i="1"/>
  <c r="J490" i="1"/>
  <c r="H492" i="1"/>
  <c r="I493" i="1"/>
  <c r="J494" i="1"/>
  <c r="H496" i="1"/>
  <c r="I497" i="1"/>
  <c r="J498" i="1"/>
  <c r="H500" i="1"/>
  <c r="I501" i="1"/>
  <c r="J502" i="1"/>
  <c r="H504" i="1"/>
  <c r="I505" i="1"/>
  <c r="J506" i="1"/>
  <c r="H508" i="1"/>
  <c r="I509" i="1"/>
  <c r="J510" i="1"/>
  <c r="H512" i="1"/>
  <c r="I513" i="1"/>
  <c r="J514" i="1"/>
  <c r="H516" i="1"/>
  <c r="I517" i="1"/>
  <c r="J518" i="1"/>
  <c r="H520" i="1"/>
  <c r="I521" i="1"/>
  <c r="J522" i="1"/>
  <c r="H524" i="1"/>
  <c r="I525" i="1"/>
  <c r="J526" i="1"/>
  <c r="H528" i="1"/>
  <c r="I529" i="1"/>
  <c r="J530" i="1"/>
  <c r="H532" i="1"/>
  <c r="I533" i="1"/>
  <c r="J534" i="1"/>
  <c r="H536" i="1"/>
  <c r="I537" i="1"/>
  <c r="J538" i="1"/>
  <c r="H540" i="1"/>
  <c r="I541" i="1"/>
  <c r="J542" i="1"/>
  <c r="H544" i="1"/>
  <c r="I545" i="1"/>
  <c r="J546" i="1"/>
  <c r="H548" i="1"/>
  <c r="I549" i="1"/>
  <c r="J550" i="1"/>
  <c r="H552" i="1"/>
  <c r="I553" i="1"/>
  <c r="J554" i="1"/>
  <c r="H556" i="1"/>
  <c r="I557" i="1"/>
  <c r="J558" i="1"/>
  <c r="H560" i="1"/>
  <c r="I561" i="1"/>
  <c r="J562" i="1"/>
  <c r="H564" i="1"/>
  <c r="I565" i="1"/>
  <c r="J566" i="1"/>
  <c r="H568" i="1"/>
  <c r="I569" i="1"/>
  <c r="J570" i="1"/>
  <c r="H572" i="1"/>
  <c r="I573" i="1"/>
  <c r="J574" i="1"/>
  <c r="H576" i="1"/>
  <c r="I577" i="1"/>
  <c r="J578" i="1"/>
  <c r="H580" i="1"/>
  <c r="I581" i="1"/>
  <c r="J582" i="1"/>
  <c r="H584" i="1"/>
  <c r="I585" i="1"/>
  <c r="J586" i="1"/>
  <c r="H588" i="1"/>
  <c r="I589" i="1"/>
  <c r="J590" i="1"/>
  <c r="H592" i="1"/>
  <c r="I593" i="1"/>
  <c r="J594" i="1"/>
  <c r="H596" i="1"/>
  <c r="I597" i="1"/>
  <c r="J598" i="1"/>
  <c r="H600" i="1"/>
  <c r="I601" i="1"/>
  <c r="J602" i="1"/>
  <c r="H604" i="1"/>
  <c r="I605" i="1"/>
  <c r="J606" i="1"/>
  <c r="H608" i="1"/>
  <c r="I609" i="1"/>
  <c r="J610" i="1"/>
  <c r="H612" i="1"/>
  <c r="I613" i="1"/>
  <c r="J614" i="1"/>
  <c r="H616" i="1"/>
  <c r="I617" i="1"/>
  <c r="J618" i="1"/>
  <c r="H620" i="1"/>
  <c r="I621" i="1"/>
  <c r="J622" i="1"/>
  <c r="H624" i="1"/>
  <c r="I625" i="1"/>
  <c r="J626" i="1"/>
  <c r="H628" i="1"/>
  <c r="J5" i="1"/>
  <c r="H12" i="1"/>
  <c r="I16" i="1"/>
  <c r="J22" i="1"/>
  <c r="I28" i="1"/>
  <c r="I34" i="1"/>
  <c r="H39" i="1"/>
  <c r="H45" i="1"/>
  <c r="K45" i="1" s="1"/>
  <c r="H51" i="1"/>
  <c r="I56" i="1"/>
  <c r="J62" i="1"/>
  <c r="J67" i="1"/>
  <c r="H73" i="1"/>
  <c r="K73" i="1" s="1"/>
  <c r="J79" i="1"/>
  <c r="H85" i="1"/>
  <c r="K85" i="1" s="1"/>
  <c r="I89" i="1"/>
  <c r="H96" i="1"/>
  <c r="I101" i="1"/>
  <c r="J106" i="1"/>
  <c r="I113" i="1"/>
  <c r="J117" i="1"/>
  <c r="J121" i="1"/>
  <c r="J126" i="1"/>
  <c r="J130" i="1"/>
  <c r="I134" i="1"/>
  <c r="H139" i="1"/>
  <c r="K139" i="1" s="1"/>
  <c r="H143" i="1"/>
  <c r="K143" i="1" s="1"/>
  <c r="H147" i="1"/>
  <c r="I150" i="1"/>
  <c r="H153" i="1"/>
  <c r="K153" i="1" s="1"/>
  <c r="I156" i="1"/>
  <c r="J159" i="1"/>
  <c r="H163" i="1"/>
  <c r="J165" i="1"/>
  <c r="H169" i="1"/>
  <c r="K169" i="1" s="1"/>
  <c r="I172" i="1"/>
  <c r="I175" i="1"/>
  <c r="H179" i="1"/>
  <c r="J181" i="1"/>
  <c r="J184" i="1"/>
  <c r="I188" i="1"/>
  <c r="I191" i="1"/>
  <c r="H194" i="1"/>
  <c r="K194" i="1" s="1"/>
  <c r="J197" i="1"/>
  <c r="J200" i="1"/>
  <c r="J203" i="1"/>
  <c r="I207" i="1"/>
  <c r="H210" i="1"/>
  <c r="K210" i="1" s="1"/>
  <c r="H213" i="1"/>
  <c r="K213" i="1" s="1"/>
  <c r="J216" i="1"/>
  <c r="J219" i="1"/>
  <c r="I222" i="1"/>
  <c r="H226" i="1"/>
  <c r="K226" i="1" s="1"/>
  <c r="H229" i="1"/>
  <c r="I232" i="1"/>
  <c r="J235" i="1"/>
  <c r="I238" i="1"/>
  <c r="J241" i="1"/>
  <c r="H245" i="1"/>
  <c r="I248" i="1"/>
  <c r="H251" i="1"/>
  <c r="K251" i="1" s="1"/>
  <c r="I254" i="1"/>
  <c r="J257" i="1"/>
  <c r="J260" i="1"/>
  <c r="I264" i="1"/>
  <c r="H267" i="1"/>
  <c r="H270" i="1"/>
  <c r="K270" i="1" s="1"/>
  <c r="J273" i="1"/>
  <c r="J276" i="1"/>
  <c r="I279" i="1"/>
  <c r="H283" i="1"/>
  <c r="H286" i="1"/>
  <c r="J288" i="1"/>
  <c r="I291" i="1"/>
  <c r="I293" i="1"/>
  <c r="J295" i="1"/>
  <c r="I298" i="1"/>
  <c r="J300" i="1"/>
  <c r="J302" i="1"/>
  <c r="I305" i="1"/>
  <c r="J307" i="1"/>
  <c r="H310" i="1"/>
  <c r="J312" i="1"/>
  <c r="J314" i="1"/>
  <c r="H317" i="1"/>
  <c r="J319" i="1"/>
  <c r="H322" i="1"/>
  <c r="K322" i="1" s="1"/>
  <c r="H324" i="1"/>
  <c r="K324" i="1" s="1"/>
  <c r="J326" i="1"/>
  <c r="H329" i="1"/>
  <c r="K329" i="1" s="1"/>
  <c r="I331" i="1"/>
  <c r="H334" i="1"/>
  <c r="H336" i="1"/>
  <c r="I338" i="1"/>
  <c r="H341" i="1"/>
  <c r="K341" i="1" s="1"/>
  <c r="I343" i="1"/>
  <c r="H345" i="1"/>
  <c r="H347" i="1"/>
  <c r="J348" i="1"/>
  <c r="I350" i="1"/>
  <c r="I352" i="1"/>
  <c r="H354" i="1"/>
  <c r="K354" i="1" s="1"/>
  <c r="J355" i="1"/>
  <c r="J357" i="1"/>
  <c r="I359" i="1"/>
  <c r="H361" i="1"/>
  <c r="K361" i="1" s="1"/>
  <c r="H363" i="1"/>
  <c r="J364" i="1"/>
  <c r="I366" i="1"/>
  <c r="I368" i="1"/>
  <c r="H370" i="1"/>
  <c r="K370" i="1" s="1"/>
  <c r="J371" i="1"/>
  <c r="J373" i="1"/>
  <c r="I375" i="1"/>
  <c r="H377" i="1"/>
  <c r="H379" i="1"/>
  <c r="J380" i="1"/>
  <c r="I382" i="1"/>
  <c r="I384" i="1"/>
  <c r="H386" i="1"/>
  <c r="K386" i="1" s="1"/>
  <c r="J387" i="1"/>
  <c r="J389" i="1"/>
  <c r="I391" i="1"/>
  <c r="H393" i="1"/>
  <c r="H395" i="1"/>
  <c r="J396" i="1"/>
  <c r="I398" i="1"/>
  <c r="I400" i="1"/>
  <c r="H402" i="1"/>
  <c r="K402" i="1" s="1"/>
  <c r="J403" i="1"/>
  <c r="J405" i="1"/>
  <c r="I407" i="1"/>
  <c r="H409" i="1"/>
  <c r="H411" i="1"/>
  <c r="J412" i="1"/>
  <c r="I414" i="1"/>
  <c r="I416" i="1"/>
  <c r="H418" i="1"/>
  <c r="K418" i="1" s="1"/>
  <c r="J419" i="1"/>
  <c r="J421" i="1"/>
  <c r="I423" i="1"/>
  <c r="H425" i="1"/>
  <c r="H427" i="1"/>
  <c r="J428" i="1"/>
  <c r="I430" i="1"/>
  <c r="I432" i="1"/>
  <c r="H434" i="1"/>
  <c r="K434" i="1" s="1"/>
  <c r="J435" i="1"/>
  <c r="J437" i="1"/>
  <c r="I439" i="1"/>
  <c r="H441" i="1"/>
  <c r="H443" i="1"/>
  <c r="K443" i="1" s="1"/>
  <c r="J444" i="1"/>
  <c r="I446" i="1"/>
  <c r="I448" i="1"/>
  <c r="H450" i="1"/>
  <c r="K450" i="1" s="1"/>
  <c r="J451" i="1"/>
  <c r="J453" i="1"/>
  <c r="I455" i="1"/>
  <c r="H457" i="1"/>
  <c r="H459" i="1"/>
  <c r="K459" i="1" s="1"/>
  <c r="J460" i="1"/>
  <c r="I462" i="1"/>
  <c r="I464" i="1"/>
  <c r="H466" i="1"/>
  <c r="K466" i="1" s="1"/>
  <c r="J467" i="1"/>
  <c r="J469" i="1"/>
  <c r="I471" i="1"/>
  <c r="H473" i="1"/>
  <c r="H475" i="1"/>
  <c r="J476" i="1"/>
  <c r="I478" i="1"/>
  <c r="I480" i="1"/>
  <c r="H482" i="1"/>
  <c r="K482" i="1" s="1"/>
  <c r="J483" i="1"/>
  <c r="J485" i="1"/>
  <c r="I487" i="1"/>
  <c r="H489" i="1"/>
  <c r="H491" i="1"/>
  <c r="J492" i="1"/>
  <c r="I494" i="1"/>
  <c r="I496" i="1"/>
  <c r="H498" i="1"/>
  <c r="K498" i="1" s="1"/>
  <c r="J499" i="1"/>
  <c r="J501" i="1"/>
  <c r="I503" i="1"/>
  <c r="H505" i="1"/>
  <c r="H507" i="1"/>
  <c r="J508" i="1"/>
  <c r="I510" i="1"/>
  <c r="I512" i="1"/>
  <c r="H514" i="1"/>
  <c r="K514" i="1" s="1"/>
  <c r="J515" i="1"/>
  <c r="J517" i="1"/>
  <c r="I519" i="1"/>
  <c r="H521" i="1"/>
  <c r="H523" i="1"/>
  <c r="J524" i="1"/>
  <c r="I526" i="1"/>
  <c r="I528" i="1"/>
  <c r="H530" i="1"/>
  <c r="K530" i="1" s="1"/>
  <c r="J531" i="1"/>
  <c r="J533" i="1"/>
  <c r="I535" i="1"/>
  <c r="H537" i="1"/>
  <c r="H539" i="1"/>
  <c r="J540" i="1"/>
  <c r="I542" i="1"/>
  <c r="I544" i="1"/>
  <c r="H546" i="1"/>
  <c r="K546" i="1" s="1"/>
  <c r="J547" i="1"/>
  <c r="J549" i="1"/>
  <c r="I551" i="1"/>
  <c r="H553" i="1"/>
  <c r="H555" i="1"/>
  <c r="J556" i="1"/>
  <c r="I558" i="1"/>
  <c r="I560" i="1"/>
  <c r="H562" i="1"/>
  <c r="K562" i="1" s="1"/>
  <c r="J563" i="1"/>
  <c r="J565" i="1"/>
  <c r="I567" i="1"/>
  <c r="H569" i="1"/>
  <c r="H571" i="1"/>
  <c r="J572" i="1"/>
  <c r="I574" i="1"/>
  <c r="I576" i="1"/>
  <c r="H578" i="1"/>
  <c r="K578" i="1" s="1"/>
  <c r="J579" i="1"/>
  <c r="J581" i="1"/>
  <c r="I583" i="1"/>
  <c r="H585" i="1"/>
  <c r="K585" i="1" s="1"/>
  <c r="H587" i="1"/>
  <c r="J588" i="1"/>
  <c r="I590" i="1"/>
  <c r="I592" i="1"/>
  <c r="H594" i="1"/>
  <c r="K594" i="1" s="1"/>
  <c r="J595" i="1"/>
  <c r="J597" i="1"/>
  <c r="I599" i="1"/>
  <c r="H601" i="1"/>
  <c r="H603" i="1"/>
  <c r="J604" i="1"/>
  <c r="I606" i="1"/>
  <c r="I608" i="1"/>
  <c r="H610" i="1"/>
  <c r="K610" i="1" s="1"/>
  <c r="J611" i="1"/>
  <c r="J613" i="1"/>
  <c r="I615" i="1"/>
  <c r="H617" i="1"/>
  <c r="K617" i="1" s="1"/>
  <c r="H619" i="1"/>
  <c r="J620" i="1"/>
  <c r="I622" i="1"/>
  <c r="I624" i="1"/>
  <c r="H626" i="1"/>
  <c r="K626" i="1" s="1"/>
  <c r="J627" i="1"/>
  <c r="I629" i="1"/>
  <c r="J630" i="1"/>
  <c r="H632" i="1"/>
  <c r="I633" i="1"/>
  <c r="J634" i="1"/>
  <c r="H636" i="1"/>
  <c r="K636" i="1" s="1"/>
  <c r="I637" i="1"/>
  <c r="J638" i="1"/>
  <c r="H640" i="1"/>
  <c r="K640" i="1" s="1"/>
  <c r="I641" i="1"/>
  <c r="J642" i="1"/>
  <c r="H644" i="1"/>
  <c r="I645" i="1"/>
  <c r="J646" i="1"/>
  <c r="H648" i="1"/>
  <c r="I649" i="1"/>
  <c r="J650" i="1"/>
  <c r="H652" i="1"/>
  <c r="I653" i="1"/>
  <c r="J654" i="1"/>
  <c r="H656" i="1"/>
  <c r="I657" i="1"/>
  <c r="J658" i="1"/>
  <c r="H660" i="1"/>
  <c r="I661" i="1"/>
  <c r="J662" i="1"/>
  <c r="H664" i="1"/>
  <c r="I665" i="1"/>
  <c r="J666" i="1"/>
  <c r="H668" i="1"/>
  <c r="K668" i="1" s="1"/>
  <c r="I669" i="1"/>
  <c r="J670" i="1"/>
  <c r="H672" i="1"/>
  <c r="K672" i="1" s="1"/>
  <c r="I673" i="1"/>
  <c r="J674" i="1"/>
  <c r="H676" i="1"/>
  <c r="I677" i="1"/>
  <c r="J678" i="1"/>
  <c r="H680" i="1"/>
  <c r="I681" i="1"/>
  <c r="J682" i="1"/>
  <c r="H684" i="1"/>
  <c r="I685" i="1"/>
  <c r="J686" i="1"/>
  <c r="H688" i="1"/>
  <c r="I689" i="1"/>
  <c r="J690" i="1"/>
  <c r="H692" i="1"/>
  <c r="I693" i="1"/>
  <c r="J694" i="1"/>
  <c r="H696" i="1"/>
  <c r="I697" i="1"/>
  <c r="J698" i="1"/>
  <c r="H700" i="1"/>
  <c r="I701" i="1"/>
  <c r="J702" i="1"/>
  <c r="H704" i="1"/>
  <c r="K704" i="1" s="1"/>
  <c r="I705" i="1"/>
  <c r="J706" i="1"/>
  <c r="H708" i="1"/>
  <c r="I709" i="1"/>
  <c r="J710" i="1"/>
  <c r="H712" i="1"/>
  <c r="I713" i="1"/>
  <c r="J714" i="1"/>
  <c r="H716" i="1"/>
  <c r="I717" i="1"/>
  <c r="J718" i="1"/>
  <c r="H720" i="1"/>
  <c r="I721" i="1"/>
  <c r="J722" i="1"/>
  <c r="H724" i="1"/>
  <c r="I725" i="1"/>
  <c r="J726" i="1"/>
  <c r="H728" i="1"/>
  <c r="I729" i="1"/>
  <c r="J730" i="1"/>
  <c r="H732" i="1"/>
  <c r="I733" i="1"/>
  <c r="J734" i="1"/>
  <c r="H736" i="1"/>
  <c r="K736" i="1" s="1"/>
  <c r="I737" i="1"/>
  <c r="J738" i="1"/>
  <c r="H740" i="1"/>
  <c r="I741" i="1"/>
  <c r="H9" i="1"/>
  <c r="K9" i="1" s="1"/>
  <c r="H16" i="1"/>
  <c r="H25" i="1"/>
  <c r="J30" i="1"/>
  <c r="J37" i="1"/>
  <c r="J46" i="1"/>
  <c r="J53" i="1"/>
  <c r="I60" i="1"/>
  <c r="H69" i="1"/>
  <c r="K69" i="1" s="1"/>
  <c r="H76" i="1"/>
  <c r="H83" i="1"/>
  <c r="K83" i="1" s="1"/>
  <c r="H92" i="1"/>
  <c r="I98" i="1"/>
  <c r="I105" i="1"/>
  <c r="J113" i="1"/>
  <c r="H120" i="1"/>
  <c r="K120" i="1" s="1"/>
  <c r="H125" i="1"/>
  <c r="K125" i="1" s="1"/>
  <c r="J131" i="1"/>
  <c r="H137" i="1"/>
  <c r="J142" i="1"/>
  <c r="J147" i="1"/>
  <c r="I151" i="1"/>
  <c r="J155" i="1"/>
  <c r="I160" i="1"/>
  <c r="J164" i="1"/>
  <c r="I168" i="1"/>
  <c r="J172" i="1"/>
  <c r="H177" i="1"/>
  <c r="H181" i="1"/>
  <c r="K181" i="1" s="1"/>
  <c r="H186" i="1"/>
  <c r="K186" i="1" s="1"/>
  <c r="J189" i="1"/>
  <c r="J193" i="1"/>
  <c r="I198" i="1"/>
  <c r="I202" i="1"/>
  <c r="H206" i="1"/>
  <c r="K206" i="1" s="1"/>
  <c r="H211" i="1"/>
  <c r="H215" i="1"/>
  <c r="H219" i="1"/>
  <c r="K219" i="1" s="1"/>
  <c r="J223" i="1"/>
  <c r="I227" i="1"/>
  <c r="I231" i="1"/>
  <c r="I236" i="1"/>
  <c r="I240" i="1"/>
  <c r="J243" i="1"/>
  <c r="J248" i="1"/>
  <c r="J252" i="1"/>
  <c r="H257" i="1"/>
  <c r="K257" i="1" s="1"/>
  <c r="J261" i="1"/>
  <c r="H265" i="1"/>
  <c r="K265" i="1" s="1"/>
  <c r="J269" i="1"/>
  <c r="H274" i="1"/>
  <c r="K274" i="1" s="1"/>
  <c r="I278" i="1"/>
  <c r="H282" i="1"/>
  <c r="K282" i="1" s="1"/>
  <c r="I286" i="1"/>
  <c r="H290" i="1"/>
  <c r="K290" i="1" s="1"/>
  <c r="H293" i="1"/>
  <c r="K293" i="1" s="1"/>
  <c r="J296" i="1"/>
  <c r="I299" i="1"/>
  <c r="I302" i="1"/>
  <c r="H306" i="1"/>
  <c r="K306" i="1" s="1"/>
  <c r="H309" i="1"/>
  <c r="K309" i="1" s="1"/>
  <c r="J311" i="1"/>
  <c r="I315" i="1"/>
  <c r="I318" i="1"/>
  <c r="I321" i="1"/>
  <c r="H325" i="1"/>
  <c r="K325" i="1" s="1"/>
  <c r="J327" i="1"/>
  <c r="J330" i="1"/>
  <c r="I334" i="1"/>
  <c r="I337" i="1"/>
  <c r="H340" i="1"/>
  <c r="K340" i="1" s="1"/>
  <c r="J343" i="1"/>
  <c r="H346" i="1"/>
  <c r="K346" i="1" s="1"/>
  <c r="I348" i="1"/>
  <c r="H351" i="1"/>
  <c r="K351" i="1" s="1"/>
  <c r="H353" i="1"/>
  <c r="I355" i="1"/>
  <c r="H358" i="1"/>
  <c r="K358" i="1" s="1"/>
  <c r="I360" i="1"/>
  <c r="I362" i="1"/>
  <c r="H365" i="1"/>
  <c r="I367" i="1"/>
  <c r="J369" i="1"/>
  <c r="I372" i="1"/>
  <c r="I374" i="1"/>
  <c r="J376" i="1"/>
  <c r="I379" i="1"/>
  <c r="J381" i="1"/>
  <c r="J383" i="1"/>
  <c r="I386" i="1"/>
  <c r="J388" i="1"/>
  <c r="H391" i="1"/>
  <c r="J393" i="1"/>
  <c r="J395" i="1"/>
  <c r="H398" i="1"/>
  <c r="J400" i="1"/>
  <c r="H403" i="1"/>
  <c r="H405" i="1"/>
  <c r="K405" i="1" s="1"/>
  <c r="J407" i="1"/>
  <c r="H410" i="1"/>
  <c r="K410" i="1" s="1"/>
  <c r="I412" i="1"/>
  <c r="H415" i="1"/>
  <c r="H417" i="1"/>
  <c r="I419" i="1"/>
  <c r="H422" i="1"/>
  <c r="K422" i="1" s="1"/>
  <c r="I424" i="1"/>
  <c r="I426" i="1"/>
  <c r="H429" i="1"/>
  <c r="I431" i="1"/>
  <c r="J433" i="1"/>
  <c r="I436" i="1"/>
  <c r="I438" i="1"/>
  <c r="J440" i="1"/>
  <c r="I443" i="1"/>
  <c r="J445" i="1"/>
  <c r="J447" i="1"/>
  <c r="I450" i="1"/>
  <c r="J452" i="1"/>
  <c r="H455" i="1"/>
  <c r="J457" i="1"/>
  <c r="J459" i="1"/>
  <c r="H462" i="1"/>
  <c r="J464" i="1"/>
  <c r="H467" i="1"/>
  <c r="H469" i="1"/>
  <c r="K469" i="1" s="1"/>
  <c r="J471" i="1"/>
  <c r="H474" i="1"/>
  <c r="K474" i="1" s="1"/>
  <c r="I476" i="1"/>
  <c r="H479" i="1"/>
  <c r="H481" i="1"/>
  <c r="I483" i="1"/>
  <c r="H486" i="1"/>
  <c r="K486" i="1" s="1"/>
  <c r="I488" i="1"/>
  <c r="I490" i="1"/>
  <c r="H493" i="1"/>
  <c r="I495" i="1"/>
  <c r="J497" i="1"/>
  <c r="I500" i="1"/>
  <c r="I502" i="1"/>
  <c r="J504" i="1"/>
  <c r="I507" i="1"/>
  <c r="J509" i="1"/>
  <c r="J511" i="1"/>
  <c r="I514" i="1"/>
  <c r="J516" i="1"/>
  <c r="H519" i="1"/>
  <c r="J521" i="1"/>
  <c r="J523" i="1"/>
  <c r="H526" i="1"/>
  <c r="K526" i="1" s="1"/>
  <c r="J528" i="1"/>
  <c r="H531" i="1"/>
  <c r="H533" i="1"/>
  <c r="K533" i="1" s="1"/>
  <c r="J535" i="1"/>
  <c r="H538" i="1"/>
  <c r="K538" i="1" s="1"/>
  <c r="I540" i="1"/>
  <c r="H543" i="1"/>
  <c r="H545" i="1"/>
  <c r="I547" i="1"/>
  <c r="H550" i="1"/>
  <c r="K550" i="1" s="1"/>
  <c r="I552" i="1"/>
  <c r="I554" i="1"/>
  <c r="H557" i="1"/>
  <c r="I559" i="1"/>
  <c r="J561" i="1"/>
  <c r="I564" i="1"/>
  <c r="I566" i="1"/>
  <c r="J568" i="1"/>
  <c r="I571" i="1"/>
  <c r="J573" i="1"/>
  <c r="J575" i="1"/>
  <c r="I578" i="1"/>
  <c r="J580" i="1"/>
  <c r="H583" i="1"/>
  <c r="J585" i="1"/>
  <c r="J587" i="1"/>
  <c r="H590" i="1"/>
  <c r="J592" i="1"/>
  <c r="H595" i="1"/>
  <c r="H597" i="1"/>
  <c r="K597" i="1" s="1"/>
  <c r="J599" i="1"/>
  <c r="H602" i="1"/>
  <c r="K602" i="1" s="1"/>
  <c r="I604" i="1"/>
  <c r="H607" i="1"/>
  <c r="K607" i="1" s="1"/>
  <c r="H609" i="1"/>
  <c r="I611" i="1"/>
  <c r="H614" i="1"/>
  <c r="K614" i="1" s="1"/>
  <c r="I616" i="1"/>
  <c r="I618" i="1"/>
  <c r="H621" i="1"/>
  <c r="I623" i="1"/>
  <c r="J625" i="1"/>
  <c r="I628" i="1"/>
  <c r="H630" i="1"/>
  <c r="K630" i="1" s="1"/>
  <c r="J631" i="1"/>
  <c r="J633" i="1"/>
  <c r="I635" i="1"/>
  <c r="H637" i="1"/>
  <c r="K637" i="1" s="1"/>
  <c r="H639" i="1"/>
  <c r="J640" i="1"/>
  <c r="I642" i="1"/>
  <c r="I644" i="1"/>
  <c r="H646" i="1"/>
  <c r="K646" i="1" s="1"/>
  <c r="J647" i="1"/>
  <c r="J649" i="1"/>
  <c r="I651" i="1"/>
  <c r="H653" i="1"/>
  <c r="H655" i="1"/>
  <c r="K655" i="1" s="1"/>
  <c r="J656" i="1"/>
  <c r="I658" i="1"/>
  <c r="I660" i="1"/>
  <c r="H662" i="1"/>
  <c r="K662" i="1" s="1"/>
  <c r="J663" i="1"/>
  <c r="J665" i="1"/>
  <c r="I667" i="1"/>
  <c r="H669" i="1"/>
  <c r="H671" i="1"/>
  <c r="J672" i="1"/>
  <c r="I674" i="1"/>
  <c r="I676" i="1"/>
  <c r="H678" i="1"/>
  <c r="K678" i="1" s="1"/>
  <c r="J679" i="1"/>
  <c r="J681" i="1"/>
  <c r="I683" i="1"/>
  <c r="H685" i="1"/>
  <c r="H687" i="1"/>
  <c r="J688" i="1"/>
  <c r="I690" i="1"/>
  <c r="I692" i="1"/>
  <c r="H694" i="1"/>
  <c r="K694" i="1" s="1"/>
  <c r="J695" i="1"/>
  <c r="J697" i="1"/>
  <c r="I699" i="1"/>
  <c r="H701" i="1"/>
  <c r="H703" i="1"/>
  <c r="J704" i="1"/>
  <c r="I706" i="1"/>
  <c r="I708" i="1"/>
  <c r="H710" i="1"/>
  <c r="K710" i="1" s="1"/>
  <c r="J711" i="1"/>
  <c r="J713" i="1"/>
  <c r="I715" i="1"/>
  <c r="H717" i="1"/>
  <c r="H719" i="1"/>
  <c r="K719" i="1" s="1"/>
  <c r="J720" i="1"/>
  <c r="I722" i="1"/>
  <c r="I724" i="1"/>
  <c r="H726" i="1"/>
  <c r="K726" i="1" s="1"/>
  <c r="J727" i="1"/>
  <c r="J729" i="1"/>
  <c r="I731" i="1"/>
  <c r="H733" i="1"/>
  <c r="H735" i="1"/>
  <c r="J736" i="1"/>
  <c r="I738" i="1"/>
  <c r="I740" i="1"/>
  <c r="H742" i="1"/>
  <c r="I743" i="1"/>
  <c r="J744" i="1"/>
  <c r="H746" i="1"/>
  <c r="I747" i="1"/>
  <c r="J748" i="1"/>
  <c r="H750" i="1"/>
  <c r="I751" i="1"/>
  <c r="J752" i="1"/>
  <c r="H754" i="1"/>
  <c r="I755" i="1"/>
  <c r="J756" i="1"/>
  <c r="H758" i="1"/>
  <c r="I759" i="1"/>
  <c r="J760" i="1"/>
  <c r="H762" i="1"/>
  <c r="I763" i="1"/>
  <c r="J764" i="1"/>
  <c r="H766" i="1"/>
  <c r="I767" i="1"/>
  <c r="J768" i="1"/>
  <c r="H770" i="1"/>
  <c r="I771" i="1"/>
  <c r="J772" i="1"/>
  <c r="H774" i="1"/>
  <c r="I775" i="1"/>
  <c r="J776" i="1"/>
  <c r="H778" i="1"/>
  <c r="I779" i="1"/>
  <c r="J780" i="1"/>
  <c r="H782" i="1"/>
  <c r="I783" i="1"/>
  <c r="J784" i="1"/>
  <c r="H786" i="1"/>
  <c r="I787" i="1"/>
  <c r="J788" i="1"/>
  <c r="H790" i="1"/>
  <c r="I791" i="1"/>
  <c r="J792" i="1"/>
  <c r="H794" i="1"/>
  <c r="I795" i="1"/>
  <c r="J796" i="1"/>
  <c r="H798" i="1"/>
  <c r="I799" i="1"/>
  <c r="J800" i="1"/>
  <c r="H802" i="1"/>
  <c r="I803" i="1"/>
  <c r="J804" i="1"/>
  <c r="H806" i="1"/>
  <c r="I807" i="1"/>
  <c r="J808" i="1"/>
  <c r="H810" i="1"/>
  <c r="I811" i="1"/>
  <c r="J812" i="1"/>
  <c r="H814" i="1"/>
  <c r="I815" i="1"/>
  <c r="J816" i="1"/>
  <c r="H818" i="1"/>
  <c r="I819" i="1"/>
  <c r="J820" i="1"/>
  <c r="H822" i="1"/>
  <c r="I823" i="1"/>
  <c r="J824" i="1"/>
  <c r="H826" i="1"/>
  <c r="I827" i="1"/>
  <c r="J828" i="1"/>
  <c r="H830" i="1"/>
  <c r="I831" i="1"/>
  <c r="J832" i="1"/>
  <c r="H834" i="1"/>
  <c r="I835" i="1"/>
  <c r="J836" i="1"/>
  <c r="H838" i="1"/>
  <c r="I839" i="1"/>
  <c r="J840" i="1"/>
  <c r="H842" i="1"/>
  <c r="I843" i="1"/>
  <c r="J844" i="1"/>
  <c r="H846" i="1"/>
  <c r="I847" i="1"/>
  <c r="J848" i="1"/>
  <c r="H850" i="1"/>
  <c r="I851" i="1"/>
  <c r="J852" i="1"/>
  <c r="H854" i="1"/>
  <c r="I855" i="1"/>
  <c r="J856" i="1"/>
  <c r="H858" i="1"/>
  <c r="I859" i="1"/>
  <c r="J860" i="1"/>
  <c r="H862" i="1"/>
  <c r="I863" i="1"/>
  <c r="J864" i="1"/>
  <c r="H866" i="1"/>
  <c r="I867" i="1"/>
  <c r="J868" i="1"/>
  <c r="H870" i="1"/>
  <c r="I871" i="1"/>
  <c r="J872" i="1"/>
  <c r="H874" i="1"/>
  <c r="I875" i="1"/>
  <c r="J876" i="1"/>
  <c r="H878" i="1"/>
  <c r="I879" i="1"/>
  <c r="J880" i="1"/>
  <c r="H882" i="1"/>
  <c r="I883" i="1"/>
  <c r="J884" i="1"/>
  <c r="H886" i="1"/>
  <c r="I887" i="1"/>
  <c r="J888" i="1"/>
  <c r="H890" i="1"/>
  <c r="I891" i="1"/>
  <c r="J892" i="1"/>
  <c r="H894" i="1"/>
  <c r="I895" i="1"/>
  <c r="J896" i="1"/>
  <c r="H898" i="1"/>
  <c r="I899" i="1"/>
  <c r="J900" i="1"/>
  <c r="H902" i="1"/>
  <c r="I903" i="1"/>
  <c r="J904" i="1"/>
  <c r="H906" i="1"/>
  <c r="I907" i="1"/>
  <c r="J908" i="1"/>
  <c r="H910" i="1"/>
  <c r="I911" i="1"/>
  <c r="J912" i="1"/>
  <c r="H914" i="1"/>
  <c r="I915" i="1"/>
  <c r="J916" i="1"/>
  <c r="H918" i="1"/>
  <c r="I919" i="1"/>
  <c r="J920" i="1"/>
  <c r="H922" i="1"/>
  <c r="I923" i="1"/>
  <c r="J924" i="1"/>
  <c r="H926" i="1"/>
  <c r="I927" i="1"/>
  <c r="J928" i="1"/>
  <c r="H930" i="1"/>
  <c r="I931" i="1"/>
  <c r="J932" i="1"/>
  <c r="H934" i="1"/>
  <c r="I935" i="1"/>
  <c r="J936" i="1"/>
  <c r="H938" i="1"/>
  <c r="I939" i="1"/>
  <c r="J940" i="1"/>
  <c r="H942" i="1"/>
  <c r="I943" i="1"/>
  <c r="J944" i="1"/>
  <c r="H946" i="1"/>
  <c r="I947" i="1"/>
  <c r="J948" i="1"/>
  <c r="H950" i="1"/>
  <c r="I951" i="1"/>
  <c r="J952" i="1"/>
  <c r="H954" i="1"/>
  <c r="I955" i="1"/>
  <c r="J956" i="1"/>
  <c r="H958" i="1"/>
  <c r="I959" i="1"/>
  <c r="J960" i="1"/>
  <c r="H962" i="1"/>
  <c r="I963" i="1"/>
  <c r="J964" i="1"/>
  <c r="H966" i="1"/>
  <c r="I967" i="1"/>
  <c r="J968" i="1"/>
  <c r="H970" i="1"/>
  <c r="I971" i="1"/>
  <c r="J972" i="1"/>
  <c r="H974" i="1"/>
  <c r="I975" i="1"/>
  <c r="J976" i="1"/>
  <c r="H978" i="1"/>
  <c r="I979" i="1"/>
  <c r="J980" i="1"/>
  <c r="H982" i="1"/>
  <c r="I983" i="1"/>
  <c r="J984" i="1"/>
  <c r="H986" i="1"/>
  <c r="I987" i="1"/>
  <c r="J988" i="1"/>
  <c r="H990" i="1"/>
  <c r="I991" i="1"/>
  <c r="J992" i="1"/>
  <c r="H994" i="1"/>
  <c r="I995" i="1"/>
  <c r="J996" i="1"/>
  <c r="H998" i="1"/>
  <c r="I999" i="1"/>
  <c r="J1000" i="1"/>
  <c r="H1002" i="1"/>
  <c r="I1003" i="1"/>
  <c r="J1004" i="1"/>
  <c r="H1006" i="1"/>
  <c r="I1007" i="1"/>
  <c r="J1008" i="1"/>
  <c r="H1010" i="1"/>
  <c r="I1011" i="1"/>
  <c r="J1012" i="1"/>
  <c r="H1014" i="1"/>
  <c r="I1015" i="1"/>
  <c r="J1016" i="1"/>
  <c r="H1018" i="1"/>
  <c r="I1019" i="1"/>
  <c r="J1020" i="1"/>
  <c r="H1022" i="1"/>
  <c r="I1023" i="1"/>
  <c r="J1024" i="1"/>
  <c r="H1026" i="1"/>
  <c r="I1027" i="1"/>
  <c r="J1028" i="1"/>
  <c r="H1030" i="1"/>
  <c r="I1031" i="1"/>
  <c r="J1032" i="1"/>
  <c r="H1034" i="1"/>
  <c r="I1035" i="1"/>
  <c r="J1036" i="1"/>
  <c r="H1038" i="1"/>
  <c r="I1039" i="1"/>
  <c r="J1040" i="1"/>
  <c r="H1042" i="1"/>
  <c r="I1043" i="1"/>
  <c r="J1044" i="1"/>
  <c r="H1046" i="1"/>
  <c r="I1047" i="1"/>
  <c r="J1048" i="1"/>
  <c r="H1050" i="1"/>
  <c r="I1051" i="1"/>
  <c r="J1052" i="1"/>
  <c r="H1054" i="1"/>
  <c r="I1055" i="1"/>
  <c r="J1056" i="1"/>
  <c r="H1058" i="1"/>
  <c r="I1059" i="1"/>
  <c r="J1060" i="1"/>
  <c r="H1062" i="1"/>
  <c r="I1063" i="1"/>
  <c r="J1064" i="1"/>
  <c r="H1066" i="1"/>
  <c r="I1067" i="1"/>
  <c r="J1068" i="1"/>
  <c r="H1070" i="1"/>
  <c r="I1071" i="1"/>
  <c r="J1072" i="1"/>
  <c r="H1074" i="1"/>
  <c r="I1075" i="1"/>
  <c r="J1076" i="1"/>
  <c r="H1078" i="1"/>
  <c r="I1079" i="1"/>
  <c r="J1080" i="1"/>
  <c r="H1082" i="1"/>
  <c r="I1083" i="1"/>
  <c r="J1084" i="1"/>
  <c r="H1086" i="1"/>
  <c r="I1087" i="1"/>
  <c r="J1088" i="1"/>
  <c r="H1090" i="1"/>
  <c r="I1091" i="1"/>
  <c r="J1092" i="1"/>
  <c r="H1094" i="1"/>
  <c r="I1095" i="1"/>
  <c r="J1096" i="1"/>
  <c r="H1098" i="1"/>
  <c r="I1099" i="1"/>
  <c r="J1100" i="1"/>
  <c r="H1102" i="1"/>
  <c r="I1103" i="1"/>
  <c r="J1104" i="1"/>
  <c r="H1106" i="1"/>
  <c r="I1107" i="1"/>
  <c r="J1108" i="1"/>
  <c r="H1110" i="1"/>
  <c r="I1111" i="1"/>
  <c r="J1112" i="1"/>
  <c r="H1114" i="1"/>
  <c r="I1115" i="1"/>
  <c r="J1116" i="1"/>
  <c r="H1118" i="1"/>
  <c r="I1119" i="1"/>
  <c r="J1120" i="1"/>
  <c r="H1122" i="1"/>
  <c r="I1123" i="1"/>
  <c r="J1124" i="1"/>
  <c r="H1126" i="1"/>
  <c r="I1127" i="1"/>
  <c r="J1128" i="1"/>
  <c r="H1130" i="1"/>
  <c r="I1131" i="1"/>
  <c r="J1132" i="1"/>
  <c r="H1134" i="1"/>
  <c r="I1135" i="1"/>
  <c r="J1136" i="1"/>
  <c r="H1138" i="1"/>
  <c r="I1139" i="1"/>
  <c r="J1140" i="1"/>
  <c r="H1142" i="1"/>
  <c r="I1143" i="1"/>
  <c r="J1144" i="1"/>
  <c r="H1146" i="1"/>
  <c r="I1147" i="1"/>
  <c r="J1148" i="1"/>
  <c r="H1150" i="1"/>
  <c r="I1151" i="1"/>
  <c r="J1152" i="1"/>
  <c r="H1154" i="1"/>
  <c r="I1155" i="1"/>
  <c r="J1156" i="1"/>
  <c r="H1158" i="1"/>
  <c r="I1159" i="1"/>
  <c r="J1160" i="1"/>
  <c r="H1162" i="1"/>
  <c r="I1163" i="1"/>
  <c r="J1164" i="1"/>
  <c r="H1166" i="1"/>
  <c r="I1167" i="1"/>
  <c r="J1168" i="1"/>
  <c r="H1170" i="1"/>
  <c r="I1171" i="1"/>
  <c r="J1172" i="1"/>
  <c r="H1174" i="1"/>
  <c r="I1175" i="1"/>
  <c r="J1176" i="1"/>
  <c r="H1178" i="1"/>
  <c r="I1179" i="1"/>
  <c r="J1180" i="1"/>
  <c r="H1182" i="1"/>
  <c r="I1183" i="1"/>
  <c r="J1184" i="1"/>
  <c r="H1186" i="1"/>
  <c r="I1187" i="1"/>
  <c r="J1188" i="1"/>
  <c r="H1190" i="1"/>
  <c r="I1191" i="1"/>
  <c r="J1192" i="1"/>
  <c r="H1194" i="1"/>
  <c r="I1195" i="1"/>
  <c r="J1196" i="1"/>
  <c r="H1198" i="1"/>
  <c r="I1199" i="1"/>
  <c r="J1200" i="1"/>
  <c r="H1202" i="1"/>
  <c r="I1203" i="1"/>
  <c r="J1204" i="1"/>
  <c r="H1206" i="1"/>
  <c r="I1207" i="1"/>
  <c r="J1208" i="1"/>
  <c r="H1210" i="1"/>
  <c r="I1211" i="1"/>
  <c r="J1212" i="1"/>
  <c r="H1214" i="1"/>
  <c r="I1215" i="1"/>
  <c r="J1216" i="1"/>
  <c r="H1218" i="1"/>
  <c r="I1219" i="1"/>
  <c r="J1220" i="1"/>
  <c r="H1222" i="1"/>
  <c r="I1223" i="1"/>
  <c r="J1224" i="1"/>
  <c r="H1226" i="1"/>
  <c r="I1227" i="1"/>
  <c r="J1228" i="1"/>
  <c r="H1230" i="1"/>
  <c r="I1231" i="1"/>
  <c r="J1232" i="1"/>
  <c r="H1234" i="1"/>
  <c r="I1235" i="1"/>
  <c r="J1236" i="1"/>
  <c r="H1238" i="1"/>
  <c r="I1239" i="1"/>
  <c r="J1240" i="1"/>
  <c r="H1242" i="1"/>
  <c r="I1243" i="1"/>
  <c r="J1244" i="1"/>
  <c r="H1246" i="1"/>
  <c r="I1247" i="1"/>
  <c r="J1248" i="1"/>
  <c r="H1250" i="1"/>
  <c r="I1251" i="1"/>
  <c r="J1252" i="1"/>
  <c r="H1254" i="1"/>
  <c r="I1255" i="1"/>
  <c r="J1256" i="1"/>
  <c r="H1258" i="1"/>
  <c r="I1259" i="1"/>
  <c r="J1260" i="1"/>
  <c r="H1262" i="1"/>
  <c r="I1263" i="1"/>
  <c r="J1264" i="1"/>
  <c r="H1266" i="1"/>
  <c r="I1267" i="1"/>
  <c r="J1268" i="1"/>
  <c r="H1270" i="1"/>
  <c r="I1271" i="1"/>
  <c r="J1272" i="1"/>
  <c r="H1274" i="1"/>
  <c r="I1275" i="1"/>
  <c r="J1276" i="1"/>
  <c r="H1278" i="1"/>
  <c r="I1279" i="1"/>
  <c r="J1280" i="1"/>
  <c r="H1282" i="1"/>
  <c r="I1283" i="1"/>
  <c r="J1284" i="1"/>
  <c r="H1286" i="1"/>
  <c r="I1287" i="1"/>
  <c r="J1288" i="1"/>
  <c r="H1290" i="1"/>
  <c r="I1291" i="1"/>
  <c r="J1292" i="1"/>
  <c r="H1294" i="1"/>
  <c r="I1295" i="1"/>
  <c r="J1296" i="1"/>
  <c r="H1298" i="1"/>
  <c r="I1299" i="1"/>
  <c r="J1300" i="1"/>
  <c r="H1302" i="1"/>
  <c r="I1303" i="1"/>
  <c r="J1304" i="1"/>
  <c r="H1306" i="1"/>
  <c r="I1307" i="1"/>
  <c r="J1308" i="1"/>
  <c r="H1310" i="1"/>
  <c r="H7" i="1"/>
  <c r="K7" i="1" s="1"/>
  <c r="I18" i="1"/>
  <c r="I26" i="1"/>
  <c r="I37" i="1"/>
  <c r="J47" i="1"/>
  <c r="I58" i="1"/>
  <c r="I66" i="1"/>
  <c r="H77" i="1"/>
  <c r="J87" i="1"/>
  <c r="I97" i="1"/>
  <c r="I108" i="1"/>
  <c r="I117" i="1"/>
  <c r="I124" i="1"/>
  <c r="I133" i="1"/>
  <c r="I140" i="1"/>
  <c r="H146" i="1"/>
  <c r="K146" i="1" s="1"/>
  <c r="J152" i="1"/>
  <c r="H158" i="1"/>
  <c r="I163" i="1"/>
  <c r="H170" i="1"/>
  <c r="K170" i="1" s="1"/>
  <c r="I174" i="1"/>
  <c r="J179" i="1"/>
  <c r="I186" i="1"/>
  <c r="J191" i="1"/>
  <c r="J196" i="1"/>
  <c r="H203" i="1"/>
  <c r="I208" i="1"/>
  <c r="I214" i="1"/>
  <c r="I220" i="1"/>
  <c r="H225" i="1"/>
  <c r="K225" i="1" s="1"/>
  <c r="H231" i="1"/>
  <c r="K231" i="1" s="1"/>
  <c r="J236" i="1"/>
  <c r="H243" i="1"/>
  <c r="K243" i="1" s="1"/>
  <c r="I247" i="1"/>
  <c r="J253" i="1"/>
  <c r="I259" i="1"/>
  <c r="J264" i="1"/>
  <c r="I271" i="1"/>
  <c r="J275" i="1"/>
  <c r="H281" i="1"/>
  <c r="K281" i="1" s="1"/>
  <c r="J287" i="1"/>
  <c r="J291" i="1"/>
  <c r="I295" i="1"/>
  <c r="H300" i="1"/>
  <c r="K300" i="1" s="1"/>
  <c r="H304" i="1"/>
  <c r="H308" i="1"/>
  <c r="K308" i="1" s="1"/>
  <c r="H313" i="1"/>
  <c r="K313" i="1" s="1"/>
  <c r="J316" i="1"/>
  <c r="J320" i="1"/>
  <c r="I325" i="1"/>
  <c r="I329" i="1"/>
  <c r="H333" i="1"/>
  <c r="H338" i="1"/>
  <c r="K338" i="1" s="1"/>
  <c r="H342" i="1"/>
  <c r="J345" i="1"/>
  <c r="H349" i="1"/>
  <c r="J351" i="1"/>
  <c r="H355" i="1"/>
  <c r="K355" i="1" s="1"/>
  <c r="I358" i="1"/>
  <c r="J361" i="1"/>
  <c r="I364" i="1"/>
  <c r="J367" i="1"/>
  <c r="H371" i="1"/>
  <c r="K371" i="1" s="1"/>
  <c r="H374" i="1"/>
  <c r="K374" i="1" s="1"/>
  <c r="J377" i="1"/>
  <c r="I380" i="1"/>
  <c r="I383" i="1"/>
  <c r="H387" i="1"/>
  <c r="K387" i="1" s="1"/>
  <c r="H390" i="1"/>
  <c r="K390" i="1" s="1"/>
  <c r="J392" i="1"/>
  <c r="I396" i="1"/>
  <c r="I399" i="1"/>
  <c r="I402" i="1"/>
  <c r="H406" i="1"/>
  <c r="K406" i="1" s="1"/>
  <c r="J408" i="1"/>
  <c r="J411" i="1"/>
  <c r="I415" i="1"/>
  <c r="I418" i="1"/>
  <c r="H421" i="1"/>
  <c r="K421" i="1" s="1"/>
  <c r="J424" i="1"/>
  <c r="J427" i="1"/>
  <c r="H431" i="1"/>
  <c r="I434" i="1"/>
  <c r="H437" i="1"/>
  <c r="K437" i="1" s="1"/>
  <c r="I440" i="1"/>
  <c r="J443" i="1"/>
  <c r="H447" i="1"/>
  <c r="K447" i="1" s="1"/>
  <c r="J449" i="1"/>
  <c r="H453" i="1"/>
  <c r="K453" i="1" s="1"/>
  <c r="I456" i="1"/>
  <c r="I459" i="1"/>
  <c r="H463" i="1"/>
  <c r="J465" i="1"/>
  <c r="J468" i="1"/>
  <c r="I472" i="1"/>
  <c r="I475" i="1"/>
  <c r="H478" i="1"/>
  <c r="K478" i="1" s="1"/>
  <c r="J481" i="1"/>
  <c r="J484" i="1"/>
  <c r="J487" i="1"/>
  <c r="I491" i="1"/>
  <c r="H494" i="1"/>
  <c r="K494" i="1" s="1"/>
  <c r="H497" i="1"/>
  <c r="K497" i="1" s="1"/>
  <c r="J500" i="1"/>
  <c r="J503" i="1"/>
  <c r="I506" i="1"/>
  <c r="H510" i="1"/>
  <c r="K510" i="1" s="1"/>
  <c r="H513" i="1"/>
  <c r="I516" i="1"/>
  <c r="J519" i="1"/>
  <c r="I522" i="1"/>
  <c r="J525" i="1"/>
  <c r="H529" i="1"/>
  <c r="I532" i="1"/>
  <c r="H535" i="1"/>
  <c r="K535" i="1" s="1"/>
  <c r="I538" i="1"/>
  <c r="J541" i="1"/>
  <c r="J544" i="1"/>
  <c r="I548" i="1"/>
  <c r="H551" i="1"/>
  <c r="H554" i="1"/>
  <c r="K554" i="1" s="1"/>
  <c r="J557" i="1"/>
  <c r="J560" i="1"/>
  <c r="I563" i="1"/>
  <c r="H567" i="1"/>
  <c r="H570" i="1"/>
  <c r="K570" i="1" s="1"/>
  <c r="H573" i="1"/>
  <c r="K573" i="1" s="1"/>
  <c r="J576" i="1"/>
  <c r="I579" i="1"/>
  <c r="I582" i="1"/>
  <c r="H586" i="1"/>
  <c r="K586" i="1" s="1"/>
  <c r="H589" i="1"/>
  <c r="J591" i="1"/>
  <c r="I595" i="1"/>
  <c r="I598" i="1"/>
  <c r="J601" i="1"/>
  <c r="H605" i="1"/>
  <c r="J607" i="1"/>
  <c r="H611" i="1"/>
  <c r="K611" i="1" s="1"/>
  <c r="I614" i="1"/>
  <c r="J617" i="1"/>
  <c r="I620" i="1"/>
  <c r="J623" i="1"/>
  <c r="H627" i="1"/>
  <c r="K627" i="1" s="1"/>
  <c r="J629" i="1"/>
  <c r="I632" i="1"/>
  <c r="I634" i="1"/>
  <c r="J636" i="1"/>
  <c r="I639" i="1"/>
  <c r="J641" i="1"/>
  <c r="J643" i="1"/>
  <c r="I646" i="1"/>
  <c r="J648" i="1"/>
  <c r="H651" i="1"/>
  <c r="K651" i="1" s="1"/>
  <c r="J653" i="1"/>
  <c r="J655" i="1"/>
  <c r="H658" i="1"/>
  <c r="K658" i="1" s="1"/>
  <c r="J660" i="1"/>
  <c r="H663" i="1"/>
  <c r="K663" i="1" s="1"/>
  <c r="H665" i="1"/>
  <c r="K665" i="1" s="1"/>
  <c r="J667" i="1"/>
  <c r="H670" i="1"/>
  <c r="K670" i="1" s="1"/>
  <c r="I672" i="1"/>
  <c r="H675" i="1"/>
  <c r="H677" i="1"/>
  <c r="I679" i="1"/>
  <c r="H682" i="1"/>
  <c r="K682" i="1" s="1"/>
  <c r="I684" i="1"/>
  <c r="I686" i="1"/>
  <c r="H689" i="1"/>
  <c r="I691" i="1"/>
  <c r="J693" i="1"/>
  <c r="I696" i="1"/>
  <c r="I698" i="1"/>
  <c r="J700" i="1"/>
  <c r="I703" i="1"/>
  <c r="J705" i="1"/>
  <c r="J707" i="1"/>
  <c r="I710" i="1"/>
  <c r="J712" i="1"/>
  <c r="H715" i="1"/>
  <c r="J717" i="1"/>
  <c r="J719" i="1"/>
  <c r="H722" i="1"/>
  <c r="K722" i="1" s="1"/>
  <c r="J724" i="1"/>
  <c r="H727" i="1"/>
  <c r="K727" i="1" s="1"/>
  <c r="H729" i="1"/>
  <c r="K729" i="1" s="1"/>
  <c r="J731" i="1"/>
  <c r="H734" i="1"/>
  <c r="K734" i="1" s="1"/>
  <c r="I736" i="1"/>
  <c r="H739" i="1"/>
  <c r="H741" i="1"/>
  <c r="H743" i="1"/>
  <c r="H745" i="1"/>
  <c r="J746" i="1"/>
  <c r="I748" i="1"/>
  <c r="I750" i="1"/>
  <c r="H752" i="1"/>
  <c r="K752" i="1" s="1"/>
  <c r="J753" i="1"/>
  <c r="J755" i="1"/>
  <c r="I757" i="1"/>
  <c r="H759" i="1"/>
  <c r="K759" i="1" s="1"/>
  <c r="H761" i="1"/>
  <c r="J762" i="1"/>
  <c r="I764" i="1"/>
  <c r="I766" i="1"/>
  <c r="H768" i="1"/>
  <c r="K768" i="1" s="1"/>
  <c r="J769" i="1"/>
  <c r="J771" i="1"/>
  <c r="I773" i="1"/>
  <c r="H775" i="1"/>
  <c r="H777" i="1"/>
  <c r="J778" i="1"/>
  <c r="I780" i="1"/>
  <c r="I782" i="1"/>
  <c r="H784" i="1"/>
  <c r="K784" i="1" s="1"/>
  <c r="J785" i="1"/>
  <c r="J787" i="1"/>
  <c r="I789" i="1"/>
  <c r="H791" i="1"/>
  <c r="H793" i="1"/>
  <c r="J794" i="1"/>
  <c r="I796" i="1"/>
  <c r="I798" i="1"/>
  <c r="H800" i="1"/>
  <c r="K800" i="1" s="1"/>
  <c r="J801" i="1"/>
  <c r="J803" i="1"/>
  <c r="I805" i="1"/>
  <c r="H807" i="1"/>
  <c r="H809" i="1"/>
  <c r="J810" i="1"/>
  <c r="I812" i="1"/>
  <c r="I814" i="1"/>
  <c r="H816" i="1"/>
  <c r="K816" i="1" s="1"/>
  <c r="J817" i="1"/>
  <c r="J819" i="1"/>
  <c r="I821" i="1"/>
  <c r="H823" i="1"/>
  <c r="K823" i="1" s="1"/>
  <c r="H825" i="1"/>
  <c r="J826" i="1"/>
  <c r="I828" i="1"/>
  <c r="I830" i="1"/>
  <c r="H832" i="1"/>
  <c r="K832" i="1" s="1"/>
  <c r="J833" i="1"/>
  <c r="J835" i="1"/>
  <c r="I837" i="1"/>
  <c r="H839" i="1"/>
  <c r="K839" i="1" s="1"/>
  <c r="H841" i="1"/>
  <c r="J842" i="1"/>
  <c r="I844" i="1"/>
  <c r="I846" i="1"/>
  <c r="H848" i="1"/>
  <c r="K848" i="1" s="1"/>
  <c r="J849" i="1"/>
  <c r="J851" i="1"/>
  <c r="I853" i="1"/>
  <c r="H855" i="1"/>
  <c r="H857" i="1"/>
  <c r="K857" i="1" s="1"/>
  <c r="J858" i="1"/>
  <c r="I860" i="1"/>
  <c r="I862" i="1"/>
  <c r="H864" i="1"/>
  <c r="K864" i="1" s="1"/>
  <c r="J865" i="1"/>
  <c r="J867" i="1"/>
  <c r="I869" i="1"/>
  <c r="H871" i="1"/>
  <c r="H873" i="1"/>
  <c r="J874" i="1"/>
  <c r="I876" i="1"/>
  <c r="I878" i="1"/>
  <c r="H880" i="1"/>
  <c r="K880" i="1" s="1"/>
  <c r="J881" i="1"/>
  <c r="J883" i="1"/>
  <c r="I885" i="1"/>
  <c r="H887" i="1"/>
  <c r="K887" i="1" s="1"/>
  <c r="H889" i="1"/>
  <c r="J890" i="1"/>
  <c r="I892" i="1"/>
  <c r="I894" i="1"/>
  <c r="H896" i="1"/>
  <c r="K896" i="1" s="1"/>
  <c r="J897" i="1"/>
  <c r="J899" i="1"/>
  <c r="I901" i="1"/>
  <c r="H903" i="1"/>
  <c r="K903" i="1" s="1"/>
  <c r="H905" i="1"/>
  <c r="J906" i="1"/>
  <c r="I908" i="1"/>
  <c r="I910" i="1"/>
  <c r="H912" i="1"/>
  <c r="K912" i="1" s="1"/>
  <c r="J913" i="1"/>
  <c r="J915" i="1"/>
  <c r="I917" i="1"/>
  <c r="H919" i="1"/>
  <c r="K919" i="1" s="1"/>
  <c r="H921" i="1"/>
  <c r="K921" i="1" s="1"/>
  <c r="J922" i="1"/>
  <c r="I924" i="1"/>
  <c r="I926" i="1"/>
  <c r="H928" i="1"/>
  <c r="K928" i="1" s="1"/>
  <c r="J929" i="1"/>
  <c r="J931" i="1"/>
  <c r="I933" i="1"/>
  <c r="H935" i="1"/>
  <c r="H937" i="1"/>
  <c r="J938" i="1"/>
  <c r="I940" i="1"/>
  <c r="I942" i="1"/>
  <c r="H944" i="1"/>
  <c r="K944" i="1" s="1"/>
  <c r="J945" i="1"/>
  <c r="J947" i="1"/>
  <c r="I949" i="1"/>
  <c r="H951" i="1"/>
  <c r="K951" i="1" s="1"/>
  <c r="H953" i="1"/>
  <c r="J954" i="1"/>
  <c r="I956" i="1"/>
  <c r="I958" i="1"/>
  <c r="H960" i="1"/>
  <c r="K960" i="1" s="1"/>
  <c r="J961" i="1"/>
  <c r="J963" i="1"/>
  <c r="I965" i="1"/>
  <c r="H967" i="1"/>
  <c r="H969" i="1"/>
  <c r="J970" i="1"/>
  <c r="I972" i="1"/>
  <c r="I974" i="1"/>
  <c r="H976" i="1"/>
  <c r="K976" i="1" s="1"/>
  <c r="J977" i="1"/>
  <c r="J979" i="1"/>
  <c r="I981" i="1"/>
  <c r="H983" i="1"/>
  <c r="H985" i="1"/>
  <c r="J986" i="1"/>
  <c r="I988" i="1"/>
  <c r="I990" i="1"/>
  <c r="H992" i="1"/>
  <c r="K992" i="1" s="1"/>
  <c r="J993" i="1"/>
  <c r="J995" i="1"/>
  <c r="I997" i="1"/>
  <c r="H999" i="1"/>
  <c r="H1001" i="1"/>
  <c r="J1002" i="1"/>
  <c r="I1004" i="1"/>
  <c r="I1006" i="1"/>
  <c r="H1008" i="1"/>
  <c r="K1008" i="1" s="1"/>
  <c r="J1009" i="1"/>
  <c r="J1011" i="1"/>
  <c r="I1013" i="1"/>
  <c r="H1015" i="1"/>
  <c r="K1015" i="1" s="1"/>
  <c r="H1017" i="1"/>
  <c r="J1018" i="1"/>
  <c r="I1020" i="1"/>
  <c r="I1022" i="1"/>
  <c r="H1024" i="1"/>
  <c r="K1024" i="1" s="1"/>
  <c r="J1025" i="1"/>
  <c r="J1027" i="1"/>
  <c r="I1029" i="1"/>
  <c r="H1031" i="1"/>
  <c r="H1033" i="1"/>
  <c r="J1034" i="1"/>
  <c r="I1036" i="1"/>
  <c r="I1038" i="1"/>
  <c r="H1040" i="1"/>
  <c r="K1040" i="1" s="1"/>
  <c r="J1041" i="1"/>
  <c r="J1043" i="1"/>
  <c r="I1045" i="1"/>
  <c r="H1047" i="1"/>
  <c r="H1049" i="1"/>
  <c r="J1050" i="1"/>
  <c r="I1052" i="1"/>
  <c r="I1054" i="1"/>
  <c r="H1056" i="1"/>
  <c r="K1056" i="1" s="1"/>
  <c r="J1057" i="1"/>
  <c r="J1059" i="1"/>
  <c r="I1061" i="1"/>
  <c r="H1063" i="1"/>
  <c r="H1065" i="1"/>
  <c r="J1066" i="1"/>
  <c r="I1068" i="1"/>
  <c r="I1070" i="1"/>
  <c r="H1072" i="1"/>
  <c r="K1072" i="1" s="1"/>
  <c r="J1073" i="1"/>
  <c r="J1075" i="1"/>
  <c r="I1077" i="1"/>
  <c r="H1079" i="1"/>
  <c r="K1079" i="1" s="1"/>
  <c r="H1081" i="1"/>
  <c r="J1082" i="1"/>
  <c r="I1084" i="1"/>
  <c r="I1086" i="1"/>
  <c r="H1088" i="1"/>
  <c r="K1088" i="1" s="1"/>
  <c r="J1089" i="1"/>
  <c r="J1091" i="1"/>
  <c r="I1093" i="1"/>
  <c r="H1095" i="1"/>
  <c r="H1097" i="1"/>
  <c r="J1098" i="1"/>
  <c r="I1100" i="1"/>
  <c r="I1102" i="1"/>
  <c r="H1104" i="1"/>
  <c r="K1104" i="1" s="1"/>
  <c r="J1105" i="1"/>
  <c r="J1107" i="1"/>
  <c r="I1109" i="1"/>
  <c r="H1111" i="1"/>
  <c r="H1113" i="1"/>
  <c r="K1113" i="1" s="1"/>
  <c r="J1114" i="1"/>
  <c r="I1116" i="1"/>
  <c r="I1118" i="1"/>
  <c r="H1120" i="1"/>
  <c r="K1120" i="1" s="1"/>
  <c r="J1121" i="1"/>
  <c r="J1123" i="1"/>
  <c r="I1125" i="1"/>
  <c r="H1127" i="1"/>
  <c r="H1129" i="1"/>
  <c r="J1130" i="1"/>
  <c r="I1132" i="1"/>
  <c r="I1134" i="1"/>
  <c r="H1136" i="1"/>
  <c r="K1136" i="1" s="1"/>
  <c r="J1137" i="1"/>
  <c r="J1139" i="1"/>
  <c r="I1141" i="1"/>
  <c r="H1143" i="1"/>
  <c r="K1143" i="1" s="1"/>
  <c r="H1145" i="1"/>
  <c r="J1146" i="1"/>
  <c r="I1148" i="1"/>
  <c r="I1150" i="1"/>
  <c r="H1152" i="1"/>
  <c r="K1152" i="1" s="1"/>
  <c r="J1153" i="1"/>
  <c r="J1155" i="1"/>
  <c r="I1157" i="1"/>
  <c r="H1159" i="1"/>
  <c r="H1161" i="1"/>
  <c r="J1162" i="1"/>
  <c r="I1164" i="1"/>
  <c r="I1166" i="1"/>
  <c r="H1168" i="1"/>
  <c r="K1168" i="1" s="1"/>
  <c r="J1169" i="1"/>
  <c r="J1171" i="1"/>
  <c r="I1173" i="1"/>
  <c r="H1175" i="1"/>
  <c r="K1175" i="1" s="1"/>
  <c r="H1177" i="1"/>
  <c r="K1177" i="1" s="1"/>
  <c r="J1178" i="1"/>
  <c r="I1180" i="1"/>
  <c r="I1182" i="1"/>
  <c r="H1184" i="1"/>
  <c r="K1184" i="1" s="1"/>
  <c r="J1185" i="1"/>
  <c r="J1187" i="1"/>
  <c r="I1189" i="1"/>
  <c r="H1191" i="1"/>
  <c r="H1193" i="1"/>
  <c r="J1194" i="1"/>
  <c r="I1196" i="1"/>
  <c r="I1198" i="1"/>
  <c r="H1200" i="1"/>
  <c r="K1200" i="1" s="1"/>
  <c r="J1201" i="1"/>
  <c r="J1203" i="1"/>
  <c r="I1205" i="1"/>
  <c r="H1207" i="1"/>
  <c r="K1207" i="1" s="1"/>
  <c r="H1209" i="1"/>
  <c r="J1210" i="1"/>
  <c r="I1212" i="1"/>
  <c r="I1214" i="1"/>
  <c r="H1216" i="1"/>
  <c r="K1216" i="1" s="1"/>
  <c r="J1217" i="1"/>
  <c r="J1219" i="1"/>
  <c r="I1221" i="1"/>
  <c r="H1223" i="1"/>
  <c r="H1225" i="1"/>
  <c r="J1226" i="1"/>
  <c r="I1228" i="1"/>
  <c r="I1230" i="1"/>
  <c r="H1232" i="1"/>
  <c r="K1232" i="1" s="1"/>
  <c r="J1233" i="1"/>
  <c r="J1235" i="1"/>
  <c r="I1237" i="1"/>
  <c r="H1239" i="1"/>
  <c r="H1241" i="1"/>
  <c r="J1242" i="1"/>
  <c r="I1244" i="1"/>
  <c r="I1246" i="1"/>
  <c r="H1248" i="1"/>
  <c r="K1248" i="1" s="1"/>
  <c r="J1249" i="1"/>
  <c r="J1251" i="1"/>
  <c r="I1253" i="1"/>
  <c r="H1255" i="1"/>
  <c r="H1257" i="1"/>
  <c r="J1258" i="1"/>
  <c r="I1260" i="1"/>
  <c r="I1262" i="1"/>
  <c r="H1264" i="1"/>
  <c r="K1264" i="1" s="1"/>
  <c r="J1265" i="1"/>
  <c r="J1267" i="1"/>
  <c r="I1269" i="1"/>
  <c r="H1271" i="1"/>
  <c r="K1271" i="1" s="1"/>
  <c r="H1273" i="1"/>
  <c r="J1274" i="1"/>
  <c r="I1276" i="1"/>
  <c r="I1278" i="1"/>
  <c r="H1280" i="1"/>
  <c r="K1280" i="1" s="1"/>
  <c r="J1281" i="1"/>
  <c r="J1283" i="1"/>
  <c r="I1285" i="1"/>
  <c r="H1287" i="1"/>
  <c r="K1287" i="1" s="1"/>
  <c r="H1289" i="1"/>
  <c r="J1290" i="1"/>
  <c r="I1292" i="1"/>
  <c r="I1294" i="1"/>
  <c r="H1296" i="1"/>
  <c r="K1296" i="1" s="1"/>
  <c r="J1297" i="1"/>
  <c r="J1299" i="1"/>
  <c r="I1301" i="1"/>
  <c r="H1303" i="1"/>
  <c r="H1305" i="1"/>
  <c r="J1306" i="1"/>
  <c r="I1308" i="1"/>
  <c r="I1310" i="1"/>
  <c r="J1311" i="1"/>
  <c r="H1313" i="1"/>
  <c r="I1314" i="1"/>
  <c r="J1315" i="1"/>
  <c r="H1317" i="1"/>
  <c r="I1318" i="1"/>
  <c r="J1319" i="1"/>
  <c r="H1321" i="1"/>
  <c r="I1322" i="1"/>
  <c r="J1323" i="1"/>
  <c r="H1325" i="1"/>
  <c r="K1325" i="1" s="1"/>
  <c r="I1326" i="1"/>
  <c r="J1327" i="1"/>
  <c r="H1329" i="1"/>
  <c r="I1330" i="1"/>
  <c r="J1331" i="1"/>
  <c r="H1333" i="1"/>
  <c r="I1334" i="1"/>
  <c r="J1335" i="1"/>
  <c r="H1337" i="1"/>
  <c r="I1338" i="1"/>
  <c r="J1339" i="1"/>
  <c r="H1341" i="1"/>
  <c r="I1342" i="1"/>
  <c r="J1343" i="1"/>
  <c r="H1345" i="1"/>
  <c r="K1345" i="1" s="1"/>
  <c r="I1346" i="1"/>
  <c r="J1347" i="1"/>
  <c r="H1349" i="1"/>
  <c r="I1350" i="1"/>
  <c r="J1351" i="1"/>
  <c r="H1353" i="1"/>
  <c r="I1354" i="1"/>
  <c r="J1355" i="1"/>
  <c r="H1357" i="1"/>
  <c r="I1358" i="1"/>
  <c r="J1359" i="1"/>
  <c r="H1361" i="1"/>
  <c r="K1361" i="1" s="1"/>
  <c r="I1362" i="1"/>
  <c r="J1363" i="1"/>
  <c r="H1365" i="1"/>
  <c r="I1366" i="1"/>
  <c r="J1367" i="1"/>
  <c r="H1369" i="1"/>
  <c r="I1370" i="1"/>
  <c r="J1371" i="1"/>
  <c r="H1373" i="1"/>
  <c r="I1374" i="1"/>
  <c r="J1375" i="1"/>
  <c r="H1377" i="1"/>
  <c r="K1377" i="1" s="1"/>
  <c r="I1378" i="1"/>
  <c r="J1379" i="1"/>
  <c r="H1381" i="1"/>
  <c r="I1382" i="1"/>
  <c r="J1383" i="1"/>
  <c r="H1385" i="1"/>
  <c r="I1386" i="1"/>
  <c r="J1387" i="1"/>
  <c r="H1389" i="1"/>
  <c r="I1390" i="1"/>
  <c r="J1391" i="1"/>
  <c r="H1393" i="1"/>
  <c r="K1393" i="1" s="1"/>
  <c r="I1394" i="1"/>
  <c r="J1395" i="1"/>
  <c r="H1397" i="1"/>
  <c r="I1398" i="1"/>
  <c r="J1399" i="1"/>
  <c r="H1401" i="1"/>
  <c r="I1402" i="1"/>
  <c r="J1403" i="1"/>
  <c r="H1405" i="1"/>
  <c r="I1406" i="1"/>
  <c r="J1407" i="1"/>
  <c r="H1409" i="1"/>
  <c r="K1409" i="1" s="1"/>
  <c r="I1410" i="1"/>
  <c r="J1411" i="1"/>
  <c r="H1413" i="1"/>
  <c r="I1414" i="1"/>
  <c r="J1415" i="1"/>
  <c r="H1417" i="1"/>
  <c r="I1418" i="1"/>
  <c r="J1419" i="1"/>
  <c r="H1421" i="1"/>
  <c r="I1422" i="1"/>
  <c r="J1423" i="1"/>
  <c r="H1425" i="1"/>
  <c r="I1426" i="1"/>
  <c r="J1427" i="1"/>
  <c r="H1429" i="1"/>
  <c r="I1430" i="1"/>
  <c r="J1431" i="1"/>
  <c r="H1433" i="1"/>
  <c r="I1434" i="1"/>
  <c r="J1435" i="1"/>
  <c r="H1437" i="1"/>
  <c r="K1437" i="1" s="1"/>
  <c r="I1438" i="1"/>
  <c r="J1439" i="1"/>
  <c r="H1441" i="1"/>
  <c r="K1441" i="1" s="1"/>
  <c r="I1442" i="1"/>
  <c r="J1443" i="1"/>
  <c r="H1445" i="1"/>
  <c r="I1446" i="1"/>
  <c r="J1447" i="1"/>
  <c r="H1449" i="1"/>
  <c r="I1450" i="1"/>
  <c r="J1451" i="1"/>
  <c r="H1453" i="1"/>
  <c r="K1453" i="1" s="1"/>
  <c r="I1454" i="1"/>
  <c r="J1455" i="1"/>
  <c r="H1457" i="1"/>
  <c r="K1457" i="1" s="1"/>
  <c r="I1458" i="1"/>
  <c r="J1459" i="1"/>
  <c r="H1461" i="1"/>
  <c r="I1462" i="1"/>
  <c r="J1463" i="1"/>
  <c r="H1465" i="1"/>
  <c r="I1466" i="1"/>
  <c r="J1467" i="1"/>
  <c r="H1469" i="1"/>
  <c r="I1470" i="1"/>
  <c r="J1471" i="1"/>
  <c r="H1473" i="1"/>
  <c r="K1473" i="1" s="1"/>
  <c r="I1474" i="1"/>
  <c r="J1475" i="1"/>
  <c r="H1477" i="1"/>
  <c r="I1478" i="1"/>
  <c r="J1479" i="1"/>
  <c r="H1481" i="1"/>
  <c r="I1482" i="1"/>
  <c r="J1483" i="1"/>
  <c r="H1485" i="1"/>
  <c r="I1486" i="1"/>
  <c r="J1487" i="1"/>
  <c r="H1489" i="1"/>
  <c r="K1489" i="1" s="1"/>
  <c r="I1490" i="1"/>
  <c r="J1491" i="1"/>
  <c r="H1493" i="1"/>
  <c r="I1494" i="1"/>
  <c r="J1495" i="1"/>
  <c r="H1497" i="1"/>
  <c r="I1498" i="1"/>
  <c r="J1499" i="1"/>
  <c r="H1501" i="1"/>
  <c r="I1502" i="1"/>
  <c r="J1503" i="1"/>
  <c r="H1505" i="1"/>
  <c r="K1505" i="1" s="1"/>
  <c r="I1506" i="1"/>
  <c r="J1507" i="1"/>
  <c r="H1509" i="1"/>
  <c r="I1510" i="1"/>
  <c r="J1511" i="1"/>
  <c r="H1513" i="1"/>
  <c r="I1514" i="1"/>
  <c r="J1515" i="1"/>
  <c r="H1517" i="1"/>
  <c r="K1517" i="1" s="1"/>
  <c r="I1518" i="1"/>
  <c r="J1519" i="1"/>
  <c r="H1521" i="1"/>
  <c r="K1521" i="1" s="1"/>
  <c r="I1522" i="1"/>
  <c r="J1523" i="1"/>
  <c r="H1525" i="1"/>
  <c r="I1526" i="1"/>
  <c r="J1527" i="1"/>
  <c r="H1529" i="1"/>
  <c r="I1530" i="1"/>
  <c r="J1531" i="1"/>
  <c r="H1533" i="1"/>
  <c r="K1533" i="1" s="1"/>
  <c r="I1534" i="1"/>
  <c r="J1535" i="1"/>
  <c r="H1537" i="1"/>
  <c r="K1537" i="1" s="1"/>
  <c r="H13" i="1"/>
  <c r="I25" i="1"/>
  <c r="I41" i="1"/>
  <c r="J51" i="1"/>
  <c r="H64" i="1"/>
  <c r="H80" i="1"/>
  <c r="I92" i="1"/>
  <c r="I104" i="1"/>
  <c r="H119" i="1"/>
  <c r="K119" i="1" s="1"/>
  <c r="I128" i="1"/>
  <c r="J137" i="1"/>
  <c r="J148" i="1"/>
  <c r="H155" i="1"/>
  <c r="K155" i="1" s="1"/>
  <c r="H162" i="1"/>
  <c r="K162" i="1" s="1"/>
  <c r="I170" i="1"/>
  <c r="J177" i="1"/>
  <c r="I184" i="1"/>
  <c r="H193" i="1"/>
  <c r="K193" i="1" s="1"/>
  <c r="I200" i="1"/>
  <c r="J207" i="1"/>
  <c r="I215" i="1"/>
  <c r="H222" i="1"/>
  <c r="K222" i="1" s="1"/>
  <c r="J229" i="1"/>
  <c r="H238" i="1"/>
  <c r="K238" i="1" s="1"/>
  <c r="J245" i="1"/>
  <c r="I252" i="1"/>
  <c r="J259" i="1"/>
  <c r="J267" i="1"/>
  <c r="H275" i="1"/>
  <c r="K275" i="1" s="1"/>
  <c r="J283" i="1"/>
  <c r="I289" i="1"/>
  <c r="J294" i="1"/>
  <c r="H301" i="1"/>
  <c r="I306" i="1"/>
  <c r="I311" i="1"/>
  <c r="H318" i="1"/>
  <c r="K318" i="1" s="1"/>
  <c r="I323" i="1"/>
  <c r="J328" i="1"/>
  <c r="J334" i="1"/>
  <c r="J339" i="1"/>
  <c r="J344" i="1"/>
  <c r="J349" i="1"/>
  <c r="J353" i="1"/>
  <c r="H357" i="1"/>
  <c r="K357" i="1" s="1"/>
  <c r="H362" i="1"/>
  <c r="K362" i="1" s="1"/>
  <c r="H366" i="1"/>
  <c r="K366" i="1" s="1"/>
  <c r="I370" i="1"/>
  <c r="H375" i="1"/>
  <c r="K375" i="1" s="1"/>
  <c r="I378" i="1"/>
  <c r="H383" i="1"/>
  <c r="I387" i="1"/>
  <c r="J391" i="1"/>
  <c r="I395" i="1"/>
  <c r="J399" i="1"/>
  <c r="I404" i="1"/>
  <c r="I408" i="1"/>
  <c r="H413" i="1"/>
  <c r="K413" i="1" s="1"/>
  <c r="J416" i="1"/>
  <c r="J420" i="1"/>
  <c r="J425" i="1"/>
  <c r="J429" i="1"/>
  <c r="H433" i="1"/>
  <c r="K433" i="1" s="1"/>
  <c r="H438" i="1"/>
  <c r="K438" i="1" s="1"/>
  <c r="H442" i="1"/>
  <c r="K442" i="1" s="1"/>
  <c r="H446" i="1"/>
  <c r="K446" i="1" s="1"/>
  <c r="H451" i="1"/>
  <c r="K451" i="1" s="1"/>
  <c r="I454" i="1"/>
  <c r="I458" i="1"/>
  <c r="I463" i="1"/>
  <c r="I467" i="1"/>
  <c r="H471" i="1"/>
  <c r="K471" i="1" s="1"/>
  <c r="J475" i="1"/>
  <c r="J479" i="1"/>
  <c r="I484" i="1"/>
  <c r="J488" i="1"/>
  <c r="I492" i="1"/>
  <c r="J496" i="1"/>
  <c r="H501" i="1"/>
  <c r="K501" i="1" s="1"/>
  <c r="J505" i="1"/>
  <c r="H509" i="1"/>
  <c r="K509" i="1" s="1"/>
  <c r="J513" i="1"/>
  <c r="H518" i="1"/>
  <c r="K518" i="1" s="1"/>
  <c r="H522" i="1"/>
  <c r="K522" i="1" s="1"/>
  <c r="H527" i="1"/>
  <c r="K527" i="1" s="1"/>
  <c r="I530" i="1"/>
  <c r="I534" i="1"/>
  <c r="I539" i="1"/>
  <c r="I543" i="1"/>
  <c r="H547" i="1"/>
  <c r="K547" i="1" s="1"/>
  <c r="J551" i="1"/>
  <c r="J555" i="1"/>
  <c r="J559" i="1"/>
  <c r="J564" i="1"/>
  <c r="I568" i="1"/>
  <c r="I572" i="1"/>
  <c r="H577" i="1"/>
  <c r="K577" i="1" s="1"/>
  <c r="H581" i="1"/>
  <c r="K581" i="1" s="1"/>
  <c r="J584" i="1"/>
  <c r="J589" i="1"/>
  <c r="J593" i="1"/>
  <c r="H598" i="1"/>
  <c r="K598" i="1" s="1"/>
  <c r="I602" i="1"/>
  <c r="H606" i="1"/>
  <c r="K606" i="1" s="1"/>
  <c r="I610" i="1"/>
  <c r="H615" i="1"/>
  <c r="K615" i="1" s="1"/>
  <c r="I619" i="1"/>
  <c r="H623" i="1"/>
  <c r="K623" i="1" s="1"/>
  <c r="I627" i="1"/>
  <c r="H631" i="1"/>
  <c r="K631" i="1" s="1"/>
  <c r="H634" i="1"/>
  <c r="K634" i="1" s="1"/>
  <c r="J637" i="1"/>
  <c r="I640" i="1"/>
  <c r="I643" i="1"/>
  <c r="H647" i="1"/>
  <c r="K647" i="1" s="1"/>
  <c r="H650" i="1"/>
  <c r="K650" i="1" s="1"/>
  <c r="J652" i="1"/>
  <c r="I656" i="1"/>
  <c r="I659" i="1"/>
  <c r="I662" i="1"/>
  <c r="H666" i="1"/>
  <c r="K666" i="1" s="1"/>
  <c r="J668" i="1"/>
  <c r="J671" i="1"/>
  <c r="I675" i="1"/>
  <c r="I678" i="1"/>
  <c r="H681" i="1"/>
  <c r="K681" i="1" s="1"/>
  <c r="J684" i="1"/>
  <c r="J687" i="1"/>
  <c r="H691" i="1"/>
  <c r="I694" i="1"/>
  <c r="H697" i="1"/>
  <c r="K697" i="1" s="1"/>
  <c r="I700" i="1"/>
  <c r="J703" i="1"/>
  <c r="H707" i="1"/>
  <c r="J709" i="1"/>
  <c r="H713" i="1"/>
  <c r="K713" i="1" s="1"/>
  <c r="I716" i="1"/>
  <c r="I719" i="1"/>
  <c r="H723" i="1"/>
  <c r="J725" i="1"/>
  <c r="J728" i="1"/>
  <c r="I732" i="1"/>
  <c r="I735" i="1"/>
  <c r="H738" i="1"/>
  <c r="K738" i="1" s="1"/>
  <c r="J741" i="1"/>
  <c r="H744" i="1"/>
  <c r="K744" i="1" s="1"/>
  <c r="I746" i="1"/>
  <c r="H749" i="1"/>
  <c r="H751" i="1"/>
  <c r="I753" i="1"/>
  <c r="H756" i="1"/>
  <c r="K756" i="1" s="1"/>
  <c r="I758" i="1"/>
  <c r="I760" i="1"/>
  <c r="H763" i="1"/>
  <c r="K763" i="1" s="1"/>
  <c r="I765" i="1"/>
  <c r="J767" i="1"/>
  <c r="I770" i="1"/>
  <c r="I772" i="1"/>
  <c r="J774" i="1"/>
  <c r="I777" i="1"/>
  <c r="J779" i="1"/>
  <c r="J781" i="1"/>
  <c r="I784" i="1"/>
  <c r="J786" i="1"/>
  <c r="H789" i="1"/>
  <c r="J791" i="1"/>
  <c r="J793" i="1"/>
  <c r="H796" i="1"/>
  <c r="K796" i="1" s="1"/>
  <c r="J798" i="1"/>
  <c r="H801" i="1"/>
  <c r="H803" i="1"/>
  <c r="K803" i="1" s="1"/>
  <c r="J805" i="1"/>
  <c r="H808" i="1"/>
  <c r="K808" i="1" s="1"/>
  <c r="I810" i="1"/>
  <c r="H813" i="1"/>
  <c r="H815" i="1"/>
  <c r="K815" i="1" s="1"/>
  <c r="I817" i="1"/>
  <c r="H820" i="1"/>
  <c r="K820" i="1" s="1"/>
  <c r="I822" i="1"/>
  <c r="I824" i="1"/>
  <c r="H827" i="1"/>
  <c r="K827" i="1" s="1"/>
  <c r="I829" i="1"/>
  <c r="J831" i="1"/>
  <c r="I834" i="1"/>
  <c r="I836" i="1"/>
  <c r="J838" i="1"/>
  <c r="I841" i="1"/>
  <c r="J843" i="1"/>
  <c r="J845" i="1"/>
  <c r="I848" i="1"/>
  <c r="J850" i="1"/>
  <c r="H853" i="1"/>
  <c r="J855" i="1"/>
  <c r="J857" i="1"/>
  <c r="H860" i="1"/>
  <c r="K860" i="1" s="1"/>
  <c r="J862" i="1"/>
  <c r="H865" i="1"/>
  <c r="H867" i="1"/>
  <c r="K867" i="1" s="1"/>
  <c r="J869" i="1"/>
  <c r="H872" i="1"/>
  <c r="K872" i="1" s="1"/>
  <c r="I874" i="1"/>
  <c r="H877" i="1"/>
  <c r="H879" i="1"/>
  <c r="I881" i="1"/>
  <c r="H884" i="1"/>
  <c r="K884" i="1" s="1"/>
  <c r="I886" i="1"/>
  <c r="I888" i="1"/>
  <c r="H891" i="1"/>
  <c r="I893" i="1"/>
  <c r="J895" i="1"/>
  <c r="I898" i="1"/>
  <c r="I900" i="1"/>
  <c r="J902" i="1"/>
  <c r="I905" i="1"/>
  <c r="J907" i="1"/>
  <c r="J909" i="1"/>
  <c r="I912" i="1"/>
  <c r="J914" i="1"/>
  <c r="H917" i="1"/>
  <c r="J919" i="1"/>
  <c r="J921" i="1"/>
  <c r="H924" i="1"/>
  <c r="K924" i="1" s="1"/>
  <c r="J926" i="1"/>
  <c r="H929" i="1"/>
  <c r="H931" i="1"/>
  <c r="K931" i="1" s="1"/>
  <c r="J933" i="1"/>
  <c r="H936" i="1"/>
  <c r="K936" i="1" s="1"/>
  <c r="I938" i="1"/>
  <c r="H941" i="1"/>
  <c r="K941" i="1" s="1"/>
  <c r="H943" i="1"/>
  <c r="I945" i="1"/>
  <c r="H948" i="1"/>
  <c r="K948" i="1" s="1"/>
  <c r="I950" i="1"/>
  <c r="I952" i="1"/>
  <c r="H955" i="1"/>
  <c r="K955" i="1" s="1"/>
  <c r="I957" i="1"/>
  <c r="J959" i="1"/>
  <c r="I962" i="1"/>
  <c r="I964" i="1"/>
  <c r="J966" i="1"/>
  <c r="I969" i="1"/>
  <c r="J971" i="1"/>
  <c r="J973" i="1"/>
  <c r="I976" i="1"/>
  <c r="J978" i="1"/>
  <c r="H981" i="1"/>
  <c r="J983" i="1"/>
  <c r="J985" i="1"/>
  <c r="H988" i="1"/>
  <c r="K988" i="1" s="1"/>
  <c r="J990" i="1"/>
  <c r="H993" i="1"/>
  <c r="H995" i="1"/>
  <c r="K995" i="1" s="1"/>
  <c r="J997" i="1"/>
  <c r="H1000" i="1"/>
  <c r="K1000" i="1" s="1"/>
  <c r="I1002" i="1"/>
  <c r="H1005" i="1"/>
  <c r="H1007" i="1"/>
  <c r="I1009" i="1"/>
  <c r="H1012" i="1"/>
  <c r="K1012" i="1" s="1"/>
  <c r="I1014" i="1"/>
  <c r="I1016" i="1"/>
  <c r="H1019" i="1"/>
  <c r="K1019" i="1" s="1"/>
  <c r="I1021" i="1"/>
  <c r="J1023" i="1"/>
  <c r="I1026" i="1"/>
  <c r="I1028" i="1"/>
  <c r="J1030" i="1"/>
  <c r="I1033" i="1"/>
  <c r="J1035" i="1"/>
  <c r="J1037" i="1"/>
  <c r="I1040" i="1"/>
  <c r="J1042" i="1"/>
  <c r="H1045" i="1"/>
  <c r="J1047" i="1"/>
  <c r="J1049" i="1"/>
  <c r="H1052" i="1"/>
  <c r="K1052" i="1" s="1"/>
  <c r="J1054" i="1"/>
  <c r="H1057" i="1"/>
  <c r="H1059" i="1"/>
  <c r="K1059" i="1" s="1"/>
  <c r="J1061" i="1"/>
  <c r="H1064" i="1"/>
  <c r="K1064" i="1" s="1"/>
  <c r="I1066" i="1"/>
  <c r="H1069" i="1"/>
  <c r="H1071" i="1"/>
  <c r="I1073" i="1"/>
  <c r="H1076" i="1"/>
  <c r="K1076" i="1" s="1"/>
  <c r="I1078" i="1"/>
  <c r="I1080" i="1"/>
  <c r="H1083" i="1"/>
  <c r="K1083" i="1" s="1"/>
  <c r="I1085" i="1"/>
  <c r="J1087" i="1"/>
  <c r="I1090" i="1"/>
  <c r="I1092" i="1"/>
  <c r="J1094" i="1"/>
  <c r="I1097" i="1"/>
  <c r="J1099" i="1"/>
  <c r="J1101" i="1"/>
  <c r="I1104" i="1"/>
  <c r="J1106" i="1"/>
  <c r="H1109" i="1"/>
  <c r="J1111" i="1"/>
  <c r="J1113" i="1"/>
  <c r="H1116" i="1"/>
  <c r="K1116" i="1" s="1"/>
  <c r="J1118" i="1"/>
  <c r="H1121" i="1"/>
  <c r="H1123" i="1"/>
  <c r="K1123" i="1" s="1"/>
  <c r="J1125" i="1"/>
  <c r="H1128" i="1"/>
  <c r="K1128" i="1" s="1"/>
  <c r="I1130" i="1"/>
  <c r="H1133" i="1"/>
  <c r="H1135" i="1"/>
  <c r="I1137" i="1"/>
  <c r="H1140" i="1"/>
  <c r="K1140" i="1" s="1"/>
  <c r="I1142" i="1"/>
  <c r="I1144" i="1"/>
  <c r="H1147" i="1"/>
  <c r="I1149" i="1"/>
  <c r="J1151" i="1"/>
  <c r="I1154" i="1"/>
  <c r="I1156" i="1"/>
  <c r="J1158" i="1"/>
  <c r="I1161" i="1"/>
  <c r="J1163" i="1"/>
  <c r="J1165" i="1"/>
  <c r="I1168" i="1"/>
  <c r="J1170" i="1"/>
  <c r="H1173" i="1"/>
  <c r="J1175" i="1"/>
  <c r="J1177" i="1"/>
  <c r="H1180" i="1"/>
  <c r="K1180" i="1" s="1"/>
  <c r="J1182" i="1"/>
  <c r="H1185" i="1"/>
  <c r="H1187" i="1"/>
  <c r="K1187" i="1" s="1"/>
  <c r="J1189" i="1"/>
  <c r="H1192" i="1"/>
  <c r="K1192" i="1" s="1"/>
  <c r="I1194" i="1"/>
  <c r="H1197" i="1"/>
  <c r="K1197" i="1" s="1"/>
  <c r="H1199" i="1"/>
  <c r="I1201" i="1"/>
  <c r="H1204" i="1"/>
  <c r="K1204" i="1" s="1"/>
  <c r="I1206" i="1"/>
  <c r="I1208" i="1"/>
  <c r="H1211" i="1"/>
  <c r="K1211" i="1" s="1"/>
  <c r="I1213" i="1"/>
  <c r="J1215" i="1"/>
  <c r="I1218" i="1"/>
  <c r="I1220" i="1"/>
  <c r="J1222" i="1"/>
  <c r="I1225" i="1"/>
  <c r="J1227" i="1"/>
  <c r="J1229" i="1"/>
  <c r="I1232" i="1"/>
  <c r="J1234" i="1"/>
  <c r="H1237" i="1"/>
  <c r="J1239" i="1"/>
  <c r="J1241" i="1"/>
  <c r="H1244" i="1"/>
  <c r="K1244" i="1" s="1"/>
  <c r="J1246" i="1"/>
  <c r="H1249" i="1"/>
  <c r="H1251" i="1"/>
  <c r="K1251" i="1" s="1"/>
  <c r="J1253" i="1"/>
  <c r="H1256" i="1"/>
  <c r="K1256" i="1" s="1"/>
  <c r="I1258" i="1"/>
  <c r="H1261" i="1"/>
  <c r="H1263" i="1"/>
  <c r="I1265" i="1"/>
  <c r="H1268" i="1"/>
  <c r="K1268" i="1" s="1"/>
  <c r="I1270" i="1"/>
  <c r="I1272" i="1"/>
  <c r="H1275" i="1"/>
  <c r="I1277" i="1"/>
  <c r="J1279" i="1"/>
  <c r="I1282" i="1"/>
  <c r="I1284" i="1"/>
  <c r="J1286" i="1"/>
  <c r="I1289" i="1"/>
  <c r="J1291" i="1"/>
  <c r="J1293" i="1"/>
  <c r="I1296" i="1"/>
  <c r="J1298" i="1"/>
  <c r="H1301" i="1"/>
  <c r="J1303" i="1"/>
  <c r="J1305" i="1"/>
  <c r="H1308" i="1"/>
  <c r="K1308" i="1" s="1"/>
  <c r="J1310" i="1"/>
  <c r="I1312" i="1"/>
  <c r="H1314" i="1"/>
  <c r="H1316" i="1"/>
  <c r="J1317" i="1"/>
  <c r="I1319" i="1"/>
  <c r="I1321" i="1"/>
  <c r="H1323" i="1"/>
  <c r="K1323" i="1" s="1"/>
  <c r="J1324" i="1"/>
  <c r="J1326" i="1"/>
  <c r="I1328" i="1"/>
  <c r="H1330" i="1"/>
  <c r="H1332" i="1"/>
  <c r="K1332" i="1" s="1"/>
  <c r="J1333" i="1"/>
  <c r="I1335" i="1"/>
  <c r="I1337" i="1"/>
  <c r="H1339" i="1"/>
  <c r="K1339" i="1" s="1"/>
  <c r="J1340" i="1"/>
  <c r="J1342" i="1"/>
  <c r="I1344" i="1"/>
  <c r="H1346" i="1"/>
  <c r="H1348" i="1"/>
  <c r="J1349" i="1"/>
  <c r="I1351" i="1"/>
  <c r="I1353" i="1"/>
  <c r="H1355" i="1"/>
  <c r="K1355" i="1" s="1"/>
  <c r="J1356" i="1"/>
  <c r="J1358" i="1"/>
  <c r="I1360" i="1"/>
  <c r="H1362" i="1"/>
  <c r="H1364" i="1"/>
  <c r="J1365" i="1"/>
  <c r="I1367" i="1"/>
  <c r="I1369" i="1"/>
  <c r="H1371" i="1"/>
  <c r="K1371" i="1" s="1"/>
  <c r="J1372" i="1"/>
  <c r="J1374" i="1"/>
  <c r="I1376" i="1"/>
  <c r="H1378" i="1"/>
  <c r="H1380" i="1"/>
  <c r="J1381" i="1"/>
  <c r="I1383" i="1"/>
  <c r="I1385" i="1"/>
  <c r="H1387" i="1"/>
  <c r="K1387" i="1" s="1"/>
  <c r="J1388" i="1"/>
  <c r="J1390" i="1"/>
  <c r="I1392" i="1"/>
  <c r="H1394" i="1"/>
  <c r="H1396" i="1"/>
  <c r="K1396" i="1" s="1"/>
  <c r="J1397" i="1"/>
  <c r="I1399" i="1"/>
  <c r="I1401" i="1"/>
  <c r="H1403" i="1"/>
  <c r="K1403" i="1" s="1"/>
  <c r="J1404" i="1"/>
  <c r="J1406" i="1"/>
  <c r="I1408" i="1"/>
  <c r="H1410" i="1"/>
  <c r="H1412" i="1"/>
  <c r="K1412" i="1" s="1"/>
  <c r="J1413" i="1"/>
  <c r="I1415" i="1"/>
  <c r="I1417" i="1"/>
  <c r="H1419" i="1"/>
  <c r="K1419" i="1" s="1"/>
  <c r="J1420" i="1"/>
  <c r="J1422" i="1"/>
  <c r="I1424" i="1"/>
  <c r="H1426" i="1"/>
  <c r="H1428" i="1"/>
  <c r="J1429" i="1"/>
  <c r="I1431" i="1"/>
  <c r="I1433" i="1"/>
  <c r="H1435" i="1"/>
  <c r="K1435" i="1" s="1"/>
  <c r="J1436" i="1"/>
  <c r="J1438" i="1"/>
  <c r="I1440" i="1"/>
  <c r="H1442" i="1"/>
  <c r="H1444" i="1"/>
  <c r="J1445" i="1"/>
  <c r="I1447" i="1"/>
  <c r="I1449" i="1"/>
  <c r="H1451" i="1"/>
  <c r="K1451" i="1" s="1"/>
  <c r="J1452" i="1"/>
  <c r="J1454" i="1"/>
  <c r="I1456" i="1"/>
  <c r="H1458" i="1"/>
  <c r="H1460" i="1"/>
  <c r="K1460" i="1" s="1"/>
  <c r="J1461" i="1"/>
  <c r="I1463" i="1"/>
  <c r="I1465" i="1"/>
  <c r="H1467" i="1"/>
  <c r="K1467" i="1" s="1"/>
  <c r="J1468" i="1"/>
  <c r="J1470" i="1"/>
  <c r="I1472" i="1"/>
  <c r="H1474" i="1"/>
  <c r="H1476" i="1"/>
  <c r="K1476" i="1" s="1"/>
  <c r="J1477" i="1"/>
  <c r="I1479" i="1"/>
  <c r="I1481" i="1"/>
  <c r="H1483" i="1"/>
  <c r="K1483" i="1" s="1"/>
  <c r="J1484" i="1"/>
  <c r="J1486" i="1"/>
  <c r="I1488" i="1"/>
  <c r="H1490" i="1"/>
  <c r="H1492" i="1"/>
  <c r="J1493" i="1"/>
  <c r="I1495" i="1"/>
  <c r="I1497" i="1"/>
  <c r="H1499" i="1"/>
  <c r="K1499" i="1" s="1"/>
  <c r="J1500" i="1"/>
  <c r="J1502" i="1"/>
  <c r="I1504" i="1"/>
  <c r="H1506" i="1"/>
  <c r="H1508" i="1"/>
  <c r="J1509" i="1"/>
  <c r="I1511" i="1"/>
  <c r="I1513" i="1"/>
  <c r="H1515" i="1"/>
  <c r="K1515" i="1" s="1"/>
  <c r="J1516" i="1"/>
  <c r="J1518" i="1"/>
  <c r="I1520" i="1"/>
  <c r="H1522" i="1"/>
  <c r="H1524" i="1"/>
  <c r="K1524" i="1" s="1"/>
  <c r="J1525" i="1"/>
  <c r="I1527" i="1"/>
  <c r="I1529" i="1"/>
  <c r="H1531" i="1"/>
  <c r="J1532" i="1"/>
  <c r="J1534" i="1"/>
  <c r="I1536" i="1"/>
  <c r="H1538" i="1"/>
  <c r="I1539" i="1"/>
  <c r="J1540" i="1"/>
  <c r="H1542" i="1"/>
  <c r="I1543" i="1"/>
  <c r="J1544" i="1"/>
  <c r="H1546" i="1"/>
  <c r="I1547" i="1"/>
  <c r="J1548" i="1"/>
  <c r="H1550" i="1"/>
  <c r="I1551" i="1"/>
  <c r="J1552" i="1"/>
  <c r="H1554" i="1"/>
  <c r="I1555" i="1"/>
  <c r="J1556" i="1"/>
  <c r="H1558" i="1"/>
  <c r="I1559" i="1"/>
  <c r="H1562" i="1"/>
  <c r="I1563" i="1"/>
  <c r="J1564" i="1"/>
  <c r="H1566" i="1"/>
  <c r="K1566" i="1" s="1"/>
  <c r="I1567" i="1"/>
  <c r="J1568" i="1"/>
  <c r="H1570" i="1"/>
  <c r="K1570" i="1" s="1"/>
  <c r="I1571" i="1"/>
  <c r="H1574" i="1"/>
  <c r="I1575" i="1"/>
  <c r="J1576" i="1"/>
  <c r="H1578" i="1"/>
  <c r="K1578" i="1" s="1"/>
  <c r="I1579" i="1"/>
  <c r="J1580" i="1"/>
  <c r="H1582" i="1"/>
  <c r="I1583" i="1"/>
  <c r="H1586" i="1"/>
  <c r="I1587" i="1"/>
  <c r="J1588" i="1"/>
  <c r="H1590" i="1"/>
  <c r="K1590" i="1" s="1"/>
  <c r="I1591" i="1"/>
  <c r="J1592" i="1"/>
  <c r="H1594" i="1"/>
  <c r="I1595" i="1"/>
  <c r="J1596" i="1"/>
  <c r="H1598" i="1"/>
  <c r="I1599" i="1"/>
  <c r="J1600" i="1"/>
  <c r="H1602" i="1"/>
  <c r="K1602" i="1" s="1"/>
  <c r="I1603" i="1"/>
  <c r="J1604" i="1"/>
  <c r="H1606" i="1"/>
  <c r="I1607" i="1"/>
  <c r="H1610" i="1"/>
  <c r="I1611" i="1"/>
  <c r="J1612" i="1"/>
  <c r="H1614" i="1"/>
  <c r="I1615" i="1"/>
  <c r="J1616" i="1"/>
  <c r="H1618" i="1"/>
  <c r="H1622" i="1"/>
  <c r="I1623" i="1"/>
  <c r="J1624" i="1"/>
  <c r="H1626" i="1"/>
  <c r="K1626" i="1" s="1"/>
  <c r="I1627" i="1"/>
  <c r="J1628" i="1"/>
  <c r="H1630" i="1"/>
  <c r="K1630" i="1" s="1"/>
  <c r="I1631" i="1"/>
  <c r="H1634" i="1"/>
  <c r="I1635" i="1"/>
  <c r="J1636" i="1"/>
  <c r="H1638" i="1"/>
  <c r="K1638" i="1" s="1"/>
  <c r="I1639" i="1"/>
  <c r="J1640" i="1"/>
  <c r="H1642" i="1"/>
  <c r="I1643" i="1"/>
  <c r="J1644" i="1"/>
  <c r="H1646" i="1"/>
  <c r="I1647" i="1"/>
  <c r="J1648" i="1"/>
  <c r="H1650" i="1"/>
  <c r="K1650" i="1" s="1"/>
  <c r="I1651" i="1"/>
  <c r="J1652" i="1"/>
  <c r="H1654" i="1"/>
  <c r="I1655" i="1"/>
  <c r="H1658" i="1"/>
  <c r="J1660" i="1"/>
  <c r="H1662" i="1"/>
  <c r="I1663" i="1"/>
  <c r="J1664" i="1"/>
  <c r="H1666" i="1"/>
  <c r="K1666" i="1" s="1"/>
  <c r="I1667" i="1"/>
  <c r="J1668" i="1"/>
  <c r="H1670" i="1"/>
  <c r="I1671" i="1"/>
  <c r="J1672" i="1"/>
  <c r="H1674" i="1"/>
  <c r="I1675" i="1"/>
  <c r="J1676" i="1"/>
  <c r="H1678" i="1"/>
  <c r="K1678" i="1" s="1"/>
  <c r="I1679" i="1"/>
  <c r="H1682" i="1"/>
  <c r="I1683" i="1"/>
  <c r="J1684" i="1"/>
  <c r="H1686" i="1"/>
  <c r="K1686" i="1" s="1"/>
  <c r="I1687" i="1"/>
  <c r="J1688" i="1"/>
  <c r="H1690" i="1"/>
  <c r="I1691" i="1"/>
  <c r="J1692" i="1"/>
  <c r="H1694" i="1"/>
  <c r="I1695" i="1"/>
  <c r="J1696" i="1"/>
  <c r="H1698" i="1"/>
  <c r="K1698" i="1" s="1"/>
  <c r="I1699" i="1"/>
  <c r="J1700" i="1"/>
  <c r="H1702" i="1"/>
  <c r="I1703" i="1"/>
  <c r="J1704" i="1"/>
  <c r="H1706" i="1"/>
  <c r="I1707" i="1"/>
  <c r="J1708" i="1"/>
  <c r="H1710" i="1"/>
  <c r="I1711" i="1"/>
  <c r="J1712" i="1"/>
  <c r="H1714" i="1"/>
  <c r="I1715" i="1"/>
  <c r="H1718" i="1"/>
  <c r="I1719" i="1"/>
  <c r="J1720" i="1"/>
  <c r="H1722" i="1"/>
  <c r="I1723" i="1"/>
  <c r="J1724" i="1"/>
  <c r="H1726" i="1"/>
  <c r="I1727" i="1"/>
  <c r="J1728" i="1"/>
  <c r="H1730" i="1"/>
  <c r="K1730" i="1" s="1"/>
  <c r="J1732" i="1"/>
  <c r="H1734" i="1"/>
  <c r="K1734" i="1" s="1"/>
  <c r="I1735" i="1"/>
  <c r="J1736" i="1"/>
  <c r="H1738" i="1"/>
  <c r="I1739" i="1"/>
  <c r="J1740" i="1"/>
  <c r="H1742" i="1"/>
  <c r="I1743" i="1"/>
  <c r="J1744" i="1"/>
  <c r="H1746" i="1"/>
  <c r="K1746" i="1" s="1"/>
  <c r="I1747" i="1"/>
  <c r="J1748" i="1"/>
  <c r="H1750" i="1"/>
  <c r="K1750" i="1" s="1"/>
  <c r="I1751" i="1"/>
  <c r="J1752" i="1"/>
  <c r="H1754" i="1"/>
  <c r="I1755" i="1"/>
  <c r="J1756" i="1"/>
  <c r="H1758" i="1"/>
  <c r="I1759" i="1"/>
  <c r="J1760" i="1"/>
  <c r="H1762" i="1"/>
  <c r="K1762" i="1" s="1"/>
  <c r="J1764" i="1"/>
  <c r="H1766" i="1"/>
  <c r="I1767" i="1"/>
  <c r="J1768" i="1"/>
  <c r="H1770" i="1"/>
  <c r="I1771" i="1"/>
  <c r="J1772" i="1"/>
  <c r="H1774" i="1"/>
  <c r="I1775" i="1"/>
  <c r="I1777" i="1"/>
  <c r="J3" i="1"/>
  <c r="J13" i="1"/>
  <c r="J29" i="1"/>
  <c r="I42" i="1"/>
  <c r="J54" i="1"/>
  <c r="J70" i="1"/>
  <c r="J81" i="1"/>
  <c r="I94" i="1"/>
  <c r="I110" i="1"/>
  <c r="I121" i="1"/>
  <c r="J129" i="1"/>
  <c r="H141" i="1"/>
  <c r="K141" i="1" s="1"/>
  <c r="H149" i="1"/>
  <c r="K149" i="1" s="1"/>
  <c r="J157" i="1"/>
  <c r="H165" i="1"/>
  <c r="K165" i="1" s="1"/>
  <c r="J171" i="1"/>
  <c r="I179" i="1"/>
  <c r="H187" i="1"/>
  <c r="K187" i="1" s="1"/>
  <c r="I195" i="1"/>
  <c r="H201" i="1"/>
  <c r="J209" i="1"/>
  <c r="H217" i="1"/>
  <c r="K217" i="1" s="1"/>
  <c r="I224" i="1"/>
  <c r="H233" i="1"/>
  <c r="K233" i="1" s="1"/>
  <c r="I239" i="1"/>
  <c r="I246" i="1"/>
  <c r="I255" i="1"/>
  <c r="I262" i="1"/>
  <c r="J268" i="1"/>
  <c r="H277" i="1"/>
  <c r="I284" i="1"/>
  <c r="I290" i="1"/>
  <c r="H297" i="1"/>
  <c r="K297" i="1" s="1"/>
  <c r="H302" i="1"/>
  <c r="K302" i="1" s="1"/>
  <c r="I307" i="1"/>
  <c r="I313" i="1"/>
  <c r="J318" i="1"/>
  <c r="J323" i="1"/>
  <c r="I330" i="1"/>
  <c r="J335" i="1"/>
  <c r="I341" i="1"/>
  <c r="I346" i="1"/>
  <c r="H350" i="1"/>
  <c r="K350" i="1" s="1"/>
  <c r="I354" i="1"/>
  <c r="H359" i="1"/>
  <c r="I363" i="1"/>
  <c r="H367" i="1"/>
  <c r="K367" i="1" s="1"/>
  <c r="I371" i="1"/>
  <c r="J375" i="1"/>
  <c r="J379" i="1"/>
  <c r="J384" i="1"/>
  <c r="I388" i="1"/>
  <c r="I392" i="1"/>
  <c r="H397" i="1"/>
  <c r="H401" i="1"/>
  <c r="J404" i="1"/>
  <c r="J409" i="1"/>
  <c r="J413" i="1"/>
  <c r="J417" i="1"/>
  <c r="I422" i="1"/>
  <c r="H426" i="1"/>
  <c r="K426" i="1" s="1"/>
  <c r="H430" i="1"/>
  <c r="K430" i="1" s="1"/>
  <c r="H435" i="1"/>
  <c r="K435" i="1" s="1"/>
  <c r="H439" i="1"/>
  <c r="I442" i="1"/>
  <c r="I447" i="1"/>
  <c r="I451" i="1"/>
  <c r="J455" i="1"/>
  <c r="I460" i="1"/>
  <c r="J463" i="1"/>
  <c r="I468" i="1"/>
  <c r="J472" i="1"/>
  <c r="H477" i="1"/>
  <c r="J480" i="1"/>
  <c r="H485" i="1"/>
  <c r="K485" i="1" s="1"/>
  <c r="J489" i="1"/>
  <c r="J493" i="1"/>
  <c r="I498" i="1"/>
  <c r="H502" i="1"/>
  <c r="K502" i="1" s="1"/>
  <c r="H506" i="1"/>
  <c r="K506" i="1" s="1"/>
  <c r="H511" i="1"/>
  <c r="K511" i="1" s="1"/>
  <c r="H515" i="1"/>
  <c r="K515" i="1" s="1"/>
  <c r="I518" i="1"/>
  <c r="I523" i="1"/>
  <c r="I527" i="1"/>
  <c r="I531" i="1"/>
  <c r="I536" i="1"/>
  <c r="J539" i="1"/>
  <c r="J543" i="1"/>
  <c r="J548" i="1"/>
  <c r="J552" i="1"/>
  <c r="I556" i="1"/>
  <c r="H561" i="1"/>
  <c r="K561" i="1" s="1"/>
  <c r="H565" i="1"/>
  <c r="K565" i="1" s="1"/>
  <c r="J569" i="1"/>
  <c r="H574" i="1"/>
  <c r="K574" i="1" s="1"/>
  <c r="J577" i="1"/>
  <c r="H582" i="1"/>
  <c r="K582" i="1" s="1"/>
  <c r="I586" i="1"/>
  <c r="H591" i="1"/>
  <c r="K591" i="1" s="1"/>
  <c r="I594" i="1"/>
  <c r="H599" i="1"/>
  <c r="K599" i="1" s="1"/>
  <c r="I603" i="1"/>
  <c r="I607" i="1"/>
  <c r="I612" i="1"/>
  <c r="J615" i="1"/>
  <c r="J619" i="1"/>
  <c r="J624" i="1"/>
  <c r="J628" i="1"/>
  <c r="I631" i="1"/>
  <c r="H635" i="1"/>
  <c r="H638" i="1"/>
  <c r="K638" i="1" s="1"/>
  <c r="H641" i="1"/>
  <c r="K641" i="1" s="1"/>
  <c r="J644" i="1"/>
  <c r="I647" i="1"/>
  <c r="I650" i="1"/>
  <c r="H654" i="1"/>
  <c r="K654" i="1" s="1"/>
  <c r="H657" i="1"/>
  <c r="J659" i="1"/>
  <c r="I663" i="1"/>
  <c r="I666" i="1"/>
  <c r="J669" i="1"/>
  <c r="H673" i="1"/>
  <c r="J675" i="1"/>
  <c r="H679" i="1"/>
  <c r="K679" i="1" s="1"/>
  <c r="I682" i="1"/>
  <c r="J685" i="1"/>
  <c r="I688" i="1"/>
  <c r="J691" i="1"/>
  <c r="H695" i="1"/>
  <c r="K695" i="1" s="1"/>
  <c r="H698" i="1"/>
  <c r="K698" i="1" s="1"/>
  <c r="J701" i="1"/>
  <c r="I704" i="1"/>
  <c r="I707" i="1"/>
  <c r="H711" i="1"/>
  <c r="K711" i="1" s="1"/>
  <c r="H714" i="1"/>
  <c r="K714" i="1" s="1"/>
  <c r="J716" i="1"/>
  <c r="I720" i="1"/>
  <c r="I723" i="1"/>
  <c r="I726" i="1"/>
  <c r="H730" i="1"/>
  <c r="K730" i="1" s="1"/>
  <c r="J732" i="1"/>
  <c r="J735" i="1"/>
  <c r="I739" i="1"/>
  <c r="I742" i="1"/>
  <c r="I744" i="1"/>
  <c r="H747" i="1"/>
  <c r="I749" i="1"/>
  <c r="J751" i="1"/>
  <c r="I754" i="1"/>
  <c r="I756" i="1"/>
  <c r="J758" i="1"/>
  <c r="I761" i="1"/>
  <c r="J763" i="1"/>
  <c r="J765" i="1"/>
  <c r="I768" i="1"/>
  <c r="J770" i="1"/>
  <c r="H773" i="1"/>
  <c r="K773" i="1" s="1"/>
  <c r="J775" i="1"/>
  <c r="J777" i="1"/>
  <c r="H780" i="1"/>
  <c r="K780" i="1" s="1"/>
  <c r="J782" i="1"/>
  <c r="H785" i="1"/>
  <c r="K785" i="1" s="1"/>
  <c r="H787" i="1"/>
  <c r="K787" i="1" s="1"/>
  <c r="J789" i="1"/>
  <c r="H792" i="1"/>
  <c r="K792" i="1" s="1"/>
  <c r="I794" i="1"/>
  <c r="H797" i="1"/>
  <c r="H799" i="1"/>
  <c r="I801" i="1"/>
  <c r="H804" i="1"/>
  <c r="K804" i="1" s="1"/>
  <c r="I806" i="1"/>
  <c r="I808" i="1"/>
  <c r="H811" i="1"/>
  <c r="I813" i="1"/>
  <c r="J815" i="1"/>
  <c r="I818" i="1"/>
  <c r="I820" i="1"/>
  <c r="J822" i="1"/>
  <c r="I825" i="1"/>
  <c r="J827" i="1"/>
  <c r="J829" i="1"/>
  <c r="I832" i="1"/>
  <c r="J834" i="1"/>
  <c r="H837" i="1"/>
  <c r="K837" i="1" s="1"/>
  <c r="J839" i="1"/>
  <c r="J841" i="1"/>
  <c r="H844" i="1"/>
  <c r="K844" i="1" s="1"/>
  <c r="J846" i="1"/>
  <c r="H849" i="1"/>
  <c r="K849" i="1" s="1"/>
  <c r="H851" i="1"/>
  <c r="K851" i="1" s="1"/>
  <c r="J853" i="1"/>
  <c r="H856" i="1"/>
  <c r="K856" i="1" s="1"/>
  <c r="I858" i="1"/>
  <c r="H861" i="1"/>
  <c r="K861" i="1" s="1"/>
  <c r="H863" i="1"/>
  <c r="I865" i="1"/>
  <c r="H868" i="1"/>
  <c r="K868" i="1" s="1"/>
  <c r="I870" i="1"/>
  <c r="I872" i="1"/>
  <c r="H875" i="1"/>
  <c r="I877" i="1"/>
  <c r="J879" i="1"/>
  <c r="I882" i="1"/>
  <c r="I884" i="1"/>
  <c r="J886" i="1"/>
  <c r="I889" i="1"/>
  <c r="J891" i="1"/>
  <c r="J893" i="1"/>
  <c r="I896" i="1"/>
  <c r="J898" i="1"/>
  <c r="H901" i="1"/>
  <c r="J903" i="1"/>
  <c r="J905" i="1"/>
  <c r="H908" i="1"/>
  <c r="K908" i="1" s="1"/>
  <c r="J910" i="1"/>
  <c r="H913" i="1"/>
  <c r="K913" i="1" s="1"/>
  <c r="H915" i="1"/>
  <c r="K915" i="1" s="1"/>
  <c r="J917" i="1"/>
  <c r="H920" i="1"/>
  <c r="K920" i="1" s="1"/>
  <c r="I922" i="1"/>
  <c r="H925" i="1"/>
  <c r="H927" i="1"/>
  <c r="I929" i="1"/>
  <c r="H932" i="1"/>
  <c r="K932" i="1" s="1"/>
  <c r="I934" i="1"/>
  <c r="I936" i="1"/>
  <c r="H939" i="1"/>
  <c r="I941" i="1"/>
  <c r="J943" i="1"/>
  <c r="I946" i="1"/>
  <c r="I948" i="1"/>
  <c r="J950" i="1"/>
  <c r="I953" i="1"/>
  <c r="J955" i="1"/>
  <c r="J957" i="1"/>
  <c r="I960" i="1"/>
  <c r="J962" i="1"/>
  <c r="H965" i="1"/>
  <c r="J967" i="1"/>
  <c r="J969" i="1"/>
  <c r="H972" i="1"/>
  <c r="K972" i="1" s="1"/>
  <c r="J974" i="1"/>
  <c r="H977" i="1"/>
  <c r="K977" i="1" s="1"/>
  <c r="H979" i="1"/>
  <c r="K979" i="1" s="1"/>
  <c r="J981" i="1"/>
  <c r="H984" i="1"/>
  <c r="K984" i="1" s="1"/>
  <c r="I986" i="1"/>
  <c r="H989" i="1"/>
  <c r="H991" i="1"/>
  <c r="I993" i="1"/>
  <c r="H996" i="1"/>
  <c r="K996" i="1" s="1"/>
  <c r="I998" i="1"/>
  <c r="I1000" i="1"/>
  <c r="H1003" i="1"/>
  <c r="K1003" i="1" s="1"/>
  <c r="I1005" i="1"/>
  <c r="J1007" i="1"/>
  <c r="I1010" i="1"/>
  <c r="I1012" i="1"/>
  <c r="J1014" i="1"/>
  <c r="I9" i="1"/>
  <c r="H35" i="1"/>
  <c r="K35" i="1" s="1"/>
  <c r="J63" i="1"/>
  <c r="H89" i="1"/>
  <c r="H115" i="1"/>
  <c r="H136" i="1"/>
  <c r="K136" i="1" s="1"/>
  <c r="H154" i="1"/>
  <c r="K154" i="1" s="1"/>
  <c r="I167" i="1"/>
  <c r="I183" i="1"/>
  <c r="H199" i="1"/>
  <c r="K199" i="1" s="1"/>
  <c r="J212" i="1"/>
  <c r="J228" i="1"/>
  <c r="I243" i="1"/>
  <c r="H258" i="1"/>
  <c r="K258" i="1" s="1"/>
  <c r="I272" i="1"/>
  <c r="H288" i="1"/>
  <c r="K288" i="1" s="1"/>
  <c r="J298" i="1"/>
  <c r="J310" i="1"/>
  <c r="I322" i="1"/>
  <c r="J332" i="1"/>
  <c r="I344" i="1"/>
  <c r="J352" i="1"/>
  <c r="J360" i="1"/>
  <c r="H369" i="1"/>
  <c r="K369" i="1" s="1"/>
  <c r="H378" i="1"/>
  <c r="K378" i="1" s="1"/>
  <c r="J385" i="1"/>
  <c r="I394" i="1"/>
  <c r="I403" i="1"/>
  <c r="I411" i="1"/>
  <c r="I420" i="1"/>
  <c r="I428" i="1"/>
  <c r="J436" i="1"/>
  <c r="H445" i="1"/>
  <c r="K445" i="1" s="1"/>
  <c r="H454" i="1"/>
  <c r="K454" i="1" s="1"/>
  <c r="J461" i="1"/>
  <c r="I470" i="1"/>
  <c r="I479" i="1"/>
  <c r="H487" i="1"/>
  <c r="K487" i="1" s="1"/>
  <c r="J495" i="1"/>
  <c r="I504" i="1"/>
  <c r="J512" i="1"/>
  <c r="J520" i="1"/>
  <c r="J529" i="1"/>
  <c r="J537" i="1"/>
  <c r="I546" i="1"/>
  <c r="I555" i="1"/>
  <c r="H563" i="1"/>
  <c r="K563" i="1" s="1"/>
  <c r="J571" i="1"/>
  <c r="I580" i="1"/>
  <c r="I588" i="1"/>
  <c r="J596" i="1"/>
  <c r="J605" i="1"/>
  <c r="H613" i="1"/>
  <c r="K613" i="1" s="1"/>
  <c r="H622" i="1"/>
  <c r="K622" i="1" s="1"/>
  <c r="I630" i="1"/>
  <c r="I636" i="1"/>
  <c r="H643" i="1"/>
  <c r="K643" i="1" s="1"/>
  <c r="H649" i="1"/>
  <c r="K649" i="1" s="1"/>
  <c r="I655" i="1"/>
  <c r="J661" i="1"/>
  <c r="I668" i="1"/>
  <c r="H674" i="1"/>
  <c r="K674" i="1" s="1"/>
  <c r="J680" i="1"/>
  <c r="I687" i="1"/>
  <c r="H693" i="1"/>
  <c r="K693" i="1" s="1"/>
  <c r="J699" i="1"/>
  <c r="H706" i="1"/>
  <c r="K706" i="1" s="1"/>
  <c r="I712" i="1"/>
  <c r="I718" i="1"/>
  <c r="H725" i="1"/>
  <c r="H731" i="1"/>
  <c r="K731" i="1" s="1"/>
  <c r="J737" i="1"/>
  <c r="J743" i="1"/>
  <c r="H748" i="1"/>
  <c r="K748" i="1" s="1"/>
  <c r="H753" i="1"/>
  <c r="K753" i="1" s="1"/>
  <c r="J757" i="1"/>
  <c r="I762" i="1"/>
  <c r="H767" i="1"/>
  <c r="K767" i="1" s="1"/>
  <c r="H772" i="1"/>
  <c r="K772" i="1" s="1"/>
  <c r="I776" i="1"/>
  <c r="I781" i="1"/>
  <c r="I786" i="1"/>
  <c r="J790" i="1"/>
  <c r="J795" i="1"/>
  <c r="I800" i="1"/>
  <c r="H805" i="1"/>
  <c r="K805" i="1" s="1"/>
  <c r="J809" i="1"/>
  <c r="J814" i="1"/>
  <c r="H819" i="1"/>
  <c r="K819" i="1" s="1"/>
  <c r="H824" i="1"/>
  <c r="K824" i="1" s="1"/>
  <c r="H829" i="1"/>
  <c r="I833" i="1"/>
  <c r="I838" i="1"/>
  <c r="H843" i="1"/>
  <c r="J847" i="1"/>
  <c r="I852" i="1"/>
  <c r="I857" i="1"/>
  <c r="J861" i="1"/>
  <c r="J866" i="1"/>
  <c r="J871" i="1"/>
  <c r="H876" i="1"/>
  <c r="K876" i="1" s="1"/>
  <c r="H881" i="1"/>
  <c r="K881" i="1" s="1"/>
  <c r="J885" i="1"/>
  <c r="I890" i="1"/>
  <c r="H895" i="1"/>
  <c r="K895" i="1" s="1"/>
  <c r="H900" i="1"/>
  <c r="K900" i="1" s="1"/>
  <c r="I904" i="1"/>
  <c r="I909" i="1"/>
  <c r="I914" i="1"/>
  <c r="J918" i="1"/>
  <c r="J923" i="1"/>
  <c r="I928" i="1"/>
  <c r="H933" i="1"/>
  <c r="J937" i="1"/>
  <c r="J942" i="1"/>
  <c r="H947" i="1"/>
  <c r="K947" i="1" s="1"/>
  <c r="H952" i="1"/>
  <c r="K952" i="1" s="1"/>
  <c r="H957" i="1"/>
  <c r="I961" i="1"/>
  <c r="I966" i="1"/>
  <c r="H971" i="1"/>
  <c r="K971" i="1" s="1"/>
  <c r="J975" i="1"/>
  <c r="I980" i="1"/>
  <c r="I985" i="1"/>
  <c r="J989" i="1"/>
  <c r="J994" i="1"/>
  <c r="J999" i="1"/>
  <c r="H1004" i="1"/>
  <c r="K1004" i="1" s="1"/>
  <c r="H1009" i="1"/>
  <c r="K1009" i="1" s="1"/>
  <c r="J1013" i="1"/>
  <c r="J1017" i="1"/>
  <c r="H1021" i="1"/>
  <c r="I1024" i="1"/>
  <c r="H1027" i="1"/>
  <c r="K1027" i="1" s="1"/>
  <c r="I1030" i="1"/>
  <c r="J1033" i="1"/>
  <c r="H1037" i="1"/>
  <c r="K1037" i="1" s="1"/>
  <c r="J1039" i="1"/>
  <c r="H1043" i="1"/>
  <c r="K1043" i="1" s="1"/>
  <c r="I1046" i="1"/>
  <c r="I1049" i="1"/>
  <c r="H1053" i="1"/>
  <c r="J1055" i="1"/>
  <c r="J1058" i="1"/>
  <c r="I1062" i="1"/>
  <c r="I1065" i="1"/>
  <c r="H1068" i="1"/>
  <c r="K1068" i="1" s="1"/>
  <c r="J1071" i="1"/>
  <c r="J1074" i="1"/>
  <c r="J1077" i="1"/>
  <c r="I1081" i="1"/>
  <c r="H1084" i="1"/>
  <c r="K1084" i="1" s="1"/>
  <c r="H1087" i="1"/>
  <c r="K1087" i="1" s="1"/>
  <c r="J1090" i="1"/>
  <c r="J1093" i="1"/>
  <c r="I1096" i="1"/>
  <c r="H1100" i="1"/>
  <c r="K1100" i="1" s="1"/>
  <c r="H1103" i="1"/>
  <c r="I1106" i="1"/>
  <c r="J1109" i="1"/>
  <c r="I1112" i="1"/>
  <c r="J1115" i="1"/>
  <c r="H1119" i="1"/>
  <c r="K1119" i="1" s="1"/>
  <c r="I1122" i="1"/>
  <c r="H1125" i="1"/>
  <c r="K1125" i="1" s="1"/>
  <c r="I1128" i="1"/>
  <c r="J1131" i="1"/>
  <c r="J1134" i="1"/>
  <c r="I1138" i="1"/>
  <c r="H1141" i="1"/>
  <c r="H1144" i="1"/>
  <c r="K1144" i="1" s="1"/>
  <c r="J1147" i="1"/>
  <c r="J1150" i="1"/>
  <c r="I1153" i="1"/>
  <c r="H1157" i="1"/>
  <c r="K1157" i="1" s="1"/>
  <c r="H1160" i="1"/>
  <c r="K1160" i="1" s="1"/>
  <c r="H1163" i="1"/>
  <c r="K1163" i="1" s="1"/>
  <c r="J1166" i="1"/>
  <c r="I1169" i="1"/>
  <c r="I1172" i="1"/>
  <c r="H1176" i="1"/>
  <c r="K1176" i="1" s="1"/>
  <c r="H1179" i="1"/>
  <c r="J1181" i="1"/>
  <c r="I1185" i="1"/>
  <c r="I1188" i="1"/>
  <c r="J1191" i="1"/>
  <c r="H1195" i="1"/>
  <c r="K1195" i="1" s="1"/>
  <c r="J1197" i="1"/>
  <c r="H1201" i="1"/>
  <c r="K1201" i="1" s="1"/>
  <c r="I1204" i="1"/>
  <c r="J1207" i="1"/>
  <c r="I1210" i="1"/>
  <c r="J1213" i="1"/>
  <c r="H1217" i="1"/>
  <c r="K1217" i="1" s="1"/>
  <c r="H1220" i="1"/>
  <c r="K1220" i="1" s="1"/>
  <c r="J1223" i="1"/>
  <c r="I1226" i="1"/>
  <c r="I1229" i="1"/>
  <c r="H1233" i="1"/>
  <c r="K1233" i="1" s="1"/>
  <c r="H1236" i="1"/>
  <c r="K1236" i="1" s="1"/>
  <c r="J1238" i="1"/>
  <c r="I1242" i="1"/>
  <c r="I1245" i="1"/>
  <c r="I1248" i="1"/>
  <c r="H1252" i="1"/>
  <c r="K1252" i="1" s="1"/>
  <c r="J1254" i="1"/>
  <c r="J1257" i="1"/>
  <c r="I1261" i="1"/>
  <c r="I1264" i="1"/>
  <c r="H1267" i="1"/>
  <c r="K1267" i="1" s="1"/>
  <c r="J1270" i="1"/>
  <c r="J1273" i="1"/>
  <c r="H1277" i="1"/>
  <c r="K1277" i="1" s="1"/>
  <c r="I1280" i="1"/>
  <c r="H1283" i="1"/>
  <c r="K1283" i="1" s="1"/>
  <c r="I1286" i="1"/>
  <c r="J1289" i="1"/>
  <c r="H1293" i="1"/>
  <c r="K1293" i="1" s="1"/>
  <c r="J1295" i="1"/>
  <c r="H1299" i="1"/>
  <c r="K1299" i="1" s="1"/>
  <c r="I1302" i="1"/>
  <c r="I1305" i="1"/>
  <c r="H1309" i="1"/>
  <c r="I1311" i="1"/>
  <c r="J1313" i="1"/>
  <c r="I1316" i="1"/>
  <c r="J1318" i="1"/>
  <c r="J1320" i="1"/>
  <c r="I1323" i="1"/>
  <c r="J1325" i="1"/>
  <c r="H1328" i="1"/>
  <c r="J1330" i="1"/>
  <c r="J1332" i="1"/>
  <c r="H1335" i="1"/>
  <c r="K1335" i="1" s="1"/>
  <c r="J1337" i="1"/>
  <c r="H1340" i="1"/>
  <c r="K1340" i="1" s="1"/>
  <c r="H1342" i="1"/>
  <c r="K1342" i="1" s="1"/>
  <c r="J1344" i="1"/>
  <c r="H1347" i="1"/>
  <c r="K1347" i="1" s="1"/>
  <c r="I1349" i="1"/>
  <c r="H1352" i="1"/>
  <c r="H1354" i="1"/>
  <c r="I1356" i="1"/>
  <c r="H1359" i="1"/>
  <c r="K1359" i="1" s="1"/>
  <c r="I1361" i="1"/>
  <c r="I1363" i="1"/>
  <c r="H1366" i="1"/>
  <c r="K1366" i="1" s="1"/>
  <c r="I1368" i="1"/>
  <c r="J1370" i="1"/>
  <c r="I1373" i="1"/>
  <c r="I1375" i="1"/>
  <c r="J1377" i="1"/>
  <c r="I1380" i="1"/>
  <c r="J1382" i="1"/>
  <c r="J1384" i="1"/>
  <c r="I1387" i="1"/>
  <c r="J1389" i="1"/>
  <c r="H1392" i="1"/>
  <c r="K1392" i="1" s="1"/>
  <c r="J1394" i="1"/>
  <c r="J1396" i="1"/>
  <c r="H1399" i="1"/>
  <c r="K1399" i="1" s="1"/>
  <c r="J1401" i="1"/>
  <c r="H1404" i="1"/>
  <c r="K1404" i="1" s="1"/>
  <c r="H1406" i="1"/>
  <c r="J1408" i="1"/>
  <c r="H1411" i="1"/>
  <c r="K1411" i="1" s="1"/>
  <c r="I1413" i="1"/>
  <c r="H1416" i="1"/>
  <c r="H1418" i="1"/>
  <c r="I1420" i="1"/>
  <c r="H1423" i="1"/>
  <c r="K1423" i="1" s="1"/>
  <c r="I1425" i="1"/>
  <c r="I1427" i="1"/>
  <c r="H1430" i="1"/>
  <c r="I1432" i="1"/>
  <c r="J1434" i="1"/>
  <c r="I1437" i="1"/>
  <c r="I1439" i="1"/>
  <c r="J1441" i="1"/>
  <c r="I1444" i="1"/>
  <c r="J1446" i="1"/>
  <c r="J1448" i="1"/>
  <c r="I1451" i="1"/>
  <c r="J1453" i="1"/>
  <c r="H1456" i="1"/>
  <c r="K1456" i="1" s="1"/>
  <c r="J1458" i="1"/>
  <c r="J1460" i="1"/>
  <c r="H1463" i="1"/>
  <c r="K1463" i="1" s="1"/>
  <c r="J1465" i="1"/>
  <c r="H1468" i="1"/>
  <c r="K1468" i="1" s="1"/>
  <c r="H1470" i="1"/>
  <c r="K1470" i="1" s="1"/>
  <c r="J1472" i="1"/>
  <c r="H1475" i="1"/>
  <c r="K1475" i="1" s="1"/>
  <c r="I1477" i="1"/>
  <c r="H1480" i="1"/>
  <c r="K1480" i="1" s="1"/>
  <c r="H1482" i="1"/>
  <c r="I1484" i="1"/>
  <c r="H1487" i="1"/>
  <c r="K1487" i="1" s="1"/>
  <c r="I1489" i="1"/>
  <c r="I1491" i="1"/>
  <c r="H1494" i="1"/>
  <c r="I1496" i="1"/>
  <c r="J1498" i="1"/>
  <c r="I1501" i="1"/>
  <c r="I1503" i="1"/>
  <c r="J1505" i="1"/>
  <c r="I1508" i="1"/>
  <c r="J1510" i="1"/>
  <c r="J1512" i="1"/>
  <c r="I1515" i="1"/>
  <c r="J1517" i="1"/>
  <c r="H1520" i="1"/>
  <c r="J1522" i="1"/>
  <c r="J1524" i="1"/>
  <c r="H1527" i="1"/>
  <c r="K1527" i="1" s="1"/>
  <c r="J1529" i="1"/>
  <c r="H1532" i="1"/>
  <c r="K1532" i="1" s="1"/>
  <c r="H1534" i="1"/>
  <c r="K1534" i="1" s="1"/>
  <c r="J1536" i="1"/>
  <c r="J1538" i="1"/>
  <c r="I1540" i="1"/>
  <c r="I1542" i="1"/>
  <c r="H1544" i="1"/>
  <c r="K1544" i="1" s="1"/>
  <c r="J1545" i="1"/>
  <c r="J1547" i="1"/>
  <c r="I1549" i="1"/>
  <c r="H1551" i="1"/>
  <c r="K1551" i="1" s="1"/>
  <c r="H1553" i="1"/>
  <c r="J1554" i="1"/>
  <c r="I1556" i="1"/>
  <c r="I1558" i="1"/>
  <c r="H1560" i="1"/>
  <c r="K1560" i="1" s="1"/>
  <c r="J1561" i="1"/>
  <c r="I1565" i="1"/>
  <c r="H1567" i="1"/>
  <c r="H1569" i="1"/>
  <c r="J1570" i="1"/>
  <c r="I1572" i="1"/>
  <c r="I1574" i="1"/>
  <c r="H1576" i="1"/>
  <c r="K1576" i="1" s="1"/>
  <c r="J1577" i="1"/>
  <c r="J1579" i="1"/>
  <c r="I1581" i="1"/>
  <c r="H1583" i="1"/>
  <c r="H1585" i="1"/>
  <c r="K1585" i="1" s="1"/>
  <c r="J1586" i="1"/>
  <c r="I1588" i="1"/>
  <c r="I1590" i="1"/>
  <c r="H1592" i="1"/>
  <c r="J1595" i="1"/>
  <c r="I1597" i="1"/>
  <c r="H1599" i="1"/>
  <c r="H1601" i="1"/>
  <c r="I1604" i="1"/>
  <c r="I1606" i="1"/>
  <c r="H1608" i="1"/>
  <c r="K1608" i="1" s="1"/>
  <c r="J1609" i="1"/>
  <c r="J1611" i="1"/>
  <c r="I1613" i="1"/>
  <c r="H1615" i="1"/>
  <c r="H1617" i="1"/>
  <c r="J1618" i="1"/>
  <c r="I1620" i="1"/>
  <c r="I1622" i="1"/>
  <c r="H1624" i="1"/>
  <c r="K1624" i="1" s="1"/>
  <c r="J1625" i="1"/>
  <c r="J1627" i="1"/>
  <c r="I1629" i="1"/>
  <c r="H1631" i="1"/>
  <c r="H1633" i="1"/>
  <c r="J1634" i="1"/>
  <c r="I1636" i="1"/>
  <c r="I1638" i="1"/>
  <c r="H1640" i="1"/>
  <c r="J1643" i="1"/>
  <c r="I1645" i="1"/>
  <c r="H1647" i="1"/>
  <c r="K1647" i="1" s="1"/>
  <c r="H1649" i="1"/>
  <c r="K1649" i="1" s="1"/>
  <c r="I1652" i="1"/>
  <c r="I1654" i="1"/>
  <c r="H1656" i="1"/>
  <c r="K1656" i="1" s="1"/>
  <c r="J1657" i="1"/>
  <c r="J1659" i="1"/>
  <c r="I1661" i="1"/>
  <c r="H1663" i="1"/>
  <c r="H1665" i="1"/>
  <c r="J1666" i="1"/>
  <c r="I1668" i="1"/>
  <c r="I1670" i="1"/>
  <c r="H1672" i="1"/>
  <c r="K1672" i="1" s="1"/>
  <c r="J1673" i="1"/>
  <c r="J1675" i="1"/>
  <c r="I1677" i="1"/>
  <c r="H1679" i="1"/>
  <c r="H1681" i="1"/>
  <c r="J1682" i="1"/>
  <c r="I1684" i="1"/>
  <c r="I1686" i="1"/>
  <c r="H1688" i="1"/>
  <c r="K1688" i="1" s="1"/>
  <c r="J1689" i="1"/>
  <c r="J1691" i="1"/>
  <c r="I1693" i="1"/>
  <c r="H1695" i="1"/>
  <c r="K1695" i="1" s="1"/>
  <c r="H1697" i="1"/>
  <c r="I1700" i="1"/>
  <c r="I1702" i="1"/>
  <c r="H1704" i="1"/>
  <c r="K1704" i="1" s="1"/>
  <c r="J1705" i="1"/>
  <c r="J1707" i="1"/>
  <c r="I1709" i="1"/>
  <c r="H1711" i="1"/>
  <c r="K1711" i="1" s="1"/>
  <c r="H1713" i="1"/>
  <c r="J1714" i="1"/>
  <c r="I1716" i="1"/>
  <c r="I1718" i="1"/>
  <c r="H1720" i="1"/>
  <c r="K1720" i="1" s="1"/>
  <c r="J1721" i="1"/>
  <c r="J1723" i="1"/>
  <c r="I1725" i="1"/>
  <c r="H1727" i="1"/>
  <c r="H1729" i="1"/>
  <c r="J1730" i="1"/>
  <c r="I1732" i="1"/>
  <c r="H1736" i="1"/>
  <c r="K1736" i="1" s="1"/>
  <c r="J1737" i="1"/>
  <c r="J1739" i="1"/>
  <c r="I1741" i="1"/>
  <c r="H1743" i="1"/>
  <c r="H1745" i="1"/>
  <c r="K1745" i="1" s="1"/>
  <c r="J1746" i="1"/>
  <c r="I1750" i="1"/>
  <c r="H1752" i="1"/>
  <c r="K1752" i="1" s="1"/>
  <c r="J1753" i="1"/>
  <c r="J1755" i="1"/>
  <c r="H1759" i="1"/>
  <c r="K1759" i="1" s="1"/>
  <c r="H1761" i="1"/>
  <c r="J1762" i="1"/>
  <c r="I1764" i="1"/>
  <c r="H1768" i="1"/>
  <c r="K1768" i="1" s="1"/>
  <c r="J1769" i="1"/>
  <c r="J1771" i="1"/>
  <c r="I1773" i="1"/>
  <c r="H1775" i="1"/>
  <c r="H1778" i="1"/>
  <c r="I2" i="1"/>
  <c r="H20" i="1"/>
  <c r="H44" i="1"/>
  <c r="K44" i="1" s="1"/>
  <c r="I72" i="1"/>
  <c r="H101" i="1"/>
  <c r="J123" i="1"/>
  <c r="H144" i="1"/>
  <c r="I158" i="1"/>
  <c r="H174" i="1"/>
  <c r="K174" i="1" s="1"/>
  <c r="J188" i="1"/>
  <c r="J204" i="1"/>
  <c r="H218" i="1"/>
  <c r="H234" i="1"/>
  <c r="H250" i="1"/>
  <c r="H263" i="1"/>
  <c r="K263" i="1" s="1"/>
  <c r="H279" i="1"/>
  <c r="K279" i="1" s="1"/>
  <c r="H292" i="1"/>
  <c r="K292" i="1" s="1"/>
  <c r="J303" i="1"/>
  <c r="I314" i="1"/>
  <c r="H326" i="1"/>
  <c r="K326" i="1" s="1"/>
  <c r="J336" i="1"/>
  <c r="I347" i="1"/>
  <c r="I356" i="1"/>
  <c r="J363" i="1"/>
  <c r="J372" i="1"/>
  <c r="H381" i="1"/>
  <c r="K381" i="1" s="1"/>
  <c r="H389" i="1"/>
  <c r="K389" i="1" s="1"/>
  <c r="J397" i="1"/>
  <c r="I406" i="1"/>
  <c r="H414" i="1"/>
  <c r="K414" i="1" s="1"/>
  <c r="H423" i="1"/>
  <c r="K423" i="1" s="1"/>
  <c r="J431" i="1"/>
  <c r="J439" i="1"/>
  <c r="J448" i="1"/>
  <c r="J456" i="1"/>
  <c r="H465" i="1"/>
  <c r="K465" i="1" s="1"/>
  <c r="J473" i="1"/>
  <c r="I482" i="1"/>
  <c r="H490" i="1"/>
  <c r="K490" i="1" s="1"/>
  <c r="H499" i="1"/>
  <c r="K499" i="1" s="1"/>
  <c r="J507" i="1"/>
  <c r="I515" i="1"/>
  <c r="I524" i="1"/>
  <c r="J532" i="1"/>
  <c r="H541" i="1"/>
  <c r="K541" i="1" s="1"/>
  <c r="H549" i="1"/>
  <c r="K549" i="1" s="1"/>
  <c r="H558" i="1"/>
  <c r="K558" i="1" s="1"/>
  <c r="H566" i="1"/>
  <c r="K566" i="1" s="1"/>
  <c r="H575" i="1"/>
  <c r="K575" i="1" s="1"/>
  <c r="J583" i="1"/>
  <c r="I591" i="1"/>
  <c r="I600" i="1"/>
  <c r="J608" i="1"/>
  <c r="J616" i="1"/>
  <c r="H625" i="1"/>
  <c r="K625" i="1" s="1"/>
  <c r="J632" i="1"/>
  <c r="I638" i="1"/>
  <c r="H645" i="1"/>
  <c r="J651" i="1"/>
  <c r="J657" i="1"/>
  <c r="I664" i="1"/>
  <c r="I670" i="1"/>
  <c r="J676" i="1"/>
  <c r="H683" i="1"/>
  <c r="J689" i="1"/>
  <c r="I695" i="1"/>
  <c r="H702" i="1"/>
  <c r="K702" i="1" s="1"/>
  <c r="J708" i="1"/>
  <c r="I714" i="1"/>
  <c r="H721" i="1"/>
  <c r="I727" i="1"/>
  <c r="J733" i="1"/>
  <c r="J739" i="1"/>
  <c r="I745" i="1"/>
  <c r="J749" i="1"/>
  <c r="J754" i="1"/>
  <c r="J759" i="1"/>
  <c r="H764" i="1"/>
  <c r="K764" i="1" s="1"/>
  <c r="H769" i="1"/>
  <c r="K769" i="1" s="1"/>
  <c r="J773" i="1"/>
  <c r="I778" i="1"/>
  <c r="H783" i="1"/>
  <c r="H788" i="1"/>
  <c r="K788" i="1" s="1"/>
  <c r="I792" i="1"/>
  <c r="I797" i="1"/>
  <c r="I802" i="1"/>
  <c r="J806" i="1"/>
  <c r="J811" i="1"/>
  <c r="I816" i="1"/>
  <c r="H821" i="1"/>
  <c r="J825" i="1"/>
  <c r="J830" i="1"/>
  <c r="H835" i="1"/>
  <c r="K835" i="1" s="1"/>
  <c r="H840" i="1"/>
  <c r="K840" i="1" s="1"/>
  <c r="H845" i="1"/>
  <c r="K845" i="1" s="1"/>
  <c r="I849" i="1"/>
  <c r="I854" i="1"/>
  <c r="H859" i="1"/>
  <c r="J863" i="1"/>
  <c r="I868" i="1"/>
  <c r="I873" i="1"/>
  <c r="J877" i="1"/>
  <c r="J882" i="1"/>
  <c r="J887" i="1"/>
  <c r="H892" i="1"/>
  <c r="K892" i="1" s="1"/>
  <c r="H897" i="1"/>
  <c r="K897" i="1" s="1"/>
  <c r="J901" i="1"/>
  <c r="I906" i="1"/>
  <c r="H911" i="1"/>
  <c r="H916" i="1"/>
  <c r="K916" i="1" s="1"/>
  <c r="I920" i="1"/>
  <c r="I925" i="1"/>
  <c r="I930" i="1"/>
  <c r="J934" i="1"/>
  <c r="J939" i="1"/>
  <c r="I944" i="1"/>
  <c r="H949" i="1"/>
  <c r="K949" i="1" s="1"/>
  <c r="J953" i="1"/>
  <c r="J958" i="1"/>
  <c r="H963" i="1"/>
  <c r="K963" i="1" s="1"/>
  <c r="H968" i="1"/>
  <c r="K968" i="1" s="1"/>
  <c r="H973" i="1"/>
  <c r="K973" i="1" s="1"/>
  <c r="I977" i="1"/>
  <c r="I982" i="1"/>
  <c r="H987" i="1"/>
  <c r="J991" i="1"/>
  <c r="I996" i="1"/>
  <c r="I1001" i="1"/>
  <c r="J1005" i="1"/>
  <c r="J1010" i="1"/>
  <c r="J1015" i="1"/>
  <c r="I1018" i="1"/>
  <c r="J1021" i="1"/>
  <c r="H1025" i="1"/>
  <c r="K1025" i="1" s="1"/>
  <c r="H1028" i="1"/>
  <c r="K1028" i="1" s="1"/>
  <c r="J1031" i="1"/>
  <c r="I1034" i="1"/>
  <c r="I1037" i="1"/>
  <c r="H1041" i="1"/>
  <c r="K1041" i="1" s="1"/>
  <c r="H1044" i="1"/>
  <c r="K1044" i="1" s="1"/>
  <c r="J1046" i="1"/>
  <c r="I1050" i="1"/>
  <c r="I1053" i="1"/>
  <c r="I1056" i="1"/>
  <c r="H1060" i="1"/>
  <c r="K1060" i="1" s="1"/>
  <c r="J1062" i="1"/>
  <c r="J1065" i="1"/>
  <c r="I1069" i="1"/>
  <c r="I1072" i="1"/>
  <c r="H1075" i="1"/>
  <c r="K1075" i="1" s="1"/>
  <c r="J1078" i="1"/>
  <c r="J1081" i="1"/>
  <c r="H1085" i="1"/>
  <c r="K1085" i="1" s="1"/>
  <c r="I1088" i="1"/>
  <c r="H1091" i="1"/>
  <c r="K1091" i="1" s="1"/>
  <c r="I1094" i="1"/>
  <c r="J1097" i="1"/>
  <c r="H1101" i="1"/>
  <c r="K1101" i="1" s="1"/>
  <c r="J1103" i="1"/>
  <c r="H1107" i="1"/>
  <c r="K1107" i="1" s="1"/>
  <c r="I1110" i="1"/>
  <c r="I1113" i="1"/>
  <c r="H1117" i="1"/>
  <c r="J1119" i="1"/>
  <c r="J1122" i="1"/>
  <c r="I1126" i="1"/>
  <c r="I1129" i="1"/>
  <c r="H1132" i="1"/>
  <c r="K1132" i="1" s="1"/>
  <c r="J1135" i="1"/>
  <c r="J1138" i="1"/>
  <c r="J1141" i="1"/>
  <c r="I1145" i="1"/>
  <c r="H1148" i="1"/>
  <c r="K1148" i="1" s="1"/>
  <c r="H1151" i="1"/>
  <c r="K1151" i="1" s="1"/>
  <c r="J1154" i="1"/>
  <c r="J1157" i="1"/>
  <c r="I1160" i="1"/>
  <c r="H1164" i="1"/>
  <c r="K1164" i="1" s="1"/>
  <c r="H1167" i="1"/>
  <c r="I1170" i="1"/>
  <c r="J1173" i="1"/>
  <c r="I1176" i="1"/>
  <c r="J1179" i="1"/>
  <c r="H1183" i="1"/>
  <c r="I1186" i="1"/>
  <c r="H1189" i="1"/>
  <c r="K1189" i="1" s="1"/>
  <c r="I1192" i="1"/>
  <c r="J1195" i="1"/>
  <c r="J1198" i="1"/>
  <c r="I1202" i="1"/>
  <c r="H1205" i="1"/>
  <c r="H1208" i="1"/>
  <c r="K1208" i="1" s="1"/>
  <c r="J1211" i="1"/>
  <c r="J1214" i="1"/>
  <c r="I1217" i="1"/>
  <c r="H1221" i="1"/>
  <c r="K1221" i="1" s="1"/>
  <c r="H1224" i="1"/>
  <c r="K1224" i="1" s="1"/>
  <c r="H1227" i="1"/>
  <c r="K1227" i="1" s="1"/>
  <c r="J1230" i="1"/>
  <c r="I1233" i="1"/>
  <c r="I1236" i="1"/>
  <c r="H1240" i="1"/>
  <c r="K1240" i="1" s="1"/>
  <c r="H1243" i="1"/>
  <c r="J1245" i="1"/>
  <c r="I1249" i="1"/>
  <c r="I1252" i="1"/>
  <c r="J1255" i="1"/>
  <c r="H1259" i="1"/>
  <c r="J1261" i="1"/>
  <c r="H1265" i="1"/>
  <c r="K1265" i="1" s="1"/>
  <c r="I1268" i="1"/>
  <c r="J1271" i="1"/>
  <c r="I1274" i="1"/>
  <c r="J1277" i="1"/>
  <c r="H1281" i="1"/>
  <c r="K1281" i="1" s="1"/>
  <c r="H1284" i="1"/>
  <c r="K1284" i="1" s="1"/>
  <c r="J1287" i="1"/>
  <c r="I1290" i="1"/>
  <c r="I1293" i="1"/>
  <c r="H1297" i="1"/>
  <c r="K1297" i="1" s="1"/>
  <c r="H1300" i="1"/>
  <c r="K1300" i="1" s="1"/>
  <c r="J1302" i="1"/>
  <c r="I1306" i="1"/>
  <c r="I1309" i="1"/>
  <c r="H1312" i="1"/>
  <c r="K1312" i="1" s="1"/>
  <c r="J1314" i="1"/>
  <c r="J1316" i="1"/>
  <c r="H1319" i="1"/>
  <c r="K1319" i="1" s="1"/>
  <c r="J1321" i="1"/>
  <c r="H1324" i="1"/>
  <c r="K1324" i="1" s="1"/>
  <c r="H1326" i="1"/>
  <c r="K1326" i="1" s="1"/>
  <c r="J1328" i="1"/>
  <c r="H1331" i="1"/>
  <c r="K1331" i="1" s="1"/>
  <c r="I1333" i="1"/>
  <c r="H1336" i="1"/>
  <c r="K1336" i="1" s="1"/>
  <c r="H1338" i="1"/>
  <c r="I1340" i="1"/>
  <c r="H1343" i="1"/>
  <c r="K1343" i="1" s="1"/>
  <c r="I1345" i="1"/>
  <c r="I1347" i="1"/>
  <c r="H1350" i="1"/>
  <c r="I1352" i="1"/>
  <c r="J1354" i="1"/>
  <c r="I1357" i="1"/>
  <c r="I1359" i="1"/>
  <c r="J1361" i="1"/>
  <c r="I1364" i="1"/>
  <c r="J1366" i="1"/>
  <c r="J1368" i="1"/>
  <c r="I1371" i="1"/>
  <c r="J1373" i="1"/>
  <c r="H1376" i="1"/>
  <c r="J1378" i="1"/>
  <c r="J1380" i="1"/>
  <c r="H1383" i="1"/>
  <c r="K1383" i="1" s="1"/>
  <c r="J1385" i="1"/>
  <c r="H1388" i="1"/>
  <c r="K1388" i="1" s="1"/>
  <c r="H1390" i="1"/>
  <c r="K1390" i="1" s="1"/>
  <c r="J1392" i="1"/>
  <c r="H1395" i="1"/>
  <c r="K1395" i="1" s="1"/>
  <c r="I1397" i="1"/>
  <c r="H1400" i="1"/>
  <c r="H1402" i="1"/>
  <c r="I1404" i="1"/>
  <c r="H1407" i="1"/>
  <c r="K1407" i="1" s="1"/>
  <c r="I1409" i="1"/>
  <c r="I1411" i="1"/>
  <c r="H1414" i="1"/>
  <c r="K1414" i="1" s="1"/>
  <c r="I1416" i="1"/>
  <c r="J1418" i="1"/>
  <c r="I1421" i="1"/>
  <c r="I1423" i="1"/>
  <c r="J1425" i="1"/>
  <c r="I1428" i="1"/>
  <c r="J1430" i="1"/>
  <c r="J1432" i="1"/>
  <c r="I1435" i="1"/>
  <c r="J1437" i="1"/>
  <c r="H1440" i="1"/>
  <c r="J1442" i="1"/>
  <c r="J1444" i="1"/>
  <c r="H1447" i="1"/>
  <c r="K1447" i="1" s="1"/>
  <c r="J1449" i="1"/>
  <c r="H1452" i="1"/>
  <c r="K1452" i="1" s="1"/>
  <c r="H1454" i="1"/>
  <c r="K1454" i="1" s="1"/>
  <c r="J1456" i="1"/>
  <c r="H1459" i="1"/>
  <c r="K1459" i="1" s="1"/>
  <c r="I1461" i="1"/>
  <c r="H1464" i="1"/>
  <c r="H1466" i="1"/>
  <c r="I1468" i="1"/>
  <c r="H1471" i="1"/>
  <c r="K1471" i="1" s="1"/>
  <c r="I1473" i="1"/>
  <c r="I1475" i="1"/>
  <c r="H1478" i="1"/>
  <c r="K1478" i="1" s="1"/>
  <c r="I1480" i="1"/>
  <c r="J1482" i="1"/>
  <c r="I1485" i="1"/>
  <c r="I1487" i="1"/>
  <c r="J1489" i="1"/>
  <c r="I1492" i="1"/>
  <c r="J1494" i="1"/>
  <c r="J1496" i="1"/>
  <c r="I1499" i="1"/>
  <c r="J1501" i="1"/>
  <c r="H1504" i="1"/>
  <c r="K1504" i="1" s="1"/>
  <c r="J1506" i="1"/>
  <c r="J1508" i="1"/>
  <c r="H1511" i="1"/>
  <c r="K1511" i="1" s="1"/>
  <c r="J1513" i="1"/>
  <c r="H1516" i="1"/>
  <c r="K1516" i="1" s="1"/>
  <c r="H1518" i="1"/>
  <c r="J1520" i="1"/>
  <c r="H1523" i="1"/>
  <c r="K1523" i="1" s="1"/>
  <c r="I1525" i="1"/>
  <c r="H1528" i="1"/>
  <c r="H1530" i="1"/>
  <c r="I1532" i="1"/>
  <c r="H1535" i="1"/>
  <c r="K1535" i="1" s="1"/>
  <c r="I1537" i="1"/>
  <c r="H1539" i="1"/>
  <c r="H1541" i="1"/>
  <c r="J1542" i="1"/>
  <c r="I1544" i="1"/>
  <c r="I1546" i="1"/>
  <c r="H1548" i="1"/>
  <c r="K1548" i="1" s="1"/>
  <c r="J1549" i="1"/>
  <c r="I1553" i="1"/>
  <c r="H1555" i="1"/>
  <c r="H1557" i="1"/>
  <c r="K1557" i="1" s="1"/>
  <c r="J1558" i="1"/>
  <c r="I1560" i="1"/>
  <c r="I1562" i="1"/>
  <c r="H1564" i="1"/>
  <c r="K1564" i="1" s="1"/>
  <c r="J1565" i="1"/>
  <c r="J1567" i="1"/>
  <c r="I1569" i="1"/>
  <c r="H1571" i="1"/>
  <c r="H1573" i="1"/>
  <c r="K1573" i="1" s="1"/>
  <c r="J1574" i="1"/>
  <c r="I1576" i="1"/>
  <c r="I1578" i="1"/>
  <c r="H1580" i="1"/>
  <c r="K1580" i="1" s="1"/>
  <c r="J1583" i="1"/>
  <c r="I1585" i="1"/>
  <c r="H1587" i="1"/>
  <c r="H1589" i="1"/>
  <c r="I1592" i="1"/>
  <c r="I1594" i="1"/>
  <c r="H1596" i="1"/>
  <c r="K1596" i="1" s="1"/>
  <c r="J1597" i="1"/>
  <c r="J1599" i="1"/>
  <c r="I1601" i="1"/>
  <c r="H1603" i="1"/>
  <c r="K1603" i="1" s="1"/>
  <c r="H1605" i="1"/>
  <c r="K1605" i="1" s="1"/>
  <c r="J1606" i="1"/>
  <c r="I1608" i="1"/>
  <c r="H1612" i="1"/>
  <c r="J1613" i="1"/>
  <c r="J1615" i="1"/>
  <c r="I1617" i="1"/>
  <c r="H1619" i="1"/>
  <c r="K1619" i="1" s="1"/>
  <c r="H1621" i="1"/>
  <c r="K1621" i="1" s="1"/>
  <c r="J1622" i="1"/>
  <c r="I1624" i="1"/>
  <c r="I1626" i="1"/>
  <c r="H1628" i="1"/>
  <c r="K1628" i="1" s="1"/>
  <c r="J1631" i="1"/>
  <c r="I1633" i="1"/>
  <c r="H1635" i="1"/>
  <c r="H1637" i="1"/>
  <c r="K1637" i="1" s="1"/>
  <c r="I1640" i="1"/>
  <c r="I1642" i="1"/>
  <c r="H1644" i="1"/>
  <c r="K1644" i="1" s="1"/>
  <c r="J1645" i="1"/>
  <c r="I1649" i="1"/>
  <c r="H1651" i="1"/>
  <c r="K1651" i="1" s="1"/>
  <c r="H1653" i="1"/>
  <c r="J1654" i="1"/>
  <c r="I1656" i="1"/>
  <c r="I1658" i="1"/>
  <c r="H1660" i="1"/>
  <c r="K1660" i="1" s="1"/>
  <c r="J1661" i="1"/>
  <c r="J1663" i="1"/>
  <c r="H1667" i="1"/>
  <c r="H1669" i="1"/>
  <c r="K1669" i="1" s="1"/>
  <c r="J1670" i="1"/>
  <c r="I1672" i="1"/>
  <c r="H1676" i="1"/>
  <c r="K1676" i="1" s="1"/>
  <c r="J1677" i="1"/>
  <c r="J1679" i="1"/>
  <c r="I1681" i="1"/>
  <c r="H1683" i="1"/>
  <c r="H1685" i="1"/>
  <c r="I1688" i="1"/>
  <c r="I1690" i="1"/>
  <c r="H1692" i="1"/>
  <c r="K1692" i="1" s="1"/>
  <c r="J1693" i="1"/>
  <c r="I1697" i="1"/>
  <c r="H1699" i="1"/>
  <c r="K1699" i="1" s="1"/>
  <c r="H1701" i="1"/>
  <c r="K1701" i="1" s="1"/>
  <c r="J1702" i="1"/>
  <c r="I1704" i="1"/>
  <c r="I1706" i="1"/>
  <c r="H1708" i="1"/>
  <c r="K1708" i="1" s="1"/>
  <c r="J1709" i="1"/>
  <c r="J1711" i="1"/>
  <c r="I1713" i="1"/>
  <c r="H1715" i="1"/>
  <c r="H1717" i="1"/>
  <c r="K1717" i="1" s="1"/>
  <c r="J1718" i="1"/>
  <c r="I1720" i="1"/>
  <c r="H1724" i="1"/>
  <c r="K1724" i="1" s="1"/>
  <c r="J1725" i="1"/>
  <c r="J1727" i="1"/>
  <c r="I1729" i="1"/>
  <c r="H1731" i="1"/>
  <c r="H1733" i="1"/>
  <c r="J1734" i="1"/>
  <c r="I1736" i="1"/>
  <c r="I1738" i="1"/>
  <c r="H1740" i="1"/>
  <c r="K1740" i="1" s="1"/>
  <c r="J1741" i="1"/>
  <c r="J1743" i="1"/>
  <c r="H1747" i="1"/>
  <c r="K1747" i="1" s="1"/>
  <c r="H1749" i="1"/>
  <c r="K1749" i="1" s="1"/>
  <c r="J1750" i="1"/>
  <c r="I1752" i="1"/>
  <c r="H1756" i="1"/>
  <c r="K1756" i="1" s="1"/>
  <c r="J1757" i="1"/>
  <c r="J1759" i="1"/>
  <c r="I1761" i="1"/>
  <c r="H1763" i="1"/>
  <c r="H1765" i="1"/>
  <c r="K1765" i="1" s="1"/>
  <c r="J1766" i="1"/>
  <c r="I1768" i="1"/>
  <c r="I1770" i="1"/>
  <c r="H1772" i="1"/>
  <c r="K1772" i="1" s="1"/>
  <c r="J1773" i="1"/>
  <c r="H1776" i="1"/>
  <c r="H3" i="1"/>
  <c r="K3" i="1" s="1"/>
  <c r="H2" i="1"/>
  <c r="H1777" i="1"/>
  <c r="H1773" i="1"/>
  <c r="I1769" i="1"/>
  <c r="J1765" i="1"/>
  <c r="I1762" i="1"/>
  <c r="J1758" i="1"/>
  <c r="H1755" i="1"/>
  <c r="K1755" i="1" s="1"/>
  <c r="J1751" i="1"/>
  <c r="H1748" i="1"/>
  <c r="K1748" i="1" s="1"/>
  <c r="I1744" i="1"/>
  <c r="H1741" i="1"/>
  <c r="J1733" i="1"/>
  <c r="I1730" i="1"/>
  <c r="J1726" i="1"/>
  <c r="H1723" i="1"/>
  <c r="K1723" i="1" s="1"/>
  <c r="J1719" i="1"/>
  <c r="H1716" i="1"/>
  <c r="I1712" i="1"/>
  <c r="H1709" i="1"/>
  <c r="K1709" i="1" s="1"/>
  <c r="I1705" i="1"/>
  <c r="I1698" i="1"/>
  <c r="J1694" i="1"/>
  <c r="H1691" i="1"/>
  <c r="J1687" i="1"/>
  <c r="H1684" i="1"/>
  <c r="K1684" i="1" s="1"/>
  <c r="I1680" i="1"/>
  <c r="H1677" i="1"/>
  <c r="I1673" i="1"/>
  <c r="J1669" i="1"/>
  <c r="I1666" i="1"/>
  <c r="J1662" i="1"/>
  <c r="H1659" i="1"/>
  <c r="K1659" i="1" s="1"/>
  <c r="J1655" i="1"/>
  <c r="H1652" i="1"/>
  <c r="K1652" i="1" s="1"/>
  <c r="I1648" i="1"/>
  <c r="H1645" i="1"/>
  <c r="I1641" i="1"/>
  <c r="J1637" i="1"/>
  <c r="I1634" i="1"/>
  <c r="J1630" i="1"/>
  <c r="H1627" i="1"/>
  <c r="K1627" i="1" s="1"/>
  <c r="H1620" i="1"/>
  <c r="K1620" i="1" s="1"/>
  <c r="I1616" i="1"/>
  <c r="H1613" i="1"/>
  <c r="K1613" i="1" s="1"/>
  <c r="I1609" i="1"/>
  <c r="I1602" i="1"/>
  <c r="J1598" i="1"/>
  <c r="H1595" i="1"/>
  <c r="K1595" i="1" s="1"/>
  <c r="J1591" i="1"/>
  <c r="H1588" i="1"/>
  <c r="K1588" i="1" s="1"/>
  <c r="I1584" i="1"/>
  <c r="H1581" i="1"/>
  <c r="K1581" i="1" s="1"/>
  <c r="J1573" i="1"/>
  <c r="I1570" i="1"/>
  <c r="H1563" i="1"/>
  <c r="K1563" i="1" s="1"/>
  <c r="J1559" i="1"/>
  <c r="H1556" i="1"/>
  <c r="K1556" i="1" s="1"/>
  <c r="I1552" i="1"/>
  <c r="H1549" i="1"/>
  <c r="J1541" i="1"/>
  <c r="I1538" i="1"/>
  <c r="J1533" i="1"/>
  <c r="J1528" i="1"/>
  <c r="I1524" i="1"/>
  <c r="I1519" i="1"/>
  <c r="J1514" i="1"/>
  <c r="H1510" i="1"/>
  <c r="K1510" i="1" s="1"/>
  <c r="I1505" i="1"/>
  <c r="I1500" i="1"/>
  <c r="H1496" i="1"/>
  <c r="H1491" i="1"/>
  <c r="K1491" i="1" s="1"/>
  <c r="H1486" i="1"/>
  <c r="K1486" i="1" s="1"/>
  <c r="J1481" i="1"/>
  <c r="J1476" i="1"/>
  <c r="H1472" i="1"/>
  <c r="K1472" i="1" s="1"/>
  <c r="I1467" i="1"/>
  <c r="J1462" i="1"/>
  <c r="J1457" i="1"/>
  <c r="I1453" i="1"/>
  <c r="I1448" i="1"/>
  <c r="I1443" i="1"/>
  <c r="H1439" i="1"/>
  <c r="K1439" i="1" s="1"/>
  <c r="H1434" i="1"/>
  <c r="K1434" i="1" s="1"/>
  <c r="I1429" i="1"/>
  <c r="J1424" i="1"/>
  <c r="H1420" i="1"/>
  <c r="K1420" i="1" s="1"/>
  <c r="H1415" i="1"/>
  <c r="K1415" i="1" s="1"/>
  <c r="J1410" i="1"/>
  <c r="J1405" i="1"/>
  <c r="J1400" i="1"/>
  <c r="I1396" i="1"/>
  <c r="I1391" i="1"/>
  <c r="J1386" i="1"/>
  <c r="H1382" i="1"/>
  <c r="K1382" i="1" s="1"/>
  <c r="I1377" i="1"/>
  <c r="I1372" i="1"/>
  <c r="H1368" i="1"/>
  <c r="H1363" i="1"/>
  <c r="K1363" i="1" s="1"/>
  <c r="H1358" i="1"/>
  <c r="K1358" i="1" s="1"/>
  <c r="J1353" i="1"/>
  <c r="J1348" i="1"/>
  <c r="H1344" i="1"/>
  <c r="K1344" i="1" s="1"/>
  <c r="I1339" i="1"/>
  <c r="J1334" i="1"/>
  <c r="J1329" i="1"/>
  <c r="I1325" i="1"/>
  <c r="I1320" i="1"/>
  <c r="I1315" i="1"/>
  <c r="H1311" i="1"/>
  <c r="K1311" i="1" s="1"/>
  <c r="I1304" i="1"/>
  <c r="I1298" i="1"/>
  <c r="H1292" i="1"/>
  <c r="K1292" i="1" s="1"/>
  <c r="J1285" i="1"/>
  <c r="H1279" i="1"/>
  <c r="K1279" i="1" s="1"/>
  <c r="I1273" i="1"/>
  <c r="J1266" i="1"/>
  <c r="H1260" i="1"/>
  <c r="K1260" i="1" s="1"/>
  <c r="I1254" i="1"/>
  <c r="J1247" i="1"/>
  <c r="I1241" i="1"/>
  <c r="H1235" i="1"/>
  <c r="K1235" i="1" s="1"/>
  <c r="H1229" i="1"/>
  <c r="K1229" i="1" s="1"/>
  <c r="I1222" i="1"/>
  <c r="I1216" i="1"/>
  <c r="J1209" i="1"/>
  <c r="H1203" i="1"/>
  <c r="K1203" i="1" s="1"/>
  <c r="I1197" i="1"/>
  <c r="J1190" i="1"/>
  <c r="I1184" i="1"/>
  <c r="I1178" i="1"/>
  <c r="H1172" i="1"/>
  <c r="K1172" i="1" s="1"/>
  <c r="I1165" i="1"/>
  <c r="J1159" i="1"/>
  <c r="H1153" i="1"/>
  <c r="K1153" i="1" s="1"/>
  <c r="I1146" i="1"/>
  <c r="I1140" i="1"/>
  <c r="J1133" i="1"/>
  <c r="J1127" i="1"/>
  <c r="I1121" i="1"/>
  <c r="H1115" i="1"/>
  <c r="I1108" i="1"/>
  <c r="J1102" i="1"/>
  <c r="H1096" i="1"/>
  <c r="K1096" i="1" s="1"/>
  <c r="I1089" i="1"/>
  <c r="J1083" i="1"/>
  <c r="H1077" i="1"/>
  <c r="J1070" i="1"/>
  <c r="I1064" i="1"/>
  <c r="I1058" i="1"/>
  <c r="J1051" i="1"/>
  <c r="J1045" i="1"/>
  <c r="H1039" i="1"/>
  <c r="I1032" i="1"/>
  <c r="J1026" i="1"/>
  <c r="H1020" i="1"/>
  <c r="K1020" i="1" s="1"/>
  <c r="H1013" i="1"/>
  <c r="K1013" i="1" s="1"/>
  <c r="J1003" i="1"/>
  <c r="I994" i="1"/>
  <c r="I984" i="1"/>
  <c r="H975" i="1"/>
  <c r="K975" i="1" s="1"/>
  <c r="J965" i="1"/>
  <c r="H956" i="1"/>
  <c r="K956" i="1" s="1"/>
  <c r="J946" i="1"/>
  <c r="I937" i="1"/>
  <c r="J927" i="1"/>
  <c r="I918" i="1"/>
  <c r="H909" i="1"/>
  <c r="K909" i="1" s="1"/>
  <c r="H899" i="1"/>
  <c r="K899" i="1" s="1"/>
  <c r="J889" i="1"/>
  <c r="I880" i="1"/>
  <c r="J870" i="1"/>
  <c r="I861" i="1"/>
  <c r="H852" i="1"/>
  <c r="K852" i="1" s="1"/>
  <c r="I842" i="1"/>
  <c r="H833" i="1"/>
  <c r="K833" i="1" s="1"/>
  <c r="J823" i="1"/>
  <c r="J813" i="1"/>
  <c r="I804" i="1"/>
  <c r="H795" i="1"/>
  <c r="K795" i="1" s="1"/>
  <c r="I785" i="1"/>
  <c r="H776" i="1"/>
  <c r="K776" i="1" s="1"/>
  <c r="J766" i="1"/>
  <c r="H757" i="1"/>
  <c r="K757" i="1" s="1"/>
  <c r="J747" i="1"/>
  <c r="H737" i="1"/>
  <c r="K737" i="1" s="1"/>
  <c r="J723" i="1"/>
  <c r="I711" i="1"/>
  <c r="H699" i="1"/>
  <c r="H686" i="1"/>
  <c r="K686" i="1" s="1"/>
  <c r="J673" i="1"/>
  <c r="H661" i="1"/>
  <c r="K661" i="1" s="1"/>
  <c r="I648" i="1"/>
  <c r="J635" i="1"/>
  <c r="J621" i="1"/>
  <c r="J603" i="1"/>
  <c r="I587" i="1"/>
  <c r="I570" i="1"/>
  <c r="J553" i="1"/>
  <c r="J536" i="1"/>
  <c r="I520" i="1"/>
  <c r="H503" i="1"/>
  <c r="K503" i="1" s="1"/>
  <c r="I486" i="1"/>
  <c r="H470" i="1"/>
  <c r="K470" i="1" s="1"/>
  <c r="I452" i="1"/>
  <c r="I435" i="1"/>
  <c r="H419" i="1"/>
  <c r="K419" i="1" s="1"/>
  <c r="J401" i="1"/>
  <c r="H385" i="1"/>
  <c r="K385" i="1" s="1"/>
  <c r="J368" i="1"/>
  <c r="I351" i="1"/>
  <c r="H332" i="1"/>
  <c r="K332" i="1" s="1"/>
  <c r="I309" i="1"/>
  <c r="J285" i="1"/>
  <c r="J255" i="1"/>
  <c r="H227" i="1"/>
  <c r="K227" i="1" s="1"/>
  <c r="J195" i="1"/>
  <c r="H167" i="1"/>
  <c r="K167" i="1" s="1"/>
  <c r="J133" i="1"/>
  <c r="I85" i="1"/>
  <c r="I32" i="1"/>
  <c r="D1656" i="6"/>
  <c r="D1652" i="6"/>
  <c r="D1653" i="6"/>
  <c r="D1655" i="6"/>
  <c r="I1653" i="1"/>
  <c r="J1649" i="1"/>
  <c r="J1646" i="1"/>
  <c r="J1619" i="1"/>
  <c r="J1610" i="1"/>
  <c r="J1607" i="1"/>
  <c r="J1601" i="1"/>
  <c r="J1589" i="1"/>
  <c r="J1571" i="1"/>
  <c r="J1562" i="1"/>
  <c r="J1553" i="1"/>
  <c r="J1550" i="1"/>
  <c r="H59" i="1"/>
  <c r="K59" i="1" s="1"/>
  <c r="H127" i="1"/>
  <c r="K127" i="1" s="1"/>
  <c r="I176" i="1"/>
  <c r="J211" i="1"/>
  <c r="I250" i="1"/>
  <c r="H294" i="1"/>
  <c r="K294" i="1" s="1"/>
  <c r="H320" i="1"/>
  <c r="K320" i="1" s="1"/>
  <c r="J347" i="1"/>
  <c r="H373" i="1"/>
  <c r="K373" i="1" s="1"/>
  <c r="H394" i="1"/>
  <c r="K394" i="1" s="1"/>
  <c r="J415" i="1"/>
  <c r="J441" i="1"/>
  <c r="H461" i="1"/>
  <c r="K461" i="1" s="1"/>
  <c r="H483" i="1"/>
  <c r="K483" i="1" s="1"/>
  <c r="I508" i="1"/>
  <c r="J527" i="1"/>
  <c r="I550" i="1"/>
  <c r="I575" i="1"/>
  <c r="I596" i="1"/>
  <c r="H618" i="1"/>
  <c r="K618" i="1" s="1"/>
  <c r="J639" i="1"/>
  <c r="I654" i="1"/>
  <c r="I671" i="1"/>
  <c r="H690" i="1"/>
  <c r="K690" i="1" s="1"/>
  <c r="H705" i="1"/>
  <c r="K705" i="1" s="1"/>
  <c r="J721" i="1"/>
  <c r="J740" i="1"/>
  <c r="I752" i="1"/>
  <c r="H765" i="1"/>
  <c r="H779" i="1"/>
  <c r="K779" i="1" s="1"/>
  <c r="I790" i="1"/>
  <c r="J802" i="1"/>
  <c r="H817" i="1"/>
  <c r="K817" i="1" s="1"/>
  <c r="H828" i="1"/>
  <c r="K828" i="1" s="1"/>
  <c r="I840" i="1"/>
  <c r="J854" i="1"/>
  <c r="I866" i="1"/>
  <c r="J878" i="1"/>
  <c r="H893" i="1"/>
  <c r="H904" i="1"/>
  <c r="K904" i="1" s="1"/>
  <c r="I916" i="1"/>
  <c r="J930" i="1"/>
  <c r="J941" i="1"/>
  <c r="I954" i="1"/>
  <c r="I968" i="1"/>
  <c r="H980" i="1"/>
  <c r="K980" i="1" s="1"/>
  <c r="I992" i="1"/>
  <c r="J1006" i="1"/>
  <c r="I1017" i="1"/>
  <c r="I1025" i="1"/>
  <c r="H1035" i="1"/>
  <c r="K1035" i="1" s="1"/>
  <c r="I1042" i="1"/>
  <c r="H1051" i="1"/>
  <c r="I1060" i="1"/>
  <c r="J1067" i="1"/>
  <c r="I1076" i="1"/>
  <c r="J1085" i="1"/>
  <c r="H1093" i="1"/>
  <c r="K1093" i="1" s="1"/>
  <c r="I1101" i="1"/>
  <c r="J1110" i="1"/>
  <c r="J1117" i="1"/>
  <c r="J1126" i="1"/>
  <c r="I1136" i="1"/>
  <c r="J1143" i="1"/>
  <c r="I1152" i="1"/>
  <c r="J1161" i="1"/>
  <c r="H1169" i="1"/>
  <c r="K1169" i="1" s="1"/>
  <c r="I1177" i="1"/>
  <c r="J1186" i="1"/>
  <c r="J1193" i="1"/>
  <c r="J1202" i="1"/>
  <c r="H1212" i="1"/>
  <c r="K1212" i="1" s="1"/>
  <c r="H1219" i="1"/>
  <c r="K1219" i="1" s="1"/>
  <c r="H1228" i="1"/>
  <c r="K1228" i="1" s="1"/>
  <c r="J1237" i="1"/>
  <c r="H1245" i="1"/>
  <c r="K1245" i="1" s="1"/>
  <c r="H1253" i="1"/>
  <c r="J1262" i="1"/>
  <c r="J1269" i="1"/>
  <c r="J1278" i="1"/>
  <c r="H1288" i="1"/>
  <c r="K1288" i="1" s="1"/>
  <c r="H1295" i="1"/>
  <c r="K1295" i="1" s="1"/>
  <c r="H1304" i="1"/>
  <c r="K1304" i="1" s="1"/>
  <c r="J1312" i="1"/>
  <c r="H4" i="1"/>
  <c r="K4" i="1" s="1"/>
  <c r="H75" i="1"/>
  <c r="J145" i="1"/>
  <c r="I182" i="1"/>
  <c r="J221" i="1"/>
  <c r="I266" i="1"/>
  <c r="I297" i="1"/>
  <c r="I327" i="1"/>
  <c r="J356" i="1"/>
  <c r="I376" i="1"/>
  <c r="H399" i="1"/>
  <c r="K399" i="1" s="1"/>
  <c r="J423" i="1"/>
  <c r="I444" i="1"/>
  <c r="I466" i="1"/>
  <c r="J491" i="1"/>
  <c r="I511" i="1"/>
  <c r="H534" i="1"/>
  <c r="K534" i="1" s="1"/>
  <c r="H559" i="1"/>
  <c r="K559" i="1" s="1"/>
  <c r="H579" i="1"/>
  <c r="K579" i="1" s="1"/>
  <c r="J600" i="1"/>
  <c r="I626" i="1"/>
  <c r="H642" i="1"/>
  <c r="K642" i="1" s="1"/>
  <c r="H659" i="1"/>
  <c r="K659" i="1" s="1"/>
  <c r="J677" i="1"/>
  <c r="J692" i="1"/>
  <c r="H709" i="1"/>
  <c r="K709" i="1" s="1"/>
  <c r="I728" i="1"/>
  <c r="J742" i="1"/>
  <c r="H755" i="1"/>
  <c r="K755" i="1" s="1"/>
  <c r="I769" i="1"/>
  <c r="H781" i="1"/>
  <c r="K781" i="1" s="1"/>
  <c r="I793" i="1"/>
  <c r="J807" i="1"/>
  <c r="J818" i="1"/>
  <c r="H831" i="1"/>
  <c r="K831" i="1" s="1"/>
  <c r="I845" i="1"/>
  <c r="I856" i="1"/>
  <c r="H869" i="1"/>
  <c r="K869" i="1" s="1"/>
  <c r="H883" i="1"/>
  <c r="K883" i="1" s="1"/>
  <c r="J894" i="1"/>
  <c r="H907" i="1"/>
  <c r="K907" i="1" s="1"/>
  <c r="I921" i="1"/>
  <c r="I932" i="1"/>
  <c r="H945" i="1"/>
  <c r="K945" i="1" s="1"/>
  <c r="H959" i="1"/>
  <c r="K959" i="1" s="1"/>
  <c r="I970" i="1"/>
  <c r="J982" i="1"/>
  <c r="H997" i="1"/>
  <c r="I1008" i="1"/>
  <c r="J1019" i="1"/>
  <c r="H1029" i="1"/>
  <c r="K1029" i="1" s="1"/>
  <c r="H1036" i="1"/>
  <c r="K1036" i="1" s="1"/>
  <c r="I1044" i="1"/>
  <c r="J1053" i="1"/>
  <c r="H1061" i="1"/>
  <c r="K1061" i="1" s="1"/>
  <c r="J1069" i="1"/>
  <c r="J1079" i="1"/>
  <c r="J1086" i="1"/>
  <c r="J1095" i="1"/>
  <c r="H1105" i="1"/>
  <c r="K1105" i="1" s="1"/>
  <c r="H1112" i="1"/>
  <c r="K1112" i="1" s="1"/>
  <c r="I1120" i="1"/>
  <c r="J1129" i="1"/>
  <c r="H1137" i="1"/>
  <c r="K1137" i="1" s="1"/>
  <c r="J1145" i="1"/>
  <c r="H1155" i="1"/>
  <c r="K1155" i="1" s="1"/>
  <c r="I1162" i="1"/>
  <c r="H1171" i="1"/>
  <c r="K1171" i="1" s="1"/>
  <c r="H1181" i="1"/>
  <c r="K1181" i="1" s="1"/>
  <c r="H1188" i="1"/>
  <c r="K1188" i="1" s="1"/>
  <c r="H1196" i="1"/>
  <c r="K1196" i="1" s="1"/>
  <c r="J1205" i="1"/>
  <c r="H1213" i="1"/>
  <c r="K1213" i="1" s="1"/>
  <c r="J1221" i="1"/>
  <c r="H1231" i="1"/>
  <c r="I1238" i="1"/>
  <c r="H1247" i="1"/>
  <c r="I1256" i="1"/>
  <c r="J1263" i="1"/>
  <c r="H1272" i="1"/>
  <c r="K1272" i="1" s="1"/>
  <c r="I1281" i="1"/>
  <c r="I1288" i="1"/>
  <c r="I1297" i="1"/>
  <c r="H1307" i="1"/>
  <c r="I1313" i="1"/>
  <c r="J49" i="1"/>
  <c r="J110" i="1"/>
  <c r="H161" i="1"/>
  <c r="K161" i="1" s="1"/>
  <c r="J205" i="1"/>
  <c r="H241" i="1"/>
  <c r="K241" i="1" s="1"/>
  <c r="J280" i="1"/>
  <c r="H316" i="1"/>
  <c r="K316" i="1" s="1"/>
  <c r="J342" i="1"/>
  <c r="J365" i="1"/>
  <c r="I390" i="1"/>
  <c r="I410" i="1"/>
  <c r="J432" i="1"/>
  <c r="H458" i="1"/>
  <c r="K458" i="1" s="1"/>
  <c r="J477" i="1"/>
  <c r="I499" i="1"/>
  <c r="H525" i="1"/>
  <c r="K525" i="1" s="1"/>
  <c r="J545" i="1"/>
  <c r="J567" i="1"/>
  <c r="H593" i="1"/>
  <c r="K593" i="1" s="1"/>
  <c r="J612" i="1"/>
  <c r="H633" i="1"/>
  <c r="K633" i="1" s="1"/>
  <c r="I652" i="1"/>
  <c r="H667" i="1"/>
  <c r="K667" i="1" s="1"/>
  <c r="J683" i="1"/>
  <c r="I702" i="1"/>
  <c r="H718" i="1"/>
  <c r="K718" i="1" s="1"/>
  <c r="I734" i="1"/>
  <c r="J750" i="1"/>
  <c r="J761" i="1"/>
  <c r="I774" i="1"/>
  <c r="I788" i="1"/>
  <c r="J799" i="1"/>
  <c r="H812" i="1"/>
  <c r="K812" i="1" s="1"/>
  <c r="I826" i="1"/>
  <c r="J837" i="1"/>
  <c r="I850" i="1"/>
  <c r="I864" i="1"/>
  <c r="J875" i="1"/>
  <c r="H888" i="1"/>
  <c r="K888" i="1" s="1"/>
  <c r="I902" i="1"/>
  <c r="I913" i="1"/>
  <c r="J925" i="1"/>
  <c r="H940" i="1"/>
  <c r="K940" i="1" s="1"/>
  <c r="J951" i="1"/>
  <c r="H964" i="1"/>
  <c r="K964" i="1" s="1"/>
  <c r="I978" i="1"/>
  <c r="I989" i="1"/>
  <c r="J1001" i="1"/>
  <c r="H1016" i="1"/>
  <c r="K1016" i="1" s="1"/>
  <c r="H1023" i="1"/>
  <c r="K1023" i="1" s="1"/>
  <c r="H1032" i="1"/>
  <c r="K1032" i="1" s="1"/>
  <c r="I1041" i="1"/>
  <c r="I1048" i="1"/>
  <c r="I1057" i="1"/>
  <c r="H1067" i="1"/>
  <c r="I1074" i="1"/>
  <c r="I1082" i="1"/>
  <c r="H1092" i="1"/>
  <c r="K1092" i="1" s="1"/>
  <c r="H1099" i="1"/>
  <c r="K1099" i="1" s="1"/>
  <c r="H1108" i="1"/>
  <c r="K1108" i="1" s="1"/>
  <c r="I1117" i="1"/>
  <c r="I1124" i="1"/>
  <c r="I1133" i="1"/>
  <c r="J1142" i="1"/>
  <c r="J1149" i="1"/>
  <c r="I1158" i="1"/>
  <c r="J1167" i="1"/>
  <c r="J1174" i="1"/>
  <c r="J1183" i="1"/>
  <c r="I1193" i="1"/>
  <c r="I1200" i="1"/>
  <c r="I1209" i="1"/>
  <c r="J1218" i="1"/>
  <c r="J1225" i="1"/>
  <c r="I1234" i="1"/>
  <c r="J1243" i="1"/>
  <c r="J1250" i="1"/>
  <c r="J1259" i="1"/>
  <c r="H1269" i="1"/>
  <c r="H1276" i="1"/>
  <c r="K1276" i="1" s="1"/>
  <c r="H1285" i="1"/>
  <c r="K1285" i="1" s="1"/>
  <c r="J1294" i="1"/>
  <c r="J1301" i="1"/>
  <c r="J1309" i="1"/>
  <c r="I1317" i="1"/>
  <c r="I21" i="1"/>
  <c r="I234" i="1"/>
  <c r="J359" i="1"/>
  <c r="H449" i="1"/>
  <c r="K449" i="1" s="1"/>
  <c r="H542" i="1"/>
  <c r="K542" i="1" s="1"/>
  <c r="H629" i="1"/>
  <c r="K629" i="1" s="1"/>
  <c r="J696" i="1"/>
  <c r="H760" i="1"/>
  <c r="K760" i="1" s="1"/>
  <c r="I809" i="1"/>
  <c r="J859" i="1"/>
  <c r="J911" i="1"/>
  <c r="H961" i="1"/>
  <c r="K961" i="1" s="1"/>
  <c r="H1011" i="1"/>
  <c r="K1011" i="1" s="1"/>
  <c r="H1048" i="1"/>
  <c r="K1048" i="1" s="1"/>
  <c r="H1080" i="1"/>
  <c r="K1080" i="1" s="1"/>
  <c r="I1114" i="1"/>
  <c r="H1149" i="1"/>
  <c r="K1149" i="1" s="1"/>
  <c r="I1181" i="1"/>
  <c r="H1215" i="1"/>
  <c r="K1215" i="1" s="1"/>
  <c r="I1250" i="1"/>
  <c r="J1282" i="1"/>
  <c r="H1315" i="1"/>
  <c r="K1315" i="1" s="1"/>
  <c r="J1322" i="1"/>
  <c r="I1329" i="1"/>
  <c r="I1336" i="1"/>
  <c r="J1341" i="1"/>
  <c r="I1348" i="1"/>
  <c r="I1355" i="1"/>
  <c r="J1360" i="1"/>
  <c r="H1367" i="1"/>
  <c r="K1367" i="1" s="1"/>
  <c r="H1374" i="1"/>
  <c r="I1379" i="1"/>
  <c r="H1386" i="1"/>
  <c r="I1393" i="1"/>
  <c r="J1398" i="1"/>
  <c r="I1405" i="1"/>
  <c r="I1412" i="1"/>
  <c r="J1417" i="1"/>
  <c r="H1424" i="1"/>
  <c r="K1424" i="1" s="1"/>
  <c r="H1431" i="1"/>
  <c r="K1431" i="1" s="1"/>
  <c r="I1436" i="1"/>
  <c r="H1443" i="1"/>
  <c r="K1443" i="1" s="1"/>
  <c r="H1450" i="1"/>
  <c r="I1455" i="1"/>
  <c r="H1462" i="1"/>
  <c r="K1462" i="1" s="1"/>
  <c r="I1469" i="1"/>
  <c r="J1474" i="1"/>
  <c r="J1480" i="1"/>
  <c r="H1488" i="1"/>
  <c r="K1488" i="1" s="1"/>
  <c r="I1493" i="1"/>
  <c r="H1500" i="1"/>
  <c r="K1500" i="1" s="1"/>
  <c r="H1507" i="1"/>
  <c r="K1507" i="1" s="1"/>
  <c r="I1512" i="1"/>
  <c r="H1519" i="1"/>
  <c r="K1519" i="1" s="1"/>
  <c r="H1526" i="1"/>
  <c r="I1531" i="1"/>
  <c r="J1537" i="1"/>
  <c r="H1543" i="1"/>
  <c r="K1543" i="1" s="1"/>
  <c r="H1547" i="1"/>
  <c r="K1547" i="1" s="1"/>
  <c r="H1552" i="1"/>
  <c r="K1552" i="1" s="1"/>
  <c r="I1561" i="1"/>
  <c r="J1585" i="1"/>
  <c r="J1594" i="1"/>
  <c r="H1600" i="1"/>
  <c r="K1600" i="1" s="1"/>
  <c r="H1604" i="1"/>
  <c r="K1604" i="1" s="1"/>
  <c r="H1609" i="1"/>
  <c r="I1618" i="1"/>
  <c r="H1623" i="1"/>
  <c r="K1623" i="1" s="1"/>
  <c r="J1642" i="1"/>
  <c r="J1651" i="1"/>
  <c r="H1657" i="1"/>
  <c r="K1657" i="1" s="1"/>
  <c r="H1661" i="1"/>
  <c r="K1661" i="1" s="1"/>
  <c r="H1671" i="1"/>
  <c r="H1675" i="1"/>
  <c r="K1675" i="1" s="1"/>
  <c r="J101" i="1"/>
  <c r="J271" i="1"/>
  <c r="H382" i="1"/>
  <c r="K382" i="1" s="1"/>
  <c r="I474" i="1"/>
  <c r="I562" i="1"/>
  <c r="J645" i="1"/>
  <c r="J715" i="1"/>
  <c r="H771" i="1"/>
  <c r="K771" i="1" s="1"/>
  <c r="J821" i="1"/>
  <c r="J873" i="1"/>
  <c r="H923" i="1"/>
  <c r="K923" i="1" s="1"/>
  <c r="I973" i="1"/>
  <c r="J1022" i="1"/>
  <c r="H1055" i="1"/>
  <c r="K1055" i="1" s="1"/>
  <c r="H1089" i="1"/>
  <c r="K1089" i="1" s="1"/>
  <c r="H1124" i="1"/>
  <c r="K1124" i="1" s="1"/>
  <c r="H1156" i="1"/>
  <c r="K1156" i="1" s="1"/>
  <c r="I1190" i="1"/>
  <c r="I1224" i="1"/>
  <c r="I1257" i="1"/>
  <c r="H1291" i="1"/>
  <c r="K1291" i="1" s="1"/>
  <c r="H1318" i="1"/>
  <c r="K1318" i="1" s="1"/>
  <c r="I1324" i="1"/>
  <c r="I1331" i="1"/>
  <c r="J1336" i="1"/>
  <c r="I1343" i="1"/>
  <c r="J1350" i="1"/>
  <c r="H1356" i="1"/>
  <c r="K1356" i="1" s="1"/>
  <c r="J1362" i="1"/>
  <c r="J1369" i="1"/>
  <c r="H1375" i="1"/>
  <c r="K1375" i="1" s="1"/>
  <c r="I1381" i="1"/>
  <c r="I1388" i="1"/>
  <c r="J1393" i="1"/>
  <c r="I1400" i="1"/>
  <c r="I1407" i="1"/>
  <c r="J1412" i="1"/>
  <c r="I1419" i="1"/>
  <c r="J1426" i="1"/>
  <c r="H1432" i="1"/>
  <c r="K1432" i="1" s="1"/>
  <c r="H1438" i="1"/>
  <c r="I1445" i="1"/>
  <c r="J1450" i="1"/>
  <c r="I1457" i="1"/>
  <c r="I1464" i="1"/>
  <c r="J1469" i="1"/>
  <c r="I1476" i="1"/>
  <c r="I1483" i="1"/>
  <c r="J1488" i="1"/>
  <c r="H1495" i="1"/>
  <c r="K1495" i="1" s="1"/>
  <c r="H1502" i="1"/>
  <c r="I1507" i="1"/>
  <c r="H1514" i="1"/>
  <c r="I1521" i="1"/>
  <c r="J1526" i="1"/>
  <c r="I1533" i="1"/>
  <c r="J1539" i="1"/>
  <c r="J1543" i="1"/>
  <c r="H1568" i="1"/>
  <c r="K1568" i="1" s="1"/>
  <c r="H1572" i="1"/>
  <c r="K1572" i="1" s="1"/>
  <c r="H1577" i="1"/>
  <c r="K1577" i="1" s="1"/>
  <c r="I1582" i="1"/>
  <c r="H1591" i="1"/>
  <c r="K1591" i="1" s="1"/>
  <c r="I1600" i="1"/>
  <c r="H1625" i="1"/>
  <c r="H1629" i="1"/>
  <c r="K1629" i="1" s="1"/>
  <c r="J1633" i="1"/>
  <c r="H1639" i="1"/>
  <c r="H1643" i="1"/>
  <c r="K1643" i="1" s="1"/>
  <c r="H1648" i="1"/>
  <c r="K1648" i="1" s="1"/>
  <c r="I1657" i="1"/>
  <c r="H151" i="1"/>
  <c r="J304" i="1"/>
  <c r="H407" i="1"/>
  <c r="K407" i="1" s="1"/>
  <c r="H495" i="1"/>
  <c r="K495" i="1" s="1"/>
  <c r="I584" i="1"/>
  <c r="J664" i="1"/>
  <c r="I730" i="1"/>
  <c r="J783" i="1"/>
  <c r="H836" i="1"/>
  <c r="K836" i="1" s="1"/>
  <c r="H885" i="1"/>
  <c r="K885" i="1" s="1"/>
  <c r="J935" i="1"/>
  <c r="J987" i="1"/>
  <c r="J1029" i="1"/>
  <c r="J1063" i="1"/>
  <c r="I1098" i="1"/>
  <c r="H1131" i="1"/>
  <c r="K1131" i="1" s="1"/>
  <c r="H1165" i="1"/>
  <c r="K1165" i="1" s="1"/>
  <c r="J1199" i="1"/>
  <c r="J1231" i="1"/>
  <c r="I1266" i="1"/>
  <c r="I1300" i="1"/>
  <c r="H1320" i="1"/>
  <c r="K1320" i="1" s="1"/>
  <c r="H1327" i="1"/>
  <c r="K1327" i="1" s="1"/>
  <c r="I1332" i="1"/>
  <c r="J1338" i="1"/>
  <c r="J1345" i="1"/>
  <c r="H1351" i="1"/>
  <c r="K1351" i="1" s="1"/>
  <c r="J1357" i="1"/>
  <c r="J1364" i="1"/>
  <c r="H1370" i="1"/>
  <c r="J1376" i="1"/>
  <c r="H1384" i="1"/>
  <c r="K1384" i="1" s="1"/>
  <c r="I1389" i="1"/>
  <c r="I1395" i="1"/>
  <c r="J1402" i="1"/>
  <c r="H1408" i="1"/>
  <c r="K1408" i="1" s="1"/>
  <c r="J1414" i="1"/>
  <c r="J1421" i="1"/>
  <c r="H1427" i="1"/>
  <c r="K1427" i="1" s="1"/>
  <c r="J1433" i="1"/>
  <c r="J1440" i="1"/>
  <c r="H1446" i="1"/>
  <c r="K1446" i="1" s="1"/>
  <c r="I1452" i="1"/>
  <c r="I1459" i="1"/>
  <c r="J1464" i="1"/>
  <c r="I1471" i="1"/>
  <c r="J1478" i="1"/>
  <c r="H1484" i="1"/>
  <c r="K1484" i="1" s="1"/>
  <c r="J1490" i="1"/>
  <c r="J1497" i="1"/>
  <c r="H1503" i="1"/>
  <c r="K1503" i="1" s="1"/>
  <c r="I1509" i="1"/>
  <c r="I1516" i="1"/>
  <c r="J1521" i="1"/>
  <c r="I1528" i="1"/>
  <c r="I1535" i="1"/>
  <c r="H1540" i="1"/>
  <c r="K1540" i="1" s="1"/>
  <c r="H1545" i="1"/>
  <c r="K1545" i="1" s="1"/>
  <c r="H1559" i="1"/>
  <c r="K1559" i="1" s="1"/>
  <c r="I1564" i="1"/>
  <c r="I1573" i="1"/>
  <c r="J1582" i="1"/>
  <c r="H1593" i="1"/>
  <c r="K1593" i="1" s="1"/>
  <c r="H1597" i="1"/>
  <c r="K1597" i="1" s="1"/>
  <c r="H1607" i="1"/>
  <c r="K1607" i="1" s="1"/>
  <c r="H1611" i="1"/>
  <c r="K1611" i="1" s="1"/>
  <c r="H1616" i="1"/>
  <c r="K1616" i="1" s="1"/>
  <c r="I1621" i="1"/>
  <c r="I1630" i="1"/>
  <c r="J1639" i="1"/>
  <c r="H1664" i="1"/>
  <c r="K1664" i="1" s="1"/>
  <c r="H1668" i="1"/>
  <c r="K1668" i="1" s="1"/>
  <c r="H1673" i="1"/>
  <c r="K1673" i="1" s="1"/>
  <c r="I190" i="1"/>
  <c r="J609" i="1"/>
  <c r="H847" i="1"/>
  <c r="K847" i="1" s="1"/>
  <c r="J1038" i="1"/>
  <c r="I1174" i="1"/>
  <c r="J1307" i="1"/>
  <c r="I1341" i="1"/>
  <c r="I1365" i="1"/>
  <c r="H1391" i="1"/>
  <c r="K1391" i="1" s="1"/>
  <c r="J1416" i="1"/>
  <c r="I1441" i="1"/>
  <c r="J1466" i="1"/>
  <c r="J1492" i="1"/>
  <c r="I1517" i="1"/>
  <c r="H1561" i="1"/>
  <c r="H1579" i="1"/>
  <c r="H1636" i="1"/>
  <c r="K1636" i="1" s="1"/>
  <c r="H1655" i="1"/>
  <c r="K1655" i="1" s="1"/>
  <c r="H1680" i="1"/>
  <c r="K1680" i="1" s="1"/>
  <c r="J1699" i="1"/>
  <c r="I1708" i="1"/>
  <c r="J1717" i="1"/>
  <c r="H1728" i="1"/>
  <c r="K1728" i="1" s="1"/>
  <c r="H1732" i="1"/>
  <c r="K1732" i="1" s="1"/>
  <c r="H1737" i="1"/>
  <c r="K1737" i="1" s="1"/>
  <c r="H1751" i="1"/>
  <c r="I1756" i="1"/>
  <c r="I1765" i="1"/>
  <c r="J1774" i="1"/>
  <c r="I339" i="1"/>
  <c r="I680" i="1"/>
  <c r="I897" i="1"/>
  <c r="H1073" i="1"/>
  <c r="K1073" i="1" s="1"/>
  <c r="J1206" i="1"/>
  <c r="H1322" i="1"/>
  <c r="J1346" i="1"/>
  <c r="H1372" i="1"/>
  <c r="K1372" i="1" s="1"/>
  <c r="H1398" i="1"/>
  <c r="H1422" i="1"/>
  <c r="K1422" i="1" s="1"/>
  <c r="H1448" i="1"/>
  <c r="J1473" i="1"/>
  <c r="H1498" i="1"/>
  <c r="K1498" i="1" s="1"/>
  <c r="I1523" i="1"/>
  <c r="J1546" i="1"/>
  <c r="H1565" i="1"/>
  <c r="K1565" i="1" s="1"/>
  <c r="H1584" i="1"/>
  <c r="J1603" i="1"/>
  <c r="J1621" i="1"/>
  <c r="H1641" i="1"/>
  <c r="K1641" i="1" s="1"/>
  <c r="I1660" i="1"/>
  <c r="J1681" i="1"/>
  <c r="J1690" i="1"/>
  <c r="H1696" i="1"/>
  <c r="K1696" i="1" s="1"/>
  <c r="H1700" i="1"/>
  <c r="K1700" i="1" s="1"/>
  <c r="H1705" i="1"/>
  <c r="K1705" i="1" s="1"/>
  <c r="I1714" i="1"/>
  <c r="H1719" i="1"/>
  <c r="K1719" i="1" s="1"/>
  <c r="J1738" i="1"/>
  <c r="J1747" i="1"/>
  <c r="H1753" i="1"/>
  <c r="K1753" i="1" s="1"/>
  <c r="H1757" i="1"/>
  <c r="K1757" i="1" s="1"/>
  <c r="H1767" i="1"/>
  <c r="H1771" i="1"/>
  <c r="I427" i="1"/>
  <c r="J745" i="1"/>
  <c r="J949" i="1"/>
  <c r="I1105" i="1"/>
  <c r="I1240" i="1"/>
  <c r="I1327" i="1"/>
  <c r="J1352" i="1"/>
  <c r="H1379" i="1"/>
  <c r="K1379" i="1" s="1"/>
  <c r="I1403" i="1"/>
  <c r="J1428" i="1"/>
  <c r="H1455" i="1"/>
  <c r="K1455" i="1" s="1"/>
  <c r="H1479" i="1"/>
  <c r="K1479" i="1" s="1"/>
  <c r="J1504" i="1"/>
  <c r="J1530" i="1"/>
  <c r="I1678" i="1"/>
  <c r="H1687" i="1"/>
  <c r="K1687" i="1" s="1"/>
  <c r="I1696" i="1"/>
  <c r="H1721" i="1"/>
  <c r="K1721" i="1" s="1"/>
  <c r="H1725" i="1"/>
  <c r="J1729" i="1"/>
  <c r="H1735" i="1"/>
  <c r="K1735" i="1" s="1"/>
  <c r="H1739" i="1"/>
  <c r="H1744" i="1"/>
  <c r="K1744" i="1" s="1"/>
  <c r="I1753" i="1"/>
  <c r="I3" i="1"/>
  <c r="H517" i="1"/>
  <c r="K517" i="1" s="1"/>
  <c r="J1275" i="1"/>
  <c r="J1409" i="1"/>
  <c r="H1512" i="1"/>
  <c r="I1669" i="1"/>
  <c r="H1693" i="1"/>
  <c r="H1712" i="1"/>
  <c r="K1712" i="1" s="1"/>
  <c r="J1731" i="1"/>
  <c r="J1749" i="1"/>
  <c r="H1769" i="1"/>
  <c r="K1769" i="1" s="1"/>
  <c r="J797" i="1"/>
  <c r="H1334" i="1"/>
  <c r="K1334" i="1" s="1"/>
  <c r="H1436" i="1"/>
  <c r="K1436" i="1" s="1"/>
  <c r="H1536" i="1"/>
  <c r="K1536" i="1" s="1"/>
  <c r="I1612" i="1"/>
  <c r="J1678" i="1"/>
  <c r="I1717" i="1"/>
  <c r="J1735" i="1"/>
  <c r="J1754" i="1"/>
  <c r="I1774" i="1"/>
  <c r="J998" i="1"/>
  <c r="H1360" i="1"/>
  <c r="I1460" i="1"/>
  <c r="J1555" i="1"/>
  <c r="H1632" i="1"/>
  <c r="K1632" i="1" s="1"/>
  <c r="H1703" i="1"/>
  <c r="K1703" i="1" s="1"/>
  <c r="I1721" i="1"/>
  <c r="H1760" i="1"/>
  <c r="K1760" i="1" s="1"/>
  <c r="J2" i="1"/>
  <c r="H1139" i="1"/>
  <c r="K1139" i="1" s="1"/>
  <c r="J1745" i="1"/>
  <c r="I1384" i="1"/>
  <c r="H1689" i="1"/>
  <c r="K1689" i="1" s="1"/>
  <c r="H1764" i="1"/>
  <c r="K1764" i="1" s="1"/>
  <c r="J1485" i="1"/>
  <c r="H1707" i="1"/>
  <c r="K1707" i="1" s="1"/>
  <c r="H1575" i="1"/>
  <c r="I1726" i="1"/>
  <c r="I7" i="1"/>
  <c r="J12" i="1"/>
  <c r="H18" i="1"/>
  <c r="K18" i="1" s="1"/>
  <c r="I23" i="1"/>
  <c r="J28" i="1"/>
  <c r="H34" i="1"/>
  <c r="K34" i="1" s="1"/>
  <c r="I39" i="1"/>
  <c r="J44" i="1"/>
  <c r="H50" i="1"/>
  <c r="K50" i="1" s="1"/>
  <c r="I55" i="1"/>
  <c r="J60" i="1"/>
  <c r="H66" i="1"/>
  <c r="K66" i="1" s="1"/>
  <c r="I71" i="1"/>
  <c r="J76" i="1"/>
  <c r="H82" i="1"/>
  <c r="K82" i="1" s="1"/>
  <c r="I87" i="1"/>
  <c r="J92" i="1"/>
  <c r="H98" i="1"/>
  <c r="K98" i="1" s="1"/>
  <c r="I103" i="1"/>
  <c r="J108" i="1"/>
  <c r="H114" i="1"/>
  <c r="K114" i="1" s="1"/>
  <c r="I6" i="1"/>
  <c r="J11" i="1"/>
  <c r="J18" i="1"/>
  <c r="J25" i="1"/>
  <c r="H33" i="1"/>
  <c r="K33" i="1" s="1"/>
  <c r="H40" i="1"/>
  <c r="K40" i="1" s="1"/>
  <c r="J4" i="1"/>
  <c r="H10" i="1"/>
  <c r="K10" i="1" s="1"/>
  <c r="I15" i="1"/>
  <c r="J20" i="1"/>
  <c r="H26" i="1"/>
  <c r="K26" i="1" s="1"/>
  <c r="I31" i="1"/>
  <c r="J36" i="1"/>
  <c r="H42" i="1"/>
  <c r="K42" i="1" s="1"/>
  <c r="I47" i="1"/>
  <c r="J52" i="1"/>
  <c r="H58" i="1"/>
  <c r="K58" i="1" s="1"/>
  <c r="I63" i="1"/>
  <c r="J68" i="1"/>
  <c r="H6" i="1"/>
  <c r="K6" i="1" s="1"/>
  <c r="I11" i="1"/>
  <c r="J16" i="1"/>
  <c r="H22" i="1"/>
  <c r="K22" i="1" s="1"/>
  <c r="I27" i="1"/>
  <c r="J32" i="1"/>
  <c r="H38" i="1"/>
  <c r="K38" i="1" s="1"/>
  <c r="I43" i="1"/>
  <c r="J48" i="1"/>
  <c r="H54" i="1"/>
  <c r="I59" i="1"/>
  <c r="J64" i="1"/>
  <c r="H70" i="1"/>
  <c r="K70" i="1" s="1"/>
  <c r="I75" i="1"/>
  <c r="J80" i="1"/>
  <c r="H86" i="1"/>
  <c r="K86" i="1" s="1"/>
  <c r="I91" i="1"/>
  <c r="J96" i="1"/>
  <c r="H102" i="1"/>
  <c r="K102" i="1" s="1"/>
  <c r="I107" i="1"/>
  <c r="J112" i="1"/>
  <c r="I4" i="1"/>
  <c r="H14" i="1"/>
  <c r="K14" i="1" s="1"/>
  <c r="I35" i="1"/>
  <c r="J56" i="1"/>
  <c r="H74" i="1"/>
  <c r="K74" i="1" s="1"/>
  <c r="J84" i="1"/>
  <c r="I95" i="1"/>
  <c r="H106" i="1"/>
  <c r="K106" i="1" s="1"/>
  <c r="J116" i="1"/>
  <c r="I13" i="1"/>
  <c r="I22" i="1"/>
  <c r="H31" i="1"/>
  <c r="K31" i="1" s="1"/>
  <c r="J41" i="1"/>
  <c r="H47" i="1"/>
  <c r="K47" i="1" s="1"/>
  <c r="I54" i="1"/>
  <c r="I61" i="1"/>
  <c r="I68" i="1"/>
  <c r="J75" i="1"/>
  <c r="J82" i="1"/>
  <c r="J89" i="1"/>
  <c r="H97" i="1"/>
  <c r="K97" i="1" s="1"/>
  <c r="H104" i="1"/>
  <c r="K104" i="1" s="1"/>
  <c r="H111" i="1"/>
  <c r="K111" i="1" s="1"/>
  <c r="H118" i="1"/>
  <c r="K118" i="1" s="1"/>
  <c r="I123" i="1"/>
  <c r="J128" i="1"/>
  <c r="H134" i="1"/>
  <c r="K134" i="1" s="1"/>
  <c r="I139" i="1"/>
  <c r="J144" i="1"/>
  <c r="I12" i="1"/>
  <c r="J21" i="1"/>
  <c r="J31" i="1"/>
  <c r="H41" i="1"/>
  <c r="K41" i="1" s="1"/>
  <c r="I50" i="1"/>
  <c r="H60" i="1"/>
  <c r="K60" i="1" s="1"/>
  <c r="I69" i="1"/>
  <c r="J78" i="1"/>
  <c r="I88" i="1"/>
  <c r="J97" i="1"/>
  <c r="H107" i="1"/>
  <c r="K107" i="1" s="1"/>
  <c r="H117" i="1"/>
  <c r="K117" i="1" s="1"/>
  <c r="H124" i="1"/>
  <c r="K124" i="1" s="1"/>
  <c r="H131" i="1"/>
  <c r="K131" i="1" s="1"/>
  <c r="I138" i="1"/>
  <c r="I145" i="1"/>
  <c r="J150" i="1"/>
  <c r="H156" i="1"/>
  <c r="K156" i="1" s="1"/>
  <c r="I161" i="1"/>
  <c r="J166" i="1"/>
  <c r="H172" i="1"/>
  <c r="K172" i="1" s="1"/>
  <c r="I177" i="1"/>
  <c r="J182" i="1"/>
  <c r="H188" i="1"/>
  <c r="K188" i="1" s="1"/>
  <c r="I193" i="1"/>
  <c r="J198" i="1"/>
  <c r="H208" i="1"/>
  <c r="I213" i="1"/>
  <c r="J218" i="1"/>
  <c r="H224" i="1"/>
  <c r="K224" i="1" s="1"/>
  <c r="I229" i="1"/>
  <c r="J234" i="1"/>
  <c r="H240" i="1"/>
  <c r="K240" i="1" s="1"/>
  <c r="I245" i="1"/>
  <c r="J250" i="1"/>
  <c r="H256" i="1"/>
  <c r="K256" i="1" s="1"/>
  <c r="I261" i="1"/>
  <c r="J266" i="1"/>
  <c r="H272" i="1"/>
  <c r="K272" i="1" s="1"/>
  <c r="H276" i="1"/>
  <c r="K276" i="1" s="1"/>
  <c r="I281" i="1"/>
  <c r="J286" i="1"/>
  <c r="I14" i="1"/>
  <c r="H27" i="1"/>
  <c r="K27" i="1" s="1"/>
  <c r="J39" i="1"/>
  <c r="H52" i="1"/>
  <c r="I65" i="1"/>
  <c r="J77" i="1"/>
  <c r="I90" i="1"/>
  <c r="H103" i="1"/>
  <c r="K103" i="1" s="1"/>
  <c r="J115" i="1"/>
  <c r="I125" i="1"/>
  <c r="H135" i="1"/>
  <c r="K135" i="1" s="1"/>
  <c r="I144" i="1"/>
  <c r="J151" i="1"/>
  <c r="H159" i="1"/>
  <c r="K159" i="1" s="1"/>
  <c r="H166" i="1"/>
  <c r="K166" i="1" s="1"/>
  <c r="H173" i="1"/>
  <c r="I180" i="1"/>
  <c r="I187" i="1"/>
  <c r="I194" i="1"/>
  <c r="J201" i="1"/>
  <c r="J208" i="1"/>
  <c r="J215" i="1"/>
  <c r="H223" i="1"/>
  <c r="K223" i="1" s="1"/>
  <c r="H230" i="1"/>
  <c r="K230" i="1" s="1"/>
  <c r="H237" i="1"/>
  <c r="K237" i="1" s="1"/>
  <c r="I244" i="1"/>
  <c r="I251" i="1"/>
  <c r="I258" i="1"/>
  <c r="H271" i="1"/>
  <c r="K271" i="1" s="1"/>
  <c r="H278" i="1"/>
  <c r="K278" i="1" s="1"/>
  <c r="H285" i="1"/>
  <c r="H291" i="1"/>
  <c r="K291" i="1" s="1"/>
  <c r="I296" i="1"/>
  <c r="J301" i="1"/>
  <c r="H307" i="1"/>
  <c r="K307" i="1" s="1"/>
  <c r="I312" i="1"/>
  <c r="J317" i="1"/>
  <c r="H323" i="1"/>
  <c r="I328" i="1"/>
  <c r="J333" i="1"/>
  <c r="H339" i="1"/>
  <c r="K339" i="1" s="1"/>
  <c r="J6" i="1"/>
  <c r="H23" i="1"/>
  <c r="K23" i="1" s="1"/>
  <c r="I40" i="1"/>
  <c r="H57" i="1"/>
  <c r="K57" i="1" s="1"/>
  <c r="I73" i="1"/>
  <c r="H91" i="1"/>
  <c r="K91" i="1" s="1"/>
  <c r="H108" i="1"/>
  <c r="K108" i="1" s="1"/>
  <c r="J122" i="1"/>
  <c r="H132" i="1"/>
  <c r="K132" i="1" s="1"/>
  <c r="H145" i="1"/>
  <c r="K145" i="1" s="1"/>
  <c r="I154" i="1"/>
  <c r="J163" i="1"/>
  <c r="J173" i="1"/>
  <c r="H183" i="1"/>
  <c r="K183" i="1" s="1"/>
  <c r="I192" i="1"/>
  <c r="H202" i="1"/>
  <c r="K202" i="1" s="1"/>
  <c r="I211" i="1"/>
  <c r="J220" i="1"/>
  <c r="I230" i="1"/>
  <c r="J239" i="1"/>
  <c r="H249" i="1"/>
  <c r="K249" i="1" s="1"/>
  <c r="H259" i="1"/>
  <c r="K259" i="1" s="1"/>
  <c r="I268" i="1"/>
  <c r="J277" i="1"/>
  <c r="I1694" i="1"/>
  <c r="I1685" i="1"/>
  <c r="I1682" i="1"/>
  <c r="J1674" i="1"/>
  <c r="J1671" i="1"/>
  <c r="J1665" i="1"/>
  <c r="J1653" i="1"/>
  <c r="I1701" i="1"/>
  <c r="I1692" i="1"/>
  <c r="I1689" i="1"/>
  <c r="J1667" i="1"/>
  <c r="J1658" i="1"/>
  <c r="J1635" i="1"/>
  <c r="J1626" i="1"/>
  <c r="J1617" i="1"/>
  <c r="J1614" i="1"/>
  <c r="J1587" i="1"/>
  <c r="J1578" i="1"/>
  <c r="J1575" i="1"/>
  <c r="J1569" i="1"/>
  <c r="J1557" i="1"/>
  <c r="J1697" i="1"/>
  <c r="J1685" i="1"/>
  <c r="I1676" i="1"/>
  <c r="I1664" i="1"/>
  <c r="I1650" i="1"/>
  <c r="I1644" i="1"/>
  <c r="I1632" i="1"/>
  <c r="I1614" i="1"/>
  <c r="I1605" i="1"/>
  <c r="I1596" i="1"/>
  <c r="I1593" i="1"/>
  <c r="I1566" i="1"/>
  <c r="I1557" i="1"/>
  <c r="I1554" i="1"/>
  <c r="I1548" i="1"/>
  <c r="J1683" i="1"/>
  <c r="I1662" i="1"/>
  <c r="I1646" i="1"/>
  <c r="I1637" i="1"/>
  <c r="I1628" i="1"/>
  <c r="I1625" i="1"/>
  <c r="I1598" i="1"/>
  <c r="I1589" i="1"/>
  <c r="I1586" i="1"/>
  <c r="I1580" i="1"/>
  <c r="I1550" i="1"/>
  <c r="I1541" i="1"/>
  <c r="I1710" i="1"/>
  <c r="J1715" i="1"/>
  <c r="I1724" i="1"/>
  <c r="I1733" i="1"/>
  <c r="J1761" i="1"/>
  <c r="J1767" i="1"/>
  <c r="J1770" i="1"/>
  <c r="I1776" i="1"/>
  <c r="I1740" i="1"/>
  <c r="J1706" i="1"/>
  <c r="J1713" i="1"/>
  <c r="I1728" i="1"/>
  <c r="I1742" i="1"/>
  <c r="I1760" i="1"/>
  <c r="I1772" i="1"/>
  <c r="I1746" i="1"/>
  <c r="I1749" i="1"/>
  <c r="I1758" i="1"/>
  <c r="J1703" i="1"/>
  <c r="J1710" i="1"/>
  <c r="J1722" i="1"/>
  <c r="J1742" i="1"/>
  <c r="J1763" i="1"/>
  <c r="K1313" i="1" l="1"/>
  <c r="K323" i="1"/>
  <c r="K54" i="1"/>
  <c r="K1512" i="1"/>
  <c r="K1639" i="1"/>
  <c r="K1307" i="1"/>
  <c r="K997" i="1"/>
  <c r="K699" i="1"/>
  <c r="K1039" i="1"/>
  <c r="K1115" i="1"/>
  <c r="K1338" i="1"/>
  <c r="K1743" i="1"/>
  <c r="K1697" i="1"/>
  <c r="K1583" i="1"/>
  <c r="K1482" i="1"/>
  <c r="K863" i="1"/>
  <c r="K439" i="1"/>
  <c r="K1766" i="1"/>
  <c r="K1714" i="1"/>
  <c r="K1682" i="1"/>
  <c r="K1646" i="1"/>
  <c r="K1594" i="1"/>
  <c r="K1558" i="1"/>
  <c r="K1542" i="1"/>
  <c r="K1522" i="1"/>
  <c r="K1458" i="1"/>
  <c r="K1394" i="1"/>
  <c r="K1330" i="1"/>
  <c r="K1109" i="1"/>
  <c r="K853" i="1"/>
  <c r="K677" i="1"/>
  <c r="K1425" i="1"/>
  <c r="K1329" i="1"/>
  <c r="K1386" i="1"/>
  <c r="K1653" i="1"/>
  <c r="K1117" i="1"/>
  <c r="K144" i="1"/>
  <c r="K1309" i="1"/>
  <c r="K829" i="1"/>
  <c r="K747" i="1"/>
  <c r="K673" i="1"/>
  <c r="K635" i="1"/>
  <c r="K1610" i="1"/>
  <c r="K1249" i="1"/>
  <c r="K1135" i="1"/>
  <c r="K993" i="1"/>
  <c r="K879" i="1"/>
  <c r="K1289" i="1"/>
  <c r="K1225" i="1"/>
  <c r="K1161" i="1"/>
  <c r="K1539" i="1"/>
  <c r="K1662" i="1"/>
  <c r="K1574" i="1"/>
  <c r="K1348" i="1"/>
  <c r="K1275" i="1"/>
  <c r="K1133" i="1"/>
  <c r="K877" i="1"/>
  <c r="K301" i="1"/>
  <c r="K1501" i="1"/>
  <c r="K1485" i="1"/>
  <c r="K1469" i="1"/>
  <c r="K1421" i="1"/>
  <c r="K1405" i="1"/>
  <c r="K1389" i="1"/>
  <c r="K1373" i="1"/>
  <c r="K1357" i="1"/>
  <c r="K1341" i="1"/>
  <c r="K1223" i="1"/>
  <c r="K1159" i="1"/>
  <c r="K1095" i="1"/>
  <c r="K1031" i="1"/>
  <c r="K967" i="1"/>
  <c r="K775" i="1"/>
  <c r="K701" i="1"/>
  <c r="K583" i="1"/>
  <c r="K732" i="1"/>
  <c r="K716" i="1"/>
  <c r="K700" i="1"/>
  <c r="K684" i="1"/>
  <c r="K652" i="1"/>
  <c r="K553" i="1"/>
  <c r="K489" i="1"/>
  <c r="K425" i="1"/>
  <c r="K310" i="1"/>
  <c r="K264" i="1"/>
  <c r="K1370" i="1"/>
  <c r="K1625" i="1"/>
  <c r="K1514" i="1"/>
  <c r="K1438" i="1"/>
  <c r="K1526" i="1"/>
  <c r="K1450" i="1"/>
  <c r="K1374" i="1"/>
  <c r="K1555" i="1"/>
  <c r="K1530" i="1"/>
  <c r="K987" i="1"/>
  <c r="K101" i="1"/>
  <c r="K1601" i="1"/>
  <c r="K1418" i="1"/>
  <c r="K933" i="1"/>
  <c r="K115" i="1"/>
  <c r="K799" i="1"/>
  <c r="K477" i="1"/>
  <c r="K1710" i="1"/>
  <c r="K1694" i="1"/>
  <c r="K1642" i="1"/>
  <c r="K1606" i="1"/>
  <c r="K1554" i="1"/>
  <c r="K1538" i="1"/>
  <c r="K1474" i="1"/>
  <c r="K1410" i="1"/>
  <c r="K1346" i="1"/>
  <c r="K1301" i="1"/>
  <c r="K1045" i="1"/>
  <c r="K789" i="1"/>
  <c r="K691" i="1"/>
  <c r="K1448" i="1"/>
  <c r="K1579" i="1"/>
  <c r="K1609" i="1"/>
  <c r="K1269" i="1"/>
  <c r="K1067" i="1"/>
  <c r="K1528" i="1"/>
  <c r="K1259" i="1"/>
  <c r="K1183" i="1"/>
  <c r="K683" i="1"/>
  <c r="K1761" i="1"/>
  <c r="K1713" i="1"/>
  <c r="K1599" i="1"/>
  <c r="K1553" i="1"/>
  <c r="K1416" i="1"/>
  <c r="K89" i="1"/>
  <c r="K939" i="1"/>
  <c r="K797" i="1"/>
  <c r="K1726" i="1"/>
  <c r="K1658" i="1"/>
  <c r="K1185" i="1"/>
  <c r="K1071" i="1"/>
  <c r="K929" i="1"/>
  <c r="K1305" i="1"/>
  <c r="K1241" i="1"/>
  <c r="K1049" i="1"/>
  <c r="K985" i="1"/>
  <c r="K793" i="1"/>
  <c r="K605" i="1"/>
  <c r="K567" i="1"/>
  <c r="K529" i="1"/>
  <c r="K493" i="1"/>
  <c r="K25" i="1"/>
  <c r="K571" i="1"/>
  <c r="K507" i="1"/>
  <c r="K379" i="1"/>
  <c r="K334" i="1"/>
  <c r="K303" i="1"/>
  <c r="K1440" i="1"/>
  <c r="K1328" i="1"/>
  <c r="K965" i="1"/>
  <c r="K1758" i="1"/>
  <c r="K1742" i="1"/>
  <c r="K1674" i="1"/>
  <c r="K1622" i="1"/>
  <c r="K1492" i="1"/>
  <c r="K1428" i="1"/>
  <c r="K1364" i="1"/>
  <c r="K1069" i="1"/>
  <c r="K813" i="1"/>
  <c r="K723" i="1"/>
  <c r="K80" i="1"/>
  <c r="K1529" i="1"/>
  <c r="K1513" i="1"/>
  <c r="K1497" i="1"/>
  <c r="K1481" i="1"/>
  <c r="K1465" i="1"/>
  <c r="K1449" i="1"/>
  <c r="K1433" i="1"/>
  <c r="K1417" i="1"/>
  <c r="K1401" i="1"/>
  <c r="K1385" i="1"/>
  <c r="K1369" i="1"/>
  <c r="K1353" i="1"/>
  <c r="K1337" i="1"/>
  <c r="K1321" i="1"/>
  <c r="K1303" i="1"/>
  <c r="K1239" i="1"/>
  <c r="K1111" i="1"/>
  <c r="K1047" i="1"/>
  <c r="K983" i="1"/>
  <c r="K855" i="1"/>
  <c r="K791" i="1"/>
  <c r="K1360" i="1"/>
  <c r="K1767" i="1"/>
  <c r="K1398" i="1"/>
  <c r="K1751" i="1"/>
  <c r="K1077" i="1"/>
  <c r="K1677" i="1"/>
  <c r="K1763" i="1"/>
  <c r="K1715" i="1"/>
  <c r="K1667" i="1"/>
  <c r="K1571" i="1"/>
  <c r="K1466" i="1"/>
  <c r="K859" i="1"/>
  <c r="K250" i="1"/>
  <c r="K20" i="1"/>
  <c r="K1665" i="1"/>
  <c r="K1640" i="1"/>
  <c r="K1354" i="1"/>
  <c r="K1179" i="1"/>
  <c r="K1141" i="1"/>
  <c r="K1103" i="1"/>
  <c r="K991" i="1"/>
  <c r="K657" i="1"/>
  <c r="K1774" i="1"/>
  <c r="K1706" i="1"/>
  <c r="K1690" i="1"/>
  <c r="K1654" i="1"/>
  <c r="K1586" i="1"/>
  <c r="K1550" i="1"/>
  <c r="K1490" i="1"/>
  <c r="K1426" i="1"/>
  <c r="K1362" i="1"/>
  <c r="K1237" i="1"/>
  <c r="K981" i="1"/>
  <c r="K64" i="1"/>
  <c r="K1575" i="1"/>
  <c r="K285" i="1"/>
  <c r="K1739" i="1"/>
  <c r="K1247" i="1"/>
  <c r="K1253" i="1"/>
  <c r="K1051" i="1"/>
  <c r="K765" i="1"/>
  <c r="K1368" i="1"/>
  <c r="K1773" i="1"/>
  <c r="K1464" i="1"/>
  <c r="K1350" i="1"/>
  <c r="K911" i="1"/>
  <c r="K234" i="1"/>
  <c r="K1729" i="1"/>
  <c r="K1663" i="1"/>
  <c r="K1617" i="1"/>
  <c r="K1592" i="1"/>
  <c r="K1494" i="1"/>
  <c r="K1352" i="1"/>
  <c r="K989" i="1"/>
  <c r="K875" i="1"/>
  <c r="K359" i="1"/>
  <c r="K1722" i="1"/>
  <c r="K1618" i="1"/>
  <c r="K1531" i="1"/>
  <c r="K1263" i="1"/>
  <c r="K1121" i="1"/>
  <c r="K1007" i="1"/>
  <c r="K865" i="1"/>
  <c r="K751" i="1"/>
  <c r="K1257" i="1"/>
  <c r="K1193" i="1"/>
  <c r="K1129" i="1"/>
  <c r="K1065" i="1"/>
  <c r="K1001" i="1"/>
  <c r="K937" i="1"/>
  <c r="K873" i="1"/>
  <c r="K809" i="1"/>
  <c r="K745" i="1"/>
  <c r="K689" i="1"/>
  <c r="K203" i="1"/>
  <c r="K1631" i="1"/>
  <c r="K1561" i="1"/>
  <c r="K151" i="1"/>
  <c r="K1518" i="1"/>
  <c r="K1376" i="1"/>
  <c r="K218" i="1"/>
  <c r="K1727" i="1"/>
  <c r="K1615" i="1"/>
  <c r="K1569" i="1"/>
  <c r="K1520" i="1"/>
  <c r="K1406" i="1"/>
  <c r="K1021" i="1"/>
  <c r="K901" i="1"/>
  <c r="K201" i="1"/>
  <c r="K1754" i="1"/>
  <c r="K1738" i="1"/>
  <c r="K1670" i="1"/>
  <c r="K1582" i="1"/>
  <c r="K1508" i="1"/>
  <c r="K1444" i="1"/>
  <c r="K1380" i="1"/>
  <c r="K1316" i="1"/>
  <c r="K1261" i="1"/>
  <c r="K1147" i="1"/>
  <c r="K1005" i="1"/>
  <c r="K891" i="1"/>
  <c r="K749" i="1"/>
  <c r="K1525" i="1"/>
  <c r="K1509" i="1"/>
  <c r="K1493" i="1"/>
  <c r="K1477" i="1"/>
  <c r="K1461" i="1"/>
  <c r="K1445" i="1"/>
  <c r="K1429" i="1"/>
  <c r="K1413" i="1"/>
  <c r="K1397" i="1"/>
  <c r="K1381" i="1"/>
  <c r="K1365" i="1"/>
  <c r="K1349" i="1"/>
  <c r="K1333" i="1"/>
  <c r="K1317" i="1"/>
  <c r="K1255" i="1"/>
  <c r="K1191" i="1"/>
  <c r="K1127" i="1"/>
  <c r="K1063" i="1"/>
  <c r="K999" i="1"/>
  <c r="K935" i="1"/>
  <c r="K871" i="1"/>
  <c r="K807" i="1"/>
  <c r="K743" i="1"/>
  <c r="K715" i="1"/>
  <c r="K821" i="1"/>
  <c r="K208" i="1"/>
  <c r="K1502" i="1"/>
  <c r="K1322" i="1"/>
  <c r="K1671" i="1"/>
  <c r="K1231" i="1"/>
  <c r="K893" i="1"/>
  <c r="K1549" i="1"/>
  <c r="K1645" i="1"/>
  <c r="K2" i="1"/>
  <c r="K1733" i="1"/>
  <c r="K1685" i="1"/>
  <c r="K1635" i="1"/>
  <c r="K1612" i="1"/>
  <c r="K1589" i="1"/>
  <c r="K1402" i="1"/>
  <c r="K1243" i="1"/>
  <c r="K1205" i="1"/>
  <c r="K1167" i="1"/>
  <c r="K1681" i="1"/>
  <c r="K1567" i="1"/>
  <c r="K927" i="1"/>
  <c r="K401" i="1"/>
  <c r="K1770" i="1"/>
  <c r="K1702" i="1"/>
  <c r="K1634" i="1"/>
  <c r="K1598" i="1"/>
  <c r="K1546" i="1"/>
  <c r="K1506" i="1"/>
  <c r="K1442" i="1"/>
  <c r="K1378" i="1"/>
  <c r="K1314" i="1"/>
  <c r="K1173" i="1"/>
  <c r="K917" i="1"/>
  <c r="K383" i="1"/>
  <c r="K741" i="1"/>
  <c r="K589" i="1"/>
  <c r="K551" i="1"/>
  <c r="K513" i="1"/>
  <c r="K1310" i="1"/>
  <c r="K1294" i="1"/>
  <c r="K1278" i="1"/>
  <c r="K1262" i="1"/>
  <c r="K1246" i="1"/>
  <c r="K1230" i="1"/>
  <c r="K1214" i="1"/>
  <c r="K1198" i="1"/>
  <c r="K1182" i="1"/>
  <c r="K1166" i="1"/>
  <c r="K1150" i="1"/>
  <c r="K1134" i="1"/>
  <c r="K1118" i="1"/>
  <c r="K1771" i="1"/>
  <c r="K173" i="1"/>
  <c r="K52" i="1"/>
  <c r="K1693" i="1"/>
  <c r="K1725" i="1"/>
  <c r="K1584" i="1"/>
  <c r="K75" i="1"/>
  <c r="K1496" i="1"/>
  <c r="K1691" i="1"/>
  <c r="K1741" i="1"/>
  <c r="K1731" i="1"/>
  <c r="K1683" i="1"/>
  <c r="K1587" i="1"/>
  <c r="K1541" i="1"/>
  <c r="K1400" i="1"/>
  <c r="K783" i="1"/>
  <c r="K721" i="1"/>
  <c r="K645" i="1"/>
  <c r="K1679" i="1"/>
  <c r="K1633" i="1"/>
  <c r="K1430" i="1"/>
  <c r="K1053" i="1"/>
  <c r="K957" i="1"/>
  <c r="K843" i="1"/>
  <c r="K725" i="1"/>
  <c r="K925" i="1"/>
  <c r="K811" i="1"/>
  <c r="K397" i="1"/>
  <c r="K277" i="1"/>
  <c r="K1718" i="1"/>
  <c r="K1614" i="1"/>
  <c r="K1562" i="1"/>
  <c r="K1199" i="1"/>
  <c r="K1057" i="1"/>
  <c r="K943" i="1"/>
  <c r="K801" i="1"/>
  <c r="K707" i="1"/>
  <c r="K13" i="1"/>
  <c r="K1273" i="1"/>
  <c r="K1209" i="1"/>
  <c r="K1145" i="1"/>
  <c r="K1081" i="1"/>
  <c r="K1017" i="1"/>
  <c r="K953" i="1"/>
  <c r="K889" i="1"/>
  <c r="K825" i="1"/>
  <c r="K761" i="1"/>
  <c r="K739" i="1"/>
  <c r="K342" i="1"/>
  <c r="K158" i="1"/>
  <c r="K1302" i="1"/>
  <c r="K1286" i="1"/>
  <c r="K1270" i="1"/>
  <c r="K1254" i="1"/>
  <c r="K1238" i="1"/>
  <c r="K1222" i="1"/>
  <c r="K1206" i="1"/>
  <c r="K1190" i="1"/>
  <c r="K1174" i="1"/>
  <c r="K1158" i="1"/>
  <c r="K1142" i="1"/>
  <c r="K1126" i="1"/>
  <c r="K1110" i="1"/>
  <c r="K1094" i="1"/>
  <c r="K1078" i="1"/>
  <c r="K1062" i="1"/>
  <c r="K1046" i="1"/>
  <c r="K1030" i="1"/>
  <c r="K1014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609" i="1"/>
  <c r="K467" i="1"/>
  <c r="K353" i="1"/>
  <c r="K177" i="1"/>
  <c r="K336" i="1"/>
  <c r="K163" i="1"/>
  <c r="K51" i="1"/>
  <c r="K624" i="1"/>
  <c r="K608" i="1"/>
  <c r="K592" i="1"/>
  <c r="K576" i="1"/>
  <c r="K560" i="1"/>
  <c r="K544" i="1"/>
  <c r="K528" i="1"/>
  <c r="K512" i="1"/>
  <c r="K496" i="1"/>
  <c r="K480" i="1"/>
  <c r="K464" i="1"/>
  <c r="K448" i="1"/>
  <c r="K432" i="1"/>
  <c r="K416" i="1"/>
  <c r="K400" i="1"/>
  <c r="K384" i="1"/>
  <c r="K368" i="1"/>
  <c r="K352" i="1"/>
  <c r="K312" i="1"/>
  <c r="K255" i="1"/>
  <c r="K198" i="1"/>
  <c r="K220" i="1"/>
  <c r="K200" i="1"/>
  <c r="K133" i="1"/>
  <c r="K113" i="1"/>
  <c r="K56" i="1"/>
  <c r="K333" i="1"/>
  <c r="K717" i="1"/>
  <c r="K653" i="1"/>
  <c r="K519" i="1"/>
  <c r="K462" i="1"/>
  <c r="K16" i="1"/>
  <c r="K728" i="1"/>
  <c r="K712" i="1"/>
  <c r="K696" i="1"/>
  <c r="K680" i="1"/>
  <c r="K664" i="1"/>
  <c r="K648" i="1"/>
  <c r="K632" i="1"/>
  <c r="K569" i="1"/>
  <c r="K505" i="1"/>
  <c r="K441" i="1"/>
  <c r="K377" i="1"/>
  <c r="K39" i="1"/>
  <c r="K330" i="1"/>
  <c r="K221" i="1"/>
  <c r="K87" i="1"/>
  <c r="K37" i="1"/>
  <c r="K280" i="1"/>
  <c r="K216" i="1"/>
  <c r="K196" i="1"/>
  <c r="K55" i="1"/>
  <c r="K1298" i="1"/>
  <c r="K1282" i="1"/>
  <c r="K1266" i="1"/>
  <c r="K1250" i="1"/>
  <c r="K1234" i="1"/>
  <c r="K1218" i="1"/>
  <c r="K1202" i="1"/>
  <c r="K1186" i="1"/>
  <c r="K1170" i="1"/>
  <c r="K1154" i="1"/>
  <c r="K1138" i="1"/>
  <c r="K1122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545" i="1"/>
  <c r="K403" i="1"/>
  <c r="K215" i="1"/>
  <c r="K267" i="1"/>
  <c r="K229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28" i="1"/>
  <c r="K209" i="1"/>
  <c r="K171" i="1"/>
  <c r="K129" i="1"/>
  <c r="K299" i="1"/>
  <c r="K191" i="1"/>
  <c r="K735" i="1"/>
  <c r="K671" i="1"/>
  <c r="K543" i="1"/>
  <c r="K429" i="1"/>
  <c r="K211" i="1"/>
  <c r="K92" i="1"/>
  <c r="K587" i="1"/>
  <c r="K523" i="1"/>
  <c r="K395" i="1"/>
  <c r="K96" i="1"/>
  <c r="K305" i="1"/>
  <c r="K61" i="1"/>
  <c r="K319" i="1"/>
  <c r="K189" i="1"/>
  <c r="K128" i="1"/>
  <c r="K212" i="1"/>
  <c r="K48" i="1"/>
  <c r="K78" i="1"/>
  <c r="K733" i="1"/>
  <c r="K669" i="1"/>
  <c r="K455" i="1"/>
  <c r="K398" i="1"/>
  <c r="K740" i="1"/>
  <c r="K724" i="1"/>
  <c r="K708" i="1"/>
  <c r="K692" i="1"/>
  <c r="K676" i="1"/>
  <c r="K660" i="1"/>
  <c r="K644" i="1"/>
  <c r="K521" i="1"/>
  <c r="K457" i="1"/>
  <c r="K393" i="1"/>
  <c r="K147" i="1"/>
  <c r="K242" i="1"/>
  <c r="K295" i="1"/>
  <c r="K269" i="1"/>
  <c r="K157" i="1"/>
  <c r="K123" i="1"/>
  <c r="K232" i="1"/>
  <c r="K148" i="1"/>
  <c r="K126" i="1"/>
  <c r="K1102" i="1"/>
  <c r="K1086" i="1"/>
  <c r="K1070" i="1"/>
  <c r="K1054" i="1"/>
  <c r="K1038" i="1"/>
  <c r="K1022" i="1"/>
  <c r="K1006" i="1"/>
  <c r="K990" i="1"/>
  <c r="K974" i="1"/>
  <c r="K958" i="1"/>
  <c r="K942" i="1"/>
  <c r="K926" i="1"/>
  <c r="K910" i="1"/>
  <c r="K894" i="1"/>
  <c r="K878" i="1"/>
  <c r="K862" i="1"/>
  <c r="K846" i="1"/>
  <c r="K830" i="1"/>
  <c r="K814" i="1"/>
  <c r="K798" i="1"/>
  <c r="K782" i="1"/>
  <c r="K766" i="1"/>
  <c r="K750" i="1"/>
  <c r="K595" i="1"/>
  <c r="K481" i="1"/>
  <c r="K76" i="1"/>
  <c r="K616" i="1"/>
  <c r="K600" i="1"/>
  <c r="K584" i="1"/>
  <c r="K568" i="1"/>
  <c r="K552" i="1"/>
  <c r="K536" i="1"/>
  <c r="K520" i="1"/>
  <c r="K504" i="1"/>
  <c r="K488" i="1"/>
  <c r="K472" i="1"/>
  <c r="K456" i="1"/>
  <c r="K440" i="1"/>
  <c r="K424" i="1"/>
  <c r="K408" i="1"/>
  <c r="K392" i="1"/>
  <c r="K376" i="1"/>
  <c r="K360" i="1"/>
  <c r="K344" i="1"/>
  <c r="K116" i="1"/>
  <c r="K121" i="1"/>
  <c r="K21" i="1"/>
  <c r="K252" i="1"/>
  <c r="K168" i="1"/>
  <c r="K687" i="1"/>
  <c r="K621" i="1"/>
  <c r="K479" i="1"/>
  <c r="K365" i="1"/>
  <c r="K603" i="1"/>
  <c r="K539" i="1"/>
  <c r="K475" i="1"/>
  <c r="K411" i="1"/>
  <c r="K347" i="1"/>
  <c r="K179" i="1"/>
  <c r="K12" i="1"/>
  <c r="K273" i="1"/>
  <c r="K235" i="1"/>
  <c r="K197" i="1"/>
  <c r="K335" i="1"/>
  <c r="K239" i="1"/>
  <c r="K182" i="1"/>
  <c r="K68" i="1"/>
  <c r="K228" i="1"/>
  <c r="K431" i="1"/>
  <c r="K685" i="1"/>
  <c r="K590" i="1"/>
  <c r="K391" i="1"/>
  <c r="K720" i="1"/>
  <c r="K688" i="1"/>
  <c r="K656" i="1"/>
  <c r="K601" i="1"/>
  <c r="K537" i="1"/>
  <c r="K473" i="1"/>
  <c r="K409" i="1"/>
  <c r="K345" i="1"/>
  <c r="K317" i="1"/>
  <c r="K298" i="1"/>
  <c r="K195" i="1"/>
  <c r="K311" i="1"/>
  <c r="K207" i="1"/>
  <c r="K150" i="1"/>
  <c r="K11" i="1"/>
  <c r="K248" i="1"/>
  <c r="K164" i="1"/>
  <c r="K112" i="1"/>
  <c r="K36" i="1"/>
  <c r="K142" i="1"/>
  <c r="K304" i="1"/>
  <c r="K1306" i="1"/>
  <c r="K1290" i="1"/>
  <c r="K1274" i="1"/>
  <c r="K1258" i="1"/>
  <c r="K1242" i="1"/>
  <c r="K1226" i="1"/>
  <c r="K1210" i="1"/>
  <c r="K1194" i="1"/>
  <c r="K1178" i="1"/>
  <c r="K1162" i="1"/>
  <c r="K1146" i="1"/>
  <c r="K1130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531" i="1"/>
  <c r="K417" i="1"/>
  <c r="K137" i="1"/>
  <c r="K286" i="1"/>
  <c r="K628" i="1"/>
  <c r="K612" i="1"/>
  <c r="K596" i="1"/>
  <c r="K580" i="1"/>
  <c r="K564" i="1"/>
  <c r="K548" i="1"/>
  <c r="K532" i="1"/>
  <c r="K516" i="1"/>
  <c r="K500" i="1"/>
  <c r="K484" i="1"/>
  <c r="K468" i="1"/>
  <c r="K452" i="1"/>
  <c r="K436" i="1"/>
  <c r="K420" i="1"/>
  <c r="K404" i="1"/>
  <c r="K388" i="1"/>
  <c r="K372" i="1"/>
  <c r="K356" i="1"/>
  <c r="K296" i="1"/>
  <c r="K266" i="1"/>
  <c r="K190" i="1"/>
  <c r="K99" i="1"/>
  <c r="K32" i="1"/>
  <c r="K331" i="1"/>
  <c r="K262" i="1"/>
  <c r="K205" i="1"/>
  <c r="K268" i="1"/>
  <c r="K204" i="1"/>
  <c r="K184" i="1"/>
  <c r="K63" i="1"/>
  <c r="K46" i="1"/>
  <c r="K1097" i="1"/>
  <c r="K1033" i="1"/>
  <c r="K969" i="1"/>
  <c r="K905" i="1"/>
  <c r="K841" i="1"/>
  <c r="K777" i="1"/>
  <c r="K675" i="1"/>
  <c r="K463" i="1"/>
  <c r="K349" i="1"/>
  <c r="K77" i="1"/>
  <c r="K703" i="1"/>
  <c r="K639" i="1"/>
  <c r="K557" i="1"/>
  <c r="K415" i="1"/>
  <c r="K619" i="1"/>
  <c r="K555" i="1"/>
  <c r="K491" i="1"/>
  <c r="K427" i="1"/>
  <c r="K363" i="1"/>
  <c r="K283" i="1"/>
  <c r="K245" i="1"/>
  <c r="K337" i="1"/>
  <c r="K28" i="1"/>
  <c r="K287" i="1"/>
  <c r="K175" i="1"/>
  <c r="K5" i="1"/>
  <c r="K244" i="1"/>
  <c r="K160" i="1"/>
  <c r="K67" i="1"/>
  <c r="K29" i="1"/>
  <c r="K138" i="1"/>
  <c r="K122" i="1"/>
  <c r="K110" i="1"/>
  <c r="K62" i="1"/>
  <c r="K260" i="1"/>
  <c r="K176" i="1"/>
  <c r="K81" i="1"/>
  <c r="K17" i="1"/>
  <c r="K93" i="1"/>
  <c r="K79" i="1"/>
  <c r="K15" i="1"/>
  <c r="K84" i="1"/>
  <c r="K236" i="1"/>
  <c r="K152" i="1"/>
  <c r="K53" i="1"/>
  <c r="K130" i="1"/>
  <c r="K49" i="1"/>
  <c r="I1731" i="1"/>
  <c r="I1766" i="1"/>
  <c r="J1716" i="1"/>
  <c r="K1716" i="1" s="1"/>
  <c r="I1737" i="1"/>
  <c r="I1745" i="1"/>
  <c r="I1754" i="1"/>
  <c r="I1763" i="1"/>
  <c r="I1722" i="1"/>
  <c r="I1748" i="1"/>
  <c r="I1757" i="1"/>
  <c r="I1734" i="1"/>
</calcChain>
</file>

<file path=xl/sharedStrings.xml><?xml version="1.0" encoding="utf-8"?>
<sst xmlns="http://schemas.openxmlformats.org/spreadsheetml/2006/main" count="17" uniqueCount="11">
  <si>
    <t>Earnings</t>
  </si>
  <si>
    <t>Dividend</t>
  </si>
  <si>
    <t>Date</t>
  </si>
  <si>
    <t>CPI</t>
  </si>
  <si>
    <t>Fraction</t>
  </si>
  <si>
    <t>SP500</t>
  </si>
  <si>
    <t>RealDividend</t>
  </si>
  <si>
    <t>RealEarnings</t>
  </si>
  <si>
    <t>P/Eratio</t>
  </si>
  <si>
    <t>Rate</t>
  </si>
  <si>
    <t>RealPrice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</si>
</sst>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Courier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Protection="1">
      <protection locked="0"/>
    </xf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wrapText="1"/>
    </xf>
    <xf numFmtId="0" fontId="2" fillId="2" borderId="0" xfId="0" applyFont="1" applyFill="1"/>
    <xf numFmtId="2" fontId="2" fillId="2" borderId="0" xfId="0" applyNumberFormat="1" applyFon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5"/>
  <sheetViews>
    <sheetView showGridLines="0" zoomScale="97" zoomScaleNormal="97" workbookViewId="0">
      <pane xSplit="1" ySplit="1" topLeftCell="B11" activePane="bottomRight" state="frozen"/>
      <selection pane="topRight" activeCell="B1" sqref="B1"/>
      <selection pane="bottomLeft" activeCell="A9" sqref="A9"/>
      <selection pane="bottomRight" activeCell="H35" sqref="H35"/>
    </sheetView>
  </sheetViews>
  <sheetFormatPr defaultColWidth="10.25" defaultRowHeight="12" x14ac:dyDescent="0.15"/>
  <sheetData>
    <row r="1" spans="1:11" ht="12.75" x14ac:dyDescent="0.2">
      <c r="A1" s="2" t="s">
        <v>2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9</v>
      </c>
      <c r="H1" s="2" t="s">
        <v>10</v>
      </c>
      <c r="I1" s="2" t="s">
        <v>6</v>
      </c>
      <c r="J1" s="2" t="s">
        <v>7</v>
      </c>
      <c r="K1" s="2" t="s">
        <v>8</v>
      </c>
    </row>
    <row r="2" spans="1:11" ht="12.75" x14ac:dyDescent="0.2">
      <c r="A2" s="1">
        <v>1871.01</v>
      </c>
      <c r="B2" s="4">
        <v>4.4400000000000004</v>
      </c>
      <c r="C2" s="9">
        <v>0.26</v>
      </c>
      <c r="D2" s="9">
        <v>0.4</v>
      </c>
      <c r="E2" s="9">
        <v>12.46406116</v>
      </c>
      <c r="F2" s="4">
        <f>1871+1/24</f>
        <v>1871.0416666666667</v>
      </c>
      <c r="G2" s="4">
        <v>5.32</v>
      </c>
      <c r="H2" s="4">
        <f>B2*$E$1778/E2</f>
        <v>89.351889861875506</v>
      </c>
      <c r="I2" s="4">
        <f>C2*$E$1778/E2</f>
        <v>5.2323178747945116</v>
      </c>
      <c r="J2" s="4">
        <f>D2*$E$1778/E2</f>
        <v>8.0497198073761709</v>
      </c>
      <c r="K2" s="5">
        <f>H2/J2</f>
        <v>11.100000000000001</v>
      </c>
    </row>
    <row r="3" spans="1:11" ht="12.75" x14ac:dyDescent="0.2">
      <c r="A3" s="1">
        <v>1871.02</v>
      </c>
      <c r="B3" s="4">
        <v>4.5</v>
      </c>
      <c r="C3" s="9">
        <v>0.26</v>
      </c>
      <c r="D3" s="9">
        <v>0.4</v>
      </c>
      <c r="E3" s="9">
        <v>12.844641319999999</v>
      </c>
      <c r="F3" s="4">
        <f>F2+1/12</f>
        <v>1871.125</v>
      </c>
      <c r="G3" s="4">
        <f>G2*11/12+G14*1/12</f>
        <v>5.3233333333333333</v>
      </c>
      <c r="H3" s="4">
        <f>B3*$E$1778/E3</f>
        <v>87.876120623351142</v>
      </c>
      <c r="I3" s="4">
        <f>C3*$E$1778/E3</f>
        <v>5.0772869693491778</v>
      </c>
      <c r="J3" s="4">
        <f>D3*$E$1778/E3</f>
        <v>7.811210722075657</v>
      </c>
      <c r="K3" s="5">
        <f t="shared" ref="K3:K66" si="0">H3/J3</f>
        <v>11.25</v>
      </c>
    </row>
    <row r="4" spans="1:11" ht="12.75" x14ac:dyDescent="0.2">
      <c r="A4" s="1">
        <v>1871.03</v>
      </c>
      <c r="B4" s="4">
        <v>4.6100000000000003</v>
      </c>
      <c r="C4" s="9">
        <v>0.26</v>
      </c>
      <c r="D4" s="9">
        <v>0.4</v>
      </c>
      <c r="E4" s="9">
        <v>13.0349719</v>
      </c>
      <c r="F4" s="4">
        <f t="shared" ref="F4:F67" si="1">F3+1/12</f>
        <v>1871.2083333333333</v>
      </c>
      <c r="G4" s="4">
        <f>G2*10/12+G14*2/12</f>
        <v>5.3266666666666671</v>
      </c>
      <c r="H4" s="4">
        <f t="shared" ref="H4:H67" si="2">B4*$E$1778/E4</f>
        <v>88.709712139847426</v>
      </c>
      <c r="I4" s="4">
        <f t="shared" ref="I4:I67" si="3">C4*$E$1778/E4</f>
        <v>5.0031507931367321</v>
      </c>
      <c r="J4" s="4">
        <f t="shared" ref="J4:J67" si="4">D4*$E$1778/E4</f>
        <v>7.6971550663642025</v>
      </c>
      <c r="K4" s="5">
        <f t="shared" si="0"/>
        <v>11.524999999999999</v>
      </c>
    </row>
    <row r="5" spans="1:11" ht="12.75" x14ac:dyDescent="0.2">
      <c r="A5" s="1">
        <v>1871.04</v>
      </c>
      <c r="B5" s="4">
        <v>4.74</v>
      </c>
      <c r="C5" s="9">
        <v>0.26</v>
      </c>
      <c r="D5" s="9">
        <v>0.4</v>
      </c>
      <c r="E5" s="9">
        <v>12.559226450000001</v>
      </c>
      <c r="F5" s="4">
        <f t="shared" si="1"/>
        <v>1871.2916666666665</v>
      </c>
      <c r="G5" s="4">
        <f>G2*9/12+G14*3/12</f>
        <v>5.33</v>
      </c>
      <c r="H5" s="4">
        <f t="shared" si="2"/>
        <v>94.66638528521797</v>
      </c>
      <c r="I5" s="4">
        <f t="shared" si="3"/>
        <v>5.1926709228178627</v>
      </c>
      <c r="J5" s="4">
        <f t="shared" si="4"/>
        <v>7.988724496642865</v>
      </c>
      <c r="K5" s="5">
        <f t="shared" si="0"/>
        <v>11.850000000000003</v>
      </c>
    </row>
    <row r="6" spans="1:11" ht="12.75" x14ac:dyDescent="0.2">
      <c r="A6" s="1">
        <v>1871.05</v>
      </c>
      <c r="B6" s="4">
        <v>4.8600000000000003</v>
      </c>
      <c r="C6" s="9">
        <v>0.26</v>
      </c>
      <c r="D6" s="9">
        <v>0.4</v>
      </c>
      <c r="E6" s="9">
        <v>12.273811569999999</v>
      </c>
      <c r="F6" s="4">
        <f t="shared" si="1"/>
        <v>1871.3749999999998</v>
      </c>
      <c r="G6" s="4">
        <f>G2*8/12+G14*4/12</f>
        <v>5.3333333333333339</v>
      </c>
      <c r="H6" s="4">
        <f t="shared" si="2"/>
        <v>99.320103054181089</v>
      </c>
      <c r="I6" s="4">
        <f t="shared" si="3"/>
        <v>5.3134211510467253</v>
      </c>
      <c r="J6" s="4">
        <f t="shared" si="4"/>
        <v>8.1744940785334226</v>
      </c>
      <c r="K6" s="5">
        <f t="shared" si="0"/>
        <v>12.15</v>
      </c>
    </row>
    <row r="7" spans="1:11" ht="12.75" x14ac:dyDescent="0.2">
      <c r="A7" s="1">
        <v>1871.06</v>
      </c>
      <c r="B7" s="4">
        <v>4.82</v>
      </c>
      <c r="C7" s="9">
        <v>0.26</v>
      </c>
      <c r="D7" s="9">
        <v>0.4</v>
      </c>
      <c r="E7" s="9">
        <v>12.08348099</v>
      </c>
      <c r="F7" s="4">
        <f t="shared" si="1"/>
        <v>1871.458333333333</v>
      </c>
      <c r="G7" s="4">
        <f>G2*7/12+G14*5/12</f>
        <v>5.3366666666666669</v>
      </c>
      <c r="H7" s="4">
        <f t="shared" si="2"/>
        <v>100.05419886873179</v>
      </c>
      <c r="I7" s="4">
        <f t="shared" si="3"/>
        <v>5.3971144617988109</v>
      </c>
      <c r="J7" s="4">
        <f t="shared" si="4"/>
        <v>8.3032530181520166</v>
      </c>
      <c r="K7" s="5">
        <f t="shared" si="0"/>
        <v>12.049999999999999</v>
      </c>
    </row>
    <row r="8" spans="1:11" ht="12.75" x14ac:dyDescent="0.2">
      <c r="A8" s="1">
        <v>1871.07</v>
      </c>
      <c r="B8" s="4">
        <v>4.7300000000000004</v>
      </c>
      <c r="C8" s="9">
        <v>0.26</v>
      </c>
      <c r="D8" s="9">
        <v>0.4</v>
      </c>
      <c r="E8" s="9">
        <v>12.08348099</v>
      </c>
      <c r="F8" s="4">
        <f t="shared" si="1"/>
        <v>1871.5416666666663</v>
      </c>
      <c r="G8" s="4">
        <f>G2*6/12+G14*6/12</f>
        <v>5.34</v>
      </c>
      <c r="H8" s="4">
        <f t="shared" si="2"/>
        <v>98.185966939647599</v>
      </c>
      <c r="I8" s="4">
        <f t="shared" si="3"/>
        <v>5.3971144617988109</v>
      </c>
      <c r="J8" s="4">
        <f t="shared" si="4"/>
        <v>8.3032530181520166</v>
      </c>
      <c r="K8" s="5">
        <f t="shared" si="0"/>
        <v>11.825000000000001</v>
      </c>
    </row>
    <row r="9" spans="1:11" ht="12.75" x14ac:dyDescent="0.2">
      <c r="A9" s="1">
        <v>1871.08</v>
      </c>
      <c r="B9" s="4">
        <v>4.79</v>
      </c>
      <c r="C9" s="9">
        <v>0.26</v>
      </c>
      <c r="D9" s="9">
        <v>0.4</v>
      </c>
      <c r="E9" s="9">
        <v>11.893231399999999</v>
      </c>
      <c r="F9" s="4">
        <f t="shared" si="1"/>
        <v>1871.6249999999995</v>
      </c>
      <c r="G9" s="4">
        <f>G2*5/12+G14*7/12</f>
        <v>5.3433333333333337</v>
      </c>
      <c r="H9" s="4">
        <f t="shared" si="2"/>
        <v>101.02200609667783</v>
      </c>
      <c r="I9" s="4">
        <f t="shared" si="3"/>
        <v>5.4834491827006762</v>
      </c>
      <c r="J9" s="4">
        <f t="shared" si="4"/>
        <v>8.4360756656933464</v>
      </c>
      <c r="K9" s="5">
        <f t="shared" si="0"/>
        <v>11.975</v>
      </c>
    </row>
    <row r="10" spans="1:11" ht="12.75" x14ac:dyDescent="0.2">
      <c r="A10" s="1">
        <v>1871.09</v>
      </c>
      <c r="B10" s="4">
        <v>4.84</v>
      </c>
      <c r="C10" s="9">
        <v>0.26</v>
      </c>
      <c r="D10" s="9">
        <v>0.4</v>
      </c>
      <c r="E10" s="9">
        <v>12.178646280000001</v>
      </c>
      <c r="F10" s="4">
        <f t="shared" si="1"/>
        <v>1871.7083333333328</v>
      </c>
      <c r="G10" s="4">
        <f>G2*4/12+G14*8/12</f>
        <v>5.3466666666666676</v>
      </c>
      <c r="H10" s="4">
        <f t="shared" si="2"/>
        <v>99.684282808483047</v>
      </c>
      <c r="I10" s="4">
        <f t="shared" si="3"/>
        <v>5.3549408120259496</v>
      </c>
      <c r="J10" s="4">
        <f t="shared" si="4"/>
        <v>8.2383704800399222</v>
      </c>
      <c r="K10" s="5">
        <f t="shared" si="0"/>
        <v>12.099999999999998</v>
      </c>
    </row>
    <row r="11" spans="1:11" ht="12.75" x14ac:dyDescent="0.2">
      <c r="A11" s="1">
        <v>1871.1</v>
      </c>
      <c r="B11" s="4">
        <v>4.59</v>
      </c>
      <c r="C11" s="9">
        <v>0.26</v>
      </c>
      <c r="D11" s="9">
        <v>0.4</v>
      </c>
      <c r="E11" s="9">
        <v>12.368895869999999</v>
      </c>
      <c r="F11" s="4">
        <f t="shared" si="1"/>
        <v>1871.7916666666661</v>
      </c>
      <c r="G11" s="4">
        <f>G2*3/12+G14*9/12</f>
        <v>5.3500000000000005</v>
      </c>
      <c r="H11" s="4">
        <f t="shared" si="2"/>
        <v>93.081226254999592</v>
      </c>
      <c r="I11" s="4">
        <f t="shared" si="3"/>
        <v>5.2725749076906103</v>
      </c>
      <c r="J11" s="4">
        <f t="shared" si="4"/>
        <v>8.1116537041393997</v>
      </c>
      <c r="K11" s="5">
        <f t="shared" si="0"/>
        <v>11.474999999999998</v>
      </c>
    </row>
    <row r="12" spans="1:11" ht="12.75" x14ac:dyDescent="0.2">
      <c r="A12" s="1">
        <v>1871.11</v>
      </c>
      <c r="B12" s="4">
        <v>4.6399999999999997</v>
      </c>
      <c r="C12" s="9">
        <v>0.26</v>
      </c>
      <c r="D12" s="9">
        <v>0.4</v>
      </c>
      <c r="E12" s="9">
        <v>12.368895869999999</v>
      </c>
      <c r="F12" s="4">
        <f t="shared" si="1"/>
        <v>1871.8749999999993</v>
      </c>
      <c r="G12" s="4">
        <f>G2*2/12+G14*10/12</f>
        <v>5.3533333333333335</v>
      </c>
      <c r="H12" s="4">
        <f t="shared" si="2"/>
        <v>94.095182968017028</v>
      </c>
      <c r="I12" s="4">
        <f t="shared" si="3"/>
        <v>5.2725749076906103</v>
      </c>
      <c r="J12" s="4">
        <f t="shared" si="4"/>
        <v>8.1116537041393997</v>
      </c>
      <c r="K12" s="5">
        <f t="shared" si="0"/>
        <v>11.6</v>
      </c>
    </row>
    <row r="13" spans="1:11" ht="12.75" x14ac:dyDescent="0.2">
      <c r="A13" s="1">
        <v>1871.12</v>
      </c>
      <c r="B13" s="4">
        <v>4.74</v>
      </c>
      <c r="C13" s="9">
        <v>0.26</v>
      </c>
      <c r="D13" s="9">
        <v>0.4</v>
      </c>
      <c r="E13" s="9">
        <v>12.654391739999999</v>
      </c>
      <c r="F13" s="4">
        <f t="shared" si="1"/>
        <v>1871.9583333333326</v>
      </c>
      <c r="G13" s="4">
        <f>G2*1/12+G14*11/12</f>
        <v>5.3566666666666665</v>
      </c>
      <c r="H13" s="4">
        <f t="shared" si="2"/>
        <v>93.95446216840449</v>
      </c>
      <c r="I13" s="4">
        <f t="shared" si="3"/>
        <v>5.1536202877183896</v>
      </c>
      <c r="J13" s="4">
        <f t="shared" si="4"/>
        <v>7.9286465964898305</v>
      </c>
      <c r="K13" s="5">
        <f t="shared" si="0"/>
        <v>11.85</v>
      </c>
    </row>
    <row r="14" spans="1:11" ht="12.75" x14ac:dyDescent="0.2">
      <c r="A14" s="1">
        <v>1872.01</v>
      </c>
      <c r="B14" s="4">
        <v>4.8600000000000003</v>
      </c>
      <c r="C14" s="9">
        <v>0.26329999999999998</v>
      </c>
      <c r="D14" s="9">
        <v>0.40250000000000002</v>
      </c>
      <c r="E14" s="9">
        <v>12.654391739999999</v>
      </c>
      <c r="F14" s="4">
        <f t="shared" si="1"/>
        <v>1872.0416666666658</v>
      </c>
      <c r="G14" s="4">
        <v>5.36</v>
      </c>
      <c r="H14" s="4">
        <f t="shared" si="2"/>
        <v>96.333056147351428</v>
      </c>
      <c r="I14" s="4">
        <f t="shared" si="3"/>
        <v>5.2190316221394299</v>
      </c>
      <c r="J14" s="4">
        <f t="shared" si="4"/>
        <v>7.978200637717892</v>
      </c>
      <c r="K14" s="5">
        <f t="shared" si="0"/>
        <v>12.074534161490682</v>
      </c>
    </row>
    <row r="15" spans="1:11" ht="12.75" x14ac:dyDescent="0.2">
      <c r="A15" s="1">
        <v>1872.02</v>
      </c>
      <c r="B15" s="4">
        <v>4.88</v>
      </c>
      <c r="C15" s="9">
        <v>0.26669999999999999</v>
      </c>
      <c r="D15" s="9">
        <v>0.40500000000000003</v>
      </c>
      <c r="E15" s="9">
        <v>12.654391739999999</v>
      </c>
      <c r="F15" s="4">
        <f t="shared" si="1"/>
        <v>1872.1249999999991</v>
      </c>
      <c r="G15" s="4">
        <f>G14*11/12+G26*1/12</f>
        <v>5.378333333333333</v>
      </c>
      <c r="H15" s="4">
        <f t="shared" si="2"/>
        <v>96.72948847717592</v>
      </c>
      <c r="I15" s="4">
        <f t="shared" si="3"/>
        <v>5.2864251182095945</v>
      </c>
      <c r="J15" s="4">
        <f t="shared" si="4"/>
        <v>8.0277546789459535</v>
      </c>
      <c r="K15" s="5">
        <f t="shared" si="0"/>
        <v>12.049382716049381</v>
      </c>
    </row>
    <row r="16" spans="1:11" ht="12.75" x14ac:dyDescent="0.2">
      <c r="A16" s="1">
        <v>1872.03</v>
      </c>
      <c r="B16" s="4">
        <v>5.04</v>
      </c>
      <c r="C16" s="9">
        <v>0.27</v>
      </c>
      <c r="D16" s="9">
        <v>0.40749999999999997</v>
      </c>
      <c r="E16" s="9">
        <v>12.844641319999999</v>
      </c>
      <c r="F16" s="4">
        <f t="shared" si="1"/>
        <v>1872.2083333333323</v>
      </c>
      <c r="G16" s="4">
        <f>G14*10/12+G26*2/12</f>
        <v>5.3966666666666665</v>
      </c>
      <c r="H16" s="4">
        <f t="shared" si="2"/>
        <v>98.421255098153281</v>
      </c>
      <c r="I16" s="4">
        <f t="shared" si="3"/>
        <v>5.2725672374010681</v>
      </c>
      <c r="J16" s="4">
        <f t="shared" si="4"/>
        <v>7.9576709231145752</v>
      </c>
      <c r="K16" s="5">
        <f t="shared" si="0"/>
        <v>12.368098159509204</v>
      </c>
    </row>
    <row r="17" spans="1:11" ht="12.75" x14ac:dyDescent="0.2">
      <c r="A17" s="1">
        <v>1872.04</v>
      </c>
      <c r="B17" s="4">
        <v>5.18</v>
      </c>
      <c r="C17" s="9">
        <v>0.27329999999999999</v>
      </c>
      <c r="D17" s="9">
        <v>0.41</v>
      </c>
      <c r="E17" s="9">
        <v>13.130137189999999</v>
      </c>
      <c r="F17" s="4">
        <f t="shared" si="1"/>
        <v>1872.2916666666656</v>
      </c>
      <c r="G17" s="4">
        <f>G14*9/12+G26*3/12</f>
        <v>5.4150000000000009</v>
      </c>
      <c r="H17" s="4">
        <f t="shared" si="2"/>
        <v>98.955705580102943</v>
      </c>
      <c r="I17" s="4">
        <f t="shared" si="3"/>
        <v>5.2209641573440413</v>
      </c>
      <c r="J17" s="4">
        <f t="shared" si="4"/>
        <v>7.8324014069193453</v>
      </c>
      <c r="K17" s="5">
        <f t="shared" si="0"/>
        <v>12.634146341463413</v>
      </c>
    </row>
    <row r="18" spans="1:11" ht="12.75" x14ac:dyDescent="0.2">
      <c r="A18" s="1">
        <v>1872.05</v>
      </c>
      <c r="B18" s="4">
        <v>5.18</v>
      </c>
      <c r="C18" s="9">
        <v>0.2767</v>
      </c>
      <c r="D18" s="9">
        <v>0.41249999999999998</v>
      </c>
      <c r="E18" s="9">
        <v>13.130137189999999</v>
      </c>
      <c r="F18" s="4">
        <f t="shared" si="1"/>
        <v>1872.3749999999989</v>
      </c>
      <c r="G18" s="4">
        <f>G14*8/12+G26*4/12</f>
        <v>5.4333333333333336</v>
      </c>
      <c r="H18" s="4">
        <f t="shared" si="2"/>
        <v>98.955705580102943</v>
      </c>
      <c r="I18" s="4">
        <f t="shared" si="3"/>
        <v>5.2859157787672748</v>
      </c>
      <c r="J18" s="4">
        <f t="shared" si="4"/>
        <v>7.8801599520834875</v>
      </c>
      <c r="K18" s="5">
        <f t="shared" si="0"/>
        <v>12.557575757575757</v>
      </c>
    </row>
    <row r="19" spans="1:11" ht="12.75" x14ac:dyDescent="0.2">
      <c r="A19" s="1">
        <v>1872.06</v>
      </c>
      <c r="B19" s="4">
        <v>5.13</v>
      </c>
      <c r="C19" s="9">
        <v>0.28000000000000003</v>
      </c>
      <c r="D19" s="9">
        <v>0.41499999999999998</v>
      </c>
      <c r="E19" s="9">
        <v>13.0349719</v>
      </c>
      <c r="F19" s="4">
        <f t="shared" si="1"/>
        <v>1872.4583333333321</v>
      </c>
      <c r="G19" s="4">
        <f>G14*7/12+G26*5/12</f>
        <v>5.4516666666666662</v>
      </c>
      <c r="H19" s="4">
        <f t="shared" si="2"/>
        <v>98.716013726120892</v>
      </c>
      <c r="I19" s="4">
        <f t="shared" si="3"/>
        <v>5.3880085464549419</v>
      </c>
      <c r="J19" s="4">
        <f t="shared" si="4"/>
        <v>7.9857983813528595</v>
      </c>
      <c r="K19" s="5">
        <f t="shared" si="0"/>
        <v>12.361445783132531</v>
      </c>
    </row>
    <row r="20" spans="1:11" ht="12.75" x14ac:dyDescent="0.2">
      <c r="A20" s="1">
        <v>1872.07</v>
      </c>
      <c r="B20" s="4">
        <v>5.0999999999999996</v>
      </c>
      <c r="C20" s="9">
        <v>0.2833</v>
      </c>
      <c r="D20" s="9">
        <v>0.41749999999999998</v>
      </c>
      <c r="E20" s="9">
        <v>12.844641319999999</v>
      </c>
      <c r="F20" s="4">
        <f t="shared" si="1"/>
        <v>1872.5416666666654</v>
      </c>
      <c r="G20" s="4">
        <f>G14*6/12+G26*6/12</f>
        <v>5.4700000000000006</v>
      </c>
      <c r="H20" s="4">
        <f t="shared" si="2"/>
        <v>99.592936706464627</v>
      </c>
      <c r="I20" s="4">
        <f t="shared" si="3"/>
        <v>5.5322899939100845</v>
      </c>
      <c r="J20" s="4">
        <f t="shared" si="4"/>
        <v>8.1529511911664674</v>
      </c>
      <c r="K20" s="5">
        <f t="shared" si="0"/>
        <v>12.215568862275449</v>
      </c>
    </row>
    <row r="21" spans="1:11" ht="12.75" x14ac:dyDescent="0.2">
      <c r="A21" s="1">
        <v>1872.08</v>
      </c>
      <c r="B21" s="4">
        <v>5.04</v>
      </c>
      <c r="C21" s="9">
        <v>0.28670000000000001</v>
      </c>
      <c r="D21" s="9">
        <v>0.42</v>
      </c>
      <c r="E21" s="9">
        <v>12.93980661</v>
      </c>
      <c r="F21" s="4">
        <f t="shared" si="1"/>
        <v>1872.6249999999986</v>
      </c>
      <c r="G21" s="4">
        <f>G14*5/12+G26*7/12</f>
        <v>5.4883333333333333</v>
      </c>
      <c r="H21" s="4">
        <f t="shared" si="2"/>
        <v>97.697419915304295</v>
      </c>
      <c r="I21" s="4">
        <f t="shared" si="3"/>
        <v>5.5575099781185999</v>
      </c>
      <c r="J21" s="4">
        <f t="shared" si="4"/>
        <v>8.1414516596086912</v>
      </c>
      <c r="K21" s="5">
        <f t="shared" si="0"/>
        <v>12</v>
      </c>
    </row>
    <row r="22" spans="1:11" ht="12.75" x14ac:dyDescent="0.2">
      <c r="A22" s="1">
        <v>1872.09</v>
      </c>
      <c r="B22" s="4">
        <v>4.95</v>
      </c>
      <c r="C22" s="9">
        <v>0.28999999999999998</v>
      </c>
      <c r="D22" s="9">
        <v>0.42249999999999999</v>
      </c>
      <c r="E22" s="9">
        <v>13.0349719</v>
      </c>
      <c r="F22" s="4">
        <f t="shared" si="1"/>
        <v>1872.7083333333319</v>
      </c>
      <c r="G22" s="4">
        <f>G14*4/12+G26*8/12</f>
        <v>5.5066666666666668</v>
      </c>
      <c r="H22" s="4">
        <f t="shared" si="2"/>
        <v>95.252293946257012</v>
      </c>
      <c r="I22" s="4">
        <f t="shared" si="3"/>
        <v>5.5804374231140468</v>
      </c>
      <c r="J22" s="4">
        <f t="shared" si="4"/>
        <v>8.1301200388471884</v>
      </c>
      <c r="K22" s="5">
        <f t="shared" si="0"/>
        <v>11.715976331360949</v>
      </c>
    </row>
    <row r="23" spans="1:11" ht="12.75" x14ac:dyDescent="0.2">
      <c r="A23" s="1">
        <v>1872.1</v>
      </c>
      <c r="B23" s="4">
        <v>4.97</v>
      </c>
      <c r="C23" s="9">
        <v>0.29330000000000001</v>
      </c>
      <c r="D23" s="9">
        <v>0.42499999999999999</v>
      </c>
      <c r="E23" s="9">
        <v>12.74947603</v>
      </c>
      <c r="F23" s="4">
        <f t="shared" si="1"/>
        <v>1872.7916666666652</v>
      </c>
      <c r="G23" s="4">
        <f>G14*3/12+G26*9/12</f>
        <v>5.5249999999999995</v>
      </c>
      <c r="H23" s="4">
        <f t="shared" si="2"/>
        <v>97.778730833066248</v>
      </c>
      <c r="I23" s="4">
        <f t="shared" si="3"/>
        <v>5.7703222843739095</v>
      </c>
      <c r="J23" s="4">
        <f t="shared" si="4"/>
        <v>8.3613602825056645</v>
      </c>
      <c r="K23" s="5">
        <f t="shared" si="0"/>
        <v>11.694117647058825</v>
      </c>
    </row>
    <row r="24" spans="1:11" ht="12.75" x14ac:dyDescent="0.2">
      <c r="A24" s="1">
        <v>1872.11</v>
      </c>
      <c r="B24" s="4">
        <v>4.95</v>
      </c>
      <c r="C24" s="9">
        <v>0.29670000000000002</v>
      </c>
      <c r="D24" s="9">
        <v>0.42749999999999999</v>
      </c>
      <c r="E24" s="9">
        <v>13.130137189999999</v>
      </c>
      <c r="F24" s="4">
        <f t="shared" si="1"/>
        <v>1872.8749999999984</v>
      </c>
      <c r="G24" s="4">
        <f>G14*2/12+G26*10/12</f>
        <v>5.543333333333333</v>
      </c>
      <c r="H24" s="4">
        <f t="shared" si="2"/>
        <v>94.561919425001861</v>
      </c>
      <c r="I24" s="4">
        <f t="shared" si="3"/>
        <v>5.6679841400804145</v>
      </c>
      <c r="J24" s="4">
        <f t="shared" si="4"/>
        <v>8.1667112230683419</v>
      </c>
      <c r="K24" s="5">
        <f t="shared" si="0"/>
        <v>11.578947368421053</v>
      </c>
    </row>
    <row r="25" spans="1:11" ht="12.75" x14ac:dyDescent="0.2">
      <c r="A25" s="1">
        <v>1872.12</v>
      </c>
      <c r="B25" s="4">
        <v>5.07</v>
      </c>
      <c r="C25" s="9">
        <v>0.3</v>
      </c>
      <c r="D25" s="9">
        <v>0.43</v>
      </c>
      <c r="E25" s="9">
        <v>12.93980661</v>
      </c>
      <c r="F25" s="4">
        <f t="shared" si="1"/>
        <v>1872.9583333333317</v>
      </c>
      <c r="G25" s="4">
        <f>G14*1/12+G26*11/12</f>
        <v>5.5616666666666665</v>
      </c>
      <c r="H25" s="4">
        <f t="shared" si="2"/>
        <v>98.278952176704919</v>
      </c>
      <c r="I25" s="4">
        <f t="shared" si="3"/>
        <v>5.8153226140062078</v>
      </c>
      <c r="J25" s="4">
        <f t="shared" si="4"/>
        <v>8.3352957467422311</v>
      </c>
      <c r="K25" s="5">
        <f t="shared" si="0"/>
        <v>11.790697674418606</v>
      </c>
    </row>
    <row r="26" spans="1:11" ht="12.75" x14ac:dyDescent="0.2">
      <c r="A26" s="1">
        <v>1873.01</v>
      </c>
      <c r="B26" s="4">
        <v>5.1100000000000003</v>
      </c>
      <c r="C26" s="9">
        <v>0.30249999999999999</v>
      </c>
      <c r="D26" s="9">
        <v>0.4325</v>
      </c>
      <c r="E26" s="9">
        <v>12.93980661</v>
      </c>
      <c r="F26" s="4">
        <f t="shared" si="1"/>
        <v>1873.0416666666649</v>
      </c>
      <c r="G26" s="4">
        <v>5.58</v>
      </c>
      <c r="H26" s="4">
        <f t="shared" si="2"/>
        <v>99.054328525239086</v>
      </c>
      <c r="I26" s="4">
        <f t="shared" si="3"/>
        <v>5.8637836357895923</v>
      </c>
      <c r="J26" s="4">
        <f t="shared" si="4"/>
        <v>8.3837567685256165</v>
      </c>
      <c r="K26" s="5">
        <f t="shared" si="0"/>
        <v>11.815028901734106</v>
      </c>
    </row>
    <row r="27" spans="1:11" ht="12.75" x14ac:dyDescent="0.2">
      <c r="A27" s="1">
        <v>1873.02</v>
      </c>
      <c r="B27" s="4">
        <v>5.15</v>
      </c>
      <c r="C27" s="9">
        <v>0.30499999999999999</v>
      </c>
      <c r="D27" s="9">
        <v>0.435</v>
      </c>
      <c r="E27" s="9">
        <v>13.225221489999999</v>
      </c>
      <c r="F27" s="4">
        <f t="shared" si="1"/>
        <v>1873.1249999999982</v>
      </c>
      <c r="G27" s="4">
        <f>G26*11/12+G38*1/12</f>
        <v>5.5708333333333337</v>
      </c>
      <c r="H27" s="4">
        <f t="shared" si="2"/>
        <v>97.675269633612785</v>
      </c>
      <c r="I27" s="4">
        <f t="shared" si="3"/>
        <v>5.7846518909226985</v>
      </c>
      <c r="J27" s="4">
        <f t="shared" si="4"/>
        <v>8.2502412214799143</v>
      </c>
      <c r="K27" s="5">
        <f t="shared" si="0"/>
        <v>11.839080459770116</v>
      </c>
    </row>
    <row r="28" spans="1:11" ht="12.75" x14ac:dyDescent="0.2">
      <c r="A28" s="1">
        <v>1873.03</v>
      </c>
      <c r="B28" s="4">
        <v>5.1100000000000003</v>
      </c>
      <c r="C28" s="9">
        <v>0.3075</v>
      </c>
      <c r="D28" s="9">
        <v>0.4375</v>
      </c>
      <c r="E28" s="9">
        <v>13.225221489999999</v>
      </c>
      <c r="F28" s="4">
        <f t="shared" si="1"/>
        <v>1873.2083333333314</v>
      </c>
      <c r="G28" s="4">
        <f>G26*10/12+G38*2/12</f>
        <v>5.5616666666666656</v>
      </c>
      <c r="H28" s="4">
        <f t="shared" si="2"/>
        <v>96.916626762672109</v>
      </c>
      <c r="I28" s="4">
        <f t="shared" si="3"/>
        <v>5.8320670703564916</v>
      </c>
      <c r="J28" s="4">
        <f t="shared" si="4"/>
        <v>8.2976564009137075</v>
      </c>
      <c r="K28" s="5">
        <f t="shared" si="0"/>
        <v>11.680000000000001</v>
      </c>
    </row>
    <row r="29" spans="1:11" ht="12.75" x14ac:dyDescent="0.2">
      <c r="A29" s="1">
        <v>1873.04</v>
      </c>
      <c r="B29" s="4">
        <v>5.04</v>
      </c>
      <c r="C29" s="9">
        <v>0.31</v>
      </c>
      <c r="D29" s="9">
        <v>0.44</v>
      </c>
      <c r="E29" s="9">
        <v>13.225221489999999</v>
      </c>
      <c r="F29" s="4">
        <f t="shared" si="1"/>
        <v>1873.2916666666647</v>
      </c>
      <c r="G29" s="4">
        <f>G26*9/12+G38*3/12</f>
        <v>5.5524999999999993</v>
      </c>
      <c r="H29" s="4">
        <f t="shared" si="2"/>
        <v>95.589001738525909</v>
      </c>
      <c r="I29" s="4">
        <f t="shared" si="3"/>
        <v>5.8794822497902839</v>
      </c>
      <c r="J29" s="4">
        <f t="shared" si="4"/>
        <v>8.3450715803475006</v>
      </c>
      <c r="K29" s="5">
        <f t="shared" si="0"/>
        <v>11.454545454545453</v>
      </c>
    </row>
    <row r="30" spans="1:11" ht="12.75" x14ac:dyDescent="0.2">
      <c r="A30" s="1">
        <v>1873.05</v>
      </c>
      <c r="B30" s="4">
        <v>5.05</v>
      </c>
      <c r="C30" s="9">
        <v>0.3125</v>
      </c>
      <c r="D30" s="9">
        <v>0.4425</v>
      </c>
      <c r="E30" s="9">
        <v>12.93980661</v>
      </c>
      <c r="F30" s="4">
        <f t="shared" si="1"/>
        <v>1873.374999999998</v>
      </c>
      <c r="G30" s="4">
        <f>G26*8/12+G38*4/12</f>
        <v>5.543333333333333</v>
      </c>
      <c r="H30" s="4">
        <f t="shared" si="2"/>
        <v>97.891264002437822</v>
      </c>
      <c r="I30" s="4">
        <f t="shared" si="3"/>
        <v>6.057627722923133</v>
      </c>
      <c r="J30" s="4">
        <f t="shared" si="4"/>
        <v>8.5776008556591581</v>
      </c>
      <c r="K30" s="5">
        <f t="shared" si="0"/>
        <v>11.412429378531071</v>
      </c>
    </row>
    <row r="31" spans="1:11" ht="12.75" x14ac:dyDescent="0.2">
      <c r="A31" s="1">
        <v>1873.06</v>
      </c>
      <c r="B31" s="4">
        <v>4.9800000000000004</v>
      </c>
      <c r="C31" s="9">
        <v>0.315</v>
      </c>
      <c r="D31" s="9">
        <v>0.44500000000000001</v>
      </c>
      <c r="E31" s="9">
        <v>12.559226450000001</v>
      </c>
      <c r="F31" s="4">
        <f t="shared" si="1"/>
        <v>1873.4583333333312</v>
      </c>
      <c r="G31" s="4">
        <f>G26*7/12+G38*5/12</f>
        <v>5.5341666666666667</v>
      </c>
      <c r="H31" s="4">
        <f t="shared" si="2"/>
        <v>99.45961998320368</v>
      </c>
      <c r="I31" s="4">
        <f t="shared" si="3"/>
        <v>6.2911205411062561</v>
      </c>
      <c r="J31" s="4">
        <f t="shared" si="4"/>
        <v>8.8874560025151883</v>
      </c>
      <c r="K31" s="5">
        <f t="shared" si="0"/>
        <v>11.191011235955056</v>
      </c>
    </row>
    <row r="32" spans="1:11" ht="12.75" x14ac:dyDescent="0.2">
      <c r="A32" s="1">
        <v>1873.07</v>
      </c>
      <c r="B32" s="4">
        <v>4.97</v>
      </c>
      <c r="C32" s="9">
        <v>0.3175</v>
      </c>
      <c r="D32" s="9">
        <v>0.44750000000000001</v>
      </c>
      <c r="E32" s="9">
        <v>12.559226450000001</v>
      </c>
      <c r="F32" s="4">
        <f t="shared" si="1"/>
        <v>1873.5416666666645</v>
      </c>
      <c r="G32" s="4">
        <f>G26*6/12+G38*6/12</f>
        <v>5.5250000000000004</v>
      </c>
      <c r="H32" s="4">
        <f t="shared" si="2"/>
        <v>99.259901870787601</v>
      </c>
      <c r="I32" s="4">
        <f t="shared" si="3"/>
        <v>6.341050069210274</v>
      </c>
      <c r="J32" s="4">
        <f t="shared" si="4"/>
        <v>8.9373855306192063</v>
      </c>
      <c r="K32" s="5">
        <f t="shared" si="0"/>
        <v>11.106145251396647</v>
      </c>
    </row>
    <row r="33" spans="1:11" ht="12.75" x14ac:dyDescent="0.2">
      <c r="A33" s="1">
        <v>1873.08</v>
      </c>
      <c r="B33" s="4">
        <v>4.97</v>
      </c>
      <c r="C33" s="9">
        <v>0.32</v>
      </c>
      <c r="D33" s="9">
        <v>0.45</v>
      </c>
      <c r="E33" s="9">
        <v>12.559226450000001</v>
      </c>
      <c r="F33" s="4">
        <f t="shared" si="1"/>
        <v>1873.6249999999977</v>
      </c>
      <c r="G33" s="4">
        <f>G26*5/12+G38*7/12</f>
        <v>5.5158333333333331</v>
      </c>
      <c r="H33" s="4">
        <f t="shared" si="2"/>
        <v>99.259901870787601</v>
      </c>
      <c r="I33" s="4">
        <f t="shared" si="3"/>
        <v>6.3909795973142929</v>
      </c>
      <c r="J33" s="4">
        <f t="shared" si="4"/>
        <v>8.9873150587232242</v>
      </c>
      <c r="K33" s="5">
        <f t="shared" si="0"/>
        <v>11.044444444444444</v>
      </c>
    </row>
    <row r="34" spans="1:11" ht="12.75" x14ac:dyDescent="0.2">
      <c r="A34" s="1">
        <v>1873.09</v>
      </c>
      <c r="B34" s="4">
        <v>4.59</v>
      </c>
      <c r="C34" s="9">
        <v>0.32250000000000001</v>
      </c>
      <c r="D34" s="9">
        <v>0.45250000000000001</v>
      </c>
      <c r="E34" s="9">
        <v>12.559226450000001</v>
      </c>
      <c r="F34" s="4">
        <f t="shared" si="1"/>
        <v>1873.708333333331</v>
      </c>
      <c r="G34" s="4">
        <f>G26*4/12+G38*8/12</f>
        <v>5.5066666666666668</v>
      </c>
      <c r="H34" s="4">
        <f t="shared" si="2"/>
        <v>91.670613598976871</v>
      </c>
      <c r="I34" s="4">
        <f t="shared" si="3"/>
        <v>6.4409091254183108</v>
      </c>
      <c r="J34" s="4">
        <f t="shared" si="4"/>
        <v>9.0372445868272422</v>
      </c>
      <c r="K34" s="5">
        <f t="shared" si="0"/>
        <v>10.143646408839777</v>
      </c>
    </row>
    <row r="35" spans="1:11" ht="12.75" x14ac:dyDescent="0.2">
      <c r="A35" s="1">
        <v>1873.1</v>
      </c>
      <c r="B35" s="4">
        <v>4.1900000000000004</v>
      </c>
      <c r="C35" s="9">
        <v>0.32500000000000001</v>
      </c>
      <c r="D35" s="9">
        <v>0.45500000000000002</v>
      </c>
      <c r="E35" s="9">
        <v>12.273811569999999</v>
      </c>
      <c r="F35" s="4">
        <f t="shared" si="1"/>
        <v>1873.7916666666642</v>
      </c>
      <c r="G35" s="4">
        <f>G26*3/12+G38*9/12</f>
        <v>5.4975000000000005</v>
      </c>
      <c r="H35" s="4">
        <f t="shared" si="2"/>
        <v>85.62782547263761</v>
      </c>
      <c r="I35" s="4">
        <f t="shared" si="3"/>
        <v>6.6417764388084066</v>
      </c>
      <c r="J35" s="4">
        <f t="shared" si="4"/>
        <v>9.2984870143317693</v>
      </c>
      <c r="K35" s="5">
        <f t="shared" si="0"/>
        <v>9.208791208791208</v>
      </c>
    </row>
    <row r="36" spans="1:11" ht="12.75" x14ac:dyDescent="0.2">
      <c r="A36" s="1">
        <v>1873.11</v>
      </c>
      <c r="B36" s="4">
        <v>4.04</v>
      </c>
      <c r="C36" s="9">
        <v>0.32750000000000001</v>
      </c>
      <c r="D36" s="9">
        <v>0.45750000000000002</v>
      </c>
      <c r="E36" s="9">
        <v>11.893231399999999</v>
      </c>
      <c r="F36" s="4">
        <f t="shared" si="1"/>
        <v>1873.8749999999975</v>
      </c>
      <c r="G36" s="4">
        <f>G26*2/12+G38*10/12</f>
        <v>5.4883333333333324</v>
      </c>
      <c r="H36" s="4">
        <f t="shared" si="2"/>
        <v>85.204364223502807</v>
      </c>
      <c r="I36" s="4">
        <f t="shared" si="3"/>
        <v>6.9070369512864289</v>
      </c>
      <c r="J36" s="4">
        <f t="shared" si="4"/>
        <v>9.6487615426367661</v>
      </c>
      <c r="K36" s="5">
        <f t="shared" si="0"/>
        <v>8.830601092896174</v>
      </c>
    </row>
    <row r="37" spans="1:11" ht="12.75" x14ac:dyDescent="0.2">
      <c r="A37" s="1">
        <v>1873.12</v>
      </c>
      <c r="B37" s="4">
        <v>4.42</v>
      </c>
      <c r="C37" s="9">
        <v>0.33</v>
      </c>
      <c r="D37" s="9">
        <v>0.46</v>
      </c>
      <c r="E37" s="9">
        <v>12.178646280000001</v>
      </c>
      <c r="F37" s="4">
        <f t="shared" si="1"/>
        <v>1873.9583333333308</v>
      </c>
      <c r="G37" s="4">
        <f>G26*1/12+G38*11/12</f>
        <v>5.4791666666666661</v>
      </c>
      <c r="H37" s="4">
        <f t="shared" si="2"/>
        <v>91.033993804441124</v>
      </c>
      <c r="I37" s="4">
        <f t="shared" si="3"/>
        <v>6.796655646032935</v>
      </c>
      <c r="J37" s="4">
        <f t="shared" si="4"/>
        <v>9.4741260520459107</v>
      </c>
      <c r="K37" s="5">
        <f t="shared" si="0"/>
        <v>9.6086956521739104</v>
      </c>
    </row>
    <row r="38" spans="1:11" ht="12.75" x14ac:dyDescent="0.2">
      <c r="A38" s="1">
        <v>1874.01</v>
      </c>
      <c r="B38" s="4">
        <v>4.66</v>
      </c>
      <c r="C38" s="9">
        <v>0.33</v>
      </c>
      <c r="D38" s="9">
        <v>0.46</v>
      </c>
      <c r="E38" s="9">
        <v>12.368895869999999</v>
      </c>
      <c r="F38" s="4">
        <f t="shared" si="1"/>
        <v>1874.041666666664</v>
      </c>
      <c r="G38" s="4">
        <v>5.47</v>
      </c>
      <c r="H38" s="4">
        <f t="shared" si="2"/>
        <v>94.500765653224008</v>
      </c>
      <c r="I38" s="4">
        <f t="shared" si="3"/>
        <v>6.6921143059150046</v>
      </c>
      <c r="J38" s="4">
        <f t="shared" si="4"/>
        <v>9.3284017597603093</v>
      </c>
      <c r="K38" s="5">
        <f t="shared" si="0"/>
        <v>10.130434782608695</v>
      </c>
    </row>
    <row r="39" spans="1:11" ht="12.75" x14ac:dyDescent="0.2">
      <c r="A39" s="1">
        <v>1874.02</v>
      </c>
      <c r="B39" s="4">
        <v>4.8</v>
      </c>
      <c r="C39" s="9">
        <v>0.33</v>
      </c>
      <c r="D39" s="9">
        <v>0.46</v>
      </c>
      <c r="E39" s="9">
        <v>12.368895869999999</v>
      </c>
      <c r="F39" s="4">
        <f t="shared" si="1"/>
        <v>1874.1249999999973</v>
      </c>
      <c r="G39" s="4">
        <f>G38*11/12+G50*1/12</f>
        <v>5.4366666666666665</v>
      </c>
      <c r="H39" s="4">
        <f t="shared" si="2"/>
        <v>97.339844449672782</v>
      </c>
      <c r="I39" s="4">
        <f t="shared" si="3"/>
        <v>6.6921143059150046</v>
      </c>
      <c r="J39" s="4">
        <f t="shared" si="4"/>
        <v>9.3284017597603093</v>
      </c>
      <c r="K39" s="5">
        <f t="shared" si="0"/>
        <v>10.434782608695651</v>
      </c>
    </row>
    <row r="40" spans="1:11" ht="12.75" x14ac:dyDescent="0.2">
      <c r="A40" s="1">
        <v>1874.03</v>
      </c>
      <c r="B40" s="4">
        <v>4.7300000000000004</v>
      </c>
      <c r="C40" s="9">
        <v>0.33</v>
      </c>
      <c r="D40" s="9">
        <v>0.46</v>
      </c>
      <c r="E40" s="9">
        <v>12.368895869999999</v>
      </c>
      <c r="F40" s="4">
        <f t="shared" si="1"/>
        <v>1874.2083333333305</v>
      </c>
      <c r="G40" s="4">
        <f>G38*10/12+G50*2/12</f>
        <v>5.4033333333333324</v>
      </c>
      <c r="H40" s="4">
        <f t="shared" si="2"/>
        <v>95.920305051448409</v>
      </c>
      <c r="I40" s="4">
        <f t="shared" si="3"/>
        <v>6.6921143059150046</v>
      </c>
      <c r="J40" s="4">
        <f t="shared" si="4"/>
        <v>9.3284017597603093</v>
      </c>
      <c r="K40" s="5">
        <f t="shared" si="0"/>
        <v>10.282608695652176</v>
      </c>
    </row>
    <row r="41" spans="1:11" ht="12.75" x14ac:dyDescent="0.2">
      <c r="A41" s="1">
        <v>1874.04</v>
      </c>
      <c r="B41" s="4">
        <v>4.5999999999999996</v>
      </c>
      <c r="C41" s="9">
        <v>0.33</v>
      </c>
      <c r="D41" s="9">
        <v>0.46</v>
      </c>
      <c r="E41" s="9">
        <v>12.178646280000001</v>
      </c>
      <c r="F41" s="4">
        <f t="shared" si="1"/>
        <v>1874.2916666666638</v>
      </c>
      <c r="G41" s="4">
        <f>G38*9/12+G50*3/12</f>
        <v>5.37</v>
      </c>
      <c r="H41" s="4">
        <f t="shared" si="2"/>
        <v>94.741260520459093</v>
      </c>
      <c r="I41" s="4">
        <f t="shared" si="3"/>
        <v>6.796655646032935</v>
      </c>
      <c r="J41" s="4">
        <f t="shared" si="4"/>
        <v>9.4741260520459107</v>
      </c>
      <c r="K41" s="5">
        <f t="shared" si="0"/>
        <v>9.9999999999999982</v>
      </c>
    </row>
    <row r="42" spans="1:11" ht="12.75" x14ac:dyDescent="0.2">
      <c r="A42" s="1">
        <v>1874.05</v>
      </c>
      <c r="B42" s="4">
        <v>4.4800000000000004</v>
      </c>
      <c r="C42" s="9">
        <v>0.33</v>
      </c>
      <c r="D42" s="9">
        <v>0.46</v>
      </c>
      <c r="E42" s="9">
        <v>12.08348099</v>
      </c>
      <c r="F42" s="4">
        <f t="shared" si="1"/>
        <v>1874.374999999997</v>
      </c>
      <c r="G42" s="4">
        <f>G38*8/12+G50*4/12</f>
        <v>5.3366666666666669</v>
      </c>
      <c r="H42" s="4">
        <f t="shared" si="2"/>
        <v>92.996433803302594</v>
      </c>
      <c r="I42" s="4">
        <f t="shared" si="3"/>
        <v>6.8501837399754129</v>
      </c>
      <c r="J42" s="4">
        <f t="shared" si="4"/>
        <v>9.5487409708748192</v>
      </c>
      <c r="K42" s="5">
        <f t="shared" si="0"/>
        <v>9.7391304347826093</v>
      </c>
    </row>
    <row r="43" spans="1:11" ht="12.75" x14ac:dyDescent="0.2">
      <c r="A43" s="1">
        <v>1874.06</v>
      </c>
      <c r="B43" s="4">
        <v>4.46</v>
      </c>
      <c r="C43" s="9">
        <v>0.33</v>
      </c>
      <c r="D43" s="9">
        <v>0.46</v>
      </c>
      <c r="E43" s="9">
        <v>11.79806612</v>
      </c>
      <c r="F43" s="4">
        <f t="shared" si="1"/>
        <v>1874.4583333333303</v>
      </c>
      <c r="G43" s="4">
        <f>G38*7/12+G50*5/12</f>
        <v>5.3033333333333337</v>
      </c>
      <c r="H43" s="4">
        <f t="shared" si="2"/>
        <v>94.820966302568934</v>
      </c>
      <c r="I43" s="4">
        <f t="shared" si="3"/>
        <v>7.0159010941362663</v>
      </c>
      <c r="J43" s="4">
        <f t="shared" si="4"/>
        <v>9.7797409190990372</v>
      </c>
      <c r="K43" s="5">
        <f t="shared" si="0"/>
        <v>9.6956521739130448</v>
      </c>
    </row>
    <row r="44" spans="1:11" ht="12.75" x14ac:dyDescent="0.2">
      <c r="A44" s="1">
        <v>1874.07</v>
      </c>
      <c r="B44" s="4">
        <v>4.46</v>
      </c>
      <c r="C44" s="9">
        <v>0.33</v>
      </c>
      <c r="D44" s="9">
        <v>0.46</v>
      </c>
      <c r="E44" s="9">
        <v>11.893231399999999</v>
      </c>
      <c r="F44" s="4">
        <f t="shared" si="1"/>
        <v>1874.5416666666636</v>
      </c>
      <c r="G44" s="4">
        <f>G38*6/12+G50*6/12</f>
        <v>5.27</v>
      </c>
      <c r="H44" s="4">
        <f t="shared" si="2"/>
        <v>94.062243672480818</v>
      </c>
      <c r="I44" s="4">
        <f t="shared" si="3"/>
        <v>6.9597624241970113</v>
      </c>
      <c r="J44" s="4">
        <f t="shared" si="4"/>
        <v>9.7014870155473485</v>
      </c>
      <c r="K44" s="5">
        <f t="shared" si="0"/>
        <v>9.6956521739130448</v>
      </c>
    </row>
    <row r="45" spans="1:11" ht="12.75" x14ac:dyDescent="0.2">
      <c r="A45" s="1">
        <v>1874.08</v>
      </c>
      <c r="B45" s="4">
        <v>4.47</v>
      </c>
      <c r="C45" s="9">
        <v>0.33</v>
      </c>
      <c r="D45" s="9">
        <v>0.46</v>
      </c>
      <c r="E45" s="9">
        <v>11.79806612</v>
      </c>
      <c r="F45" s="4">
        <f t="shared" si="1"/>
        <v>1874.6249999999968</v>
      </c>
      <c r="G45" s="4">
        <f>G38*5/12+G50*7/12</f>
        <v>5.2366666666666664</v>
      </c>
      <c r="H45" s="4">
        <f t="shared" si="2"/>
        <v>95.033569366027606</v>
      </c>
      <c r="I45" s="4">
        <f t="shared" si="3"/>
        <v>7.0159010941362663</v>
      </c>
      <c r="J45" s="4">
        <f t="shared" si="4"/>
        <v>9.7797409190990372</v>
      </c>
      <c r="K45" s="5">
        <f t="shared" si="0"/>
        <v>9.7173913043478262</v>
      </c>
    </row>
    <row r="46" spans="1:11" ht="12.75" x14ac:dyDescent="0.2">
      <c r="A46" s="1">
        <v>1874.09</v>
      </c>
      <c r="B46" s="4">
        <v>4.54</v>
      </c>
      <c r="C46" s="9">
        <v>0.33</v>
      </c>
      <c r="D46" s="9">
        <v>0.46</v>
      </c>
      <c r="E46" s="9">
        <v>11.79806612</v>
      </c>
      <c r="F46" s="4">
        <f t="shared" si="1"/>
        <v>1874.7083333333301</v>
      </c>
      <c r="G46" s="4">
        <f>G38*4/12+G50*8/12</f>
        <v>5.2033333333333331</v>
      </c>
      <c r="H46" s="4">
        <f t="shared" si="2"/>
        <v>96.521790810238329</v>
      </c>
      <c r="I46" s="4">
        <f t="shared" si="3"/>
        <v>7.0159010941362663</v>
      </c>
      <c r="J46" s="4">
        <f t="shared" si="4"/>
        <v>9.7797409190990372</v>
      </c>
      <c r="K46" s="5">
        <f t="shared" si="0"/>
        <v>9.8695652173913047</v>
      </c>
    </row>
    <row r="47" spans="1:11" ht="12.75" x14ac:dyDescent="0.2">
      <c r="A47" s="1">
        <v>1874.1</v>
      </c>
      <c r="B47" s="4">
        <v>4.53</v>
      </c>
      <c r="C47" s="9">
        <v>0.33</v>
      </c>
      <c r="D47" s="9">
        <v>0.46</v>
      </c>
      <c r="E47" s="9">
        <v>11.60773554</v>
      </c>
      <c r="F47" s="4">
        <f t="shared" si="1"/>
        <v>1874.7916666666633</v>
      </c>
      <c r="G47" s="4">
        <f>G38*3/12+G50*9/12</f>
        <v>5.17</v>
      </c>
      <c r="H47" s="4">
        <f t="shared" si="2"/>
        <v>97.888357387577088</v>
      </c>
      <c r="I47" s="4">
        <f t="shared" si="3"/>
        <v>7.1309399421413771</v>
      </c>
      <c r="J47" s="4">
        <f t="shared" si="4"/>
        <v>9.9400981011667682</v>
      </c>
      <c r="K47" s="5">
        <f t="shared" si="0"/>
        <v>9.8478260869565215</v>
      </c>
    </row>
    <row r="48" spans="1:11" ht="12.75" x14ac:dyDescent="0.2">
      <c r="A48" s="1">
        <v>1874.11</v>
      </c>
      <c r="B48" s="4">
        <v>4.57</v>
      </c>
      <c r="C48" s="9">
        <v>0.33</v>
      </c>
      <c r="D48" s="9">
        <v>0.46</v>
      </c>
      <c r="E48" s="9">
        <v>11.51265124</v>
      </c>
      <c r="F48" s="4">
        <f t="shared" si="1"/>
        <v>1874.8749999999966</v>
      </c>
      <c r="G48" s="4">
        <f>G38*2/12+G50*10/12</f>
        <v>5.1366666666666667</v>
      </c>
      <c r="H48" s="4">
        <f t="shared" si="2"/>
        <v>99.56832367311425</v>
      </c>
      <c r="I48" s="4">
        <f t="shared" si="3"/>
        <v>7.1898351886493872</v>
      </c>
      <c r="J48" s="4">
        <f t="shared" si="4"/>
        <v>10.022194505390056</v>
      </c>
      <c r="K48" s="5">
        <f t="shared" si="0"/>
        <v>9.9347826086956523</v>
      </c>
    </row>
    <row r="49" spans="1:11" ht="12.75" x14ac:dyDescent="0.2">
      <c r="A49" s="1">
        <v>1874.12</v>
      </c>
      <c r="B49" s="4">
        <v>4.54</v>
      </c>
      <c r="C49" s="9">
        <v>0.33</v>
      </c>
      <c r="D49" s="9">
        <v>0.46</v>
      </c>
      <c r="E49" s="9">
        <v>11.51265124</v>
      </c>
      <c r="F49" s="4">
        <f t="shared" si="1"/>
        <v>1874.9583333333298</v>
      </c>
      <c r="G49" s="4">
        <f>G38*1/12+G50*11/12</f>
        <v>5.1033333333333335</v>
      </c>
      <c r="H49" s="4">
        <f t="shared" si="2"/>
        <v>98.914702292327945</v>
      </c>
      <c r="I49" s="4">
        <f t="shared" si="3"/>
        <v>7.1898351886493872</v>
      </c>
      <c r="J49" s="4">
        <f t="shared" si="4"/>
        <v>10.022194505390056</v>
      </c>
      <c r="K49" s="5">
        <f t="shared" si="0"/>
        <v>9.8695652173913047</v>
      </c>
    </row>
    <row r="50" spans="1:11" ht="12.75" x14ac:dyDescent="0.2">
      <c r="A50" s="1">
        <v>1875.01</v>
      </c>
      <c r="B50" s="4">
        <v>4.54</v>
      </c>
      <c r="C50" s="9">
        <v>0.32750000000000001</v>
      </c>
      <c r="D50" s="9">
        <v>0.45169999999999999</v>
      </c>
      <c r="E50" s="9">
        <v>11.51265124</v>
      </c>
      <c r="F50" s="4">
        <f t="shared" si="1"/>
        <v>1875.0416666666631</v>
      </c>
      <c r="G50" s="4">
        <v>5.07</v>
      </c>
      <c r="H50" s="4">
        <f t="shared" si="2"/>
        <v>98.914702292327945</v>
      </c>
      <c r="I50" s="4">
        <f t="shared" si="3"/>
        <v>7.1353667402505296</v>
      </c>
      <c r="J50" s="4">
        <f t="shared" si="4"/>
        <v>9.8413592567058448</v>
      </c>
      <c r="K50" s="5">
        <f t="shared" si="0"/>
        <v>10.05091875138366</v>
      </c>
    </row>
    <row r="51" spans="1:11" ht="12.75" x14ac:dyDescent="0.2">
      <c r="A51" s="1">
        <v>1875.02</v>
      </c>
      <c r="B51" s="4">
        <v>4.53</v>
      </c>
      <c r="C51" s="9">
        <v>0.32500000000000001</v>
      </c>
      <c r="D51" s="9">
        <v>0.44330000000000003</v>
      </c>
      <c r="E51" s="9">
        <v>11.51265124</v>
      </c>
      <c r="F51" s="4">
        <f t="shared" si="1"/>
        <v>1875.1249999999964</v>
      </c>
      <c r="G51" s="4">
        <f>G50*11/12+G62*1/12</f>
        <v>5.03</v>
      </c>
      <c r="H51" s="4">
        <f t="shared" si="2"/>
        <v>98.696828498732501</v>
      </c>
      <c r="I51" s="4">
        <f t="shared" si="3"/>
        <v>7.0808982918516703</v>
      </c>
      <c r="J51" s="4">
        <f t="shared" si="4"/>
        <v>9.6583452700856789</v>
      </c>
      <c r="K51" s="5">
        <f t="shared" si="0"/>
        <v>10.218813444619894</v>
      </c>
    </row>
    <row r="52" spans="1:11" ht="12.75" x14ac:dyDescent="0.2">
      <c r="A52" s="1">
        <v>1875.03</v>
      </c>
      <c r="B52" s="4">
        <v>4.59</v>
      </c>
      <c r="C52" s="9">
        <v>0.32250000000000001</v>
      </c>
      <c r="D52" s="9">
        <v>0.435</v>
      </c>
      <c r="E52" s="9">
        <v>11.51265124</v>
      </c>
      <c r="F52" s="4">
        <f t="shared" si="1"/>
        <v>1875.2083333333296</v>
      </c>
      <c r="G52" s="4">
        <f>G50*10/12+G62*2/12</f>
        <v>4.99</v>
      </c>
      <c r="H52" s="4">
        <f t="shared" si="2"/>
        <v>100.00407126030511</v>
      </c>
      <c r="I52" s="4">
        <f t="shared" si="3"/>
        <v>7.026429843452811</v>
      </c>
      <c r="J52" s="4">
        <f t="shared" si="4"/>
        <v>9.477510021401466</v>
      </c>
      <c r="K52" s="5">
        <f t="shared" si="0"/>
        <v>10.551724137931034</v>
      </c>
    </row>
    <row r="53" spans="1:11" ht="12.75" x14ac:dyDescent="0.2">
      <c r="A53" s="1">
        <v>1875.04</v>
      </c>
      <c r="B53" s="4">
        <v>4.6500000000000004</v>
      </c>
      <c r="C53" s="9">
        <v>0.32</v>
      </c>
      <c r="D53" s="9">
        <v>0.42670000000000002</v>
      </c>
      <c r="E53" s="9">
        <v>11.60773554</v>
      </c>
      <c r="F53" s="4">
        <f t="shared" si="1"/>
        <v>1875.2916666666629</v>
      </c>
      <c r="G53" s="4">
        <f>G50*9/12+G62*3/12</f>
        <v>4.95</v>
      </c>
      <c r="H53" s="4">
        <f t="shared" si="2"/>
        <v>100.48142645744669</v>
      </c>
      <c r="I53" s="4">
        <f t="shared" si="3"/>
        <v>6.9148508529855786</v>
      </c>
      <c r="J53" s="4">
        <f t="shared" si="4"/>
        <v>9.2205214342779573</v>
      </c>
      <c r="K53" s="5">
        <f t="shared" si="0"/>
        <v>10.897586126083899</v>
      </c>
    </row>
    <row r="54" spans="1:11" ht="12.75" x14ac:dyDescent="0.2">
      <c r="A54" s="1">
        <v>1875.05</v>
      </c>
      <c r="B54" s="4">
        <v>4.47</v>
      </c>
      <c r="C54" s="9">
        <v>0.3175</v>
      </c>
      <c r="D54" s="9">
        <v>0.41830000000000001</v>
      </c>
      <c r="E54" s="9">
        <v>11.322320660000001</v>
      </c>
      <c r="F54" s="4">
        <f t="shared" si="1"/>
        <v>1875.3749999999961</v>
      </c>
      <c r="G54" s="4">
        <f>G50*8/12+G62*4/12</f>
        <v>4.91</v>
      </c>
      <c r="H54" s="4">
        <f t="shared" si="2"/>
        <v>99.026725056557453</v>
      </c>
      <c r="I54" s="4">
        <f t="shared" si="3"/>
        <v>7.0337774508852329</v>
      </c>
      <c r="J54" s="4">
        <f t="shared" si="4"/>
        <v>9.2668633313552515</v>
      </c>
      <c r="K54" s="5">
        <f t="shared" si="0"/>
        <v>10.686110447047575</v>
      </c>
    </row>
    <row r="55" spans="1:11" ht="12.75" x14ac:dyDescent="0.2">
      <c r="A55" s="1">
        <v>1875.06</v>
      </c>
      <c r="B55" s="4">
        <v>4.38</v>
      </c>
      <c r="C55" s="9">
        <v>0.315</v>
      </c>
      <c r="D55" s="9">
        <v>0.41</v>
      </c>
      <c r="E55" s="9">
        <v>11.13207107</v>
      </c>
      <c r="F55" s="4">
        <f t="shared" si="1"/>
        <v>1875.4583333333294</v>
      </c>
      <c r="G55" s="4">
        <f>G50*7/12+G62*5/12</f>
        <v>4.87</v>
      </c>
      <c r="H55" s="4">
        <f t="shared" si="2"/>
        <v>98.691212362157515</v>
      </c>
      <c r="I55" s="4">
        <f t="shared" si="3"/>
        <v>7.0976556835798217</v>
      </c>
      <c r="J55" s="4">
        <f t="shared" si="4"/>
        <v>9.238218508786435</v>
      </c>
      <c r="K55" s="5">
        <f t="shared" si="0"/>
        <v>10.682926829268292</v>
      </c>
    </row>
    <row r="56" spans="1:11" ht="12.75" x14ac:dyDescent="0.2">
      <c r="A56" s="1">
        <v>1875.07</v>
      </c>
      <c r="B56" s="4">
        <v>4.3899999999999997</v>
      </c>
      <c r="C56" s="9">
        <v>0.3125</v>
      </c>
      <c r="D56" s="9">
        <v>0.4017</v>
      </c>
      <c r="E56" s="9">
        <v>11.13207107</v>
      </c>
      <c r="F56" s="4">
        <f t="shared" si="1"/>
        <v>1875.5416666666626</v>
      </c>
      <c r="G56" s="4">
        <f>G50*6/12+G62*6/12</f>
        <v>4.83</v>
      </c>
      <c r="H56" s="4">
        <f t="shared" si="2"/>
        <v>98.916534764810848</v>
      </c>
      <c r="I56" s="4">
        <f t="shared" si="3"/>
        <v>7.0413250829164902</v>
      </c>
      <c r="J56" s="4">
        <f t="shared" si="4"/>
        <v>9.0512009145841716</v>
      </c>
      <c r="K56" s="5">
        <f t="shared" si="0"/>
        <v>10.92855364700025</v>
      </c>
    </row>
    <row r="57" spans="1:11" ht="12.75" x14ac:dyDescent="0.2">
      <c r="A57" s="1">
        <v>1875.08</v>
      </c>
      <c r="B57" s="4">
        <v>4.41</v>
      </c>
      <c r="C57" s="9">
        <v>0.31</v>
      </c>
      <c r="D57" s="9">
        <v>0.39329999999999998</v>
      </c>
      <c r="E57" s="9">
        <v>11.22715537</v>
      </c>
      <c r="F57" s="4">
        <f t="shared" si="1"/>
        <v>1875.6249999999959</v>
      </c>
      <c r="G57" s="4">
        <f>G50*5/12+G62*7/12</f>
        <v>4.79</v>
      </c>
      <c r="H57" s="4">
        <f t="shared" si="2"/>
        <v>98.525625463041948</v>
      </c>
      <c r="I57" s="4">
        <f t="shared" si="3"/>
        <v>6.9258376175834471</v>
      </c>
      <c r="J57" s="4">
        <f t="shared" si="4"/>
        <v>8.7868772096631282</v>
      </c>
      <c r="K57" s="5">
        <f t="shared" si="0"/>
        <v>11.212814645308924</v>
      </c>
    </row>
    <row r="58" spans="1:11" ht="12.75" x14ac:dyDescent="0.2">
      <c r="A58" s="1">
        <v>1875.09</v>
      </c>
      <c r="B58" s="4">
        <v>4.37</v>
      </c>
      <c r="C58" s="9">
        <v>0.3075</v>
      </c>
      <c r="D58" s="9">
        <v>0.38500000000000001</v>
      </c>
      <c r="E58" s="9">
        <v>11.13207107</v>
      </c>
      <c r="F58" s="4">
        <f t="shared" si="1"/>
        <v>1875.7083333333292</v>
      </c>
      <c r="G58" s="4">
        <f>G50*4/12+G62*8/12</f>
        <v>4.75</v>
      </c>
      <c r="H58" s="4">
        <f t="shared" si="2"/>
        <v>98.465889959504196</v>
      </c>
      <c r="I58" s="4">
        <f t="shared" si="3"/>
        <v>6.9286638815898254</v>
      </c>
      <c r="J58" s="4">
        <f t="shared" si="4"/>
        <v>8.6749125021531164</v>
      </c>
      <c r="K58" s="5">
        <f t="shared" si="0"/>
        <v>11.35064935064935</v>
      </c>
    </row>
    <row r="59" spans="1:11" ht="12.75" x14ac:dyDescent="0.2">
      <c r="A59" s="1">
        <v>1875.1</v>
      </c>
      <c r="B59" s="4">
        <v>4.3</v>
      </c>
      <c r="C59" s="9">
        <v>0.30499999999999999</v>
      </c>
      <c r="D59" s="9">
        <v>0.37669999999999998</v>
      </c>
      <c r="E59" s="9">
        <v>11.13207107</v>
      </c>
      <c r="F59" s="4">
        <f t="shared" si="1"/>
        <v>1875.7916666666624</v>
      </c>
      <c r="G59" s="4">
        <f>G50*3/12+G62*9/12</f>
        <v>4.7100000000000009</v>
      </c>
      <c r="H59" s="4">
        <f t="shared" si="2"/>
        <v>96.888633140930892</v>
      </c>
      <c r="I59" s="4">
        <f t="shared" si="3"/>
        <v>6.8723332809264939</v>
      </c>
      <c r="J59" s="4">
        <f t="shared" si="4"/>
        <v>8.487894907950853</v>
      </c>
      <c r="K59" s="5">
        <f t="shared" si="0"/>
        <v>11.414919033713831</v>
      </c>
    </row>
    <row r="60" spans="1:11" ht="12.75" x14ac:dyDescent="0.2">
      <c r="A60" s="1">
        <v>1875.11</v>
      </c>
      <c r="B60" s="4">
        <v>4.37</v>
      </c>
      <c r="C60" s="9">
        <v>0.30249999999999999</v>
      </c>
      <c r="D60" s="9">
        <v>0.36830000000000002</v>
      </c>
      <c r="E60" s="9">
        <v>11.03690579</v>
      </c>
      <c r="F60" s="4">
        <f t="shared" si="1"/>
        <v>1875.8749999999957</v>
      </c>
      <c r="G60" s="4">
        <f>G50*2/12+G62*10/12</f>
        <v>4.67</v>
      </c>
      <c r="H60" s="4">
        <f t="shared" si="2"/>
        <v>99.314908168659841</v>
      </c>
      <c r="I60" s="4">
        <f t="shared" si="3"/>
        <v>6.8747733915376656</v>
      </c>
      <c r="J60" s="4">
        <f t="shared" si="4"/>
        <v>8.3701786449696609</v>
      </c>
      <c r="K60" s="5">
        <f t="shared" si="0"/>
        <v>11.865327178930221</v>
      </c>
    </row>
    <row r="61" spans="1:11" ht="12.75" x14ac:dyDescent="0.2">
      <c r="A61" s="1">
        <v>1875.12</v>
      </c>
      <c r="B61" s="4">
        <v>4.37</v>
      </c>
      <c r="C61" s="9">
        <v>0.3</v>
      </c>
      <c r="D61" s="9">
        <v>0.36</v>
      </c>
      <c r="E61" s="9">
        <v>10.9417405</v>
      </c>
      <c r="F61" s="4">
        <f t="shared" si="1"/>
        <v>1875.9583333333289</v>
      </c>
      <c r="G61" s="4">
        <f>G50*1/12+G62*11/12</f>
        <v>4.63</v>
      </c>
      <c r="H61" s="4">
        <f t="shared" si="2"/>
        <v>100.17869506227096</v>
      </c>
      <c r="I61" s="4">
        <f t="shared" si="3"/>
        <v>6.8772559539316438</v>
      </c>
      <c r="J61" s="4">
        <f t="shared" si="4"/>
        <v>8.2527071447179718</v>
      </c>
      <c r="K61" s="5">
        <f t="shared" si="0"/>
        <v>12.138888888888891</v>
      </c>
    </row>
    <row r="62" spans="1:11" ht="12.75" x14ac:dyDescent="0.2">
      <c r="A62" s="1">
        <v>1876.01</v>
      </c>
      <c r="B62" s="4">
        <v>4.46</v>
      </c>
      <c r="C62" s="9">
        <v>0.3</v>
      </c>
      <c r="D62" s="9">
        <v>0.3533</v>
      </c>
      <c r="E62" s="9">
        <v>10.846575209999999</v>
      </c>
      <c r="F62" s="4">
        <f t="shared" si="1"/>
        <v>1876.0416666666622</v>
      </c>
      <c r="G62" s="4">
        <v>4.59</v>
      </c>
      <c r="H62" s="4">
        <f t="shared" si="2"/>
        <v>103.13891789259074</v>
      </c>
      <c r="I62" s="4">
        <f t="shared" si="3"/>
        <v>6.9375953739410807</v>
      </c>
      <c r="J62" s="4">
        <f t="shared" si="4"/>
        <v>8.1701748187112813</v>
      </c>
      <c r="K62" s="5">
        <f t="shared" si="0"/>
        <v>12.623832437022358</v>
      </c>
    </row>
    <row r="63" spans="1:11" ht="12.75" x14ac:dyDescent="0.2">
      <c r="A63" s="1">
        <v>1876.02</v>
      </c>
      <c r="B63" s="4">
        <v>4.5199999999999996</v>
      </c>
      <c r="C63" s="9">
        <v>0.3</v>
      </c>
      <c r="D63" s="9">
        <v>0.34670000000000001</v>
      </c>
      <c r="E63" s="9">
        <v>10.846575209999999</v>
      </c>
      <c r="F63" s="4">
        <f t="shared" si="1"/>
        <v>1876.1249999999955</v>
      </c>
      <c r="G63" s="4">
        <f>G62*11/12+G74*1/12</f>
        <v>4.5783333333333331</v>
      </c>
      <c r="H63" s="4">
        <f t="shared" si="2"/>
        <v>104.52643696737896</v>
      </c>
      <c r="I63" s="4">
        <f t="shared" si="3"/>
        <v>6.9375953739410807</v>
      </c>
      <c r="J63" s="4">
        <f t="shared" si="4"/>
        <v>8.0175477204845773</v>
      </c>
      <c r="K63" s="5">
        <f t="shared" si="0"/>
        <v>13.037207960773001</v>
      </c>
    </row>
    <row r="64" spans="1:11" ht="12.75" x14ac:dyDescent="0.2">
      <c r="A64" s="1">
        <v>1876.03</v>
      </c>
      <c r="B64" s="4">
        <v>4.51</v>
      </c>
      <c r="C64" s="9">
        <v>0.3</v>
      </c>
      <c r="D64" s="9">
        <v>0.34</v>
      </c>
      <c r="E64" s="9">
        <v>10.846575209999999</v>
      </c>
      <c r="F64" s="4">
        <f t="shared" si="1"/>
        <v>1876.2083333333287</v>
      </c>
      <c r="G64" s="4">
        <f>G62*10/12+G74*2/12</f>
        <v>4.5666666666666664</v>
      </c>
      <c r="H64" s="4">
        <f t="shared" si="2"/>
        <v>104.29518378824757</v>
      </c>
      <c r="I64" s="4">
        <f t="shared" si="3"/>
        <v>6.9375953739410807</v>
      </c>
      <c r="J64" s="4">
        <f t="shared" si="4"/>
        <v>7.8626080904665594</v>
      </c>
      <c r="K64" s="5">
        <f t="shared" si="0"/>
        <v>13.264705882352938</v>
      </c>
    </row>
    <row r="65" spans="1:11" ht="12.75" x14ac:dyDescent="0.2">
      <c r="A65" s="1">
        <v>1876.04</v>
      </c>
      <c r="B65" s="4">
        <v>4.34</v>
      </c>
      <c r="C65" s="9">
        <v>0.3</v>
      </c>
      <c r="D65" s="9">
        <v>0.33329999999999999</v>
      </c>
      <c r="E65" s="9">
        <v>10.751490909999999</v>
      </c>
      <c r="F65" s="4">
        <f t="shared" si="1"/>
        <v>1876.291666666662</v>
      </c>
      <c r="G65" s="4">
        <f>G62*9/12+G74*3/12</f>
        <v>4.5550000000000006</v>
      </c>
      <c r="H65" s="4">
        <f t="shared" si="2"/>
        <v>101.25148029353635</v>
      </c>
      <c r="I65" s="4">
        <f t="shared" si="3"/>
        <v>6.9989502507052768</v>
      </c>
      <c r="J65" s="4">
        <f t="shared" si="4"/>
        <v>7.7758337285335628</v>
      </c>
      <c r="K65" s="5">
        <f t="shared" si="0"/>
        <v>13.021302130213021</v>
      </c>
    </row>
    <row r="66" spans="1:11" ht="12.75" x14ac:dyDescent="0.2">
      <c r="A66" s="1">
        <v>1876.05</v>
      </c>
      <c r="B66" s="4">
        <v>4.18</v>
      </c>
      <c r="C66" s="9">
        <v>0.3</v>
      </c>
      <c r="D66" s="9">
        <v>0.32669999999999999</v>
      </c>
      <c r="E66" s="9">
        <v>10.370910739999999</v>
      </c>
      <c r="F66" s="4">
        <f t="shared" si="1"/>
        <v>1876.3749999999952</v>
      </c>
      <c r="G66" s="4">
        <f>G62*8/12+G74*4/12</f>
        <v>4.543333333333333</v>
      </c>
      <c r="H66" s="4">
        <f t="shared" si="2"/>
        <v>101.09734007796506</v>
      </c>
      <c r="I66" s="4">
        <f t="shared" si="3"/>
        <v>7.2557899577486866</v>
      </c>
      <c r="J66" s="4">
        <f t="shared" si="4"/>
        <v>7.9015552639883211</v>
      </c>
      <c r="K66" s="5">
        <f t="shared" si="0"/>
        <v>12.794612794612796</v>
      </c>
    </row>
    <row r="67" spans="1:11" ht="12.75" x14ac:dyDescent="0.2">
      <c r="A67" s="1">
        <v>1876.06</v>
      </c>
      <c r="B67" s="4">
        <v>4.1500000000000004</v>
      </c>
      <c r="C67" s="9">
        <v>0.3</v>
      </c>
      <c r="D67" s="9">
        <v>0.32</v>
      </c>
      <c r="E67" s="9">
        <v>10.08541488</v>
      </c>
      <c r="F67" s="4">
        <f t="shared" si="1"/>
        <v>1876.4583333333285</v>
      </c>
      <c r="G67" s="4">
        <f>G62*7/12+G74*5/12</f>
        <v>4.5316666666666663</v>
      </c>
      <c r="H67" s="4">
        <f t="shared" si="2"/>
        <v>103.21306434941624</v>
      </c>
      <c r="I67" s="4">
        <f t="shared" si="3"/>
        <v>7.461185374656595</v>
      </c>
      <c r="J67" s="4">
        <f t="shared" si="4"/>
        <v>7.9585977329670365</v>
      </c>
      <c r="K67" s="5">
        <f t="shared" ref="K67:K130" si="5">H67/J67</f>
        <v>12.968749999999998</v>
      </c>
    </row>
    <row r="68" spans="1:11" ht="12.75" x14ac:dyDescent="0.2">
      <c r="A68" s="1">
        <v>1876.07</v>
      </c>
      <c r="B68" s="4">
        <v>4.0999999999999996</v>
      </c>
      <c r="C68" s="9">
        <v>0.3</v>
      </c>
      <c r="D68" s="9">
        <v>0.31330000000000002</v>
      </c>
      <c r="E68" s="9">
        <v>10.08541488</v>
      </c>
      <c r="F68" s="4">
        <f t="shared" ref="F68:F131" si="6">F67+1/12</f>
        <v>1876.5416666666617</v>
      </c>
      <c r="G68" s="4">
        <f>G62*6/12+G74*6/12</f>
        <v>4.5199999999999996</v>
      </c>
      <c r="H68" s="4">
        <f t="shared" ref="H68:H131" si="7">B68*$E$1778/E68</f>
        <v>101.96953345364014</v>
      </c>
      <c r="I68" s="4">
        <f t="shared" ref="I68:I131" si="8">C68*$E$1778/E68</f>
        <v>7.461185374656595</v>
      </c>
      <c r="J68" s="4">
        <f t="shared" ref="J68:J131" si="9">D68*$E$1778/E68</f>
        <v>7.7919645929330388</v>
      </c>
      <c r="K68" s="5">
        <f t="shared" si="5"/>
        <v>13.086498563676985</v>
      </c>
    </row>
    <row r="69" spans="1:11" ht="12.75" x14ac:dyDescent="0.2">
      <c r="A69" s="1">
        <v>1876.08</v>
      </c>
      <c r="B69" s="4">
        <v>3.93</v>
      </c>
      <c r="C69" s="9">
        <v>0.3</v>
      </c>
      <c r="D69" s="9">
        <v>0.30669999999999997</v>
      </c>
      <c r="E69" s="9">
        <v>10.180580170000001</v>
      </c>
      <c r="F69" s="4">
        <f t="shared" si="6"/>
        <v>1876.624999999995</v>
      </c>
      <c r="G69" s="4">
        <f>G62*5/12+G74*7/12</f>
        <v>4.5083333333333337</v>
      </c>
      <c r="H69" s="4">
        <f t="shared" si="7"/>
        <v>96.827867227531499</v>
      </c>
      <c r="I69" s="4">
        <f t="shared" si="8"/>
        <v>7.3914402463764493</v>
      </c>
      <c r="J69" s="4">
        <f t="shared" si="9"/>
        <v>7.5565157452121898</v>
      </c>
      <c r="K69" s="5">
        <f t="shared" si="5"/>
        <v>12.813824584284319</v>
      </c>
    </row>
    <row r="70" spans="1:11" ht="12.75" x14ac:dyDescent="0.2">
      <c r="A70" s="1">
        <v>1876.09</v>
      </c>
      <c r="B70" s="4">
        <v>3.69</v>
      </c>
      <c r="C70" s="9">
        <v>0.3</v>
      </c>
      <c r="D70" s="9">
        <v>0.3</v>
      </c>
      <c r="E70" s="9">
        <v>10.275745450000001</v>
      </c>
      <c r="F70" s="4">
        <f t="shared" si="6"/>
        <v>1876.7083333333283</v>
      </c>
      <c r="G70" s="4">
        <f>G62*4/12+G74*8/12</f>
        <v>4.496666666666667</v>
      </c>
      <c r="H70" s="4">
        <f t="shared" si="7"/>
        <v>90.072739686248269</v>
      </c>
      <c r="I70" s="4">
        <f t="shared" si="8"/>
        <v>7.3229869663616469</v>
      </c>
      <c r="J70" s="4">
        <f t="shared" si="9"/>
        <v>7.3229869663616469</v>
      </c>
      <c r="K70" s="5">
        <f t="shared" si="5"/>
        <v>12.300000000000002</v>
      </c>
    </row>
    <row r="71" spans="1:11" ht="12.75" x14ac:dyDescent="0.2">
      <c r="A71" s="1">
        <v>1876.1</v>
      </c>
      <c r="B71" s="4">
        <v>3.67</v>
      </c>
      <c r="C71" s="9">
        <v>0.3</v>
      </c>
      <c r="D71" s="9">
        <v>0.29330000000000001</v>
      </c>
      <c r="E71" s="9">
        <v>10.465995039999999</v>
      </c>
      <c r="F71" s="4">
        <f t="shared" si="6"/>
        <v>1876.7916666666615</v>
      </c>
      <c r="G71" s="4">
        <f>G62*3/12+G74*9/12</f>
        <v>4.4850000000000003</v>
      </c>
      <c r="H71" s="4">
        <f t="shared" si="7"/>
        <v>87.956083629101371</v>
      </c>
      <c r="I71" s="4">
        <f t="shared" si="8"/>
        <v>7.1898705963843073</v>
      </c>
      <c r="J71" s="4">
        <f t="shared" si="9"/>
        <v>7.0292968197317247</v>
      </c>
      <c r="K71" s="5">
        <f t="shared" si="5"/>
        <v>12.512785543811798</v>
      </c>
    </row>
    <row r="72" spans="1:11" ht="12.75" x14ac:dyDescent="0.2">
      <c r="A72" s="1">
        <v>1876.11</v>
      </c>
      <c r="B72" s="4">
        <v>3.6</v>
      </c>
      <c r="C72" s="9">
        <v>0.3</v>
      </c>
      <c r="D72" s="9">
        <v>0.28670000000000001</v>
      </c>
      <c r="E72" s="9">
        <v>10.56116033</v>
      </c>
      <c r="F72" s="4">
        <f t="shared" si="6"/>
        <v>1876.8749999999948</v>
      </c>
      <c r="G72" s="4">
        <f>G62*2/12+G74*10/12</f>
        <v>4.4733333333333336</v>
      </c>
      <c r="H72" s="4">
        <f t="shared" si="7"/>
        <v>85.501002899744847</v>
      </c>
      <c r="I72" s="4">
        <f t="shared" si="8"/>
        <v>7.1250835749787358</v>
      </c>
      <c r="J72" s="4">
        <f t="shared" si="9"/>
        <v>6.8092048698213459</v>
      </c>
      <c r="K72" s="5">
        <f t="shared" si="5"/>
        <v>12.556679455877225</v>
      </c>
    </row>
    <row r="73" spans="1:11" ht="12.75" x14ac:dyDescent="0.2">
      <c r="A73" s="1">
        <v>1876.12</v>
      </c>
      <c r="B73" s="4">
        <v>3.58</v>
      </c>
      <c r="C73" s="9">
        <v>0.3</v>
      </c>
      <c r="D73" s="9">
        <v>0.28000000000000003</v>
      </c>
      <c r="E73" s="9">
        <v>10.751490909999999</v>
      </c>
      <c r="F73" s="4">
        <f t="shared" si="6"/>
        <v>1876.958333333328</v>
      </c>
      <c r="G73" s="4">
        <f>G62*1/12+G74*11/12</f>
        <v>4.4616666666666669</v>
      </c>
      <c r="H73" s="4">
        <f t="shared" si="7"/>
        <v>83.520806325082987</v>
      </c>
      <c r="I73" s="4">
        <f t="shared" si="8"/>
        <v>6.9989502507052768</v>
      </c>
      <c r="J73" s="4">
        <f t="shared" si="9"/>
        <v>6.5323535673249262</v>
      </c>
      <c r="K73" s="5">
        <f t="shared" si="5"/>
        <v>12.785714285714286</v>
      </c>
    </row>
    <row r="74" spans="1:11" ht="12.75" x14ac:dyDescent="0.2">
      <c r="A74" s="1">
        <v>1877.01</v>
      </c>
      <c r="B74" s="4">
        <v>3.55</v>
      </c>
      <c r="C74" s="9">
        <v>0.2908</v>
      </c>
      <c r="D74" s="9">
        <v>0.28170000000000001</v>
      </c>
      <c r="E74" s="9">
        <v>10.9417405</v>
      </c>
      <c r="F74" s="4">
        <f t="shared" si="6"/>
        <v>1877.0416666666613</v>
      </c>
      <c r="G74" s="4">
        <v>4.45</v>
      </c>
      <c r="H74" s="4">
        <f t="shared" si="7"/>
        <v>81.380862121524459</v>
      </c>
      <c r="I74" s="4">
        <f t="shared" si="8"/>
        <v>6.6663534380110745</v>
      </c>
      <c r="J74" s="4">
        <f t="shared" si="9"/>
        <v>6.4577433407418141</v>
      </c>
      <c r="K74" s="5">
        <f t="shared" si="5"/>
        <v>12.602058927937522</v>
      </c>
    </row>
    <row r="75" spans="1:11" ht="12.75" x14ac:dyDescent="0.2">
      <c r="A75" s="1">
        <v>1877.02</v>
      </c>
      <c r="B75" s="4">
        <v>3.34</v>
      </c>
      <c r="C75" s="9">
        <v>0.28170000000000001</v>
      </c>
      <c r="D75" s="9">
        <v>0.2833</v>
      </c>
      <c r="E75" s="9">
        <v>10.65632562</v>
      </c>
      <c r="F75" s="4">
        <f t="shared" si="6"/>
        <v>1877.1249999999945</v>
      </c>
      <c r="G75" s="4">
        <f>G74*11/12+G86*1/12</f>
        <v>4.440833333333333</v>
      </c>
      <c r="H75" s="4">
        <f t="shared" si="7"/>
        <v>78.617517883242016</v>
      </c>
      <c r="I75" s="4">
        <f t="shared" si="8"/>
        <v>6.6307050262602623</v>
      </c>
      <c r="J75" s="4">
        <f t="shared" si="9"/>
        <v>6.6683661126713965</v>
      </c>
      <c r="K75" s="5">
        <f t="shared" si="5"/>
        <v>11.789622308506882</v>
      </c>
    </row>
    <row r="76" spans="1:11" ht="12.75" x14ac:dyDescent="0.2">
      <c r="A76" s="1">
        <v>1877.03</v>
      </c>
      <c r="B76" s="4">
        <v>3.17</v>
      </c>
      <c r="C76" s="9">
        <v>0.27250000000000002</v>
      </c>
      <c r="D76" s="9">
        <v>0.28499999999999998</v>
      </c>
      <c r="E76" s="9">
        <v>10.180580170000001</v>
      </c>
      <c r="F76" s="4">
        <f t="shared" si="6"/>
        <v>1877.2083333333278</v>
      </c>
      <c r="G76" s="4">
        <f>G74*10/12+G86*2/12</f>
        <v>4.4316666666666666</v>
      </c>
      <c r="H76" s="4">
        <f t="shared" si="7"/>
        <v>78.102885270044482</v>
      </c>
      <c r="I76" s="4">
        <f t="shared" si="8"/>
        <v>6.713891557125276</v>
      </c>
      <c r="J76" s="4">
        <f t="shared" si="9"/>
        <v>7.0218682340576271</v>
      </c>
      <c r="K76" s="5">
        <f t="shared" si="5"/>
        <v>11.12280701754386</v>
      </c>
    </row>
    <row r="77" spans="1:11" ht="12.75" x14ac:dyDescent="0.2">
      <c r="A77" s="1">
        <v>1877.04</v>
      </c>
      <c r="B77" s="4">
        <v>2.94</v>
      </c>
      <c r="C77" s="9">
        <v>0.26329999999999998</v>
      </c>
      <c r="D77" s="9">
        <v>0.28670000000000001</v>
      </c>
      <c r="E77" s="9">
        <v>10.465995039999999</v>
      </c>
      <c r="F77" s="4">
        <f t="shared" si="6"/>
        <v>1877.2916666666611</v>
      </c>
      <c r="G77" s="4">
        <f>G74*9/12+G86*3/12</f>
        <v>4.4225000000000003</v>
      </c>
      <c r="H77" s="4">
        <f t="shared" si="7"/>
        <v>70.460731844566226</v>
      </c>
      <c r="I77" s="4">
        <f t="shared" si="8"/>
        <v>6.3103097600932934</v>
      </c>
      <c r="J77" s="4">
        <f t="shared" si="9"/>
        <v>6.8711196666112713</v>
      </c>
      <c r="K77" s="5">
        <f t="shared" si="5"/>
        <v>10.254621555633065</v>
      </c>
    </row>
    <row r="78" spans="1:11" ht="12.75" x14ac:dyDescent="0.2">
      <c r="A78" s="1">
        <v>1877.05</v>
      </c>
      <c r="B78" s="4">
        <v>2.94</v>
      </c>
      <c r="C78" s="9">
        <v>0.25419999999999998</v>
      </c>
      <c r="D78" s="9">
        <v>0.2883</v>
      </c>
      <c r="E78" s="9">
        <v>10.65632562</v>
      </c>
      <c r="F78" s="4">
        <f t="shared" si="6"/>
        <v>1877.3749999999943</v>
      </c>
      <c r="G78" s="4">
        <f>G74*8/12+G86*4/12</f>
        <v>4.4133333333333331</v>
      </c>
      <c r="H78" s="4">
        <f t="shared" si="7"/>
        <v>69.202246280458539</v>
      </c>
      <c r="I78" s="4">
        <f t="shared" si="8"/>
        <v>5.9834051035688978</v>
      </c>
      <c r="J78" s="4">
        <f t="shared" si="9"/>
        <v>6.7860570077061899</v>
      </c>
      <c r="K78" s="5">
        <f t="shared" si="5"/>
        <v>10.19771071800208</v>
      </c>
    </row>
    <row r="79" spans="1:11" ht="12.75" x14ac:dyDescent="0.2">
      <c r="A79" s="1">
        <v>1877.06</v>
      </c>
      <c r="B79" s="4">
        <v>2.73</v>
      </c>
      <c r="C79" s="9">
        <v>0.245</v>
      </c>
      <c r="D79" s="9">
        <v>0.28999999999999998</v>
      </c>
      <c r="E79" s="9">
        <v>10.08541488</v>
      </c>
      <c r="F79" s="4">
        <f t="shared" si="6"/>
        <v>1877.4583333333276</v>
      </c>
      <c r="G79" s="4">
        <f>G74*7/12+G86*5/12</f>
        <v>4.4041666666666668</v>
      </c>
      <c r="H79" s="4">
        <f t="shared" si="7"/>
        <v>67.896786909375024</v>
      </c>
      <c r="I79" s="4">
        <f t="shared" si="8"/>
        <v>6.0933013893028862</v>
      </c>
      <c r="J79" s="4">
        <f t="shared" si="9"/>
        <v>7.2124791955013761</v>
      </c>
      <c r="K79" s="5">
        <f t="shared" si="5"/>
        <v>9.4137931034482758</v>
      </c>
    </row>
    <row r="80" spans="1:11" ht="12.75" x14ac:dyDescent="0.2">
      <c r="A80" s="1">
        <v>1877.07</v>
      </c>
      <c r="B80" s="4">
        <v>2.85</v>
      </c>
      <c r="C80" s="9">
        <v>0.23580000000000001</v>
      </c>
      <c r="D80" s="9">
        <v>0.29170000000000001</v>
      </c>
      <c r="E80" s="9">
        <v>10.180580170000001</v>
      </c>
      <c r="F80" s="4">
        <f t="shared" si="6"/>
        <v>1877.5416666666608</v>
      </c>
      <c r="G80" s="4">
        <f>G74*6/12+G86*6/12</f>
        <v>4.3949999999999996</v>
      </c>
      <c r="H80" s="4">
        <f t="shared" si="7"/>
        <v>70.218682340576279</v>
      </c>
      <c r="I80" s="4">
        <f t="shared" si="8"/>
        <v>5.8096720336518901</v>
      </c>
      <c r="J80" s="4">
        <f t="shared" si="9"/>
        <v>7.1869437328933694</v>
      </c>
      <c r="K80" s="5">
        <f t="shared" si="5"/>
        <v>9.7703119643469307</v>
      </c>
    </row>
    <row r="81" spans="1:11" ht="12.75" x14ac:dyDescent="0.2">
      <c r="A81" s="1">
        <v>1877.08</v>
      </c>
      <c r="B81" s="4">
        <v>3.05</v>
      </c>
      <c r="C81" s="9">
        <v>0.22670000000000001</v>
      </c>
      <c r="D81" s="9">
        <v>0.29330000000000001</v>
      </c>
      <c r="E81" s="9">
        <v>9.8000000000000007</v>
      </c>
      <c r="F81" s="4">
        <f t="shared" si="6"/>
        <v>1877.6249999999941</v>
      </c>
      <c r="G81" s="4">
        <f>G74*5/12+G86*7/12</f>
        <v>4.3858333333333333</v>
      </c>
      <c r="H81" s="4">
        <f t="shared" si="7"/>
        <v>78.064594387755108</v>
      </c>
      <c r="I81" s="4">
        <f t="shared" si="8"/>
        <v>5.8023749336734705</v>
      </c>
      <c r="J81" s="4">
        <f t="shared" si="9"/>
        <v>7.5069985357142857</v>
      </c>
      <c r="K81" s="5">
        <f t="shared" si="5"/>
        <v>10.398908966928062</v>
      </c>
    </row>
    <row r="82" spans="1:11" ht="12.75" x14ac:dyDescent="0.2">
      <c r="A82" s="1">
        <v>1877.09</v>
      </c>
      <c r="B82" s="4">
        <v>3.24</v>
      </c>
      <c r="C82" s="9">
        <v>0.2175</v>
      </c>
      <c r="D82" s="9">
        <v>0.29499999999999998</v>
      </c>
      <c r="E82" s="9">
        <v>9.7048347110000002</v>
      </c>
      <c r="F82" s="4">
        <f t="shared" si="6"/>
        <v>1877.7083333333273</v>
      </c>
      <c r="G82" s="4">
        <f>G74*4/12+G86*8/12</f>
        <v>4.3766666666666669</v>
      </c>
      <c r="H82" s="4">
        <f t="shared" si="7"/>
        <v>83.740820343787107</v>
      </c>
      <c r="I82" s="4">
        <f t="shared" si="8"/>
        <v>5.6214902545597827</v>
      </c>
      <c r="J82" s="4">
        <f t="shared" si="9"/>
        <v>7.6245500004374067</v>
      </c>
      <c r="K82" s="5">
        <f t="shared" si="5"/>
        <v>10.983050847457626</v>
      </c>
    </row>
    <row r="83" spans="1:11" ht="12.75" x14ac:dyDescent="0.2">
      <c r="A83" s="1">
        <v>1877.1</v>
      </c>
      <c r="B83" s="4">
        <v>3.31</v>
      </c>
      <c r="C83" s="9">
        <v>0.20830000000000001</v>
      </c>
      <c r="D83" s="9">
        <v>0.29670000000000002</v>
      </c>
      <c r="E83" s="9">
        <v>9.7048347110000002</v>
      </c>
      <c r="F83" s="4">
        <f t="shared" si="6"/>
        <v>1877.7916666666606</v>
      </c>
      <c r="G83" s="4">
        <f>G74*3/12+G86*9/12</f>
        <v>4.3675000000000006</v>
      </c>
      <c r="H83" s="4">
        <f t="shared" si="7"/>
        <v>85.55003559812819</v>
      </c>
      <c r="I83" s="4">
        <f t="shared" si="8"/>
        <v>5.3837076782749556</v>
      </c>
      <c r="J83" s="4">
        <f t="shared" si="9"/>
        <v>7.6684880851856905</v>
      </c>
      <c r="K83" s="5">
        <f t="shared" si="5"/>
        <v>11.156049882035726</v>
      </c>
    </row>
    <row r="84" spans="1:11" ht="12.75" x14ac:dyDescent="0.2">
      <c r="A84" s="1">
        <v>1877.11</v>
      </c>
      <c r="B84" s="4">
        <v>3.26</v>
      </c>
      <c r="C84" s="9">
        <v>0.19919999999999999</v>
      </c>
      <c r="D84" s="9">
        <v>0.29830000000000001</v>
      </c>
      <c r="E84" s="9">
        <v>9.5145851239999999</v>
      </c>
      <c r="F84" s="4">
        <f t="shared" si="6"/>
        <v>1877.8749999999939</v>
      </c>
      <c r="G84" s="4">
        <f>G74*2/12+G86*10/12</f>
        <v>4.3583333333333334</v>
      </c>
      <c r="H84" s="4">
        <f t="shared" si="7"/>
        <v>85.942520808120108</v>
      </c>
      <c r="I84" s="4">
        <f t="shared" si="8"/>
        <v>5.2514570996863581</v>
      </c>
      <c r="J84" s="4">
        <f t="shared" si="9"/>
        <v>7.864004281307432</v>
      </c>
      <c r="K84" s="5">
        <f t="shared" si="5"/>
        <v>10.928595373784781</v>
      </c>
    </row>
    <row r="85" spans="1:11" ht="12.75" x14ac:dyDescent="0.2">
      <c r="A85" s="1">
        <v>1877.12</v>
      </c>
      <c r="B85" s="4">
        <v>3.25</v>
      </c>
      <c r="C85" s="9">
        <v>0.19</v>
      </c>
      <c r="D85" s="9">
        <v>0.3</v>
      </c>
      <c r="E85" s="9">
        <v>9.5145851239999999</v>
      </c>
      <c r="F85" s="4">
        <f t="shared" si="6"/>
        <v>1877.9583333333271</v>
      </c>
      <c r="G85" s="4">
        <f>G74*1/12+G86*11/12</f>
        <v>4.3491666666666662</v>
      </c>
      <c r="H85" s="4">
        <f t="shared" si="7"/>
        <v>85.678893443678035</v>
      </c>
      <c r="I85" s="4">
        <f t="shared" si="8"/>
        <v>5.0089199243996392</v>
      </c>
      <c r="J85" s="4">
        <f t="shared" si="9"/>
        <v>7.9088209332625867</v>
      </c>
      <c r="K85" s="5">
        <f t="shared" si="5"/>
        <v>10.833333333333336</v>
      </c>
    </row>
    <row r="86" spans="1:11" ht="12.75" x14ac:dyDescent="0.2">
      <c r="A86" s="1">
        <v>1878.01</v>
      </c>
      <c r="B86" s="4">
        <v>3.25</v>
      </c>
      <c r="C86" s="9">
        <v>0.18920000000000001</v>
      </c>
      <c r="D86" s="9">
        <v>0.30080000000000001</v>
      </c>
      <c r="E86" s="9">
        <v>9.229089256</v>
      </c>
      <c r="F86" s="4">
        <f t="shared" si="6"/>
        <v>1878.0416666666604</v>
      </c>
      <c r="G86" s="4">
        <v>4.34</v>
      </c>
      <c r="H86" s="4">
        <f t="shared" si="7"/>
        <v>88.329314235424064</v>
      </c>
      <c r="I86" s="4">
        <f t="shared" si="8"/>
        <v>5.1421250010283792</v>
      </c>
      <c r="J86" s="4">
        <f t="shared" si="9"/>
        <v>8.1752177606201712</v>
      </c>
      <c r="K86" s="5">
        <f t="shared" si="5"/>
        <v>10.804521276595745</v>
      </c>
    </row>
    <row r="87" spans="1:11" ht="12.75" x14ac:dyDescent="0.2">
      <c r="A87" s="1">
        <v>1878.02</v>
      </c>
      <c r="B87" s="4">
        <v>3.18</v>
      </c>
      <c r="C87" s="9">
        <v>0.1883</v>
      </c>
      <c r="D87" s="9">
        <v>0.30170000000000002</v>
      </c>
      <c r="E87" s="9">
        <v>9.1340049590000003</v>
      </c>
      <c r="F87" s="4">
        <f t="shared" si="6"/>
        <v>1878.1249999999936</v>
      </c>
      <c r="G87" s="4">
        <f>G86*11/12+G98*1/12</f>
        <v>4.33</v>
      </c>
      <c r="H87" s="4">
        <f t="shared" si="7"/>
        <v>87.326533495480675</v>
      </c>
      <c r="I87" s="4">
        <f t="shared" si="8"/>
        <v>5.1709390745908843</v>
      </c>
      <c r="J87" s="4">
        <f t="shared" si="9"/>
        <v>8.2850362124485901</v>
      </c>
      <c r="K87" s="5">
        <f t="shared" si="5"/>
        <v>10.540271793172026</v>
      </c>
    </row>
    <row r="88" spans="1:11" ht="12.75" x14ac:dyDescent="0.2">
      <c r="A88" s="1">
        <v>1878.03</v>
      </c>
      <c r="B88" s="4">
        <v>3.24</v>
      </c>
      <c r="C88" s="9">
        <v>0.1875</v>
      </c>
      <c r="D88" s="9">
        <v>0.30249999999999999</v>
      </c>
      <c r="E88" s="9">
        <v>8.9436743799999991</v>
      </c>
      <c r="F88" s="4">
        <f t="shared" si="6"/>
        <v>1878.2083333333269</v>
      </c>
      <c r="G88" s="4">
        <f>G86*10/12+G98*2/12</f>
        <v>4.32</v>
      </c>
      <c r="H88" s="4">
        <f t="shared" si="7"/>
        <v>90.867666405359472</v>
      </c>
      <c r="I88" s="4">
        <f t="shared" si="8"/>
        <v>5.258545509569414</v>
      </c>
      <c r="J88" s="4">
        <f t="shared" si="9"/>
        <v>8.4837867554386541</v>
      </c>
      <c r="K88" s="5">
        <f t="shared" si="5"/>
        <v>10.710743801652892</v>
      </c>
    </row>
    <row r="89" spans="1:11" ht="12.75" x14ac:dyDescent="0.2">
      <c r="A89" s="1">
        <v>1878.04</v>
      </c>
      <c r="B89" s="4">
        <v>3.33</v>
      </c>
      <c r="C89" s="9">
        <v>0.1867</v>
      </c>
      <c r="D89" s="9">
        <v>0.30330000000000001</v>
      </c>
      <c r="E89" s="9">
        <v>8.8485090910000004</v>
      </c>
      <c r="F89" s="4">
        <f t="shared" si="6"/>
        <v>1878.2916666666601</v>
      </c>
      <c r="G89" s="4">
        <f>G86*9/12+G98*3/12</f>
        <v>4.3100000000000005</v>
      </c>
      <c r="H89" s="4">
        <f t="shared" si="7"/>
        <v>94.396192218366579</v>
      </c>
      <c r="I89" s="4">
        <f t="shared" si="8"/>
        <v>5.2924231493000118</v>
      </c>
      <c r="J89" s="4">
        <f t="shared" si="9"/>
        <v>8.597707237186361</v>
      </c>
      <c r="K89" s="5">
        <f t="shared" si="5"/>
        <v>10.979228486646885</v>
      </c>
    </row>
    <row r="90" spans="1:11" ht="12.75" x14ac:dyDescent="0.2">
      <c r="A90" s="1">
        <v>1878.05</v>
      </c>
      <c r="B90" s="4">
        <v>3.34</v>
      </c>
      <c r="C90" s="9">
        <v>0.18579999999999999</v>
      </c>
      <c r="D90" s="9">
        <v>0.30420000000000003</v>
      </c>
      <c r="E90" s="9">
        <v>8.5630942149999996</v>
      </c>
      <c r="F90" s="4">
        <f t="shared" si="6"/>
        <v>1878.3749999999934</v>
      </c>
      <c r="G90" s="4">
        <f>G86*8/12+G98*4/12</f>
        <v>4.3</v>
      </c>
      <c r="H90" s="4">
        <f t="shared" si="7"/>
        <v>97.835414274955539</v>
      </c>
      <c r="I90" s="4">
        <f t="shared" si="8"/>
        <v>5.4424610695469271</v>
      </c>
      <c r="J90" s="4">
        <f t="shared" si="9"/>
        <v>8.9106386294734943</v>
      </c>
      <c r="K90" s="5">
        <f t="shared" si="5"/>
        <v>10.979618671926366</v>
      </c>
    </row>
    <row r="91" spans="1:11" ht="12.75" x14ac:dyDescent="0.2">
      <c r="A91" s="1">
        <v>1878.06</v>
      </c>
      <c r="B91" s="4">
        <v>3.41</v>
      </c>
      <c r="C91" s="9">
        <v>0.185</v>
      </c>
      <c r="D91" s="9">
        <v>0.30499999999999999</v>
      </c>
      <c r="E91" s="9">
        <v>8.3728446279999993</v>
      </c>
      <c r="F91" s="4">
        <f t="shared" si="6"/>
        <v>1878.4583333333267</v>
      </c>
      <c r="G91" s="4">
        <f>G86*7/12+G98*5/12</f>
        <v>4.29</v>
      </c>
      <c r="H91" s="4">
        <f t="shared" si="7"/>
        <v>102.15548514296403</v>
      </c>
      <c r="I91" s="4">
        <f t="shared" si="8"/>
        <v>5.5421597511578726</v>
      </c>
      <c r="J91" s="4">
        <f t="shared" si="9"/>
        <v>9.1370741843413565</v>
      </c>
      <c r="K91" s="5">
        <f t="shared" si="5"/>
        <v>11.18032786885246</v>
      </c>
    </row>
    <row r="92" spans="1:11" ht="12.75" x14ac:dyDescent="0.2">
      <c r="A92" s="1">
        <v>1878.07</v>
      </c>
      <c r="B92" s="4">
        <v>3.48</v>
      </c>
      <c r="C92" s="9">
        <v>0.1842</v>
      </c>
      <c r="D92" s="9">
        <v>0.30580000000000002</v>
      </c>
      <c r="E92" s="9">
        <v>8.4679289260000008</v>
      </c>
      <c r="F92" s="4">
        <f t="shared" si="6"/>
        <v>1878.5416666666599</v>
      </c>
      <c r="G92" s="4">
        <f>G86*6/12+G98*6/12</f>
        <v>4.2799999999999994</v>
      </c>
      <c r="H92" s="4">
        <f t="shared" si="7"/>
        <v>103.08189258885615</v>
      </c>
      <c r="I92" s="4">
        <f t="shared" si="8"/>
        <v>5.456231211168765</v>
      </c>
      <c r="J92" s="4">
        <f t="shared" si="9"/>
        <v>9.0581732050782211</v>
      </c>
      <c r="K92" s="5">
        <f t="shared" si="5"/>
        <v>11.379986919555265</v>
      </c>
    </row>
    <row r="93" spans="1:11" ht="12.75" x14ac:dyDescent="0.2">
      <c r="A93" s="1">
        <v>1878.08</v>
      </c>
      <c r="B93" s="4">
        <v>3.45</v>
      </c>
      <c r="C93" s="9">
        <v>0.18329999999999999</v>
      </c>
      <c r="D93" s="9">
        <v>0.30669999999999997</v>
      </c>
      <c r="E93" s="9">
        <v>8.5630942149999996</v>
      </c>
      <c r="F93" s="4">
        <f t="shared" si="6"/>
        <v>1878.6249999999932</v>
      </c>
      <c r="G93" s="4">
        <f>G86*5/12+G98*7/12</f>
        <v>4.2699999999999996</v>
      </c>
      <c r="H93" s="4">
        <f t="shared" si="7"/>
        <v>101.05753869718461</v>
      </c>
      <c r="I93" s="4">
        <f t="shared" si="8"/>
        <v>5.3692309690417206</v>
      </c>
      <c r="J93" s="4">
        <f t="shared" si="9"/>
        <v>8.983868729978699</v>
      </c>
      <c r="K93" s="5">
        <f t="shared" si="5"/>
        <v>11.24877730681448</v>
      </c>
    </row>
    <row r="94" spans="1:11" ht="12.75" x14ac:dyDescent="0.2">
      <c r="A94" s="1">
        <v>1878.09</v>
      </c>
      <c r="B94" s="4">
        <v>3.52</v>
      </c>
      <c r="C94" s="9">
        <v>0.1825</v>
      </c>
      <c r="D94" s="9">
        <v>0.3075</v>
      </c>
      <c r="E94" s="9">
        <v>8.5630942149999996</v>
      </c>
      <c r="F94" s="4">
        <f t="shared" si="6"/>
        <v>1878.7083333333264</v>
      </c>
      <c r="G94" s="4">
        <f>G86*4/12+G98*8/12</f>
        <v>4.26</v>
      </c>
      <c r="H94" s="4">
        <f t="shared" si="7"/>
        <v>103.10798151133038</v>
      </c>
      <c r="I94" s="4">
        <f t="shared" si="8"/>
        <v>5.3457973368800547</v>
      </c>
      <c r="J94" s="4">
        <f t="shared" si="9"/>
        <v>9.0073023621403667</v>
      </c>
      <c r="K94" s="5">
        <f t="shared" si="5"/>
        <v>11.447154471544716</v>
      </c>
    </row>
    <row r="95" spans="1:11" ht="12.75" x14ac:dyDescent="0.2">
      <c r="A95" s="1">
        <v>1878.1</v>
      </c>
      <c r="B95" s="4">
        <v>3.48</v>
      </c>
      <c r="C95" s="9">
        <v>0.1817</v>
      </c>
      <c r="D95" s="9">
        <v>0.30830000000000002</v>
      </c>
      <c r="E95" s="9">
        <v>8.4679289260000008</v>
      </c>
      <c r="F95" s="4">
        <f t="shared" si="6"/>
        <v>1878.7916666666597</v>
      </c>
      <c r="G95" s="4">
        <f>G86*3/12+G98*9/12</f>
        <v>4.25</v>
      </c>
      <c r="H95" s="4">
        <f t="shared" si="7"/>
        <v>103.08189258885615</v>
      </c>
      <c r="I95" s="4">
        <f t="shared" si="8"/>
        <v>5.382178127412403</v>
      </c>
      <c r="J95" s="4">
        <f t="shared" si="9"/>
        <v>9.132226288834584</v>
      </c>
      <c r="K95" s="5">
        <f t="shared" si="5"/>
        <v>11.287706779111256</v>
      </c>
    </row>
    <row r="96" spans="1:11" ht="12.75" x14ac:dyDescent="0.2">
      <c r="A96" s="1">
        <v>1878.11</v>
      </c>
      <c r="B96" s="4">
        <v>3.47</v>
      </c>
      <c r="C96" s="9">
        <v>0.18079999999999999</v>
      </c>
      <c r="D96" s="9">
        <v>0.30919999999999997</v>
      </c>
      <c r="E96" s="9">
        <v>8.3728446279999993</v>
      </c>
      <c r="F96" s="4">
        <f t="shared" si="6"/>
        <v>1878.874999999993</v>
      </c>
      <c r="G96" s="4">
        <f>G86*2/12+G98*10/12</f>
        <v>4.2399999999999993</v>
      </c>
      <c r="H96" s="4">
        <f t="shared" si="7"/>
        <v>103.95294235955578</v>
      </c>
      <c r="I96" s="4">
        <f t="shared" si="8"/>
        <v>5.4163377459964499</v>
      </c>
      <c r="J96" s="4">
        <f t="shared" si="9"/>
        <v>9.2628961895027775</v>
      </c>
      <c r="K96" s="5">
        <f t="shared" si="5"/>
        <v>11.222509702457959</v>
      </c>
    </row>
    <row r="97" spans="1:11" ht="12.75" x14ac:dyDescent="0.2">
      <c r="A97" s="1">
        <v>1878.12</v>
      </c>
      <c r="B97" s="4">
        <v>3.45</v>
      </c>
      <c r="C97" s="9">
        <v>0.18</v>
      </c>
      <c r="D97" s="9">
        <v>0.31</v>
      </c>
      <c r="E97" s="9">
        <v>8.18251405</v>
      </c>
      <c r="F97" s="4">
        <f t="shared" si="6"/>
        <v>1878.9583333333262</v>
      </c>
      <c r="G97" s="4">
        <f>G86*1/12+G98*11/12</f>
        <v>4.2299999999999995</v>
      </c>
      <c r="H97" s="4">
        <f t="shared" si="7"/>
        <v>105.75786606806989</v>
      </c>
      <c r="I97" s="4">
        <f t="shared" si="8"/>
        <v>5.5178017078992978</v>
      </c>
      <c r="J97" s="4">
        <f t="shared" si="9"/>
        <v>9.5028807191599025</v>
      </c>
      <c r="K97" s="5">
        <f t="shared" si="5"/>
        <v>11.129032258064516</v>
      </c>
    </row>
    <row r="98" spans="1:11" ht="12.75" x14ac:dyDescent="0.2">
      <c r="A98" s="1">
        <v>1879.01</v>
      </c>
      <c r="B98" s="4">
        <v>3.58</v>
      </c>
      <c r="C98" s="9">
        <v>0.1817</v>
      </c>
      <c r="D98" s="9">
        <v>0.31580000000000003</v>
      </c>
      <c r="E98" s="9">
        <v>8.2776793390000005</v>
      </c>
      <c r="F98" s="4">
        <f t="shared" si="6"/>
        <v>1879.0416666666595</v>
      </c>
      <c r="G98" s="4">
        <v>4.22</v>
      </c>
      <c r="H98" s="4">
        <f t="shared" si="7"/>
        <v>108.48127273657853</v>
      </c>
      <c r="I98" s="4">
        <f t="shared" si="8"/>
        <v>5.5058791218537202</v>
      </c>
      <c r="J98" s="4">
        <f t="shared" si="9"/>
        <v>9.5693815447518169</v>
      </c>
      <c r="K98" s="5">
        <f t="shared" si="5"/>
        <v>11.336288790373652</v>
      </c>
    </row>
    <row r="99" spans="1:11" ht="12.75" x14ac:dyDescent="0.2">
      <c r="A99" s="1">
        <v>1879.02</v>
      </c>
      <c r="B99" s="4">
        <v>3.71</v>
      </c>
      <c r="C99" s="9">
        <v>0.18329999999999999</v>
      </c>
      <c r="D99" s="9">
        <v>0.32169999999999999</v>
      </c>
      <c r="E99" s="9">
        <v>8.3728446279999993</v>
      </c>
      <c r="F99" s="4">
        <f t="shared" si="6"/>
        <v>1879.1249999999927</v>
      </c>
      <c r="G99" s="4">
        <f>G98*11/12+G110*1/12</f>
        <v>4.2033333333333331</v>
      </c>
      <c r="H99" s="4">
        <f t="shared" si="7"/>
        <v>111.14277122592274</v>
      </c>
      <c r="I99" s="4">
        <f t="shared" si="8"/>
        <v>5.4912317966877726</v>
      </c>
      <c r="J99" s="4">
        <f t="shared" si="9"/>
        <v>9.6373664429593919</v>
      </c>
      <c r="K99" s="5">
        <f t="shared" si="5"/>
        <v>11.532483680447623</v>
      </c>
    </row>
    <row r="100" spans="1:11" ht="12.75" x14ac:dyDescent="0.2">
      <c r="A100" s="1">
        <v>1879.03</v>
      </c>
      <c r="B100" s="4">
        <v>3.65</v>
      </c>
      <c r="C100" s="9">
        <v>0.185</v>
      </c>
      <c r="D100" s="9">
        <v>0.32750000000000001</v>
      </c>
      <c r="E100" s="9">
        <v>8.2776793390000005</v>
      </c>
      <c r="F100" s="4">
        <f t="shared" si="6"/>
        <v>1879.208333333326</v>
      </c>
      <c r="G100" s="4">
        <f>G98*10/12+G110*2/12</f>
        <v>4.1866666666666656</v>
      </c>
      <c r="H100" s="4">
        <f t="shared" si="7"/>
        <v>110.60241494092503</v>
      </c>
      <c r="I100" s="4">
        <f t="shared" si="8"/>
        <v>5.6058758257729124</v>
      </c>
      <c r="J100" s="4">
        <f t="shared" si="9"/>
        <v>9.9239153131925892</v>
      </c>
      <c r="K100" s="5">
        <f t="shared" si="5"/>
        <v>11.14503816793893</v>
      </c>
    </row>
    <row r="101" spans="1:11" ht="12.75" x14ac:dyDescent="0.2">
      <c r="A101" s="1">
        <v>1879.04</v>
      </c>
      <c r="B101" s="4">
        <v>3.77</v>
      </c>
      <c r="C101" s="9">
        <v>0.1867</v>
      </c>
      <c r="D101" s="9">
        <v>0.33329999999999999</v>
      </c>
      <c r="E101" s="9">
        <v>8.18251405</v>
      </c>
      <c r="F101" s="4">
        <f t="shared" si="6"/>
        <v>1879.2916666666592</v>
      </c>
      <c r="G101" s="4">
        <f>G98*9/12+G110*3/12</f>
        <v>4.17</v>
      </c>
      <c r="H101" s="4">
        <f t="shared" si="7"/>
        <v>115.56729132655752</v>
      </c>
      <c r="I101" s="4">
        <f t="shared" si="8"/>
        <v>5.7231865492488829</v>
      </c>
      <c r="J101" s="4">
        <f t="shared" si="9"/>
        <v>10.217129495793534</v>
      </c>
      <c r="K101" s="5">
        <f t="shared" si="5"/>
        <v>11.31113111311131</v>
      </c>
    </row>
    <row r="102" spans="1:11" ht="12.75" x14ac:dyDescent="0.2">
      <c r="A102" s="1">
        <v>1879.05</v>
      </c>
      <c r="B102" s="4">
        <v>3.94</v>
      </c>
      <c r="C102" s="9">
        <v>0.1883</v>
      </c>
      <c r="D102" s="9">
        <v>0.3392</v>
      </c>
      <c r="E102" s="9">
        <v>8.18251405</v>
      </c>
      <c r="F102" s="4">
        <f t="shared" si="6"/>
        <v>1879.3749999999925</v>
      </c>
      <c r="G102" s="4">
        <f>G98*8/12+G110*4/12</f>
        <v>4.1533333333333324</v>
      </c>
      <c r="H102" s="4">
        <f t="shared" si="7"/>
        <v>120.77854849512909</v>
      </c>
      <c r="I102" s="4">
        <f t="shared" si="8"/>
        <v>5.7722336755413215</v>
      </c>
      <c r="J102" s="4">
        <f t="shared" si="9"/>
        <v>10.3979907739969</v>
      </c>
      <c r="K102" s="5">
        <f t="shared" si="5"/>
        <v>11.615566037735849</v>
      </c>
    </row>
    <row r="103" spans="1:11" ht="12.75" x14ac:dyDescent="0.2">
      <c r="A103" s="1">
        <v>1879.06</v>
      </c>
      <c r="B103" s="4">
        <v>3.96</v>
      </c>
      <c r="C103" s="9">
        <v>0.19</v>
      </c>
      <c r="D103" s="9">
        <v>0.34499999999999997</v>
      </c>
      <c r="E103" s="9">
        <v>8.0873811569999994</v>
      </c>
      <c r="F103" s="4">
        <f t="shared" si="6"/>
        <v>1879.4583333333258</v>
      </c>
      <c r="G103" s="4">
        <f>G98*7/12+G110*5/12</f>
        <v>4.1366666666666667</v>
      </c>
      <c r="H103" s="4">
        <f t="shared" si="7"/>
        <v>122.81958284360854</v>
      </c>
      <c r="I103" s="4">
        <f t="shared" si="8"/>
        <v>5.8928587727994</v>
      </c>
      <c r="J103" s="4">
        <f t="shared" si="9"/>
        <v>10.700190929556804</v>
      </c>
      <c r="K103" s="5">
        <f t="shared" si="5"/>
        <v>11.478260869565219</v>
      </c>
    </row>
    <row r="104" spans="1:11" ht="12.75" x14ac:dyDescent="0.2">
      <c r="A104" s="1">
        <v>1879.07</v>
      </c>
      <c r="B104" s="4">
        <v>4.04</v>
      </c>
      <c r="C104" s="9">
        <v>0.19170000000000001</v>
      </c>
      <c r="D104" s="9">
        <v>0.3508</v>
      </c>
      <c r="E104" s="9">
        <v>8.18251405</v>
      </c>
      <c r="F104" s="4">
        <f t="shared" si="6"/>
        <v>1879.541666666659</v>
      </c>
      <c r="G104" s="4">
        <f>G98*6/12+G110*6/12</f>
        <v>4.1199999999999992</v>
      </c>
      <c r="H104" s="4">
        <f t="shared" si="7"/>
        <v>123.84399388840647</v>
      </c>
      <c r="I104" s="4">
        <f t="shared" si="8"/>
        <v>5.8764588189127531</v>
      </c>
      <c r="J104" s="4">
        <f t="shared" si="9"/>
        <v>10.753582439617078</v>
      </c>
      <c r="K104" s="5">
        <f t="shared" si="5"/>
        <v>11.516533637400226</v>
      </c>
    </row>
    <row r="105" spans="1:11" ht="12.75" x14ac:dyDescent="0.2">
      <c r="A105" s="1">
        <v>1879.08</v>
      </c>
      <c r="B105" s="4">
        <v>4.07</v>
      </c>
      <c r="C105" s="9">
        <v>0.1933</v>
      </c>
      <c r="D105" s="9">
        <v>0.35670000000000002</v>
      </c>
      <c r="E105" s="9">
        <v>8.18251405</v>
      </c>
      <c r="F105" s="4">
        <f t="shared" si="6"/>
        <v>1879.6249999999923</v>
      </c>
      <c r="G105" s="4">
        <f>G98*5/12+G110*7/12</f>
        <v>4.1033333333333326</v>
      </c>
      <c r="H105" s="4">
        <f t="shared" si="7"/>
        <v>124.76362750638971</v>
      </c>
      <c r="I105" s="4">
        <f t="shared" si="8"/>
        <v>5.9255059452051908</v>
      </c>
      <c r="J105" s="4">
        <f t="shared" si="9"/>
        <v>10.934443717820445</v>
      </c>
      <c r="K105" s="5">
        <f t="shared" si="5"/>
        <v>11.410148584244462</v>
      </c>
    </row>
    <row r="106" spans="1:11" ht="12.75" x14ac:dyDescent="0.2">
      <c r="A106" s="1">
        <v>1879.09</v>
      </c>
      <c r="B106" s="4">
        <v>4.22</v>
      </c>
      <c r="C106" s="9">
        <v>0.19500000000000001</v>
      </c>
      <c r="D106" s="9">
        <v>0.36249999999999999</v>
      </c>
      <c r="E106" s="9">
        <v>8.4679289260000008</v>
      </c>
      <c r="F106" s="4">
        <f t="shared" si="6"/>
        <v>1879.7083333333255</v>
      </c>
      <c r="G106" s="4">
        <f>G98*4/12+G110*8/12</f>
        <v>4.086666666666666</v>
      </c>
      <c r="H106" s="4">
        <f t="shared" si="7"/>
        <v>125.00160538073936</v>
      </c>
      <c r="I106" s="4">
        <f t="shared" si="8"/>
        <v>5.7761405329962505</v>
      </c>
      <c r="J106" s="4">
        <f t="shared" si="9"/>
        <v>10.737697144672515</v>
      </c>
      <c r="K106" s="5">
        <f t="shared" si="5"/>
        <v>11.64137931034483</v>
      </c>
    </row>
    <row r="107" spans="1:11" ht="12.75" x14ac:dyDescent="0.2">
      <c r="A107" s="1">
        <v>1879.1</v>
      </c>
      <c r="B107" s="4">
        <v>4.68</v>
      </c>
      <c r="C107" s="9">
        <v>0.19670000000000001</v>
      </c>
      <c r="D107" s="9">
        <v>0.36830000000000002</v>
      </c>
      <c r="E107" s="9">
        <v>8.9436743799999991</v>
      </c>
      <c r="F107" s="4">
        <f t="shared" si="6"/>
        <v>1879.7916666666588</v>
      </c>
      <c r="G107" s="4">
        <f>G98*3/12+G110*9/12</f>
        <v>4.0699999999999994</v>
      </c>
      <c r="H107" s="4">
        <f t="shared" si="7"/>
        <v>131.25329591885256</v>
      </c>
      <c r="I107" s="4">
        <f t="shared" si="8"/>
        <v>5.5165648092389539</v>
      </c>
      <c r="J107" s="4">
        <f t="shared" si="9"/>
        <v>10.329185659596881</v>
      </c>
      <c r="K107" s="5">
        <f t="shared" si="5"/>
        <v>12.707032310616343</v>
      </c>
    </row>
    <row r="108" spans="1:11" ht="12.75" x14ac:dyDescent="0.2">
      <c r="A108" s="1">
        <v>1879.11</v>
      </c>
      <c r="B108" s="4">
        <v>4.93</v>
      </c>
      <c r="C108" s="9">
        <v>0.1983</v>
      </c>
      <c r="D108" s="9">
        <v>0.37419999999999998</v>
      </c>
      <c r="E108" s="9">
        <v>9.4194198349999994</v>
      </c>
      <c r="F108" s="4">
        <f t="shared" si="6"/>
        <v>1879.874999999992</v>
      </c>
      <c r="G108" s="4">
        <f>G98*2/12+G110*10/12</f>
        <v>4.0533333333333328</v>
      </c>
      <c r="H108" s="4">
        <f t="shared" si="7"/>
        <v>131.28137259634104</v>
      </c>
      <c r="I108" s="4">
        <f t="shared" si="8"/>
        <v>5.2805468936824402</v>
      </c>
      <c r="J108" s="4">
        <f t="shared" si="9"/>
        <v>9.9646023581238978</v>
      </c>
      <c r="K108" s="5">
        <f t="shared" si="5"/>
        <v>13.174772848743988</v>
      </c>
    </row>
    <row r="109" spans="1:11" ht="12.75" x14ac:dyDescent="0.2">
      <c r="A109" s="1">
        <v>1879.12</v>
      </c>
      <c r="B109" s="4">
        <v>4.92</v>
      </c>
      <c r="C109" s="9">
        <v>0.2</v>
      </c>
      <c r="D109" s="9">
        <v>0.38</v>
      </c>
      <c r="E109" s="9">
        <v>9.7048347110000002</v>
      </c>
      <c r="F109" s="4">
        <f t="shared" si="6"/>
        <v>1879.9583333333253</v>
      </c>
      <c r="G109" s="4">
        <f>G98*1/12+G110*11/12</f>
        <v>4.0366666666666671</v>
      </c>
      <c r="H109" s="4">
        <f t="shared" si="7"/>
        <v>127.16198644797301</v>
      </c>
      <c r="I109" s="4">
        <f t="shared" si="8"/>
        <v>5.1691864409745127</v>
      </c>
      <c r="J109" s="4">
        <f t="shared" si="9"/>
        <v>9.8214542378515741</v>
      </c>
      <c r="K109" s="5">
        <f t="shared" si="5"/>
        <v>12.947368421052632</v>
      </c>
    </row>
    <row r="110" spans="1:11" ht="12.75" x14ac:dyDescent="0.2">
      <c r="A110" s="1">
        <v>1880.01</v>
      </c>
      <c r="B110" s="4">
        <v>5.1100000000000003</v>
      </c>
      <c r="C110" s="9">
        <v>0.20499999999999999</v>
      </c>
      <c r="D110" s="9">
        <v>0.38919999999999999</v>
      </c>
      <c r="E110" s="9">
        <v>9.9903305790000001</v>
      </c>
      <c r="F110" s="4">
        <f t="shared" si="6"/>
        <v>1880.0416666666586</v>
      </c>
      <c r="G110" s="4">
        <v>4.0199999999999996</v>
      </c>
      <c r="H110" s="4">
        <f t="shared" si="7"/>
        <v>128.2984426655778</v>
      </c>
      <c r="I110" s="4">
        <f t="shared" si="8"/>
        <v>5.1470021030222011</v>
      </c>
      <c r="J110" s="4">
        <f t="shared" si="9"/>
        <v>9.7717717975426375</v>
      </c>
      <c r="K110" s="5">
        <f t="shared" si="5"/>
        <v>13.129496402877699</v>
      </c>
    </row>
    <row r="111" spans="1:11" ht="12.75" x14ac:dyDescent="0.2">
      <c r="A111" s="1">
        <v>1880.02</v>
      </c>
      <c r="B111" s="4">
        <v>5.2</v>
      </c>
      <c r="C111" s="9">
        <v>0.21</v>
      </c>
      <c r="D111" s="9">
        <v>0.39829999999999999</v>
      </c>
      <c r="E111" s="9">
        <v>9.9903305790000001</v>
      </c>
      <c r="F111" s="4">
        <f t="shared" si="6"/>
        <v>1880.1249999999918</v>
      </c>
      <c r="G111" s="4">
        <f>G110*11/12+G122*1/12</f>
        <v>3.9933333333333332</v>
      </c>
      <c r="H111" s="4">
        <f t="shared" si="7"/>
        <v>130.55810212544122</v>
      </c>
      <c r="I111" s="4">
        <f t="shared" si="8"/>
        <v>5.2725387396812797</v>
      </c>
      <c r="J111" s="4">
        <f t="shared" si="9"/>
        <v>10.00024847626216</v>
      </c>
      <c r="K111" s="5">
        <f t="shared" si="5"/>
        <v>13.055485814712531</v>
      </c>
    </row>
    <row r="112" spans="1:11" ht="12.75" x14ac:dyDescent="0.2">
      <c r="A112" s="1">
        <v>1880.03</v>
      </c>
      <c r="B112" s="4">
        <v>5.3</v>
      </c>
      <c r="C112" s="9">
        <v>0.215</v>
      </c>
      <c r="D112" s="9">
        <v>0.40749999999999997</v>
      </c>
      <c r="E112" s="9">
        <v>10.08541488</v>
      </c>
      <c r="F112" s="4">
        <f t="shared" si="6"/>
        <v>1880.2083333333251</v>
      </c>
      <c r="G112" s="4">
        <f>G110*10/12+G122*2/12</f>
        <v>3.9666666666666663</v>
      </c>
      <c r="H112" s="4">
        <f t="shared" si="7"/>
        <v>131.81427495226652</v>
      </c>
      <c r="I112" s="4">
        <f t="shared" si="8"/>
        <v>5.3471828518372266</v>
      </c>
      <c r="J112" s="4">
        <f t="shared" si="9"/>
        <v>10.134776800575208</v>
      </c>
      <c r="K112" s="5">
        <f t="shared" si="5"/>
        <v>13.006134969325153</v>
      </c>
    </row>
    <row r="113" spans="1:11" ht="12.75" x14ac:dyDescent="0.2">
      <c r="A113" s="1">
        <v>1880.04</v>
      </c>
      <c r="B113" s="4">
        <v>5.18</v>
      </c>
      <c r="C113" s="9">
        <v>0.22</v>
      </c>
      <c r="D113" s="9">
        <v>0.41670000000000001</v>
      </c>
      <c r="E113" s="9">
        <v>9.7048347110000002</v>
      </c>
      <c r="F113" s="4">
        <f t="shared" si="6"/>
        <v>1880.2916666666583</v>
      </c>
      <c r="G113" s="4">
        <f>G110*9/12+G122*3/12</f>
        <v>3.9399999999999995</v>
      </c>
      <c r="H113" s="4">
        <f t="shared" si="7"/>
        <v>133.88192882123988</v>
      </c>
      <c r="I113" s="4">
        <f t="shared" si="8"/>
        <v>5.6861050850719641</v>
      </c>
      <c r="J113" s="4">
        <f t="shared" si="9"/>
        <v>10.769999949770398</v>
      </c>
      <c r="K113" s="5">
        <f t="shared" si="5"/>
        <v>12.431005519558434</v>
      </c>
    </row>
    <row r="114" spans="1:11" ht="12.75" x14ac:dyDescent="0.2">
      <c r="A114" s="1">
        <v>1880.05</v>
      </c>
      <c r="B114" s="4">
        <v>4.7699999999999996</v>
      </c>
      <c r="C114" s="9">
        <v>0.22500000000000001</v>
      </c>
      <c r="D114" s="9">
        <v>0.42580000000000001</v>
      </c>
      <c r="E114" s="9">
        <v>9.4194198349999994</v>
      </c>
      <c r="F114" s="4">
        <f t="shared" si="6"/>
        <v>1880.3749999999916</v>
      </c>
      <c r="G114" s="4">
        <f>G110*8/12+G122*4/12</f>
        <v>3.9133333333333331</v>
      </c>
      <c r="H114" s="4">
        <f t="shared" si="7"/>
        <v>127.02071953033402</v>
      </c>
      <c r="I114" s="4">
        <f t="shared" si="8"/>
        <v>5.9915433740723598</v>
      </c>
      <c r="J114" s="4">
        <f t="shared" si="9"/>
        <v>11.338662971911159</v>
      </c>
      <c r="K114" s="5">
        <f t="shared" si="5"/>
        <v>11.202442461249412</v>
      </c>
    </row>
    <row r="115" spans="1:11" ht="12.75" x14ac:dyDescent="0.2">
      <c r="A115" s="1">
        <v>1880.06</v>
      </c>
      <c r="B115" s="4">
        <v>4.79</v>
      </c>
      <c r="C115" s="9">
        <v>0.23</v>
      </c>
      <c r="D115" s="9">
        <v>0.435</v>
      </c>
      <c r="E115" s="9">
        <v>9.229089256</v>
      </c>
      <c r="F115" s="4">
        <f t="shared" si="6"/>
        <v>1880.4583333333248</v>
      </c>
      <c r="G115" s="4">
        <f>G110*7/12+G122*5/12</f>
        <v>3.8866666666666667</v>
      </c>
      <c r="H115" s="4">
        <f t="shared" si="7"/>
        <v>130.18382005774808</v>
      </c>
      <c r="I115" s="4">
        <f t="shared" si="8"/>
        <v>6.2509976228146265</v>
      </c>
      <c r="J115" s="4">
        <f t="shared" si="9"/>
        <v>11.822538982279836</v>
      </c>
      <c r="K115" s="5">
        <f t="shared" si="5"/>
        <v>11.011494252873563</v>
      </c>
    </row>
    <row r="116" spans="1:11" ht="12.75" x14ac:dyDescent="0.2">
      <c r="A116" s="1">
        <v>1880.07</v>
      </c>
      <c r="B116" s="4">
        <v>5.01</v>
      </c>
      <c r="C116" s="9">
        <v>0.23499999999999999</v>
      </c>
      <c r="D116" s="9">
        <v>0.44419999999999998</v>
      </c>
      <c r="E116" s="9">
        <v>9.229089256</v>
      </c>
      <c r="F116" s="4">
        <f t="shared" si="6"/>
        <v>1880.5416666666581</v>
      </c>
      <c r="G116" s="4">
        <f>G110*6/12+G122*6/12</f>
        <v>3.8600000000000003</v>
      </c>
      <c r="H116" s="4">
        <f t="shared" si="7"/>
        <v>136.16303517522292</v>
      </c>
      <c r="I116" s="4">
        <f t="shared" si="8"/>
        <v>6.3868888754845088</v>
      </c>
      <c r="J116" s="4">
        <f t="shared" si="9"/>
        <v>12.072578887192421</v>
      </c>
      <c r="K116" s="5">
        <f t="shared" si="5"/>
        <v>11.278703286807742</v>
      </c>
    </row>
    <row r="117" spans="1:11" ht="12.75" x14ac:dyDescent="0.2">
      <c r="A117" s="1">
        <v>1880.08</v>
      </c>
      <c r="B117" s="4">
        <v>5.19</v>
      </c>
      <c r="C117" s="9">
        <v>0.24</v>
      </c>
      <c r="D117" s="9">
        <v>0.45329999999999998</v>
      </c>
      <c r="E117" s="9">
        <v>9.229089256</v>
      </c>
      <c r="F117" s="4">
        <f t="shared" si="6"/>
        <v>1880.6249999999914</v>
      </c>
      <c r="G117" s="4">
        <f>G110*5/12+G122*7/12</f>
        <v>3.8333333333333335</v>
      </c>
      <c r="H117" s="4">
        <f t="shared" si="7"/>
        <v>141.05512027133875</v>
      </c>
      <c r="I117" s="4">
        <f t="shared" si="8"/>
        <v>6.5227801281543929</v>
      </c>
      <c r="J117" s="4">
        <f t="shared" si="9"/>
        <v>12.319900967051607</v>
      </c>
      <c r="K117" s="5">
        <f t="shared" si="5"/>
        <v>11.449371277299804</v>
      </c>
    </row>
    <row r="118" spans="1:11" ht="12.75" x14ac:dyDescent="0.2">
      <c r="A118" s="1">
        <v>1880.09</v>
      </c>
      <c r="B118" s="4">
        <v>5.18</v>
      </c>
      <c r="C118" s="9">
        <v>0.245</v>
      </c>
      <c r="D118" s="9">
        <v>0.46250000000000002</v>
      </c>
      <c r="E118" s="9">
        <v>9.3242545450000005</v>
      </c>
      <c r="F118" s="4">
        <f t="shared" si="6"/>
        <v>1880.7083333333246</v>
      </c>
      <c r="G118" s="4">
        <f>G110*4/12+G122*8/12</f>
        <v>3.8066666666666666</v>
      </c>
      <c r="H118" s="4">
        <f t="shared" si="7"/>
        <v>139.34647362203688</v>
      </c>
      <c r="I118" s="4">
        <f t="shared" si="8"/>
        <v>6.5907115902314741</v>
      </c>
      <c r="J118" s="4">
        <f t="shared" si="9"/>
        <v>12.441649430539009</v>
      </c>
      <c r="K118" s="5">
        <f t="shared" si="5"/>
        <v>11.2</v>
      </c>
    </row>
    <row r="119" spans="1:11" ht="12.75" x14ac:dyDescent="0.2">
      <c r="A119" s="1">
        <v>1880.1</v>
      </c>
      <c r="B119" s="4">
        <v>5.33</v>
      </c>
      <c r="C119" s="9">
        <v>0.25</v>
      </c>
      <c r="D119" s="9">
        <v>0.47170000000000001</v>
      </c>
      <c r="E119" s="9">
        <v>9.3242545450000005</v>
      </c>
      <c r="F119" s="4">
        <f t="shared" si="6"/>
        <v>1880.7916666666579</v>
      </c>
      <c r="G119" s="4">
        <f>G110*3/12+G122*9/12</f>
        <v>3.7800000000000002</v>
      </c>
      <c r="H119" s="4">
        <f t="shared" si="7"/>
        <v>143.38160316707658</v>
      </c>
      <c r="I119" s="4">
        <f t="shared" si="8"/>
        <v>6.7252159083994636</v>
      </c>
      <c r="J119" s="4">
        <f t="shared" si="9"/>
        <v>12.689137375968109</v>
      </c>
      <c r="K119" s="5">
        <f t="shared" si="5"/>
        <v>11.299554801780793</v>
      </c>
    </row>
    <row r="120" spans="1:11" ht="12.75" x14ac:dyDescent="0.2">
      <c r="A120" s="1">
        <v>1880.11</v>
      </c>
      <c r="B120" s="4">
        <v>5.61</v>
      </c>
      <c r="C120" s="9">
        <v>0.255</v>
      </c>
      <c r="D120" s="9">
        <v>0.48080000000000001</v>
      </c>
      <c r="E120" s="9">
        <v>9.4194198349999994</v>
      </c>
      <c r="F120" s="4">
        <f t="shared" si="6"/>
        <v>1880.8749999999911</v>
      </c>
      <c r="G120" s="4">
        <f>G110*2/12+G122*10/12</f>
        <v>3.7533333333333334</v>
      </c>
      <c r="H120" s="4">
        <f t="shared" si="7"/>
        <v>149.38914812687085</v>
      </c>
      <c r="I120" s="4">
        <f t="shared" si="8"/>
        <v>6.7904158239486749</v>
      </c>
      <c r="J120" s="4">
        <f t="shared" si="9"/>
        <v>12.803262463351068</v>
      </c>
      <c r="K120" s="5">
        <f t="shared" si="5"/>
        <v>11.668053244592349</v>
      </c>
    </row>
    <row r="121" spans="1:11" ht="12.75" x14ac:dyDescent="0.2">
      <c r="A121" s="1">
        <v>1880.12</v>
      </c>
      <c r="B121" s="4">
        <v>5.84</v>
      </c>
      <c r="C121" s="9">
        <v>0.26</v>
      </c>
      <c r="D121" s="9">
        <v>0.49</v>
      </c>
      <c r="E121" s="9">
        <v>9.5145851239999999</v>
      </c>
      <c r="F121" s="4">
        <f t="shared" si="6"/>
        <v>1880.9583333333244</v>
      </c>
      <c r="G121" s="4">
        <f>G110*1/12+G122*11/12</f>
        <v>3.726666666666667</v>
      </c>
      <c r="H121" s="4">
        <f t="shared" si="7"/>
        <v>153.95838083417834</v>
      </c>
      <c r="I121" s="4">
        <f t="shared" si="8"/>
        <v>6.8543114754942431</v>
      </c>
      <c r="J121" s="4">
        <f t="shared" si="9"/>
        <v>12.917740857662226</v>
      </c>
      <c r="K121" s="5">
        <f t="shared" si="5"/>
        <v>11.918367346938775</v>
      </c>
    </row>
    <row r="122" spans="1:11" ht="12.75" x14ac:dyDescent="0.2">
      <c r="A122" s="1">
        <v>1881.01</v>
      </c>
      <c r="B122" s="4">
        <v>6.19</v>
      </c>
      <c r="C122" s="9">
        <v>0.26500000000000001</v>
      </c>
      <c r="D122" s="9">
        <v>0.48580000000000001</v>
      </c>
      <c r="E122" s="9">
        <v>9.4194198349999994</v>
      </c>
      <c r="F122" s="4">
        <f t="shared" si="6"/>
        <v>1881.0416666666576</v>
      </c>
      <c r="G122" s="4">
        <v>3.7</v>
      </c>
      <c r="H122" s="4">
        <f t="shared" si="7"/>
        <v>164.83401549114626</v>
      </c>
      <c r="I122" s="4">
        <f t="shared" si="8"/>
        <v>7.0567066405741139</v>
      </c>
      <c r="J122" s="4">
        <f t="shared" si="9"/>
        <v>12.936407871663787</v>
      </c>
      <c r="K122" s="5">
        <f t="shared" si="5"/>
        <v>12.741869081926721</v>
      </c>
    </row>
    <row r="123" spans="1:11" ht="12.75" x14ac:dyDescent="0.2">
      <c r="A123" s="1">
        <v>1881.02</v>
      </c>
      <c r="B123" s="4">
        <v>6.17</v>
      </c>
      <c r="C123" s="9">
        <v>0.27</v>
      </c>
      <c r="D123" s="9">
        <v>0.48170000000000002</v>
      </c>
      <c r="E123" s="9">
        <v>9.5145851239999999</v>
      </c>
      <c r="F123" s="4">
        <f t="shared" si="6"/>
        <v>1881.1249999999909</v>
      </c>
      <c r="G123" s="4">
        <f>G122*11/12+G134*1/12</f>
        <v>3.6933333333333338</v>
      </c>
      <c r="H123" s="4">
        <f t="shared" si="7"/>
        <v>162.65808386076719</v>
      </c>
      <c r="I123" s="4">
        <f t="shared" si="8"/>
        <v>7.1179388399363281</v>
      </c>
      <c r="J123" s="4">
        <f t="shared" si="9"/>
        <v>12.698930145175295</v>
      </c>
      <c r="K123" s="5">
        <f t="shared" si="5"/>
        <v>12.808802159020136</v>
      </c>
    </row>
    <row r="124" spans="1:11" ht="12.75" x14ac:dyDescent="0.2">
      <c r="A124" s="1">
        <v>1881.03</v>
      </c>
      <c r="B124" s="4">
        <v>6.24</v>
      </c>
      <c r="C124" s="9">
        <v>0.27500000000000002</v>
      </c>
      <c r="D124" s="9">
        <v>0.47749999999999998</v>
      </c>
      <c r="E124" s="9">
        <v>9.5145851239999999</v>
      </c>
      <c r="F124" s="4">
        <f t="shared" si="6"/>
        <v>1881.2083333333242</v>
      </c>
      <c r="G124" s="4">
        <f>G122*10/12+G134*2/12</f>
        <v>3.686666666666667</v>
      </c>
      <c r="H124" s="4">
        <f t="shared" si="7"/>
        <v>164.50347541186184</v>
      </c>
      <c r="I124" s="4">
        <f t="shared" si="8"/>
        <v>7.2497525221573715</v>
      </c>
      <c r="J124" s="4">
        <f t="shared" si="9"/>
        <v>12.588206652109617</v>
      </c>
      <c r="K124" s="5">
        <f t="shared" si="5"/>
        <v>13.068062827225134</v>
      </c>
    </row>
    <row r="125" spans="1:11" ht="12.75" x14ac:dyDescent="0.2">
      <c r="A125" s="1">
        <v>1881.04</v>
      </c>
      <c r="B125" s="4">
        <v>6.22</v>
      </c>
      <c r="C125" s="9">
        <v>0.28000000000000003</v>
      </c>
      <c r="D125" s="9">
        <v>0.4733</v>
      </c>
      <c r="E125" s="9">
        <v>9.6096694209999995</v>
      </c>
      <c r="F125" s="4">
        <f t="shared" si="6"/>
        <v>1881.2916666666574</v>
      </c>
      <c r="G125" s="4">
        <f>G122*9/12+G134*3/12</f>
        <v>3.68</v>
      </c>
      <c r="H125" s="4">
        <f t="shared" si="7"/>
        <v>162.35373368729751</v>
      </c>
      <c r="I125" s="4">
        <f t="shared" si="8"/>
        <v>7.3085282045728777</v>
      </c>
      <c r="J125" s="4">
        <f t="shared" si="9"/>
        <v>12.354022854372653</v>
      </c>
      <c r="K125" s="5">
        <f t="shared" si="5"/>
        <v>13.141770547221636</v>
      </c>
    </row>
    <row r="126" spans="1:11" ht="12.75" x14ac:dyDescent="0.2">
      <c r="A126" s="1">
        <v>1881.05</v>
      </c>
      <c r="B126" s="4">
        <v>6.5</v>
      </c>
      <c r="C126" s="9">
        <v>0.28499999999999998</v>
      </c>
      <c r="D126" s="9">
        <v>0.46920000000000001</v>
      </c>
      <c r="E126" s="9">
        <v>9.5145851239999999</v>
      </c>
      <c r="F126" s="4">
        <f t="shared" si="6"/>
        <v>1881.3749999999907</v>
      </c>
      <c r="G126" s="4">
        <f>G122*8/12+G134*4/12</f>
        <v>3.6733333333333338</v>
      </c>
      <c r="H126" s="4">
        <f t="shared" si="7"/>
        <v>171.35778688735607</v>
      </c>
      <c r="I126" s="4">
        <f t="shared" si="8"/>
        <v>7.5133798865994574</v>
      </c>
      <c r="J126" s="4">
        <f t="shared" si="9"/>
        <v>12.369395939622686</v>
      </c>
      <c r="K126" s="5">
        <f t="shared" si="5"/>
        <v>13.853367433930096</v>
      </c>
    </row>
    <row r="127" spans="1:11" ht="12.75" x14ac:dyDescent="0.2">
      <c r="A127" s="1">
        <v>1881.06</v>
      </c>
      <c r="B127" s="4">
        <v>6.58</v>
      </c>
      <c r="C127" s="9">
        <v>0.28999999999999998</v>
      </c>
      <c r="D127" s="9">
        <v>0.46500000000000002</v>
      </c>
      <c r="E127" s="9">
        <v>9.5145851239999999</v>
      </c>
      <c r="F127" s="4">
        <f t="shared" si="6"/>
        <v>1881.4583333333239</v>
      </c>
      <c r="G127" s="4">
        <f>G122*7/12+G134*5/12</f>
        <v>3.666666666666667</v>
      </c>
      <c r="H127" s="4">
        <f t="shared" si="7"/>
        <v>173.46680580289276</v>
      </c>
      <c r="I127" s="4">
        <f t="shared" si="8"/>
        <v>7.6451935688205008</v>
      </c>
      <c r="J127" s="4">
        <f t="shared" si="9"/>
        <v>12.258672446557011</v>
      </c>
      <c r="K127" s="5">
        <f t="shared" si="5"/>
        <v>14.150537634408604</v>
      </c>
    </row>
    <row r="128" spans="1:11" ht="12.75" x14ac:dyDescent="0.2">
      <c r="A128" s="1">
        <v>1881.07</v>
      </c>
      <c r="B128" s="4">
        <v>6.35</v>
      </c>
      <c r="C128" s="9">
        <v>0.29499999999999998</v>
      </c>
      <c r="D128" s="9">
        <v>0.46079999999999999</v>
      </c>
      <c r="E128" s="9">
        <v>9.6096694209999995</v>
      </c>
      <c r="F128" s="4">
        <f t="shared" si="6"/>
        <v>1881.5416666666572</v>
      </c>
      <c r="G128" s="4">
        <f>G122*6/12+G134*6/12</f>
        <v>3.66</v>
      </c>
      <c r="H128" s="4">
        <f t="shared" si="7"/>
        <v>165.7469789251349</v>
      </c>
      <c r="I128" s="4">
        <f t="shared" si="8"/>
        <v>7.7000565012464248</v>
      </c>
      <c r="J128" s="4">
        <f t="shared" si="9"/>
        <v>12.027749273811363</v>
      </c>
      <c r="K128" s="5">
        <f t="shared" si="5"/>
        <v>13.780381944444445</v>
      </c>
    </row>
    <row r="129" spans="1:11" ht="12.75" x14ac:dyDescent="0.2">
      <c r="A129" s="1">
        <v>1881.08</v>
      </c>
      <c r="B129" s="4">
        <v>6.2</v>
      </c>
      <c r="C129" s="9">
        <v>0.3</v>
      </c>
      <c r="D129" s="9">
        <v>0.45669999999999999</v>
      </c>
      <c r="E129" s="9">
        <v>9.8000000000000007</v>
      </c>
      <c r="F129" s="4">
        <f t="shared" si="6"/>
        <v>1881.6249999999905</v>
      </c>
      <c r="G129" s="4">
        <f>G122*5/12+G134*7/12</f>
        <v>3.6533333333333333</v>
      </c>
      <c r="H129" s="4">
        <f t="shared" si="7"/>
        <v>158.6886836734694</v>
      </c>
      <c r="I129" s="4">
        <f t="shared" si="8"/>
        <v>7.6784846938775502</v>
      </c>
      <c r="J129" s="4">
        <f t="shared" si="9"/>
        <v>11.689213198979592</v>
      </c>
      <c r="K129" s="5">
        <f t="shared" si="5"/>
        <v>13.575651412305671</v>
      </c>
    </row>
    <row r="130" spans="1:11" ht="12.75" x14ac:dyDescent="0.2">
      <c r="A130" s="1">
        <v>1881.09</v>
      </c>
      <c r="B130" s="4">
        <v>6.25</v>
      </c>
      <c r="C130" s="9">
        <v>0.30499999999999999</v>
      </c>
      <c r="D130" s="9">
        <v>0.45250000000000001</v>
      </c>
      <c r="E130" s="9">
        <v>10.180580170000001</v>
      </c>
      <c r="F130" s="4">
        <f t="shared" si="6"/>
        <v>1881.7083333333237</v>
      </c>
      <c r="G130" s="4">
        <f>G122*4/12+G134*8/12</f>
        <v>3.6466666666666669</v>
      </c>
      <c r="H130" s="4">
        <f t="shared" si="7"/>
        <v>153.98833846617606</v>
      </c>
      <c r="I130" s="4">
        <f t="shared" si="8"/>
        <v>7.5146309171493906</v>
      </c>
      <c r="J130" s="4">
        <f t="shared" si="9"/>
        <v>11.148755704951146</v>
      </c>
      <c r="K130" s="5">
        <f t="shared" si="5"/>
        <v>13.812154696132598</v>
      </c>
    </row>
    <row r="131" spans="1:11" ht="12.75" x14ac:dyDescent="0.2">
      <c r="A131" s="1">
        <v>1881.1</v>
      </c>
      <c r="B131" s="4">
        <v>6.15</v>
      </c>
      <c r="C131" s="9">
        <v>0.31</v>
      </c>
      <c r="D131" s="9">
        <v>0.44829999999999998</v>
      </c>
      <c r="E131" s="9">
        <v>10.275745450000001</v>
      </c>
      <c r="F131" s="4">
        <f t="shared" si="6"/>
        <v>1881.791666666657</v>
      </c>
      <c r="G131" s="4">
        <f>G122*3/12+G134*9/12</f>
        <v>3.64</v>
      </c>
      <c r="H131" s="4">
        <f t="shared" si="7"/>
        <v>150.12123281041377</v>
      </c>
      <c r="I131" s="4">
        <f t="shared" si="8"/>
        <v>7.5670865319070355</v>
      </c>
      <c r="J131" s="4">
        <f t="shared" si="9"/>
        <v>10.942983523399755</v>
      </c>
      <c r="K131" s="5">
        <f t="shared" ref="K131:K194" si="10">H131/J131</f>
        <v>13.718492081195627</v>
      </c>
    </row>
    <row r="132" spans="1:11" ht="12.75" x14ac:dyDescent="0.2">
      <c r="A132" s="1">
        <v>1881.11</v>
      </c>
      <c r="B132" s="4">
        <v>6.19</v>
      </c>
      <c r="C132" s="9">
        <v>0.315</v>
      </c>
      <c r="D132" s="9">
        <v>0.44419999999999998</v>
      </c>
      <c r="E132" s="9">
        <v>10.180580170000001</v>
      </c>
      <c r="F132" s="4">
        <f t="shared" ref="F132:F195" si="11">F131+1/12</f>
        <v>1881.8749999999902</v>
      </c>
      <c r="G132" s="4">
        <f>G122*2/12+G134*10/12</f>
        <v>3.6333333333333337</v>
      </c>
      <c r="H132" s="4">
        <f t="shared" ref="H132:H195" si="12">B132*$E$1778/E132</f>
        <v>152.51005041690075</v>
      </c>
      <c r="I132" s="4">
        <f t="shared" ref="I132:I195" si="13">C132*$E$1778/E132</f>
        <v>7.7610122586952732</v>
      </c>
      <c r="J132" s="4">
        <f t="shared" ref="J132:J195" si="14">D132*$E$1778/E132</f>
        <v>10.944259191468063</v>
      </c>
      <c r="K132" s="5">
        <f t="shared" si="10"/>
        <v>13.935164340387214</v>
      </c>
    </row>
    <row r="133" spans="1:11" ht="12.75" x14ac:dyDescent="0.2">
      <c r="A133" s="1">
        <v>1881.12</v>
      </c>
      <c r="B133" s="4">
        <v>6.01</v>
      </c>
      <c r="C133" s="9">
        <v>0.32</v>
      </c>
      <c r="D133" s="9">
        <v>0.44</v>
      </c>
      <c r="E133" s="9">
        <v>10.180580170000001</v>
      </c>
      <c r="F133" s="4">
        <f t="shared" si="11"/>
        <v>1881.9583333333235</v>
      </c>
      <c r="G133" s="4">
        <f>G122*1/12+G134*11/12</f>
        <v>3.6266666666666669</v>
      </c>
      <c r="H133" s="4">
        <f t="shared" si="12"/>
        <v>148.07518626907486</v>
      </c>
      <c r="I133" s="4">
        <f t="shared" si="13"/>
        <v>7.8842029294682137</v>
      </c>
      <c r="J133" s="4">
        <f t="shared" si="14"/>
        <v>10.840779028018794</v>
      </c>
      <c r="K133" s="5">
        <f t="shared" si="10"/>
        <v>13.659090909090907</v>
      </c>
    </row>
    <row r="134" spans="1:11" ht="12.75" x14ac:dyDescent="0.2">
      <c r="A134" s="1">
        <v>1882.01</v>
      </c>
      <c r="B134" s="4">
        <v>5.92</v>
      </c>
      <c r="C134" s="9">
        <v>0.32</v>
      </c>
      <c r="D134" s="9">
        <v>0.43919999999999998</v>
      </c>
      <c r="E134" s="9">
        <v>10.180580170000001</v>
      </c>
      <c r="F134" s="4">
        <f t="shared" si="11"/>
        <v>1882.0416666666567</v>
      </c>
      <c r="G134" s="4">
        <v>3.62</v>
      </c>
      <c r="H134" s="4">
        <f t="shared" si="12"/>
        <v>145.85775419516196</v>
      </c>
      <c r="I134" s="4">
        <f t="shared" si="13"/>
        <v>7.8842029294682137</v>
      </c>
      <c r="J134" s="4">
        <f t="shared" si="14"/>
        <v>10.821068520695123</v>
      </c>
      <c r="K134" s="5">
        <f t="shared" si="10"/>
        <v>13.479052823315119</v>
      </c>
    </row>
    <row r="135" spans="1:11" ht="12.75" x14ac:dyDescent="0.2">
      <c r="A135" s="1">
        <v>1882.02</v>
      </c>
      <c r="B135" s="4">
        <v>5.79</v>
      </c>
      <c r="C135" s="9">
        <v>0.32</v>
      </c>
      <c r="D135" s="9">
        <v>0.43830000000000002</v>
      </c>
      <c r="E135" s="9">
        <v>10.275745450000001</v>
      </c>
      <c r="F135" s="4">
        <f t="shared" si="11"/>
        <v>1882.12499999999</v>
      </c>
      <c r="G135" s="4">
        <f>G134*11/12+G146*1/12</f>
        <v>3.6208333333333336</v>
      </c>
      <c r="H135" s="4">
        <f t="shared" si="12"/>
        <v>141.3336484507798</v>
      </c>
      <c r="I135" s="4">
        <f t="shared" si="13"/>
        <v>7.811186097452425</v>
      </c>
      <c r="J135" s="4">
        <f t="shared" si="14"/>
        <v>10.698883957854369</v>
      </c>
      <c r="K135" s="5">
        <f t="shared" si="10"/>
        <v>13.210130047912388</v>
      </c>
    </row>
    <row r="136" spans="1:11" ht="12.75" x14ac:dyDescent="0.2">
      <c r="A136" s="1">
        <v>1882.03</v>
      </c>
      <c r="B136" s="4">
        <v>5.78</v>
      </c>
      <c r="C136" s="9">
        <v>0.32</v>
      </c>
      <c r="D136" s="9">
        <v>0.4375</v>
      </c>
      <c r="E136" s="9">
        <v>10.275745450000001</v>
      </c>
      <c r="F136" s="4">
        <f t="shared" si="11"/>
        <v>1882.2083333333233</v>
      </c>
      <c r="G136" s="4">
        <f>G134*10/12+G146*2/12</f>
        <v>3.621666666666667</v>
      </c>
      <c r="H136" s="4">
        <f t="shared" si="12"/>
        <v>141.08954888523442</v>
      </c>
      <c r="I136" s="4">
        <f t="shared" si="13"/>
        <v>7.811186097452425</v>
      </c>
      <c r="J136" s="4">
        <f t="shared" si="14"/>
        <v>10.679355992610736</v>
      </c>
      <c r="K136" s="5">
        <f t="shared" si="10"/>
        <v>13.211428571428572</v>
      </c>
    </row>
    <row r="137" spans="1:11" ht="12.75" x14ac:dyDescent="0.2">
      <c r="A137" s="1">
        <v>1882.04</v>
      </c>
      <c r="B137" s="4">
        <v>5.78</v>
      </c>
      <c r="C137" s="9">
        <v>0.32</v>
      </c>
      <c r="D137" s="9">
        <v>0.43669999999999998</v>
      </c>
      <c r="E137" s="9">
        <v>10.370910739999999</v>
      </c>
      <c r="F137" s="4">
        <f t="shared" si="11"/>
        <v>1882.2916666666565</v>
      </c>
      <c r="G137" s="4">
        <f>G134*9/12+G146*3/12</f>
        <v>3.6225000000000001</v>
      </c>
      <c r="H137" s="4">
        <f t="shared" si="12"/>
        <v>139.7948865192914</v>
      </c>
      <c r="I137" s="4">
        <f t="shared" si="13"/>
        <v>7.7395092882652676</v>
      </c>
      <c r="J137" s="4">
        <f t="shared" si="14"/>
        <v>10.562011581829506</v>
      </c>
      <c r="K137" s="5">
        <f t="shared" si="10"/>
        <v>13.235630867872684</v>
      </c>
    </row>
    <row r="138" spans="1:11" ht="12.75" x14ac:dyDescent="0.2">
      <c r="A138" s="1">
        <v>1882.05</v>
      </c>
      <c r="B138" s="4">
        <v>5.71</v>
      </c>
      <c r="C138" s="9">
        <v>0.32</v>
      </c>
      <c r="D138" s="9">
        <v>0.43580000000000002</v>
      </c>
      <c r="E138" s="9">
        <v>10.465995039999999</v>
      </c>
      <c r="F138" s="4">
        <f t="shared" si="11"/>
        <v>1882.3749999999898</v>
      </c>
      <c r="G138" s="4">
        <f>G134*8/12+G146*4/12</f>
        <v>3.6233333333333335</v>
      </c>
      <c r="H138" s="4">
        <f t="shared" si="12"/>
        <v>136.84720368451468</v>
      </c>
      <c r="I138" s="4">
        <f t="shared" si="13"/>
        <v>7.6691953028099293</v>
      </c>
      <c r="J138" s="4">
        <f t="shared" si="14"/>
        <v>10.444485353014272</v>
      </c>
      <c r="K138" s="5">
        <f t="shared" si="10"/>
        <v>13.102340523175769</v>
      </c>
    </row>
    <row r="139" spans="1:11" ht="12.75" x14ac:dyDescent="0.2">
      <c r="A139" s="1">
        <v>1882.06</v>
      </c>
      <c r="B139" s="4">
        <v>5.68</v>
      </c>
      <c r="C139" s="9">
        <v>0.32</v>
      </c>
      <c r="D139" s="9">
        <v>0.435</v>
      </c>
      <c r="E139" s="9">
        <v>10.56116033</v>
      </c>
      <c r="F139" s="4">
        <f t="shared" si="11"/>
        <v>1882.458333333323</v>
      </c>
      <c r="G139" s="4">
        <f>G134*7/12+G146*5/12</f>
        <v>3.6241666666666665</v>
      </c>
      <c r="H139" s="4">
        <f t="shared" si="12"/>
        <v>134.90158235293075</v>
      </c>
      <c r="I139" s="4">
        <f t="shared" si="13"/>
        <v>7.6000891466439855</v>
      </c>
      <c r="J139" s="4">
        <f t="shared" si="14"/>
        <v>10.331371183719167</v>
      </c>
      <c r="K139" s="5">
        <f t="shared" si="10"/>
        <v>13.057471264367818</v>
      </c>
    </row>
    <row r="140" spans="1:11" ht="12.75" x14ac:dyDescent="0.2">
      <c r="A140" s="1">
        <v>1882.07</v>
      </c>
      <c r="B140" s="4">
        <v>6</v>
      </c>
      <c r="C140" s="9">
        <v>0.32</v>
      </c>
      <c r="D140" s="9">
        <v>0.43419999999999997</v>
      </c>
      <c r="E140" s="9">
        <v>10.465995039999999</v>
      </c>
      <c r="F140" s="4">
        <f t="shared" si="11"/>
        <v>1882.5416666666563</v>
      </c>
      <c r="G140" s="4">
        <f>G134*6/12+G146*6/12</f>
        <v>3.625</v>
      </c>
      <c r="H140" s="4">
        <f t="shared" si="12"/>
        <v>143.79741192768617</v>
      </c>
      <c r="I140" s="4">
        <f t="shared" si="13"/>
        <v>7.6691953028099293</v>
      </c>
      <c r="J140" s="4">
        <f t="shared" si="14"/>
        <v>10.406139376500221</v>
      </c>
      <c r="K140" s="5">
        <f t="shared" si="10"/>
        <v>13.818516812528792</v>
      </c>
    </row>
    <row r="141" spans="1:11" ht="12.75" x14ac:dyDescent="0.2">
      <c r="A141" s="1">
        <v>1882.08</v>
      </c>
      <c r="B141" s="4">
        <v>6.18</v>
      </c>
      <c r="C141" s="9">
        <v>0.32</v>
      </c>
      <c r="D141" s="9">
        <v>0.43330000000000002</v>
      </c>
      <c r="E141" s="9">
        <v>10.56116033</v>
      </c>
      <c r="F141" s="4">
        <f t="shared" si="11"/>
        <v>1882.6249999999895</v>
      </c>
      <c r="G141" s="4">
        <f>G134*5/12+G146*7/12</f>
        <v>3.6258333333333335</v>
      </c>
      <c r="H141" s="4">
        <f t="shared" si="12"/>
        <v>146.77672164456197</v>
      </c>
      <c r="I141" s="4">
        <f t="shared" si="13"/>
        <v>7.6000891466439855</v>
      </c>
      <c r="J141" s="4">
        <f t="shared" si="14"/>
        <v>10.290995710127621</v>
      </c>
      <c r="K141" s="5">
        <f t="shared" si="10"/>
        <v>14.262635587352873</v>
      </c>
    </row>
    <row r="142" spans="1:11" ht="12.75" x14ac:dyDescent="0.2">
      <c r="A142" s="1">
        <v>1882.09</v>
      </c>
      <c r="B142" s="4">
        <v>6.24</v>
      </c>
      <c r="C142" s="9">
        <v>0.32</v>
      </c>
      <c r="D142" s="9">
        <v>0.4325</v>
      </c>
      <c r="E142" s="9">
        <v>10.275745450000001</v>
      </c>
      <c r="F142" s="4">
        <f t="shared" si="11"/>
        <v>1882.7083333333228</v>
      </c>
      <c r="G142" s="4">
        <f>G134*4/12+G146*8/12</f>
        <v>3.6266666666666669</v>
      </c>
      <c r="H142" s="4">
        <f t="shared" si="12"/>
        <v>152.31812890032228</v>
      </c>
      <c r="I142" s="4">
        <f t="shared" si="13"/>
        <v>7.811186097452425</v>
      </c>
      <c r="J142" s="4">
        <f t="shared" si="14"/>
        <v>10.557306209838043</v>
      </c>
      <c r="K142" s="5">
        <f t="shared" si="10"/>
        <v>14.427745664739884</v>
      </c>
    </row>
    <row r="143" spans="1:11" ht="12.75" x14ac:dyDescent="0.2">
      <c r="A143" s="1">
        <v>1882.1</v>
      </c>
      <c r="B143" s="4">
        <v>6.07</v>
      </c>
      <c r="C143" s="9">
        <v>0.32</v>
      </c>
      <c r="D143" s="9">
        <v>0.43169999999999997</v>
      </c>
      <c r="E143" s="9">
        <v>10.180580170000001</v>
      </c>
      <c r="F143" s="4">
        <f t="shared" si="11"/>
        <v>1882.7916666666561</v>
      </c>
      <c r="G143" s="4">
        <f>G134*3/12+G146*9/12</f>
        <v>3.6274999999999999</v>
      </c>
      <c r="H143" s="4">
        <f t="shared" si="12"/>
        <v>149.55347431835017</v>
      </c>
      <c r="I143" s="4">
        <f t="shared" si="13"/>
        <v>7.8842029294682137</v>
      </c>
      <c r="J143" s="4">
        <f t="shared" si="14"/>
        <v>10.636282514535711</v>
      </c>
      <c r="K143" s="5">
        <f t="shared" si="10"/>
        <v>14.060690294185777</v>
      </c>
    </row>
    <row r="144" spans="1:11" ht="12.75" x14ac:dyDescent="0.2">
      <c r="A144" s="1">
        <v>1882.11</v>
      </c>
      <c r="B144" s="4">
        <v>5.81</v>
      </c>
      <c r="C144" s="9">
        <v>0.32</v>
      </c>
      <c r="D144" s="9">
        <v>0.43080000000000002</v>
      </c>
      <c r="E144" s="9">
        <v>10.08541488</v>
      </c>
      <c r="F144" s="4">
        <f t="shared" si="11"/>
        <v>1882.8749999999893</v>
      </c>
      <c r="G144" s="4">
        <f>G134*2/12+G146*10/12</f>
        <v>3.6283333333333334</v>
      </c>
      <c r="H144" s="4">
        <f t="shared" si="12"/>
        <v>144.49829008918275</v>
      </c>
      <c r="I144" s="4">
        <f t="shared" si="13"/>
        <v>7.9585977329670365</v>
      </c>
      <c r="J144" s="4">
        <f t="shared" si="14"/>
        <v>10.714262198006873</v>
      </c>
      <c r="K144" s="5">
        <f t="shared" si="10"/>
        <v>13.486536675951717</v>
      </c>
    </row>
    <row r="145" spans="1:11" ht="12.75" x14ac:dyDescent="0.2">
      <c r="A145" s="1">
        <v>1882.12</v>
      </c>
      <c r="B145" s="4">
        <v>5.84</v>
      </c>
      <c r="C145" s="9">
        <v>0.32</v>
      </c>
      <c r="D145" s="9">
        <v>0.43</v>
      </c>
      <c r="E145" s="9">
        <v>9.9903305790000001</v>
      </c>
      <c r="F145" s="4">
        <f t="shared" si="11"/>
        <v>1882.9583333333226</v>
      </c>
      <c r="G145" s="4">
        <f>G134*1/12+G146*11/12</f>
        <v>3.6291666666666669</v>
      </c>
      <c r="H145" s="4">
        <f t="shared" si="12"/>
        <v>146.62679161780318</v>
      </c>
      <c r="I145" s="4">
        <f t="shared" si="13"/>
        <v>8.0343447461809969</v>
      </c>
      <c r="J145" s="4">
        <f t="shared" si="14"/>
        <v>10.796150752680715</v>
      </c>
      <c r="K145" s="5">
        <f t="shared" si="10"/>
        <v>13.581395348837207</v>
      </c>
    </row>
    <row r="146" spans="1:11" ht="12.75" x14ac:dyDescent="0.2">
      <c r="A146" s="1">
        <v>1883.01</v>
      </c>
      <c r="B146" s="4">
        <v>5.81</v>
      </c>
      <c r="C146" s="9">
        <v>0.32079999999999997</v>
      </c>
      <c r="D146" s="9">
        <v>0.42749999999999999</v>
      </c>
      <c r="E146" s="9">
        <v>9.9903305790000001</v>
      </c>
      <c r="F146" s="4">
        <f t="shared" si="11"/>
        <v>1883.0416666666558</v>
      </c>
      <c r="G146" s="4">
        <v>3.63</v>
      </c>
      <c r="H146" s="4">
        <f t="shared" si="12"/>
        <v>145.87357179784871</v>
      </c>
      <c r="I146" s="4">
        <f t="shared" si="13"/>
        <v>8.0544306080464487</v>
      </c>
      <c r="J146" s="4">
        <f t="shared" si="14"/>
        <v>10.733382434351174</v>
      </c>
      <c r="K146" s="5">
        <f t="shared" si="10"/>
        <v>13.590643274853802</v>
      </c>
    </row>
    <row r="147" spans="1:11" ht="12.75" x14ac:dyDescent="0.2">
      <c r="A147" s="1">
        <v>1883.02</v>
      </c>
      <c r="B147" s="4">
        <v>5.68</v>
      </c>
      <c r="C147" s="9">
        <v>0.32169999999999999</v>
      </c>
      <c r="D147" s="9">
        <v>0.42499999999999999</v>
      </c>
      <c r="E147" s="9">
        <v>10.08541488</v>
      </c>
      <c r="F147" s="4">
        <f t="shared" si="11"/>
        <v>1883.1249999999891</v>
      </c>
      <c r="G147" s="4">
        <f>G146*11/12+G158*1/12</f>
        <v>3.6291666666666669</v>
      </c>
      <c r="H147" s="4">
        <f t="shared" si="12"/>
        <v>141.26510976016488</v>
      </c>
      <c r="I147" s="4">
        <f t="shared" si="13"/>
        <v>8.000877783423423</v>
      </c>
      <c r="J147" s="4">
        <f t="shared" si="14"/>
        <v>10.570012614096843</v>
      </c>
      <c r="K147" s="5">
        <f t="shared" si="10"/>
        <v>13.364705882352942</v>
      </c>
    </row>
    <row r="148" spans="1:11" ht="12.75" x14ac:dyDescent="0.2">
      <c r="A148" s="1">
        <v>1883.03</v>
      </c>
      <c r="B148" s="4">
        <v>5.75</v>
      </c>
      <c r="C148" s="9">
        <v>0.32250000000000001</v>
      </c>
      <c r="D148" s="9">
        <v>0.42249999999999999</v>
      </c>
      <c r="E148" s="9">
        <v>9.9903305790000001</v>
      </c>
      <c r="F148" s="4">
        <f t="shared" si="11"/>
        <v>1883.2083333333223</v>
      </c>
      <c r="G148" s="4">
        <f>G146*10/12+G158*2/12</f>
        <v>3.6283333333333334</v>
      </c>
      <c r="H148" s="4">
        <f t="shared" si="12"/>
        <v>144.36713215793978</v>
      </c>
      <c r="I148" s="4">
        <f t="shared" si="13"/>
        <v>8.0971130645105376</v>
      </c>
      <c r="J148" s="4">
        <f t="shared" si="14"/>
        <v>10.607845797692097</v>
      </c>
      <c r="K148" s="5">
        <f t="shared" si="10"/>
        <v>13.609467455621303</v>
      </c>
    </row>
    <row r="149" spans="1:11" ht="12.75" x14ac:dyDescent="0.2">
      <c r="A149" s="1">
        <v>1883.04</v>
      </c>
      <c r="B149" s="4">
        <v>5.87</v>
      </c>
      <c r="C149" s="9">
        <v>0.32329999999999998</v>
      </c>
      <c r="D149" s="9">
        <v>0.42</v>
      </c>
      <c r="E149" s="9">
        <v>9.8951652889999995</v>
      </c>
      <c r="F149" s="4">
        <f t="shared" si="11"/>
        <v>1883.2916666666556</v>
      </c>
      <c r="G149" s="4">
        <f>G146*9/12+G158*3/12</f>
        <v>3.6274999999999999</v>
      </c>
      <c r="H149" s="4">
        <f t="shared" si="12"/>
        <v>148.79741692003589</v>
      </c>
      <c r="I149" s="4">
        <f t="shared" si="13"/>
        <v>8.195264887606065</v>
      </c>
      <c r="J149" s="4">
        <f t="shared" si="14"/>
        <v>10.646493203818581</v>
      </c>
      <c r="K149" s="5">
        <f t="shared" si="10"/>
        <v>13.976190476190476</v>
      </c>
    </row>
    <row r="150" spans="1:11" ht="12.75" x14ac:dyDescent="0.2">
      <c r="A150" s="1">
        <v>1883.05</v>
      </c>
      <c r="B150" s="4">
        <v>5.77</v>
      </c>
      <c r="C150" s="9">
        <v>0.32419999999999999</v>
      </c>
      <c r="D150" s="9">
        <v>0.41749999999999998</v>
      </c>
      <c r="E150" s="9">
        <v>9.8000000000000007</v>
      </c>
      <c r="F150" s="4">
        <f t="shared" si="11"/>
        <v>1883.3749999999889</v>
      </c>
      <c r="G150" s="4">
        <f>G146*8/12+G158*4/12</f>
        <v>3.6266666666666669</v>
      </c>
      <c r="H150" s="4">
        <f t="shared" si="12"/>
        <v>147.68285561224491</v>
      </c>
      <c r="I150" s="4">
        <f t="shared" si="13"/>
        <v>8.2978824591836737</v>
      </c>
      <c r="J150" s="4">
        <f t="shared" si="14"/>
        <v>10.685891198979592</v>
      </c>
      <c r="K150" s="5">
        <f t="shared" si="10"/>
        <v>13.820359281437126</v>
      </c>
    </row>
    <row r="151" spans="1:11" ht="12.75" x14ac:dyDescent="0.2">
      <c r="A151" s="1">
        <v>1883.06</v>
      </c>
      <c r="B151" s="4">
        <v>5.82</v>
      </c>
      <c r="C151" s="9">
        <v>0.32500000000000001</v>
      </c>
      <c r="D151" s="9">
        <v>0.41499999999999998</v>
      </c>
      <c r="E151" s="9">
        <v>9.5145851239999999</v>
      </c>
      <c r="F151" s="4">
        <f t="shared" si="11"/>
        <v>1883.4583333333221</v>
      </c>
      <c r="G151" s="4">
        <f>G146*7/12+G158*5/12</f>
        <v>3.6258333333333335</v>
      </c>
      <c r="H151" s="4">
        <f t="shared" si="12"/>
        <v>153.4311261052942</v>
      </c>
      <c r="I151" s="4">
        <f t="shared" si="13"/>
        <v>8.5678893443678046</v>
      </c>
      <c r="J151" s="4">
        <f t="shared" si="14"/>
        <v>10.940535624346579</v>
      </c>
      <c r="K151" s="5">
        <f t="shared" si="10"/>
        <v>14.024096385542169</v>
      </c>
    </row>
    <row r="152" spans="1:11" ht="12.75" x14ac:dyDescent="0.2">
      <c r="A152" s="1">
        <v>1883.07</v>
      </c>
      <c r="B152" s="4">
        <v>5.73</v>
      </c>
      <c r="C152" s="9">
        <v>0.32579999999999998</v>
      </c>
      <c r="D152" s="9">
        <v>0.41249999999999998</v>
      </c>
      <c r="E152" s="9">
        <v>9.3242545450000005</v>
      </c>
      <c r="F152" s="4">
        <f t="shared" si="11"/>
        <v>1883.5416666666554</v>
      </c>
      <c r="G152" s="4">
        <f>G146*6/12+G158*6/12</f>
        <v>3.625</v>
      </c>
      <c r="H152" s="4">
        <f t="shared" si="12"/>
        <v>154.14194862051573</v>
      </c>
      <c r="I152" s="4">
        <f t="shared" si="13"/>
        <v>8.7643013718261802</v>
      </c>
      <c r="J152" s="4">
        <f t="shared" si="14"/>
        <v>11.096606248859114</v>
      </c>
      <c r="K152" s="5">
        <f t="shared" si="10"/>
        <v>13.890909090909094</v>
      </c>
    </row>
    <row r="153" spans="1:11" ht="12.75" x14ac:dyDescent="0.2">
      <c r="A153" s="1">
        <v>1883.08</v>
      </c>
      <c r="B153" s="4">
        <v>5.47</v>
      </c>
      <c r="C153" s="9">
        <v>0.32669999999999999</v>
      </c>
      <c r="D153" s="9">
        <v>0.41</v>
      </c>
      <c r="E153" s="9">
        <v>9.3242545450000005</v>
      </c>
      <c r="F153" s="4">
        <f t="shared" si="11"/>
        <v>1883.6249999999886</v>
      </c>
      <c r="G153" s="4">
        <f>G146*5/12+G158*7/12</f>
        <v>3.6241666666666665</v>
      </c>
      <c r="H153" s="4">
        <f t="shared" si="12"/>
        <v>147.14772407578027</v>
      </c>
      <c r="I153" s="4">
        <f t="shared" si="13"/>
        <v>8.7885121490964195</v>
      </c>
      <c r="J153" s="4">
        <f t="shared" si="14"/>
        <v>11.02935408977512</v>
      </c>
      <c r="K153" s="5">
        <f t="shared" si="10"/>
        <v>13.341463414634147</v>
      </c>
    </row>
    <row r="154" spans="1:11" ht="12.75" x14ac:dyDescent="0.2">
      <c r="A154" s="1">
        <v>1883.09</v>
      </c>
      <c r="B154" s="4">
        <v>5.53</v>
      </c>
      <c r="C154" s="9">
        <v>0.32750000000000001</v>
      </c>
      <c r="D154" s="9">
        <v>0.40749999999999997</v>
      </c>
      <c r="E154" s="9">
        <v>9.229089256</v>
      </c>
      <c r="F154" s="4">
        <f t="shared" si="11"/>
        <v>1883.7083333333219</v>
      </c>
      <c r="G154" s="4">
        <f>G146*4/12+G158*8/12</f>
        <v>3.6233333333333335</v>
      </c>
      <c r="H154" s="4">
        <f t="shared" si="12"/>
        <v>150.29572545289079</v>
      </c>
      <c r="I154" s="4">
        <f t="shared" si="13"/>
        <v>8.9008770498773497</v>
      </c>
      <c r="J154" s="4">
        <f t="shared" si="14"/>
        <v>11.075137092595478</v>
      </c>
      <c r="K154" s="5">
        <f t="shared" si="10"/>
        <v>13.570552147239265</v>
      </c>
    </row>
    <row r="155" spans="1:11" ht="12.75" x14ac:dyDescent="0.2">
      <c r="A155" s="1">
        <v>1883.1</v>
      </c>
      <c r="B155" s="4">
        <v>5.38</v>
      </c>
      <c r="C155" s="9">
        <v>0.32829999999999998</v>
      </c>
      <c r="D155" s="9">
        <v>0.40500000000000003</v>
      </c>
      <c r="E155" s="9">
        <v>9.229089256</v>
      </c>
      <c r="F155" s="4">
        <f t="shared" si="11"/>
        <v>1883.7916666666551</v>
      </c>
      <c r="G155" s="4">
        <f>G146*3/12+G158*9/12</f>
        <v>3.6225000000000001</v>
      </c>
      <c r="H155" s="4">
        <f t="shared" si="12"/>
        <v>146.21898787279429</v>
      </c>
      <c r="I155" s="4">
        <f t="shared" si="13"/>
        <v>8.9226196503045276</v>
      </c>
      <c r="J155" s="4">
        <f t="shared" si="14"/>
        <v>11.007191466260538</v>
      </c>
      <c r="K155" s="5">
        <f t="shared" si="10"/>
        <v>13.283950617283949</v>
      </c>
    </row>
    <row r="156" spans="1:11" ht="12.75" x14ac:dyDescent="0.2">
      <c r="A156" s="1">
        <v>1883.11</v>
      </c>
      <c r="B156" s="4">
        <v>5.46</v>
      </c>
      <c r="C156" s="9">
        <v>0.32919999999999999</v>
      </c>
      <c r="D156" s="9">
        <v>0.40250000000000002</v>
      </c>
      <c r="E156" s="9">
        <v>9.1340049590000003</v>
      </c>
      <c r="F156" s="4">
        <f t="shared" si="11"/>
        <v>1883.8749999999884</v>
      </c>
      <c r="G156" s="4">
        <f>G146*2/12+G158*10/12</f>
        <v>3.621666666666667</v>
      </c>
      <c r="H156" s="4">
        <f t="shared" si="12"/>
        <v>149.938010341297</v>
      </c>
      <c r="I156" s="4">
        <f t="shared" si="13"/>
        <v>9.0402184989661123</v>
      </c>
      <c r="J156" s="4">
        <f t="shared" si="14"/>
        <v>11.053122557210997</v>
      </c>
      <c r="K156" s="5">
        <f t="shared" si="10"/>
        <v>13.565217391304348</v>
      </c>
    </row>
    <row r="157" spans="1:11" ht="12.75" x14ac:dyDescent="0.2">
      <c r="A157" s="1">
        <v>1883.12</v>
      </c>
      <c r="B157" s="4">
        <v>5.34</v>
      </c>
      <c r="C157" s="9">
        <v>0.33</v>
      </c>
      <c r="D157" s="9">
        <v>0.4</v>
      </c>
      <c r="E157" s="9">
        <v>9.229089256</v>
      </c>
      <c r="F157" s="4">
        <f t="shared" si="11"/>
        <v>1883.9583333333217</v>
      </c>
      <c r="G157" s="4">
        <f>G146*1/12+G158*11/12</f>
        <v>3.6208333333333336</v>
      </c>
      <c r="H157" s="4">
        <f t="shared" si="12"/>
        <v>145.13185785143523</v>
      </c>
      <c r="I157" s="4">
        <f t="shared" si="13"/>
        <v>8.9688226762122891</v>
      </c>
      <c r="J157" s="4">
        <f t="shared" si="14"/>
        <v>10.871300213590654</v>
      </c>
      <c r="K157" s="5">
        <f t="shared" si="10"/>
        <v>13.35</v>
      </c>
    </row>
    <row r="158" spans="1:11" ht="12.75" x14ac:dyDescent="0.2">
      <c r="A158" s="1">
        <v>1884.01</v>
      </c>
      <c r="B158" s="4">
        <v>5.18</v>
      </c>
      <c r="C158" s="9">
        <v>0.32829999999999998</v>
      </c>
      <c r="D158" s="9">
        <v>0.39250000000000002</v>
      </c>
      <c r="E158" s="9">
        <v>9.229089256</v>
      </c>
      <c r="F158" s="4">
        <f t="shared" si="11"/>
        <v>1884.0416666666549</v>
      </c>
      <c r="G158" s="4">
        <v>3.62</v>
      </c>
      <c r="H158" s="4">
        <f t="shared" si="12"/>
        <v>140.78333776599897</v>
      </c>
      <c r="I158" s="4">
        <f t="shared" si="13"/>
        <v>8.9226196503045276</v>
      </c>
      <c r="J158" s="4">
        <f t="shared" si="14"/>
        <v>10.667463334585829</v>
      </c>
      <c r="K158" s="5">
        <f t="shared" si="10"/>
        <v>13.197452229299364</v>
      </c>
    </row>
    <row r="159" spans="1:11" ht="12.75" x14ac:dyDescent="0.2">
      <c r="A159" s="1">
        <v>1884.02</v>
      </c>
      <c r="B159" s="4">
        <v>5.32</v>
      </c>
      <c r="C159" s="9">
        <v>0.32669999999999999</v>
      </c>
      <c r="D159" s="9">
        <v>0.38500000000000001</v>
      </c>
      <c r="E159" s="9">
        <v>9.229089256</v>
      </c>
      <c r="F159" s="4">
        <f t="shared" si="11"/>
        <v>1884.1249999999882</v>
      </c>
      <c r="G159" s="4">
        <f>G158*11/12+G170*1/12</f>
        <v>3.6116666666666668</v>
      </c>
      <c r="H159" s="4">
        <f t="shared" si="12"/>
        <v>144.58829284075571</v>
      </c>
      <c r="I159" s="4">
        <f t="shared" si="13"/>
        <v>8.8791344494501665</v>
      </c>
      <c r="J159" s="4">
        <f t="shared" si="14"/>
        <v>10.463626455581005</v>
      </c>
      <c r="K159" s="5">
        <f t="shared" si="10"/>
        <v>13.818181818181818</v>
      </c>
    </row>
    <row r="160" spans="1:11" ht="12.75" x14ac:dyDescent="0.2">
      <c r="A160" s="1">
        <v>1884.03</v>
      </c>
      <c r="B160" s="4">
        <v>5.3</v>
      </c>
      <c r="C160" s="9">
        <v>0.32500000000000001</v>
      </c>
      <c r="D160" s="9">
        <v>0.3775</v>
      </c>
      <c r="E160" s="9">
        <v>9.229089256</v>
      </c>
      <c r="F160" s="4">
        <f t="shared" si="11"/>
        <v>1884.2083333333214</v>
      </c>
      <c r="G160" s="4">
        <f>G158*10/12+G170*2/12</f>
        <v>3.6033333333333335</v>
      </c>
      <c r="H160" s="4">
        <f t="shared" si="12"/>
        <v>144.04472783007614</v>
      </c>
      <c r="I160" s="4">
        <f t="shared" si="13"/>
        <v>8.8329314235424068</v>
      </c>
      <c r="J160" s="4">
        <f t="shared" si="14"/>
        <v>10.25978957657618</v>
      </c>
      <c r="K160" s="5">
        <f t="shared" si="10"/>
        <v>14.039735099337745</v>
      </c>
    </row>
    <row r="161" spans="1:11" ht="12.75" x14ac:dyDescent="0.2">
      <c r="A161" s="1">
        <v>1884.04</v>
      </c>
      <c r="B161" s="4">
        <v>5.0599999999999996</v>
      </c>
      <c r="C161" s="9">
        <v>0.32329999999999998</v>
      </c>
      <c r="D161" s="9">
        <v>0.37</v>
      </c>
      <c r="E161" s="9">
        <v>9.0388396689999997</v>
      </c>
      <c r="F161" s="4">
        <f t="shared" si="11"/>
        <v>1884.2916666666547</v>
      </c>
      <c r="G161" s="4">
        <f>G158*9/12+G170*3/12</f>
        <v>3.5949999999999998</v>
      </c>
      <c r="H161" s="4">
        <f t="shared" si="12"/>
        <v>140.41651102108958</v>
      </c>
      <c r="I161" s="4">
        <f t="shared" si="13"/>
        <v>8.9716715440945176</v>
      </c>
      <c r="J161" s="4">
        <f t="shared" si="14"/>
        <v>10.267610489684415</v>
      </c>
      <c r="K161" s="5">
        <f t="shared" si="10"/>
        <v>13.675675675675677</v>
      </c>
    </row>
    <row r="162" spans="1:11" ht="12.75" x14ac:dyDescent="0.2">
      <c r="A162" s="1">
        <v>1884.05</v>
      </c>
      <c r="B162" s="4">
        <v>4.6500000000000004</v>
      </c>
      <c r="C162" s="9">
        <v>0.32169999999999999</v>
      </c>
      <c r="D162" s="9">
        <v>0.36249999999999999</v>
      </c>
      <c r="E162" s="9">
        <v>8.8485090910000004</v>
      </c>
      <c r="F162" s="4">
        <f t="shared" si="11"/>
        <v>1884.3749999999879</v>
      </c>
      <c r="G162" s="4">
        <f>G158*8/12+G170*4/12</f>
        <v>3.5866666666666669</v>
      </c>
      <c r="H162" s="4">
        <f t="shared" si="12"/>
        <v>131.81450264726865</v>
      </c>
      <c r="I162" s="4">
        <f t="shared" si="13"/>
        <v>9.1192958068013592</v>
      </c>
      <c r="J162" s="4">
        <f t="shared" si="14"/>
        <v>10.275861765512877</v>
      </c>
      <c r="K162" s="5">
        <f t="shared" si="10"/>
        <v>12.827586206896553</v>
      </c>
    </row>
    <row r="163" spans="1:11" ht="12.75" x14ac:dyDescent="0.2">
      <c r="A163" s="1">
        <v>1884.06</v>
      </c>
      <c r="B163" s="4">
        <v>4.46</v>
      </c>
      <c r="C163" s="9">
        <v>0.32</v>
      </c>
      <c r="D163" s="9">
        <v>0.35499999999999998</v>
      </c>
      <c r="E163" s="9">
        <v>8.8485090910000004</v>
      </c>
      <c r="F163" s="4">
        <f t="shared" si="11"/>
        <v>1884.4583333333212</v>
      </c>
      <c r="G163" s="4">
        <f>G158*7/12+G170*5/12</f>
        <v>3.5783333333333336</v>
      </c>
      <c r="H163" s="4">
        <f t="shared" si="12"/>
        <v>126.42853372189637</v>
      </c>
      <c r="I163" s="4">
        <f t="shared" si="13"/>
        <v>9.0711055585217135</v>
      </c>
      <c r="J163" s="4">
        <f t="shared" si="14"/>
        <v>10.063257728985025</v>
      </c>
      <c r="K163" s="5">
        <f t="shared" si="10"/>
        <v>12.56338028169014</v>
      </c>
    </row>
    <row r="164" spans="1:11" ht="12.75" x14ac:dyDescent="0.2">
      <c r="A164" s="1">
        <v>1884.07</v>
      </c>
      <c r="B164" s="4">
        <v>4.46</v>
      </c>
      <c r="C164" s="9">
        <v>0.31830000000000003</v>
      </c>
      <c r="D164" s="9">
        <v>0.34749999999999998</v>
      </c>
      <c r="E164" s="9">
        <v>8.7534247930000006</v>
      </c>
      <c r="F164" s="4">
        <f t="shared" si="11"/>
        <v>1884.5416666666545</v>
      </c>
      <c r="G164" s="4">
        <f>G158*6/12+G170*6/12</f>
        <v>3.57</v>
      </c>
      <c r="H164" s="4">
        <f t="shared" si="12"/>
        <v>127.80186686411164</v>
      </c>
      <c r="I164" s="4">
        <f t="shared" si="13"/>
        <v>9.1209269557952339</v>
      </c>
      <c r="J164" s="4">
        <f t="shared" si="14"/>
        <v>9.957656667102869</v>
      </c>
      <c r="K164" s="5">
        <f t="shared" si="10"/>
        <v>12.83453237410072</v>
      </c>
    </row>
    <row r="165" spans="1:11" ht="12.75" x14ac:dyDescent="0.2">
      <c r="A165" s="1">
        <v>1884.08</v>
      </c>
      <c r="B165" s="4">
        <v>4.74</v>
      </c>
      <c r="C165" s="9">
        <v>0.31669999999999998</v>
      </c>
      <c r="D165" s="9">
        <v>0.34</v>
      </c>
      <c r="E165" s="9">
        <v>8.7534247930000006</v>
      </c>
      <c r="F165" s="4">
        <f t="shared" si="11"/>
        <v>1884.6249999999877</v>
      </c>
      <c r="G165" s="4">
        <f>G158*5/12+G170*7/12</f>
        <v>3.5616666666666665</v>
      </c>
      <c r="H165" s="4">
        <f t="shared" si="12"/>
        <v>135.82530245199311</v>
      </c>
      <c r="I165" s="4">
        <f t="shared" si="13"/>
        <v>9.0750787524359087</v>
      </c>
      <c r="J165" s="4">
        <f t="shared" si="14"/>
        <v>9.7427432138560448</v>
      </c>
      <c r="K165" s="5">
        <f t="shared" si="10"/>
        <v>13.941176470588237</v>
      </c>
    </row>
    <row r="166" spans="1:11" ht="12.75" x14ac:dyDescent="0.2">
      <c r="A166" s="1">
        <v>1884.09</v>
      </c>
      <c r="B166" s="4">
        <v>4.59</v>
      </c>
      <c r="C166" s="9">
        <v>0.315</v>
      </c>
      <c r="D166" s="9">
        <v>0.33250000000000002</v>
      </c>
      <c r="E166" s="9">
        <v>8.6582595040000001</v>
      </c>
      <c r="F166" s="4">
        <f t="shared" si="11"/>
        <v>1884.708333333321</v>
      </c>
      <c r="G166" s="4">
        <f>G158*4/12+G170*8/12</f>
        <v>3.5533333333333337</v>
      </c>
      <c r="H166" s="4">
        <f t="shared" si="12"/>
        <v>132.97268284325611</v>
      </c>
      <c r="I166" s="4">
        <f t="shared" si="13"/>
        <v>9.1255762735567938</v>
      </c>
      <c r="J166" s="4">
        <f t="shared" si="14"/>
        <v>9.6325527331988372</v>
      </c>
      <c r="K166" s="5">
        <f t="shared" si="10"/>
        <v>13.804511278195486</v>
      </c>
    </row>
    <row r="167" spans="1:11" ht="12.75" x14ac:dyDescent="0.2">
      <c r="A167" s="1">
        <v>1884.1</v>
      </c>
      <c r="B167" s="4">
        <v>4.4400000000000004</v>
      </c>
      <c r="C167" s="9">
        <v>0.31330000000000002</v>
      </c>
      <c r="D167" s="9">
        <v>0.32500000000000001</v>
      </c>
      <c r="E167" s="9">
        <v>8.5630942149999996</v>
      </c>
      <c r="F167" s="4">
        <f t="shared" si="11"/>
        <v>1884.7916666666542</v>
      </c>
      <c r="G167" s="4">
        <f>G158*3/12+G170*9/12</f>
        <v>3.5449999999999999</v>
      </c>
      <c r="H167" s="4">
        <f t="shared" si="12"/>
        <v>130.05665849724627</v>
      </c>
      <c r="I167" s="4">
        <f t="shared" si="13"/>
        <v>9.1771961953124457</v>
      </c>
      <c r="J167" s="4">
        <f t="shared" si="14"/>
        <v>9.5199130656768123</v>
      </c>
      <c r="K167" s="5">
        <f t="shared" si="10"/>
        <v>13.661538461538459</v>
      </c>
    </row>
    <row r="168" spans="1:11" ht="12.75" x14ac:dyDescent="0.2">
      <c r="A168" s="1">
        <v>1884.11</v>
      </c>
      <c r="B168" s="4">
        <v>4.3499999999999996</v>
      </c>
      <c r="C168" s="9">
        <v>0.31169999999999998</v>
      </c>
      <c r="D168" s="9">
        <v>0.3175</v>
      </c>
      <c r="E168" s="9">
        <v>8.3728446279999993</v>
      </c>
      <c r="F168" s="4">
        <f t="shared" si="11"/>
        <v>1884.8749999999875</v>
      </c>
      <c r="G168" s="4">
        <f>G158*2/12+G170*10/12</f>
        <v>3.5366666666666671</v>
      </c>
      <c r="H168" s="4">
        <f t="shared" si="12"/>
        <v>130.31564820290131</v>
      </c>
      <c r="I168" s="4">
        <f t="shared" si="13"/>
        <v>9.3377902401941011</v>
      </c>
      <c r="J168" s="4">
        <f t="shared" si="14"/>
        <v>9.511544437797971</v>
      </c>
      <c r="K168" s="5">
        <f t="shared" si="10"/>
        <v>13.700787401574802</v>
      </c>
    </row>
    <row r="169" spans="1:11" ht="12.75" x14ac:dyDescent="0.2">
      <c r="A169" s="1">
        <v>1884.12</v>
      </c>
      <c r="B169" s="4">
        <v>4.34</v>
      </c>
      <c r="C169" s="9">
        <v>0.31</v>
      </c>
      <c r="D169" s="9">
        <v>0.31</v>
      </c>
      <c r="E169" s="9">
        <v>8.2776793390000005</v>
      </c>
      <c r="F169" s="4">
        <f t="shared" si="11"/>
        <v>1884.9583333333208</v>
      </c>
      <c r="G169" s="4">
        <f>G158*1/12+G170*11/12</f>
        <v>3.5283333333333333</v>
      </c>
      <c r="H169" s="4">
        <f t="shared" si="12"/>
        <v>131.51081666948346</v>
      </c>
      <c r="I169" s="4">
        <f t="shared" si="13"/>
        <v>9.3936297621059612</v>
      </c>
      <c r="J169" s="4">
        <f t="shared" si="14"/>
        <v>9.3936297621059612</v>
      </c>
      <c r="K169" s="5">
        <f t="shared" si="10"/>
        <v>14</v>
      </c>
    </row>
    <row r="170" spans="1:11" ht="12.75" x14ac:dyDescent="0.2">
      <c r="A170" s="1">
        <v>1885.01</v>
      </c>
      <c r="B170" s="4">
        <v>4.24</v>
      </c>
      <c r="C170" s="9">
        <v>0.30420000000000003</v>
      </c>
      <c r="D170" s="9">
        <v>0.30669999999999997</v>
      </c>
      <c r="E170" s="9">
        <v>8.2776793390000005</v>
      </c>
      <c r="F170" s="4">
        <f t="shared" si="11"/>
        <v>1885.041666666654</v>
      </c>
      <c r="G170" s="4">
        <v>3.52</v>
      </c>
      <c r="H170" s="4">
        <f t="shared" si="12"/>
        <v>128.48061352041705</v>
      </c>
      <c r="I170" s="4">
        <f t="shared" si="13"/>
        <v>9.2178779794601091</v>
      </c>
      <c r="J170" s="4">
        <f t="shared" si="14"/>
        <v>9.2936330581867672</v>
      </c>
      <c r="K170" s="5">
        <f t="shared" si="10"/>
        <v>13.824584284316927</v>
      </c>
    </row>
    <row r="171" spans="1:11" ht="12.75" x14ac:dyDescent="0.2">
      <c r="A171" s="1">
        <v>1885.02</v>
      </c>
      <c r="B171" s="4">
        <v>4.37</v>
      </c>
      <c r="C171" s="9">
        <v>0.29830000000000001</v>
      </c>
      <c r="D171" s="9">
        <v>0.30330000000000001</v>
      </c>
      <c r="E171" s="9">
        <v>8.3728446279999993</v>
      </c>
      <c r="F171" s="4">
        <f t="shared" si="11"/>
        <v>1885.1249999999873</v>
      </c>
      <c r="G171" s="4">
        <f>G170*11/12+G182*1/12</f>
        <v>3.5074999999999998</v>
      </c>
      <c r="H171" s="4">
        <f t="shared" si="12"/>
        <v>130.9148006084319</v>
      </c>
      <c r="I171" s="4">
        <f t="shared" si="13"/>
        <v>8.936358128488612</v>
      </c>
      <c r="J171" s="4">
        <f t="shared" si="14"/>
        <v>9.0861462298712574</v>
      </c>
      <c r="K171" s="5">
        <f t="shared" si="10"/>
        <v>14.408176722716783</v>
      </c>
    </row>
    <row r="172" spans="1:11" ht="12.75" x14ac:dyDescent="0.2">
      <c r="A172" s="1">
        <v>1885.03</v>
      </c>
      <c r="B172" s="4">
        <v>4.38</v>
      </c>
      <c r="C172" s="9">
        <v>0.29249999999999998</v>
      </c>
      <c r="D172" s="9">
        <v>0.3</v>
      </c>
      <c r="E172" s="9">
        <v>8.18251405</v>
      </c>
      <c r="F172" s="4">
        <f t="shared" si="11"/>
        <v>1885.2083333333205</v>
      </c>
      <c r="G172" s="4">
        <f>G170*10/12+G182*2/12</f>
        <v>3.4950000000000001</v>
      </c>
      <c r="H172" s="4">
        <f t="shared" si="12"/>
        <v>134.26650822554959</v>
      </c>
      <c r="I172" s="4">
        <f t="shared" si="13"/>
        <v>8.9664277753363599</v>
      </c>
      <c r="J172" s="4">
        <f t="shared" si="14"/>
        <v>9.1963361798321621</v>
      </c>
      <c r="K172" s="5">
        <f t="shared" si="10"/>
        <v>14.600000000000001</v>
      </c>
    </row>
    <row r="173" spans="1:11" ht="12.75" x14ac:dyDescent="0.2">
      <c r="A173" s="1">
        <v>1885.04</v>
      </c>
      <c r="B173" s="4">
        <v>4.37</v>
      </c>
      <c r="C173" s="9">
        <v>0.28670000000000001</v>
      </c>
      <c r="D173" s="9">
        <v>0.29670000000000002</v>
      </c>
      <c r="E173" s="9">
        <v>8.2776793390000005</v>
      </c>
      <c r="F173" s="4">
        <f t="shared" si="11"/>
        <v>1885.2916666666538</v>
      </c>
      <c r="G173" s="4">
        <f>G170*9/12+G182*3/12</f>
        <v>3.4824999999999999</v>
      </c>
      <c r="H173" s="4">
        <f t="shared" si="12"/>
        <v>132.41987761420341</v>
      </c>
      <c r="I173" s="4">
        <f t="shared" si="13"/>
        <v>8.6875924283734811</v>
      </c>
      <c r="J173" s="4">
        <f t="shared" si="14"/>
        <v>8.9906127432801259</v>
      </c>
      <c r="K173" s="5">
        <f t="shared" si="10"/>
        <v>14.728682170542637</v>
      </c>
    </row>
    <row r="174" spans="1:11" ht="12.75" x14ac:dyDescent="0.2">
      <c r="A174" s="1">
        <v>1885.05</v>
      </c>
      <c r="B174" s="4">
        <v>4.32</v>
      </c>
      <c r="C174" s="9">
        <v>0.28079999999999999</v>
      </c>
      <c r="D174" s="9">
        <v>0.29330000000000001</v>
      </c>
      <c r="E174" s="9">
        <v>8.0873811569999994</v>
      </c>
      <c r="F174" s="4">
        <f t="shared" si="11"/>
        <v>1885.374999999987</v>
      </c>
      <c r="G174" s="4">
        <f>G170*8/12+G182*4/12</f>
        <v>3.4699999999999998</v>
      </c>
      <c r="H174" s="4">
        <f t="shared" si="12"/>
        <v>133.98499946575478</v>
      </c>
      <c r="I174" s="4">
        <f t="shared" si="13"/>
        <v>8.709024965274061</v>
      </c>
      <c r="J174" s="4">
        <f t="shared" si="14"/>
        <v>9.0967130424319151</v>
      </c>
      <c r="K174" s="5">
        <f t="shared" si="10"/>
        <v>14.728946471189909</v>
      </c>
    </row>
    <row r="175" spans="1:11" ht="12.75" x14ac:dyDescent="0.2">
      <c r="A175" s="1">
        <v>1885.06</v>
      </c>
      <c r="B175" s="4">
        <v>4.3</v>
      </c>
      <c r="C175" s="9">
        <v>0.27500000000000002</v>
      </c>
      <c r="D175" s="9">
        <v>0.28999999999999998</v>
      </c>
      <c r="E175" s="9">
        <v>7.8970910740000004</v>
      </c>
      <c r="F175" s="4">
        <f t="shared" si="11"/>
        <v>1885.4583333333203</v>
      </c>
      <c r="G175" s="4">
        <f>G170*7/12+G182*5/12</f>
        <v>3.4575</v>
      </c>
      <c r="H175" s="4">
        <f t="shared" si="12"/>
        <v>136.57828431927743</v>
      </c>
      <c r="I175" s="4">
        <f t="shared" si="13"/>
        <v>8.7346577180933256</v>
      </c>
      <c r="J175" s="4">
        <f t="shared" si="14"/>
        <v>9.2110935936256872</v>
      </c>
      <c r="K175" s="5">
        <f t="shared" si="10"/>
        <v>14.827586206896552</v>
      </c>
    </row>
    <row r="176" spans="1:11" ht="12.75" x14ac:dyDescent="0.2">
      <c r="A176" s="1">
        <v>1885.07</v>
      </c>
      <c r="B176" s="4">
        <v>4.46</v>
      </c>
      <c r="C176" s="9">
        <v>0.26919999999999999</v>
      </c>
      <c r="D176" s="9">
        <v>0.28670000000000001</v>
      </c>
      <c r="E176" s="9">
        <v>7.9922320659999997</v>
      </c>
      <c r="F176" s="4">
        <f t="shared" si="11"/>
        <v>1885.5416666666536</v>
      </c>
      <c r="G176" s="4">
        <f>G170*6/12+G182*6/12</f>
        <v>3.4449999999999998</v>
      </c>
      <c r="H176" s="4">
        <f t="shared" si="12"/>
        <v>139.9739172688833</v>
      </c>
      <c r="I176" s="4">
        <f t="shared" si="13"/>
        <v>8.4486498943460511</v>
      </c>
      <c r="J176" s="4">
        <f t="shared" si="14"/>
        <v>8.9978749060513099</v>
      </c>
      <c r="K176" s="5">
        <f t="shared" si="10"/>
        <v>15.55633065922567</v>
      </c>
    </row>
    <row r="177" spans="1:11" ht="12.75" x14ac:dyDescent="0.2">
      <c r="A177" s="1">
        <v>1885.08</v>
      </c>
      <c r="B177" s="4">
        <v>4.71</v>
      </c>
      <c r="C177" s="9">
        <v>0.26329999999999998</v>
      </c>
      <c r="D177" s="9">
        <v>0.2833</v>
      </c>
      <c r="E177" s="9">
        <v>7.9922320659999997</v>
      </c>
      <c r="F177" s="4">
        <f t="shared" si="11"/>
        <v>1885.6249999999868</v>
      </c>
      <c r="G177" s="4">
        <f>G170*5/12+G182*7/12</f>
        <v>3.4325000000000001</v>
      </c>
      <c r="H177" s="4">
        <f t="shared" si="12"/>
        <v>147.81998886467269</v>
      </c>
      <c r="I177" s="4">
        <f t="shared" si="13"/>
        <v>8.263482604685418</v>
      </c>
      <c r="J177" s="4">
        <f t="shared" si="14"/>
        <v>8.891168332348574</v>
      </c>
      <c r="K177" s="5">
        <f t="shared" si="10"/>
        <v>16.625485351217787</v>
      </c>
    </row>
    <row r="178" spans="1:11" ht="12.75" x14ac:dyDescent="0.2">
      <c r="A178" s="1">
        <v>1885.09</v>
      </c>
      <c r="B178" s="4">
        <v>4.6500000000000004</v>
      </c>
      <c r="C178" s="9">
        <v>0.25750000000000001</v>
      </c>
      <c r="D178" s="9">
        <v>0.28000000000000003</v>
      </c>
      <c r="E178" s="9">
        <v>7.8970910740000004</v>
      </c>
      <c r="F178" s="4">
        <f t="shared" si="11"/>
        <v>1885.7083333333201</v>
      </c>
      <c r="G178" s="4">
        <f>G170*4/12+G182*8/12</f>
        <v>3.42</v>
      </c>
      <c r="H178" s="4">
        <f t="shared" si="12"/>
        <v>147.69512141503259</v>
      </c>
      <c r="I178" s="4">
        <f t="shared" si="13"/>
        <v>8.1788158633055676</v>
      </c>
      <c r="J178" s="4">
        <f t="shared" si="14"/>
        <v>8.8934696766041128</v>
      </c>
      <c r="K178" s="5">
        <f t="shared" si="10"/>
        <v>16.607142857142858</v>
      </c>
    </row>
    <row r="179" spans="1:11" ht="12.75" x14ac:dyDescent="0.2">
      <c r="A179" s="1">
        <v>1885.1</v>
      </c>
      <c r="B179" s="4">
        <v>4.92</v>
      </c>
      <c r="C179" s="9">
        <v>0.25169999999999998</v>
      </c>
      <c r="D179" s="9">
        <v>0.2767</v>
      </c>
      <c r="E179" s="9">
        <v>7.8970910740000004</v>
      </c>
      <c r="F179" s="4">
        <f t="shared" si="11"/>
        <v>1885.7916666666533</v>
      </c>
      <c r="G179" s="4">
        <f>G170*3/12+G182*9/12</f>
        <v>3.4075000000000002</v>
      </c>
      <c r="H179" s="4">
        <f t="shared" si="12"/>
        <v>156.27096717461512</v>
      </c>
      <c r="I179" s="4">
        <f t="shared" si="13"/>
        <v>7.994593991433053</v>
      </c>
      <c r="J179" s="4">
        <f t="shared" si="14"/>
        <v>8.7886537839869927</v>
      </c>
      <c r="K179" s="5">
        <f t="shared" si="10"/>
        <v>17.780990242139502</v>
      </c>
    </row>
    <row r="180" spans="1:11" ht="12.75" x14ac:dyDescent="0.2">
      <c r="A180" s="1">
        <v>1885.11</v>
      </c>
      <c r="B180" s="4">
        <v>5.24</v>
      </c>
      <c r="C180" s="9">
        <v>0.24579999999999999</v>
      </c>
      <c r="D180" s="9">
        <v>0.27329999999999999</v>
      </c>
      <c r="E180" s="9">
        <v>7.9922320659999997</v>
      </c>
      <c r="F180" s="4">
        <f t="shared" si="11"/>
        <v>1885.8749999999866</v>
      </c>
      <c r="G180" s="4">
        <f>G170*2/12+G182*10/12</f>
        <v>3.3950000000000005</v>
      </c>
      <c r="H180" s="4">
        <f t="shared" si="12"/>
        <v>164.45366064774632</v>
      </c>
      <c r="I180" s="4">
        <f t="shared" si="13"/>
        <v>7.7142575929801591</v>
      </c>
      <c r="J180" s="4">
        <f t="shared" si="14"/>
        <v>8.577325468516996</v>
      </c>
      <c r="K180" s="5">
        <f t="shared" si="10"/>
        <v>19.173069886571536</v>
      </c>
    </row>
    <row r="181" spans="1:11" ht="12.75" x14ac:dyDescent="0.2">
      <c r="A181" s="1">
        <v>1885.12</v>
      </c>
      <c r="B181" s="4">
        <v>5.2</v>
      </c>
      <c r="C181" s="9">
        <v>0.24</v>
      </c>
      <c r="D181" s="9">
        <v>0.27</v>
      </c>
      <c r="E181" s="9">
        <v>8.18251405</v>
      </c>
      <c r="F181" s="4">
        <f t="shared" si="11"/>
        <v>1885.9583333333198</v>
      </c>
      <c r="G181" s="4">
        <f>G170*1/12+G182*11/12</f>
        <v>3.3825000000000003</v>
      </c>
      <c r="H181" s="4">
        <f t="shared" si="12"/>
        <v>159.4031604504242</v>
      </c>
      <c r="I181" s="4">
        <f t="shared" si="13"/>
        <v>7.3570689438657313</v>
      </c>
      <c r="J181" s="4">
        <f t="shared" si="14"/>
        <v>8.276702561848948</v>
      </c>
      <c r="K181" s="5">
        <f t="shared" si="10"/>
        <v>19.25925925925926</v>
      </c>
    </row>
    <row r="182" spans="1:11" ht="12.75" x14ac:dyDescent="0.2">
      <c r="A182" s="1">
        <v>1886.01</v>
      </c>
      <c r="B182" s="4">
        <v>5.2</v>
      </c>
      <c r="C182" s="9">
        <v>0.23830000000000001</v>
      </c>
      <c r="D182" s="9">
        <v>0.27500000000000002</v>
      </c>
      <c r="E182" s="9">
        <v>7.9922320659999997</v>
      </c>
      <c r="F182" s="4">
        <f t="shared" si="11"/>
        <v>1886.0416666666531</v>
      </c>
      <c r="G182" s="4">
        <v>3.37</v>
      </c>
      <c r="H182" s="4">
        <f t="shared" si="12"/>
        <v>163.19828919241999</v>
      </c>
      <c r="I182" s="4">
        <f t="shared" si="13"/>
        <v>7.4788754451064774</v>
      </c>
      <c r="J182" s="4">
        <f t="shared" si="14"/>
        <v>8.6306787553683648</v>
      </c>
      <c r="K182" s="5">
        <f t="shared" si="10"/>
        <v>18.90909090909091</v>
      </c>
    </row>
    <row r="183" spans="1:11" ht="12.75" x14ac:dyDescent="0.2">
      <c r="A183" s="1">
        <v>1886.02</v>
      </c>
      <c r="B183" s="4">
        <v>5.3</v>
      </c>
      <c r="C183" s="9">
        <v>0.23669999999999999</v>
      </c>
      <c r="D183" s="9">
        <v>0.28000000000000003</v>
      </c>
      <c r="E183" s="9">
        <v>7.9922320659999997</v>
      </c>
      <c r="F183" s="4">
        <f t="shared" si="11"/>
        <v>1886.1249999999864</v>
      </c>
      <c r="G183" s="4">
        <f>G182*11/12+G194*1/12</f>
        <v>3.3825000000000003</v>
      </c>
      <c r="H183" s="4">
        <f t="shared" si="12"/>
        <v>166.33671783073572</v>
      </c>
      <c r="I183" s="4">
        <f t="shared" si="13"/>
        <v>7.4286605868934243</v>
      </c>
      <c r="J183" s="4">
        <f t="shared" si="14"/>
        <v>8.7876001872841538</v>
      </c>
      <c r="K183" s="5">
        <f t="shared" si="10"/>
        <v>18.928571428571423</v>
      </c>
    </row>
    <row r="184" spans="1:11" ht="12.75" x14ac:dyDescent="0.2">
      <c r="A184" s="1">
        <v>1886.03</v>
      </c>
      <c r="B184" s="4">
        <v>5.19</v>
      </c>
      <c r="C184" s="9">
        <v>0.23499999999999999</v>
      </c>
      <c r="D184" s="9">
        <v>0.28499999999999998</v>
      </c>
      <c r="E184" s="9">
        <v>7.8970910740000004</v>
      </c>
      <c r="F184" s="4">
        <f t="shared" si="11"/>
        <v>1886.2083333333196</v>
      </c>
      <c r="G184" s="4">
        <f>G182*10/12+G194*2/12</f>
        <v>3.3950000000000005</v>
      </c>
      <c r="H184" s="4">
        <f t="shared" si="12"/>
        <v>164.84681293419766</v>
      </c>
      <c r="I184" s="4">
        <f t="shared" si="13"/>
        <v>7.4641620500070225</v>
      </c>
      <c r="J184" s="4">
        <f t="shared" si="14"/>
        <v>9.0522816351149</v>
      </c>
      <c r="K184" s="5">
        <f t="shared" si="10"/>
        <v>18.210526315789473</v>
      </c>
    </row>
    <row r="185" spans="1:11" ht="12.75" x14ac:dyDescent="0.2">
      <c r="A185" s="1">
        <v>1886.04</v>
      </c>
      <c r="B185" s="4">
        <v>5.12</v>
      </c>
      <c r="C185" s="9">
        <v>0.23330000000000001</v>
      </c>
      <c r="D185" s="9">
        <v>0.28999999999999998</v>
      </c>
      <c r="E185" s="9">
        <v>7.8019419829999999</v>
      </c>
      <c r="F185" s="4">
        <f t="shared" si="11"/>
        <v>1886.2916666666529</v>
      </c>
      <c r="G185" s="4">
        <f>G182*9/12+G194*3/12</f>
        <v>3.4075000000000002</v>
      </c>
      <c r="H185" s="4">
        <f t="shared" si="12"/>
        <v>164.6067303241058</v>
      </c>
      <c r="I185" s="4">
        <f t="shared" si="13"/>
        <v>7.500537145432399</v>
      </c>
      <c r="J185" s="4">
        <f t="shared" si="14"/>
        <v>9.3234280847638047</v>
      </c>
      <c r="K185" s="5">
        <f t="shared" si="10"/>
        <v>17.655172413793103</v>
      </c>
    </row>
    <row r="186" spans="1:11" ht="12.75" x14ac:dyDescent="0.2">
      <c r="A186" s="1">
        <v>1886.05</v>
      </c>
      <c r="B186" s="4">
        <v>5.0199999999999996</v>
      </c>
      <c r="C186" s="9">
        <v>0.23169999999999999</v>
      </c>
      <c r="D186" s="9">
        <v>0.29499999999999998</v>
      </c>
      <c r="E186" s="9">
        <v>7.6116519010000001</v>
      </c>
      <c r="F186" s="4">
        <f t="shared" si="11"/>
        <v>1886.3749999999861</v>
      </c>
      <c r="G186" s="4">
        <f>G182*8/12+G194*4/12</f>
        <v>3.42</v>
      </c>
      <c r="H186" s="4">
        <f t="shared" si="12"/>
        <v>165.42652322744468</v>
      </c>
      <c r="I186" s="4">
        <f t="shared" si="13"/>
        <v>7.6353237911950069</v>
      </c>
      <c r="J186" s="4">
        <f t="shared" si="14"/>
        <v>9.7212797514135829</v>
      </c>
      <c r="K186" s="5">
        <f t="shared" si="10"/>
        <v>17.01694915254237</v>
      </c>
    </row>
    <row r="187" spans="1:11" ht="12.75" x14ac:dyDescent="0.2">
      <c r="A187" s="1">
        <v>1886.06</v>
      </c>
      <c r="B187" s="4">
        <v>5.25</v>
      </c>
      <c r="C187" s="9">
        <v>0.23</v>
      </c>
      <c r="D187" s="9">
        <v>0.3</v>
      </c>
      <c r="E187" s="9">
        <v>7.5165028100000004</v>
      </c>
      <c r="F187" s="4">
        <f t="shared" si="11"/>
        <v>1886.4583333333194</v>
      </c>
      <c r="G187" s="4">
        <f>G182*7/12+G194*5/12</f>
        <v>3.4325000000000001</v>
      </c>
      <c r="H187" s="4">
        <f t="shared" si="12"/>
        <v>175.19585348229253</v>
      </c>
      <c r="I187" s="4">
        <f t="shared" si="13"/>
        <v>7.6752469144623392</v>
      </c>
      <c r="J187" s="4">
        <f t="shared" si="14"/>
        <v>10.011191627559572</v>
      </c>
      <c r="K187" s="5">
        <f t="shared" si="10"/>
        <v>17.5</v>
      </c>
    </row>
    <row r="188" spans="1:11" ht="12.75" x14ac:dyDescent="0.2">
      <c r="A188" s="1">
        <v>1886.07</v>
      </c>
      <c r="B188" s="4">
        <v>5.33</v>
      </c>
      <c r="C188" s="9">
        <v>0.2283</v>
      </c>
      <c r="D188" s="9">
        <v>0.30499999999999999</v>
      </c>
      <c r="E188" s="9">
        <v>7.6116519010000001</v>
      </c>
      <c r="F188" s="4">
        <f t="shared" si="11"/>
        <v>1886.5416666666526</v>
      </c>
      <c r="G188" s="4">
        <f>G182*6/12+G194*6/12</f>
        <v>3.4449999999999998</v>
      </c>
      <c r="H188" s="4">
        <f t="shared" si="12"/>
        <v>175.64210533909966</v>
      </c>
      <c r="I188" s="4">
        <f t="shared" si="13"/>
        <v>7.5232819228736307</v>
      </c>
      <c r="J188" s="4">
        <f t="shared" si="14"/>
        <v>10.050814658241162</v>
      </c>
      <c r="K188" s="5">
        <f t="shared" si="10"/>
        <v>17.475409836065573</v>
      </c>
    </row>
    <row r="189" spans="1:11" ht="12.75" x14ac:dyDescent="0.2">
      <c r="A189" s="1">
        <v>1886.08</v>
      </c>
      <c r="B189" s="4">
        <v>5.37</v>
      </c>
      <c r="C189" s="9">
        <v>0.22670000000000001</v>
      </c>
      <c r="D189" s="9">
        <v>0.31</v>
      </c>
      <c r="E189" s="9">
        <v>7.7067928930000003</v>
      </c>
      <c r="F189" s="4">
        <f t="shared" si="11"/>
        <v>1886.6249999999859</v>
      </c>
      <c r="G189" s="4">
        <f>G182*5/12+G194*7/12</f>
        <v>3.4575</v>
      </c>
      <c r="H189" s="4">
        <f t="shared" si="12"/>
        <v>174.77565619071322</v>
      </c>
      <c r="I189" s="4">
        <f t="shared" si="13"/>
        <v>7.3783317054813207</v>
      </c>
      <c r="J189" s="4">
        <f t="shared" si="14"/>
        <v>10.089469910450855</v>
      </c>
      <c r="K189" s="5">
        <f t="shared" si="10"/>
        <v>17.322580645161292</v>
      </c>
    </row>
    <row r="190" spans="1:11" ht="12.75" x14ac:dyDescent="0.2">
      <c r="A190" s="1">
        <v>1886.09</v>
      </c>
      <c r="B190" s="4">
        <v>5.51</v>
      </c>
      <c r="C190" s="9">
        <v>0.22500000000000001</v>
      </c>
      <c r="D190" s="9">
        <v>0.315</v>
      </c>
      <c r="E190" s="9">
        <v>7.7067928930000003</v>
      </c>
      <c r="F190" s="4">
        <f t="shared" si="11"/>
        <v>1886.7083333333192</v>
      </c>
      <c r="G190" s="4">
        <f>G182*4/12+G194*8/12</f>
        <v>3.4699999999999998</v>
      </c>
      <c r="H190" s="4">
        <f t="shared" si="12"/>
        <v>179.33219098898132</v>
      </c>
      <c r="I190" s="4">
        <f t="shared" si="13"/>
        <v>7.3230023543594935</v>
      </c>
      <c r="J190" s="4">
        <f t="shared" si="14"/>
        <v>10.252203296103289</v>
      </c>
      <c r="K190" s="5">
        <f t="shared" si="10"/>
        <v>17.49206349206349</v>
      </c>
    </row>
    <row r="191" spans="1:11" ht="12.75" x14ac:dyDescent="0.2">
      <c r="A191" s="1">
        <v>1886.1</v>
      </c>
      <c r="B191" s="4">
        <v>5.65</v>
      </c>
      <c r="C191" s="9">
        <v>0.2233</v>
      </c>
      <c r="D191" s="9">
        <v>0.32</v>
      </c>
      <c r="E191" s="9">
        <v>7.7067928930000003</v>
      </c>
      <c r="F191" s="4">
        <f t="shared" si="11"/>
        <v>1886.7916666666524</v>
      </c>
      <c r="G191" s="4">
        <f>G182*3/12+G194*9/12</f>
        <v>3.4824999999999999</v>
      </c>
      <c r="H191" s="4">
        <f t="shared" si="12"/>
        <v>183.88872578724948</v>
      </c>
      <c r="I191" s="4">
        <f t="shared" si="13"/>
        <v>7.2676730032376646</v>
      </c>
      <c r="J191" s="4">
        <f t="shared" si="14"/>
        <v>10.414936681755723</v>
      </c>
      <c r="K191" s="5">
        <f t="shared" si="10"/>
        <v>17.65625</v>
      </c>
    </row>
    <row r="192" spans="1:11" ht="12.75" x14ac:dyDescent="0.2">
      <c r="A192" s="1">
        <v>1886.11</v>
      </c>
      <c r="B192" s="4">
        <v>5.79</v>
      </c>
      <c r="C192" s="9">
        <v>0.22170000000000001</v>
      </c>
      <c r="D192" s="9">
        <v>0.32500000000000001</v>
      </c>
      <c r="E192" s="9">
        <v>7.7067928930000003</v>
      </c>
      <c r="F192" s="4">
        <f t="shared" si="11"/>
        <v>1886.8749999999857</v>
      </c>
      <c r="G192" s="4">
        <f>G182*2/12+G194*10/12</f>
        <v>3.4950000000000001</v>
      </c>
      <c r="H192" s="4">
        <f t="shared" si="12"/>
        <v>188.44526058551762</v>
      </c>
      <c r="I192" s="4">
        <f t="shared" si="13"/>
        <v>7.2155983198288869</v>
      </c>
      <c r="J192" s="4">
        <f t="shared" si="14"/>
        <v>10.577670067408157</v>
      </c>
      <c r="K192" s="5">
        <f t="shared" si="10"/>
        <v>17.815384615384616</v>
      </c>
    </row>
    <row r="193" spans="1:11" ht="12.75" x14ac:dyDescent="0.2">
      <c r="A193" s="1">
        <v>1886.12</v>
      </c>
      <c r="B193" s="4">
        <v>5.64</v>
      </c>
      <c r="C193" s="9">
        <v>0.22</v>
      </c>
      <c r="D193" s="9">
        <v>0.33</v>
      </c>
      <c r="E193" s="9">
        <v>7.8019419829999999</v>
      </c>
      <c r="F193" s="4">
        <f t="shared" si="11"/>
        <v>1886.9583333333189</v>
      </c>
      <c r="G193" s="4">
        <f>G182*1/12+G194*11/12</f>
        <v>3.5074999999999998</v>
      </c>
      <c r="H193" s="4">
        <f t="shared" si="12"/>
        <v>181.32460137264778</v>
      </c>
      <c r="I193" s="4">
        <f t="shared" si="13"/>
        <v>7.0729454436139205</v>
      </c>
      <c r="J193" s="4">
        <f t="shared" si="14"/>
        <v>10.60941816542088</v>
      </c>
      <c r="K193" s="5">
        <f t="shared" si="10"/>
        <v>17.09090909090909</v>
      </c>
    </row>
    <row r="194" spans="1:11" ht="12.75" x14ac:dyDescent="0.2">
      <c r="A194" s="1">
        <v>1887.01</v>
      </c>
      <c r="B194" s="4">
        <v>5.58</v>
      </c>
      <c r="C194" s="9">
        <v>0.2225</v>
      </c>
      <c r="D194" s="9">
        <v>0.33250000000000002</v>
      </c>
      <c r="E194" s="9">
        <v>7.9922320659999997</v>
      </c>
      <c r="F194" s="4">
        <f t="shared" si="11"/>
        <v>1887.0416666666522</v>
      </c>
      <c r="G194" s="4">
        <v>3.52</v>
      </c>
      <c r="H194" s="4">
        <f t="shared" si="12"/>
        <v>175.12431801801992</v>
      </c>
      <c r="I194" s="4">
        <f t="shared" si="13"/>
        <v>6.9830037202525856</v>
      </c>
      <c r="J194" s="4">
        <f t="shared" si="14"/>
        <v>10.435275222399932</v>
      </c>
      <c r="K194" s="5">
        <f t="shared" si="10"/>
        <v>16.781954887218046</v>
      </c>
    </row>
    <row r="195" spans="1:11" ht="12.75" x14ac:dyDescent="0.2">
      <c r="A195" s="1">
        <v>1887.02</v>
      </c>
      <c r="B195" s="4">
        <v>5.54</v>
      </c>
      <c r="C195" s="9">
        <v>0.22500000000000001</v>
      </c>
      <c r="D195" s="9">
        <v>0.33500000000000002</v>
      </c>
      <c r="E195" s="9">
        <v>8.0873811569999994</v>
      </c>
      <c r="F195" s="4">
        <f t="shared" si="11"/>
        <v>1887.1249999999854</v>
      </c>
      <c r="G195" s="4">
        <f>G194*11/12+G206*1/12</f>
        <v>3.5324999999999998</v>
      </c>
      <c r="H195" s="4">
        <f t="shared" si="12"/>
        <v>171.82335579636145</v>
      </c>
      <c r="I195" s="4">
        <f t="shared" si="13"/>
        <v>6.9783853888413949</v>
      </c>
      <c r="J195" s="4">
        <f t="shared" si="14"/>
        <v>10.39004046783052</v>
      </c>
      <c r="K195" s="5">
        <f t="shared" ref="K195:K258" si="15">H195/J195</f>
        <v>16.537313432835823</v>
      </c>
    </row>
    <row r="196" spans="1:11" ht="12.75" x14ac:dyDescent="0.2">
      <c r="A196" s="1">
        <v>1887.03</v>
      </c>
      <c r="B196" s="4">
        <v>5.67</v>
      </c>
      <c r="C196" s="9">
        <v>0.22750000000000001</v>
      </c>
      <c r="D196" s="9">
        <v>0.33750000000000002</v>
      </c>
      <c r="E196" s="9">
        <v>8.0873811569999994</v>
      </c>
      <c r="F196" s="4">
        <f t="shared" ref="F196:F259" si="16">F195+1/12</f>
        <v>1887.2083333333187</v>
      </c>
      <c r="G196" s="4">
        <f>G194*10/12+G206*2/12</f>
        <v>3.5450000000000004</v>
      </c>
      <c r="H196" s="4">
        <f t="shared" ref="H196:H259" si="17">B196*$E$1778/E196</f>
        <v>175.85531179880314</v>
      </c>
      <c r="I196" s="4">
        <f t="shared" ref="I196:I259" si="18">C196*$E$1778/E196</f>
        <v>7.055923004272965</v>
      </c>
      <c r="J196" s="4">
        <f t="shared" ref="J196:J259" si="19">D196*$E$1778/E196</f>
        <v>10.467578083262092</v>
      </c>
      <c r="K196" s="5">
        <f t="shared" si="15"/>
        <v>16.8</v>
      </c>
    </row>
    <row r="197" spans="1:11" ht="12.75" x14ac:dyDescent="0.2">
      <c r="A197" s="1">
        <v>1887.04</v>
      </c>
      <c r="B197" s="4">
        <v>5.8</v>
      </c>
      <c r="C197" s="9">
        <v>0.23</v>
      </c>
      <c r="D197" s="9">
        <v>0.34</v>
      </c>
      <c r="E197" s="9">
        <v>8.0873811569999994</v>
      </c>
      <c r="F197" s="4">
        <f t="shared" si="16"/>
        <v>1887.291666666652</v>
      </c>
      <c r="G197" s="4">
        <f>G194*9/12+G206*3/12</f>
        <v>3.5575000000000001</v>
      </c>
      <c r="H197" s="4">
        <f t="shared" si="17"/>
        <v>179.8872678012448</v>
      </c>
      <c r="I197" s="4">
        <f t="shared" si="18"/>
        <v>7.1334606197045369</v>
      </c>
      <c r="J197" s="4">
        <f t="shared" si="19"/>
        <v>10.545115698693664</v>
      </c>
      <c r="K197" s="5">
        <f t="shared" si="15"/>
        <v>17.058823529411761</v>
      </c>
    </row>
    <row r="198" spans="1:11" ht="12.75" x14ac:dyDescent="0.2">
      <c r="A198" s="1">
        <v>1887.05</v>
      </c>
      <c r="B198" s="4">
        <v>5.9</v>
      </c>
      <c r="C198" s="9">
        <v>0.23250000000000001</v>
      </c>
      <c r="D198" s="9">
        <v>0.34250000000000003</v>
      </c>
      <c r="E198" s="9">
        <v>8.0873811569999994</v>
      </c>
      <c r="F198" s="4">
        <f t="shared" si="16"/>
        <v>1887.3749999999852</v>
      </c>
      <c r="G198" s="4">
        <f>G194*8/12+G206*4/12</f>
        <v>3.5700000000000003</v>
      </c>
      <c r="H198" s="4">
        <f t="shared" si="17"/>
        <v>182.98877241850769</v>
      </c>
      <c r="I198" s="4">
        <f t="shared" si="18"/>
        <v>7.2109982351361079</v>
      </c>
      <c r="J198" s="4">
        <f t="shared" si="19"/>
        <v>10.622653314125234</v>
      </c>
      <c r="K198" s="5">
        <f t="shared" si="15"/>
        <v>17.226277372262775</v>
      </c>
    </row>
    <row r="199" spans="1:11" ht="12.75" x14ac:dyDescent="0.2">
      <c r="A199" s="1">
        <v>1887.06</v>
      </c>
      <c r="B199" s="4">
        <v>5.73</v>
      </c>
      <c r="C199" s="9">
        <v>0.23499999999999999</v>
      </c>
      <c r="D199" s="9">
        <v>0.34499999999999997</v>
      </c>
      <c r="E199" s="9">
        <v>7.9922320659999997</v>
      </c>
      <c r="F199" s="4">
        <f t="shared" si="16"/>
        <v>1887.4583333333185</v>
      </c>
      <c r="G199" s="4">
        <f>G194*7/12+G206*5/12</f>
        <v>3.5825</v>
      </c>
      <c r="H199" s="4">
        <f t="shared" si="17"/>
        <v>179.83196097549356</v>
      </c>
      <c r="I199" s="4">
        <f t="shared" si="18"/>
        <v>7.3753073000420564</v>
      </c>
      <c r="J199" s="4">
        <f t="shared" si="19"/>
        <v>10.827578802189402</v>
      </c>
      <c r="K199" s="5">
        <f t="shared" si="15"/>
        <v>16.608695652173914</v>
      </c>
    </row>
    <row r="200" spans="1:11" ht="12.75" x14ac:dyDescent="0.2">
      <c r="A200" s="1">
        <v>1887.07</v>
      </c>
      <c r="B200" s="4">
        <v>5.59</v>
      </c>
      <c r="C200" s="9">
        <v>0.23749999999999999</v>
      </c>
      <c r="D200" s="9">
        <v>0.34749999999999998</v>
      </c>
      <c r="E200" s="9">
        <v>7.8970910740000004</v>
      </c>
      <c r="F200" s="4">
        <f t="shared" si="16"/>
        <v>1887.5416666666517</v>
      </c>
      <c r="G200" s="4">
        <f>G194*6/12+G206*6/12</f>
        <v>3.5949999999999998</v>
      </c>
      <c r="H200" s="4">
        <f t="shared" si="17"/>
        <v>177.55176961506066</v>
      </c>
      <c r="I200" s="4">
        <f t="shared" si="18"/>
        <v>7.543568029262417</v>
      </c>
      <c r="J200" s="4">
        <f t="shared" si="19"/>
        <v>11.037431116499747</v>
      </c>
      <c r="K200" s="5">
        <f t="shared" si="15"/>
        <v>16.086330935251798</v>
      </c>
    </row>
    <row r="201" spans="1:11" ht="12.75" x14ac:dyDescent="0.2">
      <c r="A201" s="1">
        <v>1887.08</v>
      </c>
      <c r="B201" s="4">
        <v>5.45</v>
      </c>
      <c r="C201" s="9">
        <v>0.24</v>
      </c>
      <c r="D201" s="9">
        <v>0.35</v>
      </c>
      <c r="E201" s="9">
        <v>7.9922320659999997</v>
      </c>
      <c r="F201" s="4">
        <f t="shared" si="16"/>
        <v>1887.624999999985</v>
      </c>
      <c r="G201" s="4">
        <f>G194*5/12+G206*7/12</f>
        <v>3.6074999999999999</v>
      </c>
      <c r="H201" s="4">
        <f t="shared" si="17"/>
        <v>171.04436078820942</v>
      </c>
      <c r="I201" s="4">
        <f t="shared" si="18"/>
        <v>7.5322287319578454</v>
      </c>
      <c r="J201" s="4">
        <f t="shared" si="19"/>
        <v>10.984500234105191</v>
      </c>
      <c r="K201" s="5">
        <f t="shared" si="15"/>
        <v>15.571428571428573</v>
      </c>
    </row>
    <row r="202" spans="1:11" ht="12.75" x14ac:dyDescent="0.2">
      <c r="A202" s="1">
        <v>1887.09</v>
      </c>
      <c r="B202" s="4">
        <v>5.38</v>
      </c>
      <c r="C202" s="9">
        <v>0.24249999999999999</v>
      </c>
      <c r="D202" s="9">
        <v>0.35249999999999998</v>
      </c>
      <c r="E202" s="9">
        <v>7.8970910740000004</v>
      </c>
      <c r="F202" s="4">
        <f t="shared" si="16"/>
        <v>1887.7083333333183</v>
      </c>
      <c r="G202" s="4">
        <f>G194*4/12+G206*8/12</f>
        <v>3.62</v>
      </c>
      <c r="H202" s="4">
        <f t="shared" si="17"/>
        <v>170.88166735760757</v>
      </c>
      <c r="I202" s="4">
        <f t="shared" si="18"/>
        <v>7.7023799877732042</v>
      </c>
      <c r="J202" s="4">
        <f t="shared" si="19"/>
        <v>11.196243075010534</v>
      </c>
      <c r="K202" s="5">
        <f t="shared" si="15"/>
        <v>15.26241134751773</v>
      </c>
    </row>
    <row r="203" spans="1:11" ht="12.75" x14ac:dyDescent="0.2">
      <c r="A203" s="1">
        <v>1887.1</v>
      </c>
      <c r="B203" s="4">
        <v>5.2</v>
      </c>
      <c r="C203" s="9">
        <v>0.245</v>
      </c>
      <c r="D203" s="9">
        <v>0.35499999999999998</v>
      </c>
      <c r="E203" s="9">
        <v>7.9922320659999997</v>
      </c>
      <c r="F203" s="4">
        <f t="shared" si="16"/>
        <v>1887.7916666666515</v>
      </c>
      <c r="G203" s="4">
        <f>G194*3/12+G206*9/12</f>
        <v>3.6324999999999998</v>
      </c>
      <c r="H203" s="4">
        <f t="shared" si="17"/>
        <v>163.19828919241999</v>
      </c>
      <c r="I203" s="4">
        <f t="shared" si="18"/>
        <v>7.6891501638736335</v>
      </c>
      <c r="J203" s="4">
        <f t="shared" si="19"/>
        <v>11.14142166602098</v>
      </c>
      <c r="K203" s="5">
        <f t="shared" si="15"/>
        <v>14.647887323943662</v>
      </c>
    </row>
    <row r="204" spans="1:11" ht="12.75" x14ac:dyDescent="0.2">
      <c r="A204" s="1">
        <v>1887.11</v>
      </c>
      <c r="B204" s="4">
        <v>5.3</v>
      </c>
      <c r="C204" s="9">
        <v>0.2475</v>
      </c>
      <c r="D204" s="9">
        <v>0.35749999999999998</v>
      </c>
      <c r="E204" s="9">
        <v>8.0873811569999994</v>
      </c>
      <c r="F204" s="4">
        <f t="shared" si="16"/>
        <v>1887.8749999999848</v>
      </c>
      <c r="G204" s="4">
        <f>G194*2/12+G206*10/12</f>
        <v>3.6450000000000005</v>
      </c>
      <c r="H204" s="4">
        <f t="shared" si="17"/>
        <v>164.37974471493061</v>
      </c>
      <c r="I204" s="4">
        <f t="shared" si="18"/>
        <v>7.676223927725534</v>
      </c>
      <c r="J204" s="4">
        <f t="shared" si="19"/>
        <v>11.08787900671466</v>
      </c>
      <c r="K204" s="5">
        <f t="shared" si="15"/>
        <v>14.825174825174823</v>
      </c>
    </row>
    <row r="205" spans="1:11" ht="12.75" x14ac:dyDescent="0.2">
      <c r="A205" s="1">
        <v>1887.12</v>
      </c>
      <c r="B205" s="4">
        <v>5.27</v>
      </c>
      <c r="C205" s="9">
        <v>0.25</v>
      </c>
      <c r="D205" s="9">
        <v>0.36</v>
      </c>
      <c r="E205" s="9">
        <v>8.2776793390000005</v>
      </c>
      <c r="F205" s="4">
        <f t="shared" si="16"/>
        <v>1887.958333333318</v>
      </c>
      <c r="G205" s="4">
        <f>G194*1/12+G206*11/12</f>
        <v>3.6574999999999998</v>
      </c>
      <c r="H205" s="4">
        <f t="shared" si="17"/>
        <v>159.69170595580132</v>
      </c>
      <c r="I205" s="4">
        <f t="shared" si="18"/>
        <v>7.5755078726660985</v>
      </c>
      <c r="J205" s="4">
        <f t="shared" si="19"/>
        <v>10.90873133663918</v>
      </c>
      <c r="K205" s="5">
        <f t="shared" si="15"/>
        <v>14.638888888888889</v>
      </c>
    </row>
    <row r="206" spans="1:11" ht="12.75" x14ac:dyDescent="0.2">
      <c r="A206" s="1">
        <v>1888.01</v>
      </c>
      <c r="B206" s="4">
        <v>5.31</v>
      </c>
      <c r="C206" s="9">
        <v>0.24829999999999999</v>
      </c>
      <c r="D206" s="9">
        <v>0.35170000000000001</v>
      </c>
      <c r="E206" s="9">
        <v>8.3728446279999993</v>
      </c>
      <c r="F206" s="4">
        <f t="shared" si="16"/>
        <v>1888.0416666666513</v>
      </c>
      <c r="G206" s="4">
        <v>3.67</v>
      </c>
      <c r="H206" s="4">
        <f t="shared" si="17"/>
        <v>159.07496366836921</v>
      </c>
      <c r="I206" s="4">
        <f t="shared" si="18"/>
        <v>7.4384771146621604</v>
      </c>
      <c r="J206" s="4">
        <f t="shared" si="19"/>
        <v>10.536095051255264</v>
      </c>
      <c r="K206" s="5">
        <f t="shared" si="15"/>
        <v>15.098094967301677</v>
      </c>
    </row>
    <row r="207" spans="1:11" ht="12.75" x14ac:dyDescent="0.2">
      <c r="A207" s="1">
        <v>1888.02</v>
      </c>
      <c r="B207" s="4">
        <v>5.28</v>
      </c>
      <c r="C207" s="9">
        <v>0.2467</v>
      </c>
      <c r="D207" s="9">
        <v>0.34329999999999999</v>
      </c>
      <c r="E207" s="9">
        <v>8.2776793390000005</v>
      </c>
      <c r="F207" s="4">
        <f t="shared" si="16"/>
        <v>1888.1249999999845</v>
      </c>
      <c r="G207" s="4">
        <f>G206*11/12+G218*1/12</f>
        <v>3.6516666666666664</v>
      </c>
      <c r="H207" s="4">
        <f t="shared" si="17"/>
        <v>159.99472627070799</v>
      </c>
      <c r="I207" s="4">
        <f t="shared" si="18"/>
        <v>7.4755111687469054</v>
      </c>
      <c r="J207" s="4">
        <f t="shared" si="19"/>
        <v>10.402687410745086</v>
      </c>
      <c r="K207" s="5">
        <f t="shared" si="15"/>
        <v>15.38013399359161</v>
      </c>
    </row>
    <row r="208" spans="1:11" ht="12.75" x14ac:dyDescent="0.2">
      <c r="A208" s="1">
        <v>1888.03</v>
      </c>
      <c r="B208" s="4">
        <v>5.08</v>
      </c>
      <c r="C208" s="9">
        <v>0.245</v>
      </c>
      <c r="D208" s="9">
        <v>0.33500000000000002</v>
      </c>
      <c r="E208" s="9">
        <v>8.2776793390000005</v>
      </c>
      <c r="F208" s="4">
        <f t="shared" si="16"/>
        <v>1888.2083333333178</v>
      </c>
      <c r="G208" s="4">
        <f>G206*10/12+G218*2/12</f>
        <v>3.6333333333333337</v>
      </c>
      <c r="H208" s="4">
        <f t="shared" si="17"/>
        <v>153.93431997257511</v>
      </c>
      <c r="I208" s="4">
        <f t="shared" si="18"/>
        <v>7.4239977152127761</v>
      </c>
      <c r="J208" s="4">
        <f t="shared" si="19"/>
        <v>10.151180549372572</v>
      </c>
      <c r="K208" s="5">
        <f t="shared" si="15"/>
        <v>15.16417910447761</v>
      </c>
    </row>
    <row r="209" spans="1:11" ht="12.75" x14ac:dyDescent="0.2">
      <c r="A209" s="1">
        <v>1888.04</v>
      </c>
      <c r="B209" s="4">
        <v>5.0999999999999996</v>
      </c>
      <c r="C209" s="9">
        <v>0.24329999999999999</v>
      </c>
      <c r="D209" s="9">
        <v>0.32669999999999999</v>
      </c>
      <c r="E209" s="9">
        <v>8.18251405</v>
      </c>
      <c r="F209" s="4">
        <f t="shared" si="16"/>
        <v>1888.2916666666511</v>
      </c>
      <c r="G209" s="4">
        <f>G206*9/12+G218*3/12</f>
        <v>3.6150000000000002</v>
      </c>
      <c r="H209" s="4">
        <f t="shared" si="17"/>
        <v>156.3377150571468</v>
      </c>
      <c r="I209" s="4">
        <f t="shared" si="18"/>
        <v>7.4582286418438848</v>
      </c>
      <c r="J209" s="4">
        <f t="shared" si="19"/>
        <v>10.014810099837227</v>
      </c>
      <c r="K209" s="5">
        <f t="shared" si="15"/>
        <v>15.610651974288338</v>
      </c>
    </row>
    <row r="210" spans="1:11" ht="12.75" x14ac:dyDescent="0.2">
      <c r="A210" s="1">
        <v>1888.05</v>
      </c>
      <c r="B210" s="4">
        <v>5.17</v>
      </c>
      <c r="C210" s="9">
        <v>0.2417</v>
      </c>
      <c r="D210" s="9">
        <v>0.31830000000000003</v>
      </c>
      <c r="E210" s="9">
        <v>8.0873811569999994</v>
      </c>
      <c r="F210" s="4">
        <f t="shared" si="16"/>
        <v>1888.3749999999843</v>
      </c>
      <c r="G210" s="4">
        <f>G206*8/12+G218*4/12</f>
        <v>3.5966666666666667</v>
      </c>
      <c r="H210" s="4">
        <f t="shared" si="17"/>
        <v>160.34778871248892</v>
      </c>
      <c r="I210" s="4">
        <f t="shared" si="18"/>
        <v>7.4963366599242889</v>
      </c>
      <c r="J210" s="4">
        <f t="shared" si="19"/>
        <v>9.872089196747627</v>
      </c>
      <c r="K210" s="5">
        <f t="shared" si="15"/>
        <v>16.242538485705307</v>
      </c>
    </row>
    <row r="211" spans="1:11" ht="12.75" x14ac:dyDescent="0.2">
      <c r="A211" s="1">
        <v>1888.06</v>
      </c>
      <c r="B211" s="4">
        <v>5.01</v>
      </c>
      <c r="C211" s="9">
        <v>0.24</v>
      </c>
      <c r="D211" s="9">
        <v>0.31</v>
      </c>
      <c r="E211" s="9">
        <v>7.9922320659999997</v>
      </c>
      <c r="F211" s="4">
        <f t="shared" si="16"/>
        <v>1888.4583333333176</v>
      </c>
      <c r="G211" s="4">
        <f>G206*7/12+G218*5/12</f>
        <v>3.5783333333333331</v>
      </c>
      <c r="H211" s="4">
        <f t="shared" si="17"/>
        <v>157.23527477962</v>
      </c>
      <c r="I211" s="4">
        <f t="shared" si="18"/>
        <v>7.5322287319578454</v>
      </c>
      <c r="J211" s="4">
        <f t="shared" si="19"/>
        <v>9.7291287787788825</v>
      </c>
      <c r="K211" s="5">
        <f t="shared" si="15"/>
        <v>16.161290322580644</v>
      </c>
    </row>
    <row r="212" spans="1:11" ht="12.75" x14ac:dyDescent="0.2">
      <c r="A212" s="1">
        <v>1888.07</v>
      </c>
      <c r="B212" s="4">
        <v>5.14</v>
      </c>
      <c r="C212" s="9">
        <v>0.23830000000000001</v>
      </c>
      <c r="D212" s="9">
        <v>0.30170000000000002</v>
      </c>
      <c r="E212" s="9">
        <v>8.0873811569999994</v>
      </c>
      <c r="F212" s="4">
        <f t="shared" si="16"/>
        <v>1888.5416666666508</v>
      </c>
      <c r="G212" s="4">
        <f>G206*6/12+G218*6/12</f>
        <v>3.5600000000000005</v>
      </c>
      <c r="H212" s="4">
        <f t="shared" si="17"/>
        <v>159.41733732731007</v>
      </c>
      <c r="I212" s="4">
        <f t="shared" si="18"/>
        <v>7.3908855029373521</v>
      </c>
      <c r="J212" s="4">
        <f t="shared" si="19"/>
        <v>9.3572394302819948</v>
      </c>
      <c r="K212" s="5">
        <f t="shared" si="15"/>
        <v>17.036791514749748</v>
      </c>
    </row>
    <row r="213" spans="1:11" ht="12.75" x14ac:dyDescent="0.2">
      <c r="A213" s="1">
        <v>1888.08</v>
      </c>
      <c r="B213" s="4">
        <v>5.25</v>
      </c>
      <c r="C213" s="9">
        <v>0.23669999999999999</v>
      </c>
      <c r="D213" s="9">
        <v>0.29330000000000001</v>
      </c>
      <c r="E213" s="9">
        <v>8.0873811569999994</v>
      </c>
      <c r="F213" s="4">
        <f t="shared" si="16"/>
        <v>1888.6249999999841</v>
      </c>
      <c r="G213" s="4">
        <f>G206*5/12+G218*7/12</f>
        <v>3.541666666666667</v>
      </c>
      <c r="H213" s="4">
        <f t="shared" si="17"/>
        <v>162.82899240629919</v>
      </c>
      <c r="I213" s="4">
        <f t="shared" si="18"/>
        <v>7.3412614290611469</v>
      </c>
      <c r="J213" s="4">
        <f t="shared" si="19"/>
        <v>9.0967130424319151</v>
      </c>
      <c r="K213" s="5">
        <f t="shared" si="15"/>
        <v>17.899761336515514</v>
      </c>
    </row>
    <row r="214" spans="1:11" ht="12.75" x14ac:dyDescent="0.2">
      <c r="A214" s="1">
        <v>1888.09</v>
      </c>
      <c r="B214" s="4">
        <v>5.38</v>
      </c>
      <c r="C214" s="9">
        <v>0.23499999999999999</v>
      </c>
      <c r="D214" s="9">
        <v>0.28499999999999998</v>
      </c>
      <c r="E214" s="9">
        <v>8.0873811569999994</v>
      </c>
      <c r="F214" s="4">
        <f t="shared" si="16"/>
        <v>1888.7083333333173</v>
      </c>
      <c r="G214" s="4">
        <f>G206*4/12+G218*8/12</f>
        <v>3.5233333333333334</v>
      </c>
      <c r="H214" s="4">
        <f t="shared" si="17"/>
        <v>166.86094840874088</v>
      </c>
      <c r="I214" s="4">
        <f t="shared" si="18"/>
        <v>7.2885358505676781</v>
      </c>
      <c r="J214" s="4">
        <f t="shared" si="19"/>
        <v>8.8392881591990982</v>
      </c>
      <c r="K214" s="5">
        <f t="shared" si="15"/>
        <v>18.87719298245614</v>
      </c>
    </row>
    <row r="215" spans="1:11" ht="12.75" x14ac:dyDescent="0.2">
      <c r="A215" s="1">
        <v>1888.1</v>
      </c>
      <c r="B215" s="4">
        <v>5.35</v>
      </c>
      <c r="C215" s="9">
        <v>0.23330000000000001</v>
      </c>
      <c r="D215" s="9">
        <v>0.2767</v>
      </c>
      <c r="E215" s="9">
        <v>8.18251405</v>
      </c>
      <c r="F215" s="4">
        <f t="shared" si="16"/>
        <v>1888.7916666666506</v>
      </c>
      <c r="G215" s="4">
        <f>G206*3/12+G218*9/12</f>
        <v>3.5049999999999999</v>
      </c>
      <c r="H215" s="4">
        <f t="shared" si="17"/>
        <v>164.00132854034024</v>
      </c>
      <c r="I215" s="4">
        <f t="shared" si="18"/>
        <v>7.1516841025161471</v>
      </c>
      <c r="J215" s="4">
        <f t="shared" si="19"/>
        <v>8.4820874031985323</v>
      </c>
      <c r="K215" s="5">
        <f t="shared" si="15"/>
        <v>19.335019877123237</v>
      </c>
    </row>
    <row r="216" spans="1:11" ht="12.75" x14ac:dyDescent="0.2">
      <c r="A216" s="1">
        <v>1888.11</v>
      </c>
      <c r="B216" s="4">
        <v>5.24</v>
      </c>
      <c r="C216" s="9">
        <v>0.23169999999999999</v>
      </c>
      <c r="D216" s="9">
        <v>0.26829999999999998</v>
      </c>
      <c r="E216" s="9">
        <v>8.2776793390000005</v>
      </c>
      <c r="F216" s="4">
        <f t="shared" si="16"/>
        <v>1888.8749999999839</v>
      </c>
      <c r="G216" s="4">
        <f>G206*2/12+G218*10/12</f>
        <v>3.4866666666666668</v>
      </c>
      <c r="H216" s="4">
        <f t="shared" si="17"/>
        <v>158.78264501108143</v>
      </c>
      <c r="I216" s="4">
        <f t="shared" si="18"/>
        <v>7.020980696386939</v>
      </c>
      <c r="J216" s="4">
        <f t="shared" si="19"/>
        <v>8.1300350489452562</v>
      </c>
      <c r="K216" s="5">
        <f t="shared" si="15"/>
        <v>19.530376444278794</v>
      </c>
    </row>
    <row r="217" spans="1:11" ht="12.75" x14ac:dyDescent="0.2">
      <c r="A217" s="1">
        <v>1888.12</v>
      </c>
      <c r="B217" s="4">
        <v>5.14</v>
      </c>
      <c r="C217" s="9">
        <v>0.23</v>
      </c>
      <c r="D217" s="9">
        <v>0.26</v>
      </c>
      <c r="E217" s="9">
        <v>8.2776793390000005</v>
      </c>
      <c r="F217" s="4">
        <f t="shared" si="16"/>
        <v>1888.9583333333171</v>
      </c>
      <c r="G217" s="4">
        <f>G206*1/12+G218*11/12</f>
        <v>3.4683333333333333</v>
      </c>
      <c r="H217" s="4">
        <f t="shared" si="17"/>
        <v>155.75244186201496</v>
      </c>
      <c r="I217" s="4">
        <f t="shared" si="18"/>
        <v>6.9694672428528106</v>
      </c>
      <c r="J217" s="4">
        <f t="shared" si="19"/>
        <v>7.8785281875727433</v>
      </c>
      <c r="K217" s="5">
        <f t="shared" si="15"/>
        <v>19.769230769230763</v>
      </c>
    </row>
    <row r="218" spans="1:11" ht="12.75" x14ac:dyDescent="0.2">
      <c r="A218" s="1">
        <v>1889.01</v>
      </c>
      <c r="B218" s="4">
        <v>5.24</v>
      </c>
      <c r="C218" s="9">
        <v>0.22919999999999999</v>
      </c>
      <c r="D218" s="9">
        <v>0.26329999999999998</v>
      </c>
      <c r="E218" s="9">
        <v>7.9922320659999997</v>
      </c>
      <c r="F218" s="4">
        <f t="shared" si="16"/>
        <v>1889.0416666666504</v>
      </c>
      <c r="G218" s="4">
        <v>3.45</v>
      </c>
      <c r="H218" s="4">
        <f t="shared" si="17"/>
        <v>164.45366064774632</v>
      </c>
      <c r="I218" s="4">
        <f t="shared" si="18"/>
        <v>7.1932784390197417</v>
      </c>
      <c r="J218" s="4">
        <f t="shared" si="19"/>
        <v>8.263482604685418</v>
      </c>
      <c r="K218" s="5">
        <f t="shared" si="15"/>
        <v>19.901253323205477</v>
      </c>
    </row>
    <row r="219" spans="1:11" ht="12.75" x14ac:dyDescent="0.2">
      <c r="A219" s="1">
        <v>1889.02</v>
      </c>
      <c r="B219" s="4">
        <v>5.3</v>
      </c>
      <c r="C219" s="9">
        <v>0.2283</v>
      </c>
      <c r="D219" s="9">
        <v>0.26669999999999999</v>
      </c>
      <c r="E219" s="9">
        <v>7.8970910740000004</v>
      </c>
      <c r="F219" s="4">
        <f t="shared" si="16"/>
        <v>1889.1249999999836</v>
      </c>
      <c r="G219" s="4">
        <f>G218*11/12+G230*1/12</f>
        <v>3.4475000000000002</v>
      </c>
      <c r="H219" s="4">
        <f t="shared" si="17"/>
        <v>168.34067602143497</v>
      </c>
      <c r="I219" s="4">
        <f t="shared" si="18"/>
        <v>7.2513540256025673</v>
      </c>
      <c r="J219" s="4">
        <f t="shared" si="19"/>
        <v>8.4710298669654183</v>
      </c>
      <c r="K219" s="5">
        <f t="shared" si="15"/>
        <v>19.872515935508059</v>
      </c>
    </row>
    <row r="220" spans="1:11" ht="12.75" x14ac:dyDescent="0.2">
      <c r="A220" s="1">
        <v>1889.03</v>
      </c>
      <c r="B220" s="4">
        <v>5.19</v>
      </c>
      <c r="C220" s="9">
        <v>0.22750000000000001</v>
      </c>
      <c r="D220" s="9">
        <v>0.27</v>
      </c>
      <c r="E220" s="9">
        <v>7.8019419829999999</v>
      </c>
      <c r="F220" s="4">
        <f t="shared" si="16"/>
        <v>1889.2083333333169</v>
      </c>
      <c r="G220" s="4">
        <f>G218*10/12+G230*2/12</f>
        <v>3.4449999999999998</v>
      </c>
      <c r="H220" s="4">
        <f t="shared" si="17"/>
        <v>166.85721296525568</v>
      </c>
      <c r="I220" s="4">
        <f t="shared" si="18"/>
        <v>7.3140685837371224</v>
      </c>
      <c r="J220" s="4">
        <f t="shared" si="19"/>
        <v>8.6804330444352669</v>
      </c>
      <c r="K220" s="5">
        <f t="shared" si="15"/>
        <v>19.222222222222221</v>
      </c>
    </row>
    <row r="221" spans="1:11" ht="12.75" x14ac:dyDescent="0.2">
      <c r="A221" s="1">
        <v>1889.04</v>
      </c>
      <c r="B221" s="4">
        <v>5.18</v>
      </c>
      <c r="C221" s="9">
        <v>0.22670000000000001</v>
      </c>
      <c r="D221" s="9">
        <v>0.27329999999999999</v>
      </c>
      <c r="E221" s="9">
        <v>7.8019419829999999</v>
      </c>
      <c r="F221" s="4">
        <f t="shared" si="16"/>
        <v>1889.2916666666501</v>
      </c>
      <c r="G221" s="4">
        <f>G218*9/12+G230*3/12</f>
        <v>3.4424999999999999</v>
      </c>
      <c r="H221" s="4">
        <f t="shared" si="17"/>
        <v>166.5357154450914</v>
      </c>
      <c r="I221" s="4">
        <f t="shared" si="18"/>
        <v>7.2883487821239816</v>
      </c>
      <c r="J221" s="4">
        <f t="shared" si="19"/>
        <v>8.7865272260894738</v>
      </c>
      <c r="K221" s="5">
        <f t="shared" si="15"/>
        <v>18.953530918404685</v>
      </c>
    </row>
    <row r="222" spans="1:11" ht="12.75" x14ac:dyDescent="0.2">
      <c r="A222" s="1">
        <v>1889.05</v>
      </c>
      <c r="B222" s="4">
        <v>5.32</v>
      </c>
      <c r="C222" s="9">
        <v>0.2258</v>
      </c>
      <c r="D222" s="9">
        <v>0.2767</v>
      </c>
      <c r="E222" s="9">
        <v>7.6116519010000001</v>
      </c>
      <c r="F222" s="4">
        <f t="shared" si="16"/>
        <v>1889.3749999999834</v>
      </c>
      <c r="G222" s="4">
        <f>G218*8/12+G230*4/12</f>
        <v>3.4400000000000004</v>
      </c>
      <c r="H222" s="4">
        <f t="shared" si="17"/>
        <v>175.31257043227208</v>
      </c>
      <c r="I222" s="4">
        <f t="shared" si="18"/>
        <v>7.440898196166736</v>
      </c>
      <c r="J222" s="4">
        <f t="shared" si="19"/>
        <v>9.1182308719191134</v>
      </c>
      <c r="K222" s="5">
        <f t="shared" si="15"/>
        <v>19.226599204915072</v>
      </c>
    </row>
    <row r="223" spans="1:11" ht="12.75" x14ac:dyDescent="0.2">
      <c r="A223" s="1">
        <v>1889.06</v>
      </c>
      <c r="B223" s="4">
        <v>5.41</v>
      </c>
      <c r="C223" s="9">
        <v>0.22500000000000001</v>
      </c>
      <c r="D223" s="9">
        <v>0.28000000000000003</v>
      </c>
      <c r="E223" s="9">
        <v>7.6116519010000001</v>
      </c>
      <c r="F223" s="4">
        <f t="shared" si="16"/>
        <v>1889.4583333333167</v>
      </c>
      <c r="G223" s="4">
        <f>G218*7/12+G230*5/12</f>
        <v>3.4375</v>
      </c>
      <c r="H223" s="4">
        <f t="shared" si="17"/>
        <v>178.27838459372029</v>
      </c>
      <c r="I223" s="4">
        <f t="shared" si="18"/>
        <v>7.4145354036205298</v>
      </c>
      <c r="J223" s="4">
        <f t="shared" si="19"/>
        <v>9.2269773911722162</v>
      </c>
      <c r="K223" s="5">
        <f t="shared" si="15"/>
        <v>19.321428571428569</v>
      </c>
    </row>
    <row r="224" spans="1:11" ht="12.75" x14ac:dyDescent="0.2">
      <c r="A224" s="1">
        <v>1889.07</v>
      </c>
      <c r="B224" s="4">
        <v>5.3</v>
      </c>
      <c r="C224" s="9">
        <v>0.22420000000000001</v>
      </c>
      <c r="D224" s="9">
        <v>0.2833</v>
      </c>
      <c r="E224" s="9">
        <v>7.6116519010000001</v>
      </c>
      <c r="F224" s="4">
        <f t="shared" si="16"/>
        <v>1889.5416666666499</v>
      </c>
      <c r="G224" s="4">
        <f>G218*6/12+G230*6/12</f>
        <v>3.4350000000000005</v>
      </c>
      <c r="H224" s="4">
        <f t="shared" si="17"/>
        <v>174.6535006186169</v>
      </c>
      <c r="I224" s="4">
        <f t="shared" si="18"/>
        <v>7.3881726110743235</v>
      </c>
      <c r="J224" s="4">
        <f t="shared" si="19"/>
        <v>9.3357239104253154</v>
      </c>
      <c r="K224" s="5">
        <f t="shared" si="15"/>
        <v>18.708083303918109</v>
      </c>
    </row>
    <row r="225" spans="1:11" ht="12.75" x14ac:dyDescent="0.2">
      <c r="A225" s="1">
        <v>1889.08</v>
      </c>
      <c r="B225" s="4">
        <v>5.37</v>
      </c>
      <c r="C225" s="9">
        <v>0.2233</v>
      </c>
      <c r="D225" s="9">
        <v>0.28670000000000001</v>
      </c>
      <c r="E225" s="9">
        <v>7.6116519010000001</v>
      </c>
      <c r="F225" s="4">
        <f t="shared" si="16"/>
        <v>1889.6249999999832</v>
      </c>
      <c r="G225" s="4">
        <f>G218*5/12+G230*7/12</f>
        <v>3.4325000000000001</v>
      </c>
      <c r="H225" s="4">
        <f t="shared" si="17"/>
        <v>176.96024496640999</v>
      </c>
      <c r="I225" s="4">
        <f t="shared" si="18"/>
        <v>7.3585144694598403</v>
      </c>
      <c r="J225" s="4">
        <f t="shared" si="19"/>
        <v>9.4477657787466924</v>
      </c>
      <c r="K225" s="5">
        <f t="shared" si="15"/>
        <v>18.730380188350193</v>
      </c>
    </row>
    <row r="226" spans="1:11" ht="12.75" x14ac:dyDescent="0.2">
      <c r="A226" s="1">
        <v>1889.09</v>
      </c>
      <c r="B226" s="4">
        <v>5.5</v>
      </c>
      <c r="C226" s="9">
        <v>0.2225</v>
      </c>
      <c r="D226" s="9">
        <v>0.28999999999999998</v>
      </c>
      <c r="E226" s="9">
        <v>7.7067928930000003</v>
      </c>
      <c r="F226" s="4">
        <f t="shared" si="16"/>
        <v>1889.7083333333164</v>
      </c>
      <c r="G226" s="4">
        <f>G218*4/12+G230*8/12</f>
        <v>3.4299999999999997</v>
      </c>
      <c r="H226" s="4">
        <f t="shared" si="17"/>
        <v>179.00672421767649</v>
      </c>
      <c r="I226" s="4">
        <f t="shared" si="18"/>
        <v>7.2416356615332766</v>
      </c>
      <c r="J226" s="4">
        <f t="shared" si="19"/>
        <v>9.4385363678411238</v>
      </c>
      <c r="K226" s="5">
        <f t="shared" si="15"/>
        <v>18.96551724137931</v>
      </c>
    </row>
    <row r="227" spans="1:11" ht="12.75" x14ac:dyDescent="0.2">
      <c r="A227" s="1">
        <v>1889.1</v>
      </c>
      <c r="B227" s="4">
        <v>5.4</v>
      </c>
      <c r="C227" s="9">
        <v>0.22170000000000001</v>
      </c>
      <c r="D227" s="9">
        <v>0.29330000000000001</v>
      </c>
      <c r="E227" s="9">
        <v>7.7067928930000003</v>
      </c>
      <c r="F227" s="4">
        <f t="shared" si="16"/>
        <v>1889.7916666666497</v>
      </c>
      <c r="G227" s="4">
        <f>G218*3/12+G230*9/12</f>
        <v>3.4275000000000002</v>
      </c>
      <c r="H227" s="4">
        <f t="shared" si="17"/>
        <v>175.75205650462783</v>
      </c>
      <c r="I227" s="4">
        <f t="shared" si="18"/>
        <v>7.2155983198288869</v>
      </c>
      <c r="J227" s="4">
        <f t="shared" si="19"/>
        <v>9.5459404023717287</v>
      </c>
      <c r="K227" s="5">
        <f t="shared" si="15"/>
        <v>18.411183088987389</v>
      </c>
    </row>
    <row r="228" spans="1:11" ht="12.75" x14ac:dyDescent="0.2">
      <c r="A228" s="1">
        <v>1889.11</v>
      </c>
      <c r="B228" s="4">
        <v>5.35</v>
      </c>
      <c r="C228" s="9">
        <v>0.2208</v>
      </c>
      <c r="D228" s="9">
        <v>0.29670000000000002</v>
      </c>
      <c r="E228" s="9">
        <v>7.7067928930000003</v>
      </c>
      <c r="F228" s="4">
        <f t="shared" si="16"/>
        <v>1889.8749999999829</v>
      </c>
      <c r="G228" s="4">
        <f>G218*2/12+G230*10/12</f>
        <v>3.4250000000000003</v>
      </c>
      <c r="H228" s="4">
        <f t="shared" si="17"/>
        <v>174.12472264810347</v>
      </c>
      <c r="I228" s="4">
        <f t="shared" si="18"/>
        <v>7.1863063104114486</v>
      </c>
      <c r="J228" s="4">
        <f t="shared" si="19"/>
        <v>9.6565991046153847</v>
      </c>
      <c r="K228" s="5">
        <f t="shared" si="15"/>
        <v>18.03168183350185</v>
      </c>
    </row>
    <row r="229" spans="1:11" ht="12.75" x14ac:dyDescent="0.2">
      <c r="A229" s="1">
        <v>1889.12</v>
      </c>
      <c r="B229" s="4">
        <v>5.32</v>
      </c>
      <c r="C229" s="9">
        <v>0.22</v>
      </c>
      <c r="D229" s="9">
        <v>0.3</v>
      </c>
      <c r="E229" s="9">
        <v>7.8019419829999999</v>
      </c>
      <c r="F229" s="4">
        <f t="shared" si="16"/>
        <v>1889.9583333333162</v>
      </c>
      <c r="G229" s="4">
        <f>G218*1/12+G230*11/12</f>
        <v>3.4224999999999999</v>
      </c>
      <c r="H229" s="4">
        <f t="shared" si="17"/>
        <v>171.03668072739117</v>
      </c>
      <c r="I229" s="4">
        <f t="shared" si="18"/>
        <v>7.0729454436139205</v>
      </c>
      <c r="J229" s="4">
        <f t="shared" si="19"/>
        <v>9.6449256049280727</v>
      </c>
      <c r="K229" s="5">
        <f t="shared" si="15"/>
        <v>17.733333333333334</v>
      </c>
    </row>
    <row r="230" spans="1:11" ht="12.75" x14ac:dyDescent="0.2">
      <c r="A230" s="1">
        <v>1890.01</v>
      </c>
      <c r="B230" s="4">
        <v>5.38</v>
      </c>
      <c r="C230" s="9">
        <v>0.22</v>
      </c>
      <c r="D230" s="9">
        <v>0.29920000000000002</v>
      </c>
      <c r="E230" s="9">
        <v>7.6116519010000001</v>
      </c>
      <c r="F230" s="4">
        <f t="shared" si="16"/>
        <v>1890.0416666666495</v>
      </c>
      <c r="G230" s="4">
        <v>3.42</v>
      </c>
      <c r="H230" s="4">
        <f t="shared" si="17"/>
        <v>177.28977987323753</v>
      </c>
      <c r="I230" s="4">
        <f t="shared" si="18"/>
        <v>7.2497679502067403</v>
      </c>
      <c r="J230" s="4">
        <f t="shared" si="19"/>
        <v>9.8596844122811671</v>
      </c>
      <c r="K230" s="5">
        <f t="shared" si="15"/>
        <v>17.981283422459889</v>
      </c>
    </row>
    <row r="231" spans="1:11" ht="12.75" x14ac:dyDescent="0.2">
      <c r="A231" s="1">
        <v>1890.02</v>
      </c>
      <c r="B231" s="4">
        <v>5.32</v>
      </c>
      <c r="C231" s="9">
        <v>0.22</v>
      </c>
      <c r="D231" s="9">
        <v>0.29830000000000001</v>
      </c>
      <c r="E231" s="9">
        <v>7.6116519010000001</v>
      </c>
      <c r="F231" s="4">
        <f t="shared" si="16"/>
        <v>1890.1249999999827</v>
      </c>
      <c r="G231" s="4">
        <f>G230*11/12+G242*1/12</f>
        <v>3.4366666666666665</v>
      </c>
      <c r="H231" s="4">
        <f t="shared" si="17"/>
        <v>175.31257043227208</v>
      </c>
      <c r="I231" s="4">
        <f t="shared" si="18"/>
        <v>7.2497679502067403</v>
      </c>
      <c r="J231" s="4">
        <f t="shared" si="19"/>
        <v>9.8300262706666839</v>
      </c>
      <c r="K231" s="5">
        <f t="shared" si="15"/>
        <v>17.834394904458598</v>
      </c>
    </row>
    <row r="232" spans="1:11" ht="12.75" x14ac:dyDescent="0.2">
      <c r="A232" s="1">
        <v>1890.03</v>
      </c>
      <c r="B232" s="4">
        <v>5.28</v>
      </c>
      <c r="C232" s="9">
        <v>0.22</v>
      </c>
      <c r="D232" s="9">
        <v>0.29749999999999999</v>
      </c>
      <c r="E232" s="9">
        <v>7.6116519010000001</v>
      </c>
      <c r="F232" s="4">
        <f t="shared" si="16"/>
        <v>1890.208333333316</v>
      </c>
      <c r="G232" s="4">
        <f>G230*10/12+G242*2/12</f>
        <v>3.4533333333333336</v>
      </c>
      <c r="H232" s="4">
        <f t="shared" si="17"/>
        <v>173.99443080496175</v>
      </c>
      <c r="I232" s="4">
        <f t="shared" si="18"/>
        <v>7.2497679502067403</v>
      </c>
      <c r="J232" s="4">
        <f t="shared" si="19"/>
        <v>9.8036634781204768</v>
      </c>
      <c r="K232" s="5">
        <f t="shared" si="15"/>
        <v>17.747899159663866</v>
      </c>
    </row>
    <row r="233" spans="1:11" ht="12.75" x14ac:dyDescent="0.2">
      <c r="A233" s="1">
        <v>1890.04</v>
      </c>
      <c r="B233" s="4">
        <v>5.39</v>
      </c>
      <c r="C233" s="9">
        <v>0.22</v>
      </c>
      <c r="D233" s="9">
        <v>0.29670000000000002</v>
      </c>
      <c r="E233" s="9">
        <v>7.6116519010000001</v>
      </c>
      <c r="F233" s="4">
        <f t="shared" si="16"/>
        <v>1890.2916666666492</v>
      </c>
      <c r="G233" s="4">
        <f>G230*9/12+G242*3/12</f>
        <v>3.4699999999999998</v>
      </c>
      <c r="H233" s="4">
        <f t="shared" si="17"/>
        <v>177.61931478006514</v>
      </c>
      <c r="I233" s="4">
        <f t="shared" si="18"/>
        <v>7.2497679502067403</v>
      </c>
      <c r="J233" s="4">
        <f t="shared" si="19"/>
        <v>9.7773006855742732</v>
      </c>
      <c r="K233" s="5">
        <f t="shared" si="15"/>
        <v>18.166498146275696</v>
      </c>
    </row>
    <row r="234" spans="1:11" ht="12.75" x14ac:dyDescent="0.2">
      <c r="A234" s="1">
        <v>1890.05</v>
      </c>
      <c r="B234" s="4">
        <v>5.62</v>
      </c>
      <c r="C234" s="9">
        <v>0.22</v>
      </c>
      <c r="D234" s="9">
        <v>0.29580000000000001</v>
      </c>
      <c r="E234" s="9">
        <v>7.7067928930000003</v>
      </c>
      <c r="F234" s="4">
        <f t="shared" si="16"/>
        <v>1890.3749999999825</v>
      </c>
      <c r="G234" s="4">
        <f>G230*8/12+G242*4/12</f>
        <v>3.4866666666666664</v>
      </c>
      <c r="H234" s="4">
        <f t="shared" si="17"/>
        <v>182.9123254733349</v>
      </c>
      <c r="I234" s="4">
        <f t="shared" si="18"/>
        <v>7.1602689687070598</v>
      </c>
      <c r="J234" s="4">
        <f t="shared" si="19"/>
        <v>9.6273070951979456</v>
      </c>
      <c r="K234" s="5">
        <f t="shared" si="15"/>
        <v>18.999323867478029</v>
      </c>
    </row>
    <row r="235" spans="1:11" ht="12.75" x14ac:dyDescent="0.2">
      <c r="A235" s="1">
        <v>1890.06</v>
      </c>
      <c r="B235" s="4">
        <v>5.58</v>
      </c>
      <c r="C235" s="9">
        <v>0.22</v>
      </c>
      <c r="D235" s="9">
        <v>0.29499999999999998</v>
      </c>
      <c r="E235" s="9">
        <v>7.7067928930000003</v>
      </c>
      <c r="F235" s="4">
        <f t="shared" si="16"/>
        <v>1890.4583333333157</v>
      </c>
      <c r="G235" s="4">
        <f>G230*7/12+G242*5/12</f>
        <v>3.5033333333333334</v>
      </c>
      <c r="H235" s="4">
        <f t="shared" si="17"/>
        <v>181.61045838811543</v>
      </c>
      <c r="I235" s="4">
        <f t="shared" si="18"/>
        <v>7.1602689687070598</v>
      </c>
      <c r="J235" s="4">
        <f t="shared" si="19"/>
        <v>9.6012697534935576</v>
      </c>
      <c r="K235" s="5">
        <f t="shared" si="15"/>
        <v>18.915254237288135</v>
      </c>
    </row>
    <row r="236" spans="1:11" ht="12.75" x14ac:dyDescent="0.2">
      <c r="A236" s="1">
        <v>1890.07</v>
      </c>
      <c r="B236" s="4">
        <v>5.54</v>
      </c>
      <c r="C236" s="9">
        <v>0.22</v>
      </c>
      <c r="D236" s="9">
        <v>0.29420000000000002</v>
      </c>
      <c r="E236" s="9">
        <v>7.7067928930000003</v>
      </c>
      <c r="F236" s="4">
        <f t="shared" si="16"/>
        <v>1890.541666666649</v>
      </c>
      <c r="G236" s="4">
        <f>G230*6/12+G242*6/12</f>
        <v>3.5199999999999996</v>
      </c>
      <c r="H236" s="4">
        <f t="shared" si="17"/>
        <v>180.30859130289596</v>
      </c>
      <c r="I236" s="4">
        <f t="shared" si="18"/>
        <v>7.1602689687070598</v>
      </c>
      <c r="J236" s="4">
        <f t="shared" si="19"/>
        <v>9.5752324117891678</v>
      </c>
      <c r="K236" s="5">
        <f t="shared" si="15"/>
        <v>18.830727396329028</v>
      </c>
    </row>
    <row r="237" spans="1:11" ht="12.75" x14ac:dyDescent="0.2">
      <c r="A237" s="1">
        <v>1890.08</v>
      </c>
      <c r="B237" s="4">
        <v>5.41</v>
      </c>
      <c r="C237" s="9">
        <v>0.22</v>
      </c>
      <c r="D237" s="9">
        <v>0.29330000000000001</v>
      </c>
      <c r="E237" s="9">
        <v>7.9922320659999997</v>
      </c>
      <c r="F237" s="4">
        <f t="shared" si="16"/>
        <v>1890.6249999999823</v>
      </c>
      <c r="G237" s="4">
        <f>G230*5/12+G242*7/12</f>
        <v>3.5366666666666671</v>
      </c>
      <c r="H237" s="4">
        <f t="shared" si="17"/>
        <v>169.78898933288312</v>
      </c>
      <c r="I237" s="4">
        <f t="shared" si="18"/>
        <v>6.9045430042946911</v>
      </c>
      <c r="J237" s="4">
        <f t="shared" si="19"/>
        <v>9.2050111961801484</v>
      </c>
      <c r="K237" s="5">
        <f t="shared" si="15"/>
        <v>18.445277872485516</v>
      </c>
    </row>
    <row r="238" spans="1:11" ht="12.75" x14ac:dyDescent="0.2">
      <c r="A238" s="1">
        <v>1890.09</v>
      </c>
      <c r="B238" s="4">
        <v>5.32</v>
      </c>
      <c r="C238" s="9">
        <v>0.22</v>
      </c>
      <c r="D238" s="9">
        <v>0.29249999999999998</v>
      </c>
      <c r="E238" s="9">
        <v>8.0873811569999994</v>
      </c>
      <c r="F238" s="4">
        <f t="shared" si="16"/>
        <v>1890.7083333333155</v>
      </c>
      <c r="G238" s="4">
        <f>G230*4/12+G242*8/12</f>
        <v>3.5533333333333337</v>
      </c>
      <c r="H238" s="4">
        <f t="shared" si="17"/>
        <v>165.0000456383832</v>
      </c>
      <c r="I238" s="4">
        <f t="shared" si="18"/>
        <v>6.823310157978252</v>
      </c>
      <c r="J238" s="4">
        <f t="shared" si="19"/>
        <v>9.0719010054938121</v>
      </c>
      <c r="K238" s="5">
        <f t="shared" si="15"/>
        <v>18.188034188034191</v>
      </c>
    </row>
    <row r="239" spans="1:11" ht="12.75" x14ac:dyDescent="0.2">
      <c r="A239" s="1">
        <v>1890.1</v>
      </c>
      <c r="B239" s="4">
        <v>5.08</v>
      </c>
      <c r="C239" s="9">
        <v>0.22</v>
      </c>
      <c r="D239" s="9">
        <v>0.29170000000000001</v>
      </c>
      <c r="E239" s="9">
        <v>8.0873811569999994</v>
      </c>
      <c r="F239" s="4">
        <f t="shared" si="16"/>
        <v>1890.7916666666488</v>
      </c>
      <c r="G239" s="4">
        <f>G230*3/12+G242*9/12</f>
        <v>3.57</v>
      </c>
      <c r="H239" s="4">
        <f t="shared" si="17"/>
        <v>157.55643455695238</v>
      </c>
      <c r="I239" s="4">
        <f t="shared" si="18"/>
        <v>6.823310157978252</v>
      </c>
      <c r="J239" s="4">
        <f t="shared" si="19"/>
        <v>9.0470889685557108</v>
      </c>
      <c r="K239" s="5">
        <f t="shared" si="15"/>
        <v>17.415152553993828</v>
      </c>
    </row>
    <row r="240" spans="1:11" ht="12.75" x14ac:dyDescent="0.2">
      <c r="A240" s="1">
        <v>1890.11</v>
      </c>
      <c r="B240" s="4">
        <v>4.71</v>
      </c>
      <c r="C240" s="9">
        <v>0.22</v>
      </c>
      <c r="D240" s="9">
        <v>0.2908</v>
      </c>
      <c r="E240" s="9">
        <v>7.8970910740000004</v>
      </c>
      <c r="F240" s="4">
        <f t="shared" si="16"/>
        <v>1890.874999999982</v>
      </c>
      <c r="G240" s="4">
        <f>G230*2/12+G242*10/12</f>
        <v>3.5866666666666669</v>
      </c>
      <c r="H240" s="4">
        <f t="shared" si="17"/>
        <v>149.60086491716203</v>
      </c>
      <c r="I240" s="4">
        <f t="shared" si="18"/>
        <v>6.9877261744746599</v>
      </c>
      <c r="J240" s="4">
        <f t="shared" si="19"/>
        <v>9.2365035069874146</v>
      </c>
      <c r="K240" s="5">
        <f t="shared" si="15"/>
        <v>16.196698762035762</v>
      </c>
    </row>
    <row r="241" spans="1:11" ht="12.75" x14ac:dyDescent="0.2">
      <c r="A241" s="1">
        <v>1890.12</v>
      </c>
      <c r="B241" s="4">
        <v>4.5999999999999996</v>
      </c>
      <c r="C241" s="9">
        <v>0.22</v>
      </c>
      <c r="D241" s="9">
        <v>0.28999999999999998</v>
      </c>
      <c r="E241" s="9">
        <v>7.8970910740000004</v>
      </c>
      <c r="F241" s="4">
        <f t="shared" si="16"/>
        <v>1890.9583333333153</v>
      </c>
      <c r="G241" s="4">
        <f>G230*1/12+G242*11/12</f>
        <v>3.6033333333333335</v>
      </c>
      <c r="H241" s="4">
        <f t="shared" si="17"/>
        <v>146.10700182992471</v>
      </c>
      <c r="I241" s="4">
        <f t="shared" si="18"/>
        <v>6.9877261744746599</v>
      </c>
      <c r="J241" s="4">
        <f t="shared" si="19"/>
        <v>9.2110935936256872</v>
      </c>
      <c r="K241" s="5">
        <f t="shared" si="15"/>
        <v>15.862068965517244</v>
      </c>
    </row>
    <row r="242" spans="1:11" ht="12.75" x14ac:dyDescent="0.2">
      <c r="A242" s="1">
        <v>1891.01</v>
      </c>
      <c r="B242" s="4">
        <v>4.84</v>
      </c>
      <c r="C242" s="9">
        <v>0.22</v>
      </c>
      <c r="D242" s="9">
        <v>0.29420000000000002</v>
      </c>
      <c r="E242" s="9">
        <v>7.8019419829999999</v>
      </c>
      <c r="F242" s="4">
        <f t="shared" si="16"/>
        <v>1891.0416666666486</v>
      </c>
      <c r="G242" s="4">
        <v>3.62</v>
      </c>
      <c r="H242" s="4">
        <f t="shared" si="17"/>
        <v>155.60479975950625</v>
      </c>
      <c r="I242" s="4">
        <f t="shared" si="18"/>
        <v>7.0729454436139205</v>
      </c>
      <c r="J242" s="4">
        <f t="shared" si="19"/>
        <v>9.4584570432327979</v>
      </c>
      <c r="K242" s="5">
        <f t="shared" si="15"/>
        <v>16.451393609789257</v>
      </c>
    </row>
    <row r="243" spans="1:11" ht="12.75" x14ac:dyDescent="0.2">
      <c r="A243" s="1">
        <v>1891.02</v>
      </c>
      <c r="B243" s="4">
        <v>4.9000000000000004</v>
      </c>
      <c r="C243" s="9">
        <v>0.22</v>
      </c>
      <c r="D243" s="9">
        <v>0.29830000000000001</v>
      </c>
      <c r="E243" s="9">
        <v>7.8970910740000004</v>
      </c>
      <c r="F243" s="4">
        <f t="shared" si="16"/>
        <v>1891.1249999999818</v>
      </c>
      <c r="G243" s="4">
        <f>G242*11/12+G254*1/12</f>
        <v>3.6183333333333332</v>
      </c>
      <c r="H243" s="4">
        <f t="shared" si="17"/>
        <v>155.63571934057197</v>
      </c>
      <c r="I243" s="4">
        <f t="shared" si="18"/>
        <v>6.9877261744746599</v>
      </c>
      <c r="J243" s="4">
        <f t="shared" si="19"/>
        <v>9.4747214447535946</v>
      </c>
      <c r="K243" s="5">
        <f t="shared" si="15"/>
        <v>16.426416359369764</v>
      </c>
    </row>
    <row r="244" spans="1:11" ht="12.75" x14ac:dyDescent="0.2">
      <c r="A244" s="1">
        <v>1891.03</v>
      </c>
      <c r="B244" s="4">
        <v>4.8099999999999996</v>
      </c>
      <c r="C244" s="9">
        <v>0.22</v>
      </c>
      <c r="D244" s="9">
        <v>0.30249999999999999</v>
      </c>
      <c r="E244" s="9">
        <v>7.9922320659999997</v>
      </c>
      <c r="F244" s="4">
        <f t="shared" si="16"/>
        <v>1891.2083333333151</v>
      </c>
      <c r="G244" s="4">
        <f>G242*10/12+G254*2/12</f>
        <v>3.6166666666666671</v>
      </c>
      <c r="H244" s="4">
        <f t="shared" si="17"/>
        <v>150.95841750298848</v>
      </c>
      <c r="I244" s="4">
        <f t="shared" si="18"/>
        <v>6.9045430042946911</v>
      </c>
      <c r="J244" s="4">
        <f t="shared" si="19"/>
        <v>9.4937466309051999</v>
      </c>
      <c r="K244" s="5">
        <f t="shared" si="15"/>
        <v>15.900826446280993</v>
      </c>
    </row>
    <row r="245" spans="1:11" ht="12.75" x14ac:dyDescent="0.2">
      <c r="A245" s="1">
        <v>1891.04</v>
      </c>
      <c r="B245" s="4">
        <v>4.97</v>
      </c>
      <c r="C245" s="9">
        <v>0.22</v>
      </c>
      <c r="D245" s="9">
        <v>0.30669999999999997</v>
      </c>
      <c r="E245" s="9">
        <v>8.0873811569999994</v>
      </c>
      <c r="F245" s="4">
        <f t="shared" si="16"/>
        <v>1891.2916666666483</v>
      </c>
      <c r="G245" s="4">
        <f>G242*9/12+G254*3/12</f>
        <v>3.6149999999999998</v>
      </c>
      <c r="H245" s="4">
        <f t="shared" si="17"/>
        <v>154.14477947796325</v>
      </c>
      <c r="I245" s="4">
        <f t="shared" si="18"/>
        <v>6.823310157978252</v>
      </c>
      <c r="J245" s="4">
        <f t="shared" si="19"/>
        <v>9.512314661145135</v>
      </c>
      <c r="K245" s="5">
        <f t="shared" si="15"/>
        <v>16.20476035213564</v>
      </c>
    </row>
    <row r="246" spans="1:11" ht="12.75" x14ac:dyDescent="0.2">
      <c r="A246" s="1">
        <v>1891.05</v>
      </c>
      <c r="B246" s="4">
        <v>4.95</v>
      </c>
      <c r="C246" s="9">
        <v>0.22</v>
      </c>
      <c r="D246" s="9">
        <v>0.31080000000000002</v>
      </c>
      <c r="E246" s="9">
        <v>7.9922320659999997</v>
      </c>
      <c r="F246" s="4">
        <f t="shared" si="16"/>
        <v>1891.3749999999816</v>
      </c>
      <c r="G246" s="4">
        <f>G242*8/12+G254*4/12</f>
        <v>3.6133333333333333</v>
      </c>
      <c r="H246" s="4">
        <f t="shared" si="17"/>
        <v>155.35221759663057</v>
      </c>
      <c r="I246" s="4">
        <f t="shared" si="18"/>
        <v>6.9045430042946911</v>
      </c>
      <c r="J246" s="4">
        <f t="shared" si="19"/>
        <v>9.7542362078854108</v>
      </c>
      <c r="K246" s="5">
        <f t="shared" si="15"/>
        <v>15.926640926640925</v>
      </c>
    </row>
    <row r="247" spans="1:11" ht="12.75" x14ac:dyDescent="0.2">
      <c r="A247" s="1">
        <v>1891.06</v>
      </c>
      <c r="B247" s="4">
        <v>4.8499999999999996</v>
      </c>
      <c r="C247" s="9">
        <v>0.22</v>
      </c>
      <c r="D247" s="9">
        <v>0.315</v>
      </c>
      <c r="E247" s="9">
        <v>7.8019419829999999</v>
      </c>
      <c r="F247" s="4">
        <f t="shared" si="16"/>
        <v>1891.4583333333148</v>
      </c>
      <c r="G247" s="4">
        <f>G242*7/12+G254*5/12</f>
        <v>3.6116666666666668</v>
      </c>
      <c r="H247" s="4">
        <f t="shared" si="17"/>
        <v>155.92629727967051</v>
      </c>
      <c r="I247" s="4">
        <f t="shared" si="18"/>
        <v>7.0729454436139205</v>
      </c>
      <c r="J247" s="4">
        <f t="shared" si="19"/>
        <v>10.127171885174478</v>
      </c>
      <c r="K247" s="5">
        <f t="shared" si="15"/>
        <v>15.396825396825394</v>
      </c>
    </row>
    <row r="248" spans="1:11" ht="12.75" x14ac:dyDescent="0.2">
      <c r="A248" s="1">
        <v>1891.07</v>
      </c>
      <c r="B248" s="4">
        <v>4.7699999999999996</v>
      </c>
      <c r="C248" s="9">
        <v>0.22</v>
      </c>
      <c r="D248" s="9">
        <v>0.31919999999999998</v>
      </c>
      <c r="E248" s="9">
        <v>7.7067928930000003</v>
      </c>
      <c r="F248" s="4">
        <f t="shared" si="16"/>
        <v>1891.5416666666481</v>
      </c>
      <c r="G248" s="4">
        <f>G242*6/12+G254*6/12</f>
        <v>3.61</v>
      </c>
      <c r="H248" s="4">
        <f t="shared" si="17"/>
        <v>155.24764991242122</v>
      </c>
      <c r="I248" s="4">
        <f t="shared" si="18"/>
        <v>7.1602689687070598</v>
      </c>
      <c r="J248" s="4">
        <f t="shared" si="19"/>
        <v>10.388899340051333</v>
      </c>
      <c r="K248" s="5">
        <f t="shared" si="15"/>
        <v>14.943609022556389</v>
      </c>
    </row>
    <row r="249" spans="1:11" ht="12.75" x14ac:dyDescent="0.2">
      <c r="A249" s="1">
        <v>1891.08</v>
      </c>
      <c r="B249" s="4">
        <v>4.93</v>
      </c>
      <c r="C249" s="9">
        <v>0.22</v>
      </c>
      <c r="D249" s="9">
        <v>0.32329999999999998</v>
      </c>
      <c r="E249" s="9">
        <v>7.7067928930000003</v>
      </c>
      <c r="F249" s="4">
        <f t="shared" si="16"/>
        <v>1891.6249999999814</v>
      </c>
      <c r="G249" s="4">
        <f>G242*5/12+G254*7/12</f>
        <v>3.6083333333333334</v>
      </c>
      <c r="H249" s="4">
        <f t="shared" si="17"/>
        <v>160.4551182532991</v>
      </c>
      <c r="I249" s="4">
        <f t="shared" si="18"/>
        <v>7.1602689687070598</v>
      </c>
      <c r="J249" s="4">
        <f t="shared" si="19"/>
        <v>10.522340716286328</v>
      </c>
      <c r="K249" s="5">
        <f t="shared" si="15"/>
        <v>15.248994741725953</v>
      </c>
    </row>
    <row r="250" spans="1:11" ht="12.75" x14ac:dyDescent="0.2">
      <c r="A250" s="1">
        <v>1891.09</v>
      </c>
      <c r="B250" s="4">
        <v>5.33</v>
      </c>
      <c r="C250" s="9">
        <v>0.22</v>
      </c>
      <c r="D250" s="9">
        <v>0.32750000000000001</v>
      </c>
      <c r="E250" s="9">
        <v>7.6116519010000001</v>
      </c>
      <c r="F250" s="4">
        <f t="shared" si="16"/>
        <v>1891.7083333333146</v>
      </c>
      <c r="G250" s="4">
        <f>G242*4/12+G254*8/12</f>
        <v>3.6066666666666665</v>
      </c>
      <c r="H250" s="4">
        <f t="shared" si="17"/>
        <v>175.64210533909966</v>
      </c>
      <c r="I250" s="4">
        <f t="shared" si="18"/>
        <v>7.2497679502067403</v>
      </c>
      <c r="J250" s="4">
        <f t="shared" si="19"/>
        <v>10.792268198603217</v>
      </c>
      <c r="K250" s="5">
        <f t="shared" si="15"/>
        <v>16.274809160305342</v>
      </c>
    </row>
    <row r="251" spans="1:11" ht="12.75" x14ac:dyDescent="0.2">
      <c r="A251" s="1">
        <v>1891.1</v>
      </c>
      <c r="B251" s="4">
        <v>5.33</v>
      </c>
      <c r="C251" s="9">
        <v>0.22</v>
      </c>
      <c r="D251" s="9">
        <v>0.33169999999999999</v>
      </c>
      <c r="E251" s="9">
        <v>7.6116519010000001</v>
      </c>
      <c r="F251" s="4">
        <f t="shared" si="16"/>
        <v>1891.7916666666479</v>
      </c>
      <c r="G251" s="4">
        <f>G242*3/12+G254*9/12</f>
        <v>3.6049999999999995</v>
      </c>
      <c r="H251" s="4">
        <f t="shared" si="17"/>
        <v>175.64210533909966</v>
      </c>
      <c r="I251" s="4">
        <f t="shared" si="18"/>
        <v>7.2497679502067403</v>
      </c>
      <c r="J251" s="4">
        <f t="shared" si="19"/>
        <v>10.9306728594708</v>
      </c>
      <c r="K251" s="5">
        <f t="shared" si="15"/>
        <v>16.068736810370815</v>
      </c>
    </row>
    <row r="252" spans="1:11" ht="12.75" x14ac:dyDescent="0.2">
      <c r="A252" s="1">
        <v>1891.11</v>
      </c>
      <c r="B252" s="4">
        <v>5.25</v>
      </c>
      <c r="C252" s="9">
        <v>0.22</v>
      </c>
      <c r="D252" s="9">
        <v>0.33579999999999999</v>
      </c>
      <c r="E252" s="9">
        <v>7.5165028100000004</v>
      </c>
      <c r="F252" s="4">
        <f t="shared" si="16"/>
        <v>1891.8749999999811</v>
      </c>
      <c r="G252" s="4">
        <f>G242*2/12+G254*10/12</f>
        <v>3.6033333333333335</v>
      </c>
      <c r="H252" s="4">
        <f t="shared" si="17"/>
        <v>175.19585348229253</v>
      </c>
      <c r="I252" s="4">
        <f t="shared" si="18"/>
        <v>7.3415405268770204</v>
      </c>
      <c r="J252" s="4">
        <f t="shared" si="19"/>
        <v>11.205860495115015</v>
      </c>
      <c r="K252" s="5">
        <f t="shared" si="15"/>
        <v>15.634306134603932</v>
      </c>
    </row>
    <row r="253" spans="1:11" ht="12.75" x14ac:dyDescent="0.2">
      <c r="A253" s="1">
        <v>1891.12</v>
      </c>
      <c r="B253" s="4">
        <v>5.41</v>
      </c>
      <c r="C253" s="9">
        <v>0.22</v>
      </c>
      <c r="D253" s="9">
        <v>0.34</v>
      </c>
      <c r="E253" s="9">
        <v>7.5165028100000004</v>
      </c>
      <c r="F253" s="4">
        <f t="shared" si="16"/>
        <v>1891.9583333333144</v>
      </c>
      <c r="G253" s="4">
        <f>G242*1/12+G254*11/12</f>
        <v>3.601666666666667</v>
      </c>
      <c r="H253" s="4">
        <f t="shared" si="17"/>
        <v>180.53515568365765</v>
      </c>
      <c r="I253" s="4">
        <f t="shared" si="18"/>
        <v>7.3415405268770204</v>
      </c>
      <c r="J253" s="4">
        <f t="shared" si="19"/>
        <v>11.346017177900849</v>
      </c>
      <c r="K253" s="5">
        <f t="shared" si="15"/>
        <v>15.911764705882355</v>
      </c>
    </row>
    <row r="254" spans="1:11" ht="12.75" x14ac:dyDescent="0.2">
      <c r="A254" s="1">
        <v>1892.01</v>
      </c>
      <c r="B254" s="4">
        <v>5.51</v>
      </c>
      <c r="C254" s="9">
        <v>0.22170000000000001</v>
      </c>
      <c r="D254" s="9">
        <v>0.34250000000000003</v>
      </c>
      <c r="E254" s="9">
        <v>7.3262127269999997</v>
      </c>
      <c r="F254" s="4">
        <f t="shared" si="16"/>
        <v>1892.0416666666476</v>
      </c>
      <c r="G254" s="4">
        <v>3.6</v>
      </c>
      <c r="H254" s="4">
        <f t="shared" si="17"/>
        <v>188.64809233650854</v>
      </c>
      <c r="I254" s="4">
        <f t="shared" si="18"/>
        <v>7.5904323177865605</v>
      </c>
      <c r="J254" s="4">
        <f t="shared" si="19"/>
        <v>11.726310639792048</v>
      </c>
      <c r="K254" s="5">
        <f t="shared" si="15"/>
        <v>16.087591240875909</v>
      </c>
    </row>
    <row r="255" spans="1:11" ht="12.75" x14ac:dyDescent="0.2">
      <c r="A255" s="1">
        <v>1892.02</v>
      </c>
      <c r="B255" s="4">
        <v>5.52</v>
      </c>
      <c r="C255" s="9">
        <v>0.2233</v>
      </c>
      <c r="D255" s="9">
        <v>0.34499999999999997</v>
      </c>
      <c r="E255" s="9">
        <v>7.3262127269999997</v>
      </c>
      <c r="F255" s="4">
        <f t="shared" si="16"/>
        <v>1892.1249999999809</v>
      </c>
      <c r="G255" s="4">
        <f>G254*11/12+G266*1/12</f>
        <v>3.6125000000000003</v>
      </c>
      <c r="H255" s="4">
        <f t="shared" si="17"/>
        <v>188.99046636978716</v>
      </c>
      <c r="I255" s="4">
        <f t="shared" si="18"/>
        <v>7.6452121631111361</v>
      </c>
      <c r="J255" s="4">
        <f t="shared" si="19"/>
        <v>11.811904148111697</v>
      </c>
      <c r="K255" s="5">
        <f t="shared" si="15"/>
        <v>16</v>
      </c>
    </row>
    <row r="256" spans="1:11" ht="12.75" x14ac:dyDescent="0.2">
      <c r="A256" s="1">
        <v>1892.03</v>
      </c>
      <c r="B256" s="4">
        <v>5.58</v>
      </c>
      <c r="C256" s="9">
        <v>0.22500000000000001</v>
      </c>
      <c r="D256" s="9">
        <v>0.34749999999999998</v>
      </c>
      <c r="E256" s="9">
        <v>7.135922645</v>
      </c>
      <c r="F256" s="4">
        <f t="shared" si="16"/>
        <v>1892.2083333333142</v>
      </c>
      <c r="G256" s="4">
        <f>G254*10/12+G266*2/12</f>
        <v>3.625</v>
      </c>
      <c r="H256" s="4">
        <f t="shared" si="17"/>
        <v>196.13920436493189</v>
      </c>
      <c r="I256" s="4">
        <f t="shared" si="18"/>
        <v>7.9088388856827372</v>
      </c>
      <c r="J256" s="4">
        <f t="shared" si="19"/>
        <v>12.214762278998892</v>
      </c>
      <c r="K256" s="5">
        <f t="shared" si="15"/>
        <v>16.057553956834536</v>
      </c>
    </row>
    <row r="257" spans="1:11" ht="12.75" x14ac:dyDescent="0.2">
      <c r="A257" s="1">
        <v>1892.04</v>
      </c>
      <c r="B257" s="4">
        <v>5.57</v>
      </c>
      <c r="C257" s="9">
        <v>0.22670000000000001</v>
      </c>
      <c r="D257" s="9">
        <v>0.35</v>
      </c>
      <c r="E257" s="9">
        <v>7.0407735540000003</v>
      </c>
      <c r="F257" s="4">
        <f t="shared" si="16"/>
        <v>1892.2916666666474</v>
      </c>
      <c r="G257" s="4">
        <f>G254*9/12+G266*3/12</f>
        <v>3.6374999999999997</v>
      </c>
      <c r="H257" s="4">
        <f t="shared" si="17"/>
        <v>198.4335775443688</v>
      </c>
      <c r="I257" s="4">
        <f t="shared" si="18"/>
        <v>8.076282231473682</v>
      </c>
      <c r="J257" s="4">
        <f t="shared" si="19"/>
        <v>12.468896255032151</v>
      </c>
      <c r="K257" s="5">
        <f t="shared" si="15"/>
        <v>15.914285714285715</v>
      </c>
    </row>
    <row r="258" spans="1:11" ht="12.75" x14ac:dyDescent="0.2">
      <c r="A258" s="1">
        <v>1892.05</v>
      </c>
      <c r="B258" s="4">
        <v>5.57</v>
      </c>
      <c r="C258" s="9">
        <v>0.2283</v>
      </c>
      <c r="D258" s="9">
        <v>0.35249999999999998</v>
      </c>
      <c r="E258" s="9">
        <v>7.0407735540000003</v>
      </c>
      <c r="F258" s="4">
        <f t="shared" si="16"/>
        <v>1892.3749999999807</v>
      </c>
      <c r="G258" s="4">
        <f>G254*8/12+G266*4/12</f>
        <v>3.65</v>
      </c>
      <c r="H258" s="4">
        <f t="shared" si="17"/>
        <v>198.4335775443688</v>
      </c>
      <c r="I258" s="4">
        <f t="shared" si="18"/>
        <v>8.1332829000681137</v>
      </c>
      <c r="J258" s="4">
        <f t="shared" si="19"/>
        <v>12.557959799710952</v>
      </c>
      <c r="K258" s="5">
        <f t="shared" si="15"/>
        <v>15.801418439716311</v>
      </c>
    </row>
    <row r="259" spans="1:11" ht="12.75" x14ac:dyDescent="0.2">
      <c r="A259" s="1">
        <v>1892.06</v>
      </c>
      <c r="B259" s="4">
        <v>5.54</v>
      </c>
      <c r="C259" s="9">
        <v>0.23</v>
      </c>
      <c r="D259" s="9">
        <v>0.35499999999999998</v>
      </c>
      <c r="E259" s="9">
        <v>7.0407735540000003</v>
      </c>
      <c r="F259" s="4">
        <f t="shared" si="16"/>
        <v>1892.4583333333139</v>
      </c>
      <c r="G259" s="4">
        <f>G254*7/12+G266*5/12</f>
        <v>3.6625000000000001</v>
      </c>
      <c r="H259" s="4">
        <f t="shared" si="17"/>
        <v>197.36481500822319</v>
      </c>
      <c r="I259" s="4">
        <f t="shared" si="18"/>
        <v>8.1938461104496998</v>
      </c>
      <c r="J259" s="4">
        <f t="shared" si="19"/>
        <v>12.647023344389753</v>
      </c>
      <c r="K259" s="5">
        <f t="shared" ref="K259:K322" si="20">H259/J259</f>
        <v>15.605633802816902</v>
      </c>
    </row>
    <row r="260" spans="1:11" ht="12.75" x14ac:dyDescent="0.2">
      <c r="A260" s="1">
        <v>1892.07</v>
      </c>
      <c r="B260" s="4">
        <v>5.54</v>
      </c>
      <c r="C260" s="9">
        <v>0.23169999999999999</v>
      </c>
      <c r="D260" s="9">
        <v>0.35749999999999998</v>
      </c>
      <c r="E260" s="9">
        <v>7.2310717359999996</v>
      </c>
      <c r="F260" s="4">
        <f t="shared" ref="F260:F323" si="21">F259+1/12</f>
        <v>1892.5416666666472</v>
      </c>
      <c r="G260" s="4">
        <f>G254*6/12+G266*6/12</f>
        <v>3.6749999999999998</v>
      </c>
      <c r="H260" s="4">
        <f t="shared" ref="H260:H323" si="22">B260*$E$1778/E260</f>
        <v>192.17081792756264</v>
      </c>
      <c r="I260" s="4">
        <f t="shared" ref="I260:I323" si="23">C260*$E$1778/E260</f>
        <v>8.0371802371509489</v>
      </c>
      <c r="J260" s="4">
        <f t="shared" ref="J260:J323" si="24">D260*$E$1778/E260</f>
        <v>12.400914694784051</v>
      </c>
      <c r="K260" s="5">
        <f t="shared" si="20"/>
        <v>15.496503496503497</v>
      </c>
    </row>
    <row r="261" spans="1:11" ht="12.75" x14ac:dyDescent="0.2">
      <c r="A261" s="1">
        <v>1892.08</v>
      </c>
      <c r="B261" s="4">
        <v>5.62</v>
      </c>
      <c r="C261" s="9">
        <v>0.23330000000000001</v>
      </c>
      <c r="D261" s="9">
        <v>0.36</v>
      </c>
      <c r="E261" s="9">
        <v>7.3262127269999997</v>
      </c>
      <c r="F261" s="4">
        <f t="shared" si="21"/>
        <v>1892.6249999999804</v>
      </c>
      <c r="G261" s="4">
        <f>G254*5/12+G266*7/12</f>
        <v>3.6875</v>
      </c>
      <c r="H261" s="4">
        <f t="shared" si="22"/>
        <v>192.41420670257318</v>
      </c>
      <c r="I261" s="4">
        <f t="shared" si="23"/>
        <v>7.9875861963897368</v>
      </c>
      <c r="J261" s="4">
        <f t="shared" si="24"/>
        <v>12.325465198029596</v>
      </c>
      <c r="K261" s="5">
        <f t="shared" si="20"/>
        <v>15.611111111111114</v>
      </c>
    </row>
    <row r="262" spans="1:11" ht="12.75" x14ac:dyDescent="0.2">
      <c r="A262" s="1">
        <v>1892.09</v>
      </c>
      <c r="B262" s="4">
        <v>5.48</v>
      </c>
      <c r="C262" s="9">
        <v>0.23499999999999999</v>
      </c>
      <c r="D262" s="9">
        <v>0.36249999999999999</v>
      </c>
      <c r="E262" s="9">
        <v>7.3262127269999997</v>
      </c>
      <c r="F262" s="4">
        <f t="shared" si="21"/>
        <v>1892.7083333333137</v>
      </c>
      <c r="G262" s="4">
        <f>G254*4/12+G266*8/12</f>
        <v>3.7</v>
      </c>
      <c r="H262" s="4">
        <f t="shared" si="22"/>
        <v>187.62097023667278</v>
      </c>
      <c r="I262" s="4">
        <f t="shared" si="23"/>
        <v>8.0457897820470983</v>
      </c>
      <c r="J262" s="4">
        <f t="shared" si="24"/>
        <v>12.411058706349246</v>
      </c>
      <c r="K262" s="5">
        <f t="shared" si="20"/>
        <v>15.117241379310347</v>
      </c>
    </row>
    <row r="263" spans="1:11" ht="12.75" x14ac:dyDescent="0.2">
      <c r="A263" s="1">
        <v>1892.1</v>
      </c>
      <c r="B263" s="4">
        <v>5.59</v>
      </c>
      <c r="C263" s="9">
        <v>0.23669999999999999</v>
      </c>
      <c r="D263" s="9">
        <v>0.36499999999999999</v>
      </c>
      <c r="E263" s="9">
        <v>7.3262127269999997</v>
      </c>
      <c r="F263" s="4">
        <f t="shared" si="21"/>
        <v>1892.791666666647</v>
      </c>
      <c r="G263" s="4">
        <f>G254*3/12+G266*9/12</f>
        <v>3.7124999999999999</v>
      </c>
      <c r="H263" s="4">
        <f t="shared" si="22"/>
        <v>191.38708460273736</v>
      </c>
      <c r="I263" s="4">
        <f t="shared" si="23"/>
        <v>8.1039933677044598</v>
      </c>
      <c r="J263" s="4">
        <f t="shared" si="24"/>
        <v>12.496652214668897</v>
      </c>
      <c r="K263" s="5">
        <f t="shared" si="20"/>
        <v>15.315068493150685</v>
      </c>
    </row>
    <row r="264" spans="1:11" ht="12.75" x14ac:dyDescent="0.2">
      <c r="A264" s="1">
        <v>1892.11</v>
      </c>
      <c r="B264" s="4">
        <v>5.57</v>
      </c>
      <c r="C264" s="9">
        <v>0.23830000000000001</v>
      </c>
      <c r="D264" s="9">
        <v>0.36749999999999999</v>
      </c>
      <c r="E264" s="9">
        <v>7.5165028100000004</v>
      </c>
      <c r="F264" s="4">
        <f t="shared" si="21"/>
        <v>1892.8749999999802</v>
      </c>
      <c r="G264" s="4">
        <f>G254*2/12+G266*10/12</f>
        <v>3.7250000000000001</v>
      </c>
      <c r="H264" s="4">
        <f t="shared" si="22"/>
        <v>185.87445788502274</v>
      </c>
      <c r="I264" s="4">
        <f t="shared" si="23"/>
        <v>7.9522232161581545</v>
      </c>
      <c r="J264" s="4">
        <f t="shared" si="24"/>
        <v>12.263709743760476</v>
      </c>
      <c r="K264" s="5">
        <f t="shared" si="20"/>
        <v>15.156462585034015</v>
      </c>
    </row>
    <row r="265" spans="1:11" ht="12.75" x14ac:dyDescent="0.2">
      <c r="A265" s="1">
        <v>1892.12</v>
      </c>
      <c r="B265" s="4">
        <v>5.51</v>
      </c>
      <c r="C265" s="9">
        <v>0.24</v>
      </c>
      <c r="D265" s="9">
        <v>0.37</v>
      </c>
      <c r="E265" s="9">
        <v>7.6116519010000001</v>
      </c>
      <c r="F265" s="4">
        <f t="shared" si="21"/>
        <v>1892.9583333333135</v>
      </c>
      <c r="G265" s="4">
        <f>G254*1/12+G266*11/12</f>
        <v>3.7374999999999998</v>
      </c>
      <c r="H265" s="4">
        <f t="shared" si="22"/>
        <v>181.57373366199604</v>
      </c>
      <c r="I265" s="4">
        <f t="shared" si="23"/>
        <v>7.9088377638618983</v>
      </c>
      <c r="J265" s="4">
        <f t="shared" si="24"/>
        <v>12.192791552620426</v>
      </c>
      <c r="K265" s="5">
        <f t="shared" si="20"/>
        <v>14.891891891891889</v>
      </c>
    </row>
    <row r="266" spans="1:11" ht="12.75" x14ac:dyDescent="0.2">
      <c r="A266" s="1">
        <v>1893.01</v>
      </c>
      <c r="B266" s="4">
        <v>5.61</v>
      </c>
      <c r="C266" s="9">
        <v>0.24079999999999999</v>
      </c>
      <c r="D266" s="9">
        <v>0.36080000000000001</v>
      </c>
      <c r="E266" s="9">
        <v>7.8970910740000004</v>
      </c>
      <c r="F266" s="4">
        <f t="shared" si="21"/>
        <v>1893.0416666666467</v>
      </c>
      <c r="G266" s="4">
        <v>3.75</v>
      </c>
      <c r="H266" s="4">
        <f t="shared" si="22"/>
        <v>178.18701744910382</v>
      </c>
      <c r="I266" s="4">
        <f t="shared" si="23"/>
        <v>7.6483839218795362</v>
      </c>
      <c r="J266" s="4">
        <f t="shared" si="24"/>
        <v>11.459870926138443</v>
      </c>
      <c r="K266" s="5">
        <f t="shared" si="20"/>
        <v>15.548780487804876</v>
      </c>
    </row>
    <row r="267" spans="1:11" ht="12.75" x14ac:dyDescent="0.2">
      <c r="A267" s="1">
        <v>1893.02</v>
      </c>
      <c r="B267" s="4">
        <v>5.51</v>
      </c>
      <c r="C267" s="9">
        <v>0.2417</v>
      </c>
      <c r="D267" s="9">
        <v>0.35170000000000001</v>
      </c>
      <c r="E267" s="9">
        <v>7.9922320659999997</v>
      </c>
      <c r="F267" s="4">
        <f t="shared" si="21"/>
        <v>1893.12499999998</v>
      </c>
      <c r="G267" s="4">
        <f>G266*11/12+G278*1/12</f>
        <v>3.7458333333333336</v>
      </c>
      <c r="H267" s="4">
        <f t="shared" si="22"/>
        <v>172.92741797119885</v>
      </c>
      <c r="I267" s="4">
        <f t="shared" si="23"/>
        <v>7.5855820188092133</v>
      </c>
      <c r="J267" s="4">
        <f t="shared" si="24"/>
        <v>11.03785352095656</v>
      </c>
      <c r="K267" s="5">
        <f t="shared" si="20"/>
        <v>15.666761444412849</v>
      </c>
    </row>
    <row r="268" spans="1:11" ht="12.75" x14ac:dyDescent="0.2">
      <c r="A268" s="1">
        <v>1893.03</v>
      </c>
      <c r="B268" s="4">
        <v>5.31</v>
      </c>
      <c r="C268" s="9">
        <v>0.24249999999999999</v>
      </c>
      <c r="D268" s="9">
        <v>0.34250000000000003</v>
      </c>
      <c r="E268" s="9">
        <v>7.8019419829999999</v>
      </c>
      <c r="F268" s="4">
        <f t="shared" si="21"/>
        <v>1893.2083333333132</v>
      </c>
      <c r="G268" s="4">
        <f>G266*10/12+G278*2/12</f>
        <v>3.7416666666666667</v>
      </c>
      <c r="H268" s="4">
        <f t="shared" si="22"/>
        <v>170.71518320722689</v>
      </c>
      <c r="I268" s="4">
        <f t="shared" si="23"/>
        <v>7.7963148639835254</v>
      </c>
      <c r="J268" s="4">
        <f t="shared" si="24"/>
        <v>11.011290065626218</v>
      </c>
      <c r="K268" s="5">
        <f t="shared" si="20"/>
        <v>15.503649635036494</v>
      </c>
    </row>
    <row r="269" spans="1:11" ht="12.75" x14ac:dyDescent="0.2">
      <c r="A269" s="1">
        <v>1893.04</v>
      </c>
      <c r="B269" s="4">
        <v>5.31</v>
      </c>
      <c r="C269" s="9">
        <v>0.24329999999999999</v>
      </c>
      <c r="D269" s="9">
        <v>0.33329999999999999</v>
      </c>
      <c r="E269" s="9">
        <v>7.7067928930000003</v>
      </c>
      <c r="F269" s="4">
        <f t="shared" si="21"/>
        <v>1893.2916666666465</v>
      </c>
      <c r="G269" s="4">
        <f>G266*9/12+G278*3/12</f>
        <v>3.7375000000000003</v>
      </c>
      <c r="H269" s="4">
        <f t="shared" si="22"/>
        <v>172.822855562884</v>
      </c>
      <c r="I269" s="4">
        <f t="shared" si="23"/>
        <v>7.9186065458473971</v>
      </c>
      <c r="J269" s="4">
        <f t="shared" si="24"/>
        <v>10.847807487591194</v>
      </c>
      <c r="K269" s="5">
        <f t="shared" si="20"/>
        <v>15.931593159315932</v>
      </c>
    </row>
    <row r="270" spans="1:11" ht="12.75" x14ac:dyDescent="0.2">
      <c r="A270" s="1">
        <v>1893.05</v>
      </c>
      <c r="B270" s="4">
        <v>4.84</v>
      </c>
      <c r="C270" s="9">
        <v>0.2442</v>
      </c>
      <c r="D270" s="9">
        <v>0.32419999999999999</v>
      </c>
      <c r="E270" s="9">
        <v>7.6116519010000001</v>
      </c>
      <c r="F270" s="4">
        <f t="shared" si="21"/>
        <v>1893.3749999999798</v>
      </c>
      <c r="G270" s="4">
        <f>G266*8/12+G278*4/12</f>
        <v>3.7333333333333334</v>
      </c>
      <c r="H270" s="4">
        <f t="shared" si="22"/>
        <v>159.49489490454826</v>
      </c>
      <c r="I270" s="4">
        <f t="shared" si="23"/>
        <v>8.0472424247294825</v>
      </c>
      <c r="J270" s="4">
        <f t="shared" si="24"/>
        <v>10.683521679350115</v>
      </c>
      <c r="K270" s="5">
        <f t="shared" si="20"/>
        <v>14.929056138186303</v>
      </c>
    </row>
    <row r="271" spans="1:11" ht="12.75" x14ac:dyDescent="0.2">
      <c r="A271" s="1">
        <v>1893.06</v>
      </c>
      <c r="B271" s="4">
        <v>4.6100000000000003</v>
      </c>
      <c r="C271" s="9">
        <v>0.245</v>
      </c>
      <c r="D271" s="9">
        <v>0.315</v>
      </c>
      <c r="E271" s="9">
        <v>7.4213618180000003</v>
      </c>
      <c r="F271" s="4">
        <f t="shared" si="21"/>
        <v>1893.458333333313</v>
      </c>
      <c r="G271" s="4">
        <f>G266*7/12+G278*5/12</f>
        <v>3.729166666666667</v>
      </c>
      <c r="H271" s="4">
        <f t="shared" si="22"/>
        <v>155.81083813962621</v>
      </c>
      <c r="I271" s="4">
        <f t="shared" si="23"/>
        <v>8.2806193805224328</v>
      </c>
      <c r="J271" s="4">
        <f t="shared" si="24"/>
        <v>10.646510632100272</v>
      </c>
      <c r="K271" s="5">
        <f t="shared" si="20"/>
        <v>14.634920634920636</v>
      </c>
    </row>
    <row r="272" spans="1:11" ht="12.75" x14ac:dyDescent="0.2">
      <c r="A272" s="1">
        <v>1893.07</v>
      </c>
      <c r="B272" s="4">
        <v>4.18</v>
      </c>
      <c r="C272" s="9">
        <v>0.24579999999999999</v>
      </c>
      <c r="D272" s="9">
        <v>0.30580000000000002</v>
      </c>
      <c r="E272" s="9">
        <v>7.2310717359999996</v>
      </c>
      <c r="F272" s="4">
        <f t="shared" si="21"/>
        <v>1893.5416666666463</v>
      </c>
      <c r="G272" s="4">
        <f>G266*6/12+G278*6/12</f>
        <v>3.7250000000000005</v>
      </c>
      <c r="H272" s="4">
        <f t="shared" si="22"/>
        <v>144.99531027747506</v>
      </c>
      <c r="I272" s="4">
        <f t="shared" si="23"/>
        <v>8.526279250287887</v>
      </c>
      <c r="J272" s="4">
        <f t="shared" si="24"/>
        <v>10.607551646615281</v>
      </c>
      <c r="K272" s="5">
        <f t="shared" si="20"/>
        <v>13.669064748201437</v>
      </c>
    </row>
    <row r="273" spans="1:11" ht="12.75" x14ac:dyDescent="0.2">
      <c r="A273" s="1">
        <v>1893.08</v>
      </c>
      <c r="B273" s="4">
        <v>4.08</v>
      </c>
      <c r="C273" s="9">
        <v>0.2467</v>
      </c>
      <c r="D273" s="9">
        <v>0.29670000000000002</v>
      </c>
      <c r="E273" s="9">
        <v>6.9456325620000001</v>
      </c>
      <c r="F273" s="4">
        <f t="shared" si="21"/>
        <v>1893.6249999999795</v>
      </c>
      <c r="G273" s="4">
        <f>G266*5/12+G278*7/12</f>
        <v>3.7208333333333337</v>
      </c>
      <c r="H273" s="4">
        <f t="shared" si="22"/>
        <v>147.34272665084873</v>
      </c>
      <c r="I273" s="4">
        <f t="shared" si="23"/>
        <v>8.9091790845010728</v>
      </c>
      <c r="J273" s="4">
        <f t="shared" si="24"/>
        <v>10.714849754241868</v>
      </c>
      <c r="K273" s="5">
        <f t="shared" si="20"/>
        <v>13.751263902932253</v>
      </c>
    </row>
    <row r="274" spans="1:11" ht="12.75" x14ac:dyDescent="0.2">
      <c r="A274" s="1">
        <v>1893.09</v>
      </c>
      <c r="B274" s="4">
        <v>4.37</v>
      </c>
      <c r="C274" s="9">
        <v>0.2475</v>
      </c>
      <c r="D274" s="9">
        <v>0.28749999999999998</v>
      </c>
      <c r="E274" s="9">
        <v>7.2310717359999996</v>
      </c>
      <c r="F274" s="4">
        <f t="shared" si="21"/>
        <v>1893.7083333333128</v>
      </c>
      <c r="G274" s="4">
        <f>G266*4/12+G278*8/12</f>
        <v>3.7166666666666668</v>
      </c>
      <c r="H274" s="4">
        <f t="shared" si="22"/>
        <v>151.58600619917848</v>
      </c>
      <c r="I274" s="4">
        <f t="shared" si="23"/>
        <v>8.5852486348504957</v>
      </c>
      <c r="J274" s="4">
        <f t="shared" si="24"/>
        <v>9.9727635657354252</v>
      </c>
      <c r="K274" s="5">
        <f t="shared" si="20"/>
        <v>15.200000000000003</v>
      </c>
    </row>
    <row r="275" spans="1:11" ht="12.75" x14ac:dyDescent="0.2">
      <c r="A275" s="1">
        <v>1893.1</v>
      </c>
      <c r="B275" s="4">
        <v>4.5</v>
      </c>
      <c r="C275" s="9">
        <v>0.24829999999999999</v>
      </c>
      <c r="D275" s="9">
        <v>0.27829999999999999</v>
      </c>
      <c r="E275" s="9">
        <v>7.3262127269999997</v>
      </c>
      <c r="F275" s="4">
        <f t="shared" si="21"/>
        <v>1893.7916666666461</v>
      </c>
      <c r="G275" s="4">
        <f>G266*3/12+G278*9/12</f>
        <v>3.7125000000000004</v>
      </c>
      <c r="H275" s="4">
        <f t="shared" si="22"/>
        <v>154.06831497536996</v>
      </c>
      <c r="I275" s="4">
        <f t="shared" si="23"/>
        <v>8.501147246307637</v>
      </c>
      <c r="J275" s="4">
        <f t="shared" si="24"/>
        <v>9.5282693461434356</v>
      </c>
      <c r="K275" s="5">
        <f t="shared" si="20"/>
        <v>16.169601149838304</v>
      </c>
    </row>
    <row r="276" spans="1:11" ht="12.75" x14ac:dyDescent="0.2">
      <c r="A276" s="1">
        <v>1893.11</v>
      </c>
      <c r="B276" s="4">
        <v>4.57</v>
      </c>
      <c r="C276" s="9">
        <v>0.2492</v>
      </c>
      <c r="D276" s="9">
        <v>0.26919999999999999</v>
      </c>
      <c r="E276" s="9">
        <v>7.135922645</v>
      </c>
      <c r="F276" s="4">
        <f t="shared" si="21"/>
        <v>1893.8749999999793</v>
      </c>
      <c r="G276" s="4">
        <f>G266*2/12+G278*10/12</f>
        <v>3.7083333333333335</v>
      </c>
      <c r="H276" s="4">
        <f t="shared" si="22"/>
        <v>160.63730536697824</v>
      </c>
      <c r="I276" s="4">
        <f t="shared" si="23"/>
        <v>8.759478445831725</v>
      </c>
      <c r="J276" s="4">
        <f t="shared" si="24"/>
        <v>9.4624863467813025</v>
      </c>
      <c r="K276" s="5">
        <f t="shared" si="20"/>
        <v>16.976225854383355</v>
      </c>
    </row>
    <row r="277" spans="1:11" ht="12.75" x14ac:dyDescent="0.2">
      <c r="A277" s="1">
        <v>1893.12</v>
      </c>
      <c r="B277" s="4">
        <v>4.41</v>
      </c>
      <c r="C277" s="9">
        <v>0.25</v>
      </c>
      <c r="D277" s="9">
        <v>0.26</v>
      </c>
      <c r="E277" s="9">
        <v>7.0407735540000003</v>
      </c>
      <c r="F277" s="4">
        <f t="shared" si="21"/>
        <v>1893.9583333333126</v>
      </c>
      <c r="G277" s="4">
        <f>G266*1/12+G278*11/12</f>
        <v>3.7041666666666671</v>
      </c>
      <c r="H277" s="4">
        <f t="shared" si="22"/>
        <v>157.10809281340511</v>
      </c>
      <c r="I277" s="4">
        <f t="shared" si="23"/>
        <v>8.9063544678801083</v>
      </c>
      <c r="J277" s="4">
        <f t="shared" si="24"/>
        <v>9.2626086465953126</v>
      </c>
      <c r="K277" s="5">
        <f t="shared" si="20"/>
        <v>16.96153846153846</v>
      </c>
    </row>
    <row r="278" spans="1:11" ht="12.75" x14ac:dyDescent="0.2">
      <c r="A278" s="1">
        <v>1894.01</v>
      </c>
      <c r="B278" s="4">
        <v>4.32</v>
      </c>
      <c r="C278" s="9">
        <v>0.2467</v>
      </c>
      <c r="D278" s="9">
        <v>0.25169999999999998</v>
      </c>
      <c r="E278" s="9">
        <v>6.8504834710000004</v>
      </c>
      <c r="F278" s="4">
        <f t="shared" si="21"/>
        <v>1894.0416666666458</v>
      </c>
      <c r="G278" s="4">
        <v>3.7</v>
      </c>
      <c r="H278" s="4">
        <f t="shared" si="22"/>
        <v>158.1768300860995</v>
      </c>
      <c r="I278" s="4">
        <f t="shared" si="23"/>
        <v>9.0329222181112829</v>
      </c>
      <c r="J278" s="4">
        <f t="shared" si="24"/>
        <v>9.2159972529331569</v>
      </c>
      <c r="K278" s="5">
        <f t="shared" si="20"/>
        <v>17.163289630512519</v>
      </c>
    </row>
    <row r="279" spans="1:11" ht="12.75" x14ac:dyDescent="0.2">
      <c r="A279" s="1">
        <v>1894.02</v>
      </c>
      <c r="B279" s="4">
        <v>4.38</v>
      </c>
      <c r="C279" s="9">
        <v>0.24329999999999999</v>
      </c>
      <c r="D279" s="9">
        <v>0.24329999999999999</v>
      </c>
      <c r="E279" s="9">
        <v>6.7553424790000003</v>
      </c>
      <c r="F279" s="4">
        <f t="shared" si="21"/>
        <v>1894.1249999999791</v>
      </c>
      <c r="G279" s="4">
        <f>G278*11/12+G290*1/12</f>
        <v>3.6800000000000006</v>
      </c>
      <c r="H279" s="4">
        <f t="shared" si="22"/>
        <v>162.63240441402942</v>
      </c>
      <c r="I279" s="4">
        <f t="shared" si="23"/>
        <v>9.0338958890258798</v>
      </c>
      <c r="J279" s="4">
        <f t="shared" si="24"/>
        <v>9.0338958890258798</v>
      </c>
      <c r="K279" s="5">
        <f t="shared" si="20"/>
        <v>18.002466091245378</v>
      </c>
    </row>
    <row r="280" spans="1:11" ht="12.75" x14ac:dyDescent="0.2">
      <c r="A280" s="1">
        <v>1894.03</v>
      </c>
      <c r="B280" s="4">
        <v>4.51</v>
      </c>
      <c r="C280" s="9">
        <v>0.24</v>
      </c>
      <c r="D280" s="9">
        <v>0.23499999999999999</v>
      </c>
      <c r="E280" s="9">
        <v>6.5650523969999997</v>
      </c>
      <c r="F280" s="4">
        <f t="shared" si="21"/>
        <v>1894.2083333333123</v>
      </c>
      <c r="G280" s="4">
        <f>G278*10/12+G290*2/12</f>
        <v>3.66</v>
      </c>
      <c r="H280" s="4">
        <f t="shared" si="22"/>
        <v>172.31325610088655</v>
      </c>
      <c r="I280" s="4">
        <f t="shared" si="23"/>
        <v>9.1696632958343187</v>
      </c>
      <c r="J280" s="4">
        <f t="shared" si="24"/>
        <v>8.9786286438377694</v>
      </c>
      <c r="K280" s="5">
        <f t="shared" si="20"/>
        <v>19.191489361702128</v>
      </c>
    </row>
    <row r="281" spans="1:11" ht="12.75" x14ac:dyDescent="0.2">
      <c r="A281" s="1">
        <v>1894.04</v>
      </c>
      <c r="B281" s="4">
        <v>4.57</v>
      </c>
      <c r="C281" s="9">
        <v>0.23669999999999999</v>
      </c>
      <c r="D281" s="9">
        <v>0.22670000000000001</v>
      </c>
      <c r="E281" s="9">
        <v>6.5650523969999997</v>
      </c>
      <c r="F281" s="4">
        <f t="shared" si="21"/>
        <v>1894.2916666666456</v>
      </c>
      <c r="G281" s="4">
        <f>G278*9/12+G290*3/12</f>
        <v>3.64</v>
      </c>
      <c r="H281" s="4">
        <f t="shared" si="22"/>
        <v>174.60567192484513</v>
      </c>
      <c r="I281" s="4">
        <f t="shared" si="23"/>
        <v>9.0435804255165966</v>
      </c>
      <c r="J281" s="4">
        <f t="shared" si="24"/>
        <v>8.6615111215234997</v>
      </c>
      <c r="K281" s="5">
        <f t="shared" si="20"/>
        <v>20.15880017644464</v>
      </c>
    </row>
    <row r="282" spans="1:11" ht="12.75" x14ac:dyDescent="0.2">
      <c r="A282" s="1">
        <v>1894.05</v>
      </c>
      <c r="B282" s="4">
        <v>4.4000000000000004</v>
      </c>
      <c r="C282" s="9">
        <v>0.23330000000000001</v>
      </c>
      <c r="D282" s="9">
        <v>0.21829999999999999</v>
      </c>
      <c r="E282" s="9">
        <v>6.5650523969999997</v>
      </c>
      <c r="F282" s="4">
        <f t="shared" si="21"/>
        <v>1894.3749999999789</v>
      </c>
      <c r="G282" s="4">
        <f>G278*8/12+G290*4/12</f>
        <v>3.62</v>
      </c>
      <c r="H282" s="4">
        <f t="shared" si="22"/>
        <v>168.11049375696251</v>
      </c>
      <c r="I282" s="4">
        <f t="shared" si="23"/>
        <v>8.9136768621589439</v>
      </c>
      <c r="J282" s="4">
        <f t="shared" si="24"/>
        <v>8.3405729061692977</v>
      </c>
      <c r="K282" s="5">
        <f t="shared" si="20"/>
        <v>20.155748969308295</v>
      </c>
    </row>
    <row r="283" spans="1:11" ht="12.75" x14ac:dyDescent="0.2">
      <c r="A283" s="1">
        <v>1894.06</v>
      </c>
      <c r="B283" s="4">
        <v>4.34</v>
      </c>
      <c r="C283" s="9">
        <v>0.23</v>
      </c>
      <c r="D283" s="9">
        <v>0.21</v>
      </c>
      <c r="E283" s="9">
        <v>6.5650523969999997</v>
      </c>
      <c r="F283" s="4">
        <f t="shared" si="21"/>
        <v>1894.4583333333121</v>
      </c>
      <c r="G283" s="4">
        <f>G278*7/12+G290*5/12</f>
        <v>3.6000000000000005</v>
      </c>
      <c r="H283" s="4">
        <f t="shared" si="22"/>
        <v>165.81807793300391</v>
      </c>
      <c r="I283" s="4">
        <f t="shared" si="23"/>
        <v>8.7875939918412218</v>
      </c>
      <c r="J283" s="4">
        <f t="shared" si="24"/>
        <v>8.023455383855028</v>
      </c>
      <c r="K283" s="5">
        <f t="shared" si="20"/>
        <v>20.666666666666664</v>
      </c>
    </row>
    <row r="284" spans="1:11" ht="12.75" x14ac:dyDescent="0.2">
      <c r="A284" s="1">
        <v>1894.07</v>
      </c>
      <c r="B284" s="4">
        <v>4.25</v>
      </c>
      <c r="C284" s="9">
        <v>0.22670000000000001</v>
      </c>
      <c r="D284" s="9">
        <v>0.20169999999999999</v>
      </c>
      <c r="E284" s="9">
        <v>6.5650523969999997</v>
      </c>
      <c r="F284" s="4">
        <f t="shared" si="21"/>
        <v>1894.5416666666454</v>
      </c>
      <c r="G284" s="4">
        <f>G278*6/12+G290*6/12</f>
        <v>3.58</v>
      </c>
      <c r="H284" s="4">
        <f t="shared" si="22"/>
        <v>162.37945419706605</v>
      </c>
      <c r="I284" s="4">
        <f t="shared" si="23"/>
        <v>8.6615111215234997</v>
      </c>
      <c r="J284" s="4">
        <f t="shared" si="24"/>
        <v>7.7063378615407574</v>
      </c>
      <c r="K284" s="5">
        <f t="shared" si="20"/>
        <v>21.070897372335153</v>
      </c>
    </row>
    <row r="285" spans="1:11" ht="12.75" x14ac:dyDescent="0.2">
      <c r="A285" s="1">
        <v>1894.08</v>
      </c>
      <c r="B285" s="4">
        <v>4.41</v>
      </c>
      <c r="C285" s="9">
        <v>0.2233</v>
      </c>
      <c r="D285" s="9">
        <v>0.1933</v>
      </c>
      <c r="E285" s="9">
        <v>6.7553424790000003</v>
      </c>
      <c r="F285" s="4">
        <f t="shared" si="21"/>
        <v>1894.6249999999786</v>
      </c>
      <c r="G285" s="4">
        <f>G278*5/12+G290*7/12</f>
        <v>3.5599999999999996</v>
      </c>
      <c r="H285" s="4">
        <f t="shared" si="22"/>
        <v>163.74632499220772</v>
      </c>
      <c r="I285" s="4">
        <f t="shared" si="23"/>
        <v>8.2912821702403576</v>
      </c>
      <c r="J285" s="4">
        <f t="shared" si="24"/>
        <v>7.1773615920620744</v>
      </c>
      <c r="K285" s="5">
        <f t="shared" si="20"/>
        <v>22.814278323848942</v>
      </c>
    </row>
    <row r="286" spans="1:11" ht="12.75" x14ac:dyDescent="0.2">
      <c r="A286" s="1">
        <v>1894.09</v>
      </c>
      <c r="B286" s="4">
        <v>4.4800000000000004</v>
      </c>
      <c r="C286" s="9">
        <v>0.22</v>
      </c>
      <c r="D286" s="9">
        <v>0.185</v>
      </c>
      <c r="E286" s="9">
        <v>6.8504834710000004</v>
      </c>
      <c r="F286" s="4">
        <f t="shared" si="21"/>
        <v>1894.7083333333119</v>
      </c>
      <c r="G286" s="4">
        <f>G278*4/12+G290*8/12</f>
        <v>3.54</v>
      </c>
      <c r="H286" s="4">
        <f t="shared" si="22"/>
        <v>164.03523120039949</v>
      </c>
      <c r="I286" s="4">
        <f t="shared" si="23"/>
        <v>8.0553015321624741</v>
      </c>
      <c r="J286" s="4">
        <f t="shared" si="24"/>
        <v>6.7737762884093531</v>
      </c>
      <c r="K286" s="5">
        <f t="shared" si="20"/>
        <v>24.216216216216221</v>
      </c>
    </row>
    <row r="287" spans="1:11" ht="12.75" x14ac:dyDescent="0.2">
      <c r="A287" s="1">
        <v>1894.1</v>
      </c>
      <c r="B287" s="4">
        <v>4.34</v>
      </c>
      <c r="C287" s="9">
        <v>0.2167</v>
      </c>
      <c r="D287" s="9">
        <v>0.1767</v>
      </c>
      <c r="E287" s="9">
        <v>6.6601933879999997</v>
      </c>
      <c r="F287" s="4">
        <f t="shared" si="21"/>
        <v>1894.7916666666451</v>
      </c>
      <c r="G287" s="4">
        <f>G278*3/12+G290*9/12</f>
        <v>3.5200000000000005</v>
      </c>
      <c r="H287" s="4">
        <f t="shared" si="22"/>
        <v>163.44936349166565</v>
      </c>
      <c r="I287" s="4">
        <f t="shared" si="23"/>
        <v>8.1611698314847807</v>
      </c>
      <c r="J287" s="4">
        <f t="shared" si="24"/>
        <v>6.6547240850178158</v>
      </c>
      <c r="K287" s="5">
        <f t="shared" si="20"/>
        <v>24.561403508771932</v>
      </c>
    </row>
    <row r="288" spans="1:11" ht="12.75" x14ac:dyDescent="0.2">
      <c r="A288" s="1">
        <v>1894.11</v>
      </c>
      <c r="B288" s="4">
        <v>4.34</v>
      </c>
      <c r="C288" s="9">
        <v>0.21329999999999999</v>
      </c>
      <c r="D288" s="9">
        <v>0.16830000000000001</v>
      </c>
      <c r="E288" s="9">
        <v>6.6601933879999997</v>
      </c>
      <c r="F288" s="4">
        <f t="shared" si="21"/>
        <v>1894.8749999999784</v>
      </c>
      <c r="G288" s="4">
        <f>G278*2/12+G290*10/12</f>
        <v>3.5</v>
      </c>
      <c r="H288" s="4">
        <f t="shared" si="22"/>
        <v>163.44936349166565</v>
      </c>
      <c r="I288" s="4">
        <f t="shared" si="23"/>
        <v>8.0331219430350878</v>
      </c>
      <c r="J288" s="4">
        <f t="shared" si="24"/>
        <v>6.3383704782597539</v>
      </c>
      <c r="K288" s="5">
        <f t="shared" si="20"/>
        <v>25.787284610814019</v>
      </c>
    </row>
    <row r="289" spans="1:11" ht="12.75" x14ac:dyDescent="0.2">
      <c r="A289" s="1">
        <v>1894.12</v>
      </c>
      <c r="B289" s="4">
        <v>4.3</v>
      </c>
      <c r="C289" s="9">
        <v>0.21</v>
      </c>
      <c r="D289" s="9">
        <v>0.16</v>
      </c>
      <c r="E289" s="9">
        <v>6.5650523969999997</v>
      </c>
      <c r="F289" s="4">
        <f t="shared" si="21"/>
        <v>1894.9583333333117</v>
      </c>
      <c r="G289" s="4">
        <f>G278*1/12+G290*11/12</f>
        <v>3.4800000000000004</v>
      </c>
      <c r="H289" s="4">
        <f t="shared" si="22"/>
        <v>164.28980071703151</v>
      </c>
      <c r="I289" s="4">
        <f t="shared" si="23"/>
        <v>8.023455383855028</v>
      </c>
      <c r="J289" s="4">
        <f t="shared" si="24"/>
        <v>6.1131088638895461</v>
      </c>
      <c r="K289" s="5">
        <f t="shared" si="20"/>
        <v>26.874999999999993</v>
      </c>
    </row>
    <row r="290" spans="1:11" ht="12.75" x14ac:dyDescent="0.2">
      <c r="A290" s="1">
        <v>1895.01</v>
      </c>
      <c r="B290" s="4">
        <v>4.25</v>
      </c>
      <c r="C290" s="9">
        <v>0.20830000000000001</v>
      </c>
      <c r="D290" s="9">
        <v>0.16750000000000001</v>
      </c>
      <c r="E290" s="9">
        <v>6.5650523969999997</v>
      </c>
      <c r="F290" s="4">
        <f t="shared" si="21"/>
        <v>1895.0416666666449</v>
      </c>
      <c r="G290" s="4">
        <v>3.46</v>
      </c>
      <c r="H290" s="4">
        <f t="shared" si="22"/>
        <v>162.37945419706605</v>
      </c>
      <c r="I290" s="4">
        <f t="shared" si="23"/>
        <v>7.9585036021762017</v>
      </c>
      <c r="J290" s="4">
        <f t="shared" si="24"/>
        <v>6.3996608418843683</v>
      </c>
      <c r="K290" s="5">
        <f t="shared" si="20"/>
        <v>25.373134328358208</v>
      </c>
    </row>
    <row r="291" spans="1:11" ht="12.75" x14ac:dyDescent="0.2">
      <c r="A291" s="1">
        <v>1895.02</v>
      </c>
      <c r="B291" s="4">
        <v>4.1900000000000004</v>
      </c>
      <c r="C291" s="9">
        <v>0.20669999999999999</v>
      </c>
      <c r="D291" s="9">
        <v>0.17499999999999999</v>
      </c>
      <c r="E291" s="9">
        <v>6.5650523969999997</v>
      </c>
      <c r="F291" s="4">
        <f t="shared" si="21"/>
        <v>1895.1249999999782</v>
      </c>
      <c r="G291" s="4">
        <f>G290*11/12+G302*1/12</f>
        <v>3.4716666666666667</v>
      </c>
      <c r="H291" s="4">
        <f t="shared" si="22"/>
        <v>160.08703837310748</v>
      </c>
      <c r="I291" s="4">
        <f t="shared" si="23"/>
        <v>7.8973725135373058</v>
      </c>
      <c r="J291" s="4">
        <f t="shared" si="24"/>
        <v>6.6862128198791897</v>
      </c>
      <c r="K291" s="5">
        <f t="shared" si="20"/>
        <v>23.942857142857147</v>
      </c>
    </row>
    <row r="292" spans="1:11" ht="12.75" x14ac:dyDescent="0.2">
      <c r="A292" s="1">
        <v>1895.03</v>
      </c>
      <c r="B292" s="4">
        <v>4.1900000000000004</v>
      </c>
      <c r="C292" s="9">
        <v>0.20499999999999999</v>
      </c>
      <c r="D292" s="9">
        <v>0.1825</v>
      </c>
      <c r="E292" s="9">
        <v>6.5650523969999997</v>
      </c>
      <c r="F292" s="4">
        <f t="shared" si="21"/>
        <v>1895.2083333333114</v>
      </c>
      <c r="G292" s="4">
        <f>G290*10/12+G302*2/12</f>
        <v>3.4833333333333334</v>
      </c>
      <c r="H292" s="4">
        <f t="shared" si="22"/>
        <v>160.08703837310748</v>
      </c>
      <c r="I292" s="4">
        <f t="shared" si="23"/>
        <v>7.8324207318584795</v>
      </c>
      <c r="J292" s="4">
        <f t="shared" si="24"/>
        <v>6.9727647978740119</v>
      </c>
      <c r="K292" s="5">
        <f t="shared" si="20"/>
        <v>22.958904109589046</v>
      </c>
    </row>
    <row r="293" spans="1:11" ht="12.75" x14ac:dyDescent="0.2">
      <c r="A293" s="1">
        <v>1895.04</v>
      </c>
      <c r="B293" s="4">
        <v>4.37</v>
      </c>
      <c r="C293" s="9">
        <v>0.20330000000000001</v>
      </c>
      <c r="D293" s="9">
        <v>0.19</v>
      </c>
      <c r="E293" s="9">
        <v>6.8504834710000004</v>
      </c>
      <c r="F293" s="4">
        <f t="shared" si="21"/>
        <v>1895.2916666666447</v>
      </c>
      <c r="G293" s="4">
        <f>G290*9/12+G302*3/12</f>
        <v>3.4950000000000001</v>
      </c>
      <c r="H293" s="4">
        <f t="shared" si="22"/>
        <v>160.00758043431824</v>
      </c>
      <c r="I293" s="4">
        <f t="shared" si="23"/>
        <v>7.4438309158574141</v>
      </c>
      <c r="J293" s="4">
        <f t="shared" si="24"/>
        <v>6.9568513232312279</v>
      </c>
      <c r="K293" s="5">
        <f t="shared" si="20"/>
        <v>23</v>
      </c>
    </row>
    <row r="294" spans="1:11" ht="12.75" x14ac:dyDescent="0.2">
      <c r="A294" s="1">
        <v>1895.05</v>
      </c>
      <c r="B294" s="4">
        <v>4.6100000000000003</v>
      </c>
      <c r="C294" s="9">
        <v>0.20169999999999999</v>
      </c>
      <c r="D294" s="9">
        <v>0.19750000000000001</v>
      </c>
      <c r="E294" s="9">
        <v>6.9456325620000001</v>
      </c>
      <c r="F294" s="4">
        <f t="shared" si="21"/>
        <v>1895.3749999999779</v>
      </c>
      <c r="G294" s="4">
        <f>G290*8/12+G302*4/12</f>
        <v>3.5066666666666668</v>
      </c>
      <c r="H294" s="4">
        <f t="shared" si="22"/>
        <v>166.48283575010115</v>
      </c>
      <c r="I294" s="4">
        <f t="shared" si="23"/>
        <v>7.2840754817343587</v>
      </c>
      <c r="J294" s="4">
        <f t="shared" si="24"/>
        <v>7.1323991454761329</v>
      </c>
      <c r="K294" s="5">
        <f t="shared" si="20"/>
        <v>23.341772151898738</v>
      </c>
    </row>
    <row r="295" spans="1:11" ht="12.75" x14ac:dyDescent="0.2">
      <c r="A295" s="1">
        <v>1895.06</v>
      </c>
      <c r="B295" s="4">
        <v>4.7</v>
      </c>
      <c r="C295" s="9">
        <v>0.2</v>
      </c>
      <c r="D295" s="9">
        <v>0.20499999999999999</v>
      </c>
      <c r="E295" s="9">
        <v>7.0407735540000003</v>
      </c>
      <c r="F295" s="4">
        <f t="shared" si="21"/>
        <v>1895.4583333333112</v>
      </c>
      <c r="G295" s="4">
        <f>G290*7/12+G302*5/12</f>
        <v>3.5183333333333331</v>
      </c>
      <c r="H295" s="4">
        <f t="shared" si="22"/>
        <v>167.43946399614603</v>
      </c>
      <c r="I295" s="4">
        <f t="shared" si="23"/>
        <v>7.1250835743040861</v>
      </c>
      <c r="J295" s="4">
        <f t="shared" si="24"/>
        <v>7.3032106636616883</v>
      </c>
      <c r="K295" s="5">
        <f t="shared" si="20"/>
        <v>22.926829268292686</v>
      </c>
    </row>
    <row r="296" spans="1:11" ht="12.75" x14ac:dyDescent="0.2">
      <c r="A296" s="1">
        <v>1895.07</v>
      </c>
      <c r="B296" s="4">
        <v>4.72</v>
      </c>
      <c r="C296" s="9">
        <v>0.1983</v>
      </c>
      <c r="D296" s="9">
        <v>0.21249999999999999</v>
      </c>
      <c r="E296" s="9">
        <v>6.9456325620000001</v>
      </c>
      <c r="F296" s="4">
        <f t="shared" si="21"/>
        <v>1895.5416666666445</v>
      </c>
      <c r="G296" s="4">
        <f>G290*6/12+G302*6/12</f>
        <v>3.53</v>
      </c>
      <c r="H296" s="4">
        <f t="shared" si="22"/>
        <v>170.45531122353088</v>
      </c>
      <c r="I296" s="4">
        <f t="shared" si="23"/>
        <v>7.1612898761919856</v>
      </c>
      <c r="J296" s="4">
        <f t="shared" si="24"/>
        <v>7.6741003463983706</v>
      </c>
      <c r="K296" s="5">
        <f t="shared" si="20"/>
        <v>22.211764705882356</v>
      </c>
    </row>
    <row r="297" spans="1:11" ht="12.75" x14ac:dyDescent="0.2">
      <c r="A297" s="1">
        <v>1895.08</v>
      </c>
      <c r="B297" s="4">
        <v>4.79</v>
      </c>
      <c r="C297" s="9">
        <v>0.19670000000000001</v>
      </c>
      <c r="D297" s="9">
        <v>0.22</v>
      </c>
      <c r="E297" s="9">
        <v>6.8504834710000004</v>
      </c>
      <c r="F297" s="4">
        <f t="shared" si="21"/>
        <v>1895.6249999999777</v>
      </c>
      <c r="G297" s="4">
        <f>G290*5/12+G302*7/12</f>
        <v>3.541666666666667</v>
      </c>
      <c r="H297" s="4">
        <f t="shared" si="22"/>
        <v>175.38588335935569</v>
      </c>
      <c r="I297" s="4">
        <f t="shared" si="23"/>
        <v>7.2021718698925401</v>
      </c>
      <c r="J297" s="4">
        <f t="shared" si="24"/>
        <v>8.0553015321624741</v>
      </c>
      <c r="K297" s="5">
        <f t="shared" si="20"/>
        <v>21.772727272727273</v>
      </c>
    </row>
    <row r="298" spans="1:11" ht="12.75" x14ac:dyDescent="0.2">
      <c r="A298" s="1">
        <v>1895.09</v>
      </c>
      <c r="B298" s="4">
        <v>4.82</v>
      </c>
      <c r="C298" s="9">
        <v>0.19500000000000001</v>
      </c>
      <c r="D298" s="9">
        <v>0.22750000000000001</v>
      </c>
      <c r="E298" s="9">
        <v>6.8504834710000004</v>
      </c>
      <c r="F298" s="4">
        <f t="shared" si="21"/>
        <v>1895.708333333311</v>
      </c>
      <c r="G298" s="4">
        <f>G290*4/12+G302*8/12</f>
        <v>3.5533333333333332</v>
      </c>
      <c r="H298" s="4">
        <f t="shared" si="22"/>
        <v>176.48433356828693</v>
      </c>
      <c r="I298" s="4">
        <f t="shared" si="23"/>
        <v>7.1399263580531027</v>
      </c>
      <c r="J298" s="4">
        <f t="shared" si="24"/>
        <v>8.3299140843952859</v>
      </c>
      <c r="K298" s="5">
        <f t="shared" si="20"/>
        <v>21.186813186813186</v>
      </c>
    </row>
    <row r="299" spans="1:11" ht="12.75" x14ac:dyDescent="0.2">
      <c r="A299" s="1">
        <v>1895.1</v>
      </c>
      <c r="B299" s="4">
        <v>4.75</v>
      </c>
      <c r="C299" s="9">
        <v>0.1933</v>
      </c>
      <c r="D299" s="9">
        <v>0.23499999999999999</v>
      </c>
      <c r="E299" s="9">
        <v>6.8504834710000004</v>
      </c>
      <c r="F299" s="4">
        <f t="shared" si="21"/>
        <v>1895.7916666666442</v>
      </c>
      <c r="G299" s="4">
        <f>G290*3/12+G302*9/12</f>
        <v>3.5649999999999995</v>
      </c>
      <c r="H299" s="4">
        <f t="shared" si="22"/>
        <v>173.92128308078068</v>
      </c>
      <c r="I299" s="4">
        <f t="shared" si="23"/>
        <v>7.0776808462136644</v>
      </c>
      <c r="J299" s="4">
        <f t="shared" si="24"/>
        <v>8.6045266366280959</v>
      </c>
      <c r="K299" s="5">
        <f t="shared" si="20"/>
        <v>20.212765957446813</v>
      </c>
    </row>
    <row r="300" spans="1:11" ht="12.75" x14ac:dyDescent="0.2">
      <c r="A300" s="1">
        <v>1895.11</v>
      </c>
      <c r="B300" s="4">
        <v>4.59</v>
      </c>
      <c r="C300" s="9">
        <v>0.19170000000000001</v>
      </c>
      <c r="D300" s="9">
        <v>0.24249999999999999</v>
      </c>
      <c r="E300" s="9">
        <v>6.8504834710000004</v>
      </c>
      <c r="F300" s="4">
        <f t="shared" si="21"/>
        <v>1895.8749999999775</v>
      </c>
      <c r="G300" s="4">
        <f>G290*2/12+G302*10/12</f>
        <v>3.5766666666666667</v>
      </c>
      <c r="H300" s="4">
        <f t="shared" si="22"/>
        <v>168.06288196648069</v>
      </c>
      <c r="I300" s="4">
        <f t="shared" si="23"/>
        <v>7.0190968350706653</v>
      </c>
      <c r="J300" s="4">
        <f t="shared" si="24"/>
        <v>8.8791391888609077</v>
      </c>
      <c r="K300" s="5">
        <f t="shared" si="20"/>
        <v>18.927835051546392</v>
      </c>
    </row>
    <row r="301" spans="1:11" ht="12.75" x14ac:dyDescent="0.2">
      <c r="A301" s="1">
        <v>1895.12</v>
      </c>
      <c r="B301" s="4">
        <v>4.32</v>
      </c>
      <c r="C301" s="9">
        <v>0.19</v>
      </c>
      <c r="D301" s="9">
        <v>0.25</v>
      </c>
      <c r="E301" s="9">
        <v>6.7553424790000003</v>
      </c>
      <c r="F301" s="4">
        <f t="shared" si="21"/>
        <v>1895.9583333333107</v>
      </c>
      <c r="G301" s="4">
        <f>G290*1/12+G302*11/12</f>
        <v>3.5883333333333338</v>
      </c>
      <c r="H301" s="4">
        <f t="shared" si="22"/>
        <v>160.40456325767286</v>
      </c>
      <c r="I301" s="4">
        <f t="shared" si="23"/>
        <v>7.0548303284624643</v>
      </c>
      <c r="J301" s="4">
        <f t="shared" si="24"/>
        <v>9.2826714848190317</v>
      </c>
      <c r="K301" s="5">
        <f t="shared" si="20"/>
        <v>17.28</v>
      </c>
    </row>
    <row r="302" spans="1:11" ht="12.75" x14ac:dyDescent="0.2">
      <c r="A302" s="1">
        <v>1896.01</v>
      </c>
      <c r="B302" s="4">
        <v>4.2699999999999996</v>
      </c>
      <c r="C302" s="9">
        <v>0.18920000000000001</v>
      </c>
      <c r="D302" s="9">
        <v>0.2467</v>
      </c>
      <c r="E302" s="9">
        <v>6.6601933879999997</v>
      </c>
      <c r="F302" s="4">
        <f t="shared" si="21"/>
        <v>1896.041666666644</v>
      </c>
      <c r="G302" s="4">
        <v>3.6</v>
      </c>
      <c r="H302" s="4">
        <f t="shared" si="22"/>
        <v>160.81308343534846</v>
      </c>
      <c r="I302" s="4">
        <f t="shared" si="23"/>
        <v>7.1254883807887426</v>
      </c>
      <c r="J302" s="4">
        <f t="shared" si="24"/>
        <v>9.2910041413350033</v>
      </c>
      <c r="K302" s="5">
        <f t="shared" si="20"/>
        <v>17.308471828131335</v>
      </c>
    </row>
    <row r="303" spans="1:11" ht="12.75" x14ac:dyDescent="0.2">
      <c r="A303" s="1">
        <v>1896.02</v>
      </c>
      <c r="B303" s="4">
        <v>4.45</v>
      </c>
      <c r="C303" s="9">
        <v>0.1883</v>
      </c>
      <c r="D303" s="9">
        <v>0.24329999999999999</v>
      </c>
      <c r="E303" s="9">
        <v>6.5650523969999997</v>
      </c>
      <c r="F303" s="4">
        <f t="shared" si="21"/>
        <v>1896.1249999999773</v>
      </c>
      <c r="G303" s="4">
        <f>G302*11/12+G314*1/12</f>
        <v>3.5833333333333335</v>
      </c>
      <c r="H303" s="4">
        <f t="shared" si="22"/>
        <v>170.020840276928</v>
      </c>
      <c r="I303" s="4">
        <f t="shared" si="23"/>
        <v>7.1943649941900087</v>
      </c>
      <c r="J303" s="4">
        <f t="shared" si="24"/>
        <v>9.2957461661520391</v>
      </c>
      <c r="K303" s="5">
        <f t="shared" si="20"/>
        <v>18.290176736539255</v>
      </c>
    </row>
    <row r="304" spans="1:11" ht="12.75" x14ac:dyDescent="0.2">
      <c r="A304" s="1">
        <v>1896.03</v>
      </c>
      <c r="B304" s="4">
        <v>4.38</v>
      </c>
      <c r="C304" s="9">
        <v>0.1875</v>
      </c>
      <c r="D304" s="9">
        <v>0.24</v>
      </c>
      <c r="E304" s="9">
        <v>6.5650523969999997</v>
      </c>
      <c r="F304" s="4">
        <f t="shared" si="21"/>
        <v>1896.2083333333105</v>
      </c>
      <c r="G304" s="4">
        <f>G302*10/12+G314*2/12</f>
        <v>3.5666666666666664</v>
      </c>
      <c r="H304" s="4">
        <f t="shared" si="22"/>
        <v>167.3463551489763</v>
      </c>
      <c r="I304" s="4">
        <f t="shared" si="23"/>
        <v>7.1637994498705613</v>
      </c>
      <c r="J304" s="4">
        <f t="shared" si="24"/>
        <v>9.1696632958343187</v>
      </c>
      <c r="K304" s="5">
        <f t="shared" si="20"/>
        <v>18.25</v>
      </c>
    </row>
    <row r="305" spans="1:11" ht="12.75" x14ac:dyDescent="0.2">
      <c r="A305" s="1">
        <v>1896.04</v>
      </c>
      <c r="B305" s="4">
        <v>4.42</v>
      </c>
      <c r="C305" s="9">
        <v>0.1867</v>
      </c>
      <c r="D305" s="9">
        <v>0.23669999999999999</v>
      </c>
      <c r="E305" s="9">
        <v>6.469903306</v>
      </c>
      <c r="F305" s="4">
        <f t="shared" si="21"/>
        <v>1896.2916666666438</v>
      </c>
      <c r="G305" s="4">
        <f>G302*9/12+G314*3/12</f>
        <v>3.55</v>
      </c>
      <c r="H305" s="4">
        <f t="shared" si="22"/>
        <v>171.35817299956415</v>
      </c>
      <c r="I305" s="4">
        <f t="shared" si="23"/>
        <v>7.2381382124476534</v>
      </c>
      <c r="J305" s="4">
        <f t="shared" si="24"/>
        <v>9.176579083483448</v>
      </c>
      <c r="K305" s="5">
        <f t="shared" si="20"/>
        <v>18.673426277989012</v>
      </c>
    </row>
    <row r="306" spans="1:11" ht="12.75" x14ac:dyDescent="0.2">
      <c r="A306" s="1">
        <v>1896.05</v>
      </c>
      <c r="B306" s="4">
        <v>4.4000000000000004</v>
      </c>
      <c r="C306" s="9">
        <v>0.18579999999999999</v>
      </c>
      <c r="D306" s="9">
        <v>0.23330000000000001</v>
      </c>
      <c r="E306" s="9">
        <v>6.3747542150000003</v>
      </c>
      <c r="F306" s="4">
        <f t="shared" si="21"/>
        <v>1896.374999999977</v>
      </c>
      <c r="G306" s="4">
        <f>G302*8/12+G314*4/12</f>
        <v>3.5333333333333332</v>
      </c>
      <c r="H306" s="4">
        <f t="shared" si="22"/>
        <v>173.12890235094343</v>
      </c>
      <c r="I306" s="4">
        <f t="shared" si="23"/>
        <v>7.3107613765466564</v>
      </c>
      <c r="J306" s="4">
        <f t="shared" si="24"/>
        <v>9.1797665723807054</v>
      </c>
      <c r="K306" s="5">
        <f t="shared" si="20"/>
        <v>18.859837119588512</v>
      </c>
    </row>
    <row r="307" spans="1:11" ht="12.75" x14ac:dyDescent="0.2">
      <c r="A307" s="1">
        <v>1896.06</v>
      </c>
      <c r="B307" s="4">
        <v>4.32</v>
      </c>
      <c r="C307" s="9">
        <v>0.185</v>
      </c>
      <c r="D307" s="9">
        <v>0.23</v>
      </c>
      <c r="E307" s="9">
        <v>6.2796132230000001</v>
      </c>
      <c r="F307" s="4">
        <f t="shared" si="21"/>
        <v>1896.4583333333103</v>
      </c>
      <c r="G307" s="4">
        <f>G302*7/12+G314*5/12</f>
        <v>3.5166666666666666</v>
      </c>
      <c r="H307" s="4">
        <f t="shared" si="22"/>
        <v>172.55644918244354</v>
      </c>
      <c r="I307" s="4">
        <f t="shared" si="23"/>
        <v>7.3895701617481615</v>
      </c>
      <c r="J307" s="4">
        <f t="shared" si="24"/>
        <v>9.1870331740652826</v>
      </c>
      <c r="K307" s="5">
        <f t="shared" si="20"/>
        <v>18.782608695652172</v>
      </c>
    </row>
    <row r="308" spans="1:11" ht="12.75" x14ac:dyDescent="0.2">
      <c r="A308" s="1">
        <v>1896.07</v>
      </c>
      <c r="B308" s="4">
        <v>4.04</v>
      </c>
      <c r="C308" s="9">
        <v>0.1842</v>
      </c>
      <c r="D308" s="9">
        <v>0.22670000000000001</v>
      </c>
      <c r="E308" s="9">
        <v>6.2796132230000001</v>
      </c>
      <c r="F308" s="4">
        <f t="shared" si="21"/>
        <v>1896.5416666666436</v>
      </c>
      <c r="G308" s="4">
        <f>G302*6/12+G314*6/12</f>
        <v>3.5</v>
      </c>
      <c r="H308" s="4">
        <f t="shared" si="22"/>
        <v>161.37223488358148</v>
      </c>
      <c r="I308" s="4">
        <f t="shared" si="23"/>
        <v>7.3576152637514127</v>
      </c>
      <c r="J308" s="4">
        <f t="shared" si="24"/>
        <v>9.0552192198286932</v>
      </c>
      <c r="K308" s="5">
        <f t="shared" si="20"/>
        <v>17.820908689898545</v>
      </c>
    </row>
    <row r="309" spans="1:11" ht="12.75" x14ac:dyDescent="0.2">
      <c r="A309" s="1">
        <v>1896.08</v>
      </c>
      <c r="B309" s="4">
        <v>3.81</v>
      </c>
      <c r="C309" s="9">
        <v>0.18329999999999999</v>
      </c>
      <c r="D309" s="9">
        <v>0.2233</v>
      </c>
      <c r="E309" s="9">
        <v>6.2796132230000001</v>
      </c>
      <c r="F309" s="4">
        <f t="shared" si="21"/>
        <v>1896.6249999999768</v>
      </c>
      <c r="G309" s="4">
        <f>G302*5/12+G314*7/12</f>
        <v>3.4833333333333334</v>
      </c>
      <c r="H309" s="4">
        <f t="shared" si="22"/>
        <v>152.18520170951621</v>
      </c>
      <c r="I309" s="4">
        <f t="shared" si="23"/>
        <v>7.3216660035050696</v>
      </c>
      <c r="J309" s="4">
        <f t="shared" si="24"/>
        <v>8.9194109033425093</v>
      </c>
      <c r="K309" s="5">
        <f t="shared" si="20"/>
        <v>17.062248096730858</v>
      </c>
    </row>
    <row r="310" spans="1:11" ht="12.75" x14ac:dyDescent="0.2">
      <c r="A310" s="1">
        <v>1896.09</v>
      </c>
      <c r="B310" s="4">
        <v>4.01</v>
      </c>
      <c r="C310" s="9">
        <v>0.1825</v>
      </c>
      <c r="D310" s="9">
        <v>0.22</v>
      </c>
      <c r="E310" s="9">
        <v>6.2796132230000001</v>
      </c>
      <c r="F310" s="4">
        <f t="shared" si="21"/>
        <v>1896.7083333333101</v>
      </c>
      <c r="G310" s="4">
        <f>G302*4/12+G314*8/12</f>
        <v>3.4666666666666668</v>
      </c>
      <c r="H310" s="4">
        <f t="shared" si="22"/>
        <v>160.17392620870339</v>
      </c>
      <c r="I310" s="4">
        <f t="shared" si="23"/>
        <v>7.2897111055083208</v>
      </c>
      <c r="J310" s="4">
        <f t="shared" si="24"/>
        <v>8.7875969491059216</v>
      </c>
      <c r="K310" s="5">
        <f t="shared" si="20"/>
        <v>18.227272727272727</v>
      </c>
    </row>
    <row r="311" spans="1:11" ht="12.75" x14ac:dyDescent="0.2">
      <c r="A311" s="1">
        <v>1896.1</v>
      </c>
      <c r="B311" s="4">
        <v>4.0999999999999996</v>
      </c>
      <c r="C311" s="9">
        <v>0.1817</v>
      </c>
      <c r="D311" s="9">
        <v>0.2167</v>
      </c>
      <c r="E311" s="9">
        <v>6.469903306</v>
      </c>
      <c r="F311" s="4">
        <f t="shared" si="21"/>
        <v>1896.7916666666433</v>
      </c>
      <c r="G311" s="4">
        <f>G302*3/12+G314*9/12</f>
        <v>3.4499999999999997</v>
      </c>
      <c r="H311" s="4">
        <f t="shared" si="22"/>
        <v>158.95215142493507</v>
      </c>
      <c r="I311" s="4">
        <f t="shared" si="23"/>
        <v>7.0442941253440745</v>
      </c>
      <c r="J311" s="4">
        <f t="shared" si="24"/>
        <v>8.4012027350691305</v>
      </c>
      <c r="K311" s="5">
        <f t="shared" si="20"/>
        <v>18.920166128287953</v>
      </c>
    </row>
    <row r="312" spans="1:11" ht="12.75" x14ac:dyDescent="0.2">
      <c r="A312" s="1">
        <v>1896.11</v>
      </c>
      <c r="B312" s="4">
        <v>4.38</v>
      </c>
      <c r="C312" s="9">
        <v>0.18079999999999999</v>
      </c>
      <c r="D312" s="9">
        <v>0.21329999999999999</v>
      </c>
      <c r="E312" s="9">
        <v>6.6601933879999997</v>
      </c>
      <c r="F312" s="4">
        <f t="shared" si="21"/>
        <v>1896.8749999999766</v>
      </c>
      <c r="G312" s="4">
        <f>G302*2/12+G314*10/12</f>
        <v>3.4333333333333336</v>
      </c>
      <c r="H312" s="4">
        <f t="shared" si="22"/>
        <v>164.95580923813262</v>
      </c>
      <c r="I312" s="4">
        <f t="shared" si="23"/>
        <v>6.8091347740306789</v>
      </c>
      <c r="J312" s="4">
        <f t="shared" si="24"/>
        <v>8.0331219430350878</v>
      </c>
      <c r="K312" s="5">
        <f t="shared" si="20"/>
        <v>20.534458509142056</v>
      </c>
    </row>
    <row r="313" spans="1:11" ht="12.75" x14ac:dyDescent="0.2">
      <c r="A313" s="1">
        <v>1896.12</v>
      </c>
      <c r="B313" s="4">
        <v>4.22</v>
      </c>
      <c r="C313" s="9">
        <v>0.18</v>
      </c>
      <c r="D313" s="9">
        <v>0.21</v>
      </c>
      <c r="E313" s="9">
        <v>6.6601933879999997</v>
      </c>
      <c r="F313" s="4">
        <f t="shared" si="21"/>
        <v>1896.9583333333098</v>
      </c>
      <c r="G313" s="4">
        <f>G302*1/12+G314*11/12</f>
        <v>3.4166666666666665</v>
      </c>
      <c r="H313" s="4">
        <f t="shared" si="22"/>
        <v>158.93002625226475</v>
      </c>
      <c r="I313" s="4">
        <f t="shared" si="23"/>
        <v>6.77900585910134</v>
      </c>
      <c r="J313" s="4">
        <f t="shared" si="24"/>
        <v>7.9088401689515644</v>
      </c>
      <c r="K313" s="5">
        <f t="shared" si="20"/>
        <v>20.095238095238091</v>
      </c>
    </row>
    <row r="314" spans="1:11" ht="12.75" x14ac:dyDescent="0.2">
      <c r="A314" s="1">
        <v>1897.01</v>
      </c>
      <c r="B314" s="4">
        <v>4.22</v>
      </c>
      <c r="C314" s="9">
        <v>0.18</v>
      </c>
      <c r="D314" s="9">
        <v>0.21829999999999999</v>
      </c>
      <c r="E314" s="9">
        <v>6.469903306</v>
      </c>
      <c r="F314" s="4">
        <f t="shared" si="21"/>
        <v>1897.0416666666431</v>
      </c>
      <c r="G314" s="4">
        <v>3.4</v>
      </c>
      <c r="H314" s="4">
        <f t="shared" si="22"/>
        <v>163.604409515421</v>
      </c>
      <c r="I314" s="4">
        <f t="shared" si="23"/>
        <v>6.9783871357288563</v>
      </c>
      <c r="J314" s="4">
        <f t="shared" si="24"/>
        <v>8.4632328429422756</v>
      </c>
      <c r="K314" s="5">
        <f t="shared" si="20"/>
        <v>19.331195602382042</v>
      </c>
    </row>
    <row r="315" spans="1:11" ht="12.75" x14ac:dyDescent="0.2">
      <c r="A315" s="1">
        <v>1897.02</v>
      </c>
      <c r="B315" s="4">
        <v>4.18</v>
      </c>
      <c r="C315" s="9">
        <v>0.18</v>
      </c>
      <c r="D315" s="9">
        <v>0.22670000000000001</v>
      </c>
      <c r="E315" s="9">
        <v>6.469903306</v>
      </c>
      <c r="F315" s="4">
        <f t="shared" si="21"/>
        <v>1897.1249999999764</v>
      </c>
      <c r="G315" s="4">
        <f>G314*11/12+G326*1/12</f>
        <v>3.3958333333333335</v>
      </c>
      <c r="H315" s="4">
        <f t="shared" si="22"/>
        <v>162.05365681859234</v>
      </c>
      <c r="I315" s="4">
        <f t="shared" si="23"/>
        <v>6.9783871357288563</v>
      </c>
      <c r="J315" s="4">
        <f t="shared" si="24"/>
        <v>8.7888909092762901</v>
      </c>
      <c r="K315" s="5">
        <f t="shared" si="20"/>
        <v>18.438464931627699</v>
      </c>
    </row>
    <row r="316" spans="1:11" ht="12.75" x14ac:dyDescent="0.2">
      <c r="A316" s="1">
        <v>1897.03</v>
      </c>
      <c r="B316" s="4">
        <v>4.1900000000000004</v>
      </c>
      <c r="C316" s="9">
        <v>0.18</v>
      </c>
      <c r="D316" s="9">
        <v>0.23499999999999999</v>
      </c>
      <c r="E316" s="9">
        <v>6.469903306</v>
      </c>
      <c r="F316" s="4">
        <f t="shared" si="21"/>
        <v>1897.2083333333096</v>
      </c>
      <c r="G316" s="4">
        <f>G314*10/12+G326*2/12</f>
        <v>3.3916666666666666</v>
      </c>
      <c r="H316" s="4">
        <f t="shared" si="22"/>
        <v>162.44134499279951</v>
      </c>
      <c r="I316" s="4">
        <f t="shared" si="23"/>
        <v>6.9783871357288563</v>
      </c>
      <c r="J316" s="4">
        <f t="shared" si="24"/>
        <v>9.1106720938682297</v>
      </c>
      <c r="K316" s="5">
        <f t="shared" si="20"/>
        <v>17.829787234042556</v>
      </c>
    </row>
    <row r="317" spans="1:11" ht="12.75" x14ac:dyDescent="0.2">
      <c r="A317" s="1">
        <v>1897.04</v>
      </c>
      <c r="B317" s="4">
        <v>4.0599999999999996</v>
      </c>
      <c r="C317" s="9">
        <v>0.18</v>
      </c>
      <c r="D317" s="9">
        <v>0.24329999999999999</v>
      </c>
      <c r="E317" s="9">
        <v>6.3747542150000003</v>
      </c>
      <c r="F317" s="4">
        <f t="shared" si="21"/>
        <v>1897.2916666666429</v>
      </c>
      <c r="G317" s="4">
        <f>G314*9/12+G326*3/12</f>
        <v>3.3874999999999997</v>
      </c>
      <c r="H317" s="4">
        <f t="shared" si="22"/>
        <v>159.75075989655235</v>
      </c>
      <c r="I317" s="4">
        <f t="shared" si="23"/>
        <v>7.0825460052658666</v>
      </c>
      <c r="J317" s="4">
        <f t="shared" si="24"/>
        <v>9.5732413504510312</v>
      </c>
      <c r="K317" s="5">
        <f t="shared" si="20"/>
        <v>16.6872174270448</v>
      </c>
    </row>
    <row r="318" spans="1:11" ht="12.75" x14ac:dyDescent="0.2">
      <c r="A318" s="1">
        <v>1897.05</v>
      </c>
      <c r="B318" s="4">
        <v>4.08</v>
      </c>
      <c r="C318" s="9">
        <v>0.18</v>
      </c>
      <c r="D318" s="9">
        <v>0.25169999999999998</v>
      </c>
      <c r="E318" s="9">
        <v>6.2796132230000001</v>
      </c>
      <c r="F318" s="4">
        <f t="shared" si="21"/>
        <v>1897.3749999999761</v>
      </c>
      <c r="G318" s="4">
        <f>G314*8/12+G326*4/12</f>
        <v>3.3833333333333333</v>
      </c>
      <c r="H318" s="4">
        <f t="shared" si="22"/>
        <v>162.96997978341892</v>
      </c>
      <c r="I318" s="4">
        <f t="shared" si="23"/>
        <v>7.189852049268481</v>
      </c>
      <c r="J318" s="4">
        <f t="shared" si="24"/>
        <v>10.053809782227093</v>
      </c>
      <c r="K318" s="5">
        <f t="shared" si="20"/>
        <v>16.209773539928488</v>
      </c>
    </row>
    <row r="319" spans="1:11" ht="12.75" x14ac:dyDescent="0.2">
      <c r="A319" s="1">
        <v>1897.06</v>
      </c>
      <c r="B319" s="4">
        <v>4.2699999999999996</v>
      </c>
      <c r="C319" s="9">
        <v>0.18</v>
      </c>
      <c r="D319" s="9">
        <v>0.26</v>
      </c>
      <c r="E319" s="9">
        <v>6.2796132230000001</v>
      </c>
      <c r="F319" s="4">
        <f t="shared" si="21"/>
        <v>1897.4583333333094</v>
      </c>
      <c r="G319" s="4">
        <f>G314*7/12+G326*5/12</f>
        <v>3.3791666666666664</v>
      </c>
      <c r="H319" s="4">
        <f t="shared" si="22"/>
        <v>170.55926805764673</v>
      </c>
      <c r="I319" s="4">
        <f t="shared" si="23"/>
        <v>7.189852049268481</v>
      </c>
      <c r="J319" s="4">
        <f t="shared" si="24"/>
        <v>10.385341848943364</v>
      </c>
      <c r="K319" s="5">
        <f t="shared" si="20"/>
        <v>16.42307692307692</v>
      </c>
    </row>
    <row r="320" spans="1:11" ht="12.75" x14ac:dyDescent="0.2">
      <c r="A320" s="1">
        <v>1897.07</v>
      </c>
      <c r="B320" s="4">
        <v>4.46</v>
      </c>
      <c r="C320" s="9">
        <v>0.18</v>
      </c>
      <c r="D320" s="9">
        <v>0.26829999999999998</v>
      </c>
      <c r="E320" s="9">
        <v>6.2796132230000001</v>
      </c>
      <c r="F320" s="4">
        <f t="shared" si="21"/>
        <v>1897.5416666666426</v>
      </c>
      <c r="G320" s="4">
        <f>G314*6/12+G326*6/12</f>
        <v>3.375</v>
      </c>
      <c r="H320" s="4">
        <f t="shared" si="22"/>
        <v>178.1485563318746</v>
      </c>
      <c r="I320" s="4">
        <f t="shared" si="23"/>
        <v>7.189852049268481</v>
      </c>
      <c r="J320" s="4">
        <f t="shared" si="24"/>
        <v>10.71687391565963</v>
      </c>
      <c r="K320" s="5">
        <f t="shared" si="20"/>
        <v>16.623183004099889</v>
      </c>
    </row>
    <row r="321" spans="1:11" ht="12.75" x14ac:dyDescent="0.2">
      <c r="A321" s="1">
        <v>1897.08</v>
      </c>
      <c r="B321" s="4">
        <v>4.75</v>
      </c>
      <c r="C321" s="9">
        <v>0.18</v>
      </c>
      <c r="D321" s="9">
        <v>0.2767</v>
      </c>
      <c r="E321" s="9">
        <v>6.5650523969999997</v>
      </c>
      <c r="F321" s="4">
        <f t="shared" si="21"/>
        <v>1897.6249999999759</v>
      </c>
      <c r="G321" s="4">
        <f>G314*5/12+G326*7/12</f>
        <v>3.3708333333333336</v>
      </c>
      <c r="H321" s="4">
        <f t="shared" si="22"/>
        <v>181.48291939672089</v>
      </c>
      <c r="I321" s="4">
        <f t="shared" si="23"/>
        <v>6.8772474718757381</v>
      </c>
      <c r="J321" s="4">
        <f t="shared" si="24"/>
        <v>10.571857641488982</v>
      </c>
      <c r="K321" s="5">
        <f t="shared" si="20"/>
        <v>17.166606432959885</v>
      </c>
    </row>
    <row r="322" spans="1:11" ht="12.75" x14ac:dyDescent="0.2">
      <c r="A322" s="1">
        <v>1897.09</v>
      </c>
      <c r="B322" s="4">
        <v>4.9800000000000004</v>
      </c>
      <c r="C322" s="9">
        <v>0.18</v>
      </c>
      <c r="D322" s="9">
        <v>0.28499999999999998</v>
      </c>
      <c r="E322" s="9">
        <v>6.7553424790000003</v>
      </c>
      <c r="F322" s="4">
        <f t="shared" si="21"/>
        <v>1897.7083333333092</v>
      </c>
      <c r="G322" s="4">
        <f>G314*4/12+G326*8/12</f>
        <v>3.3666666666666667</v>
      </c>
      <c r="H322" s="4">
        <f t="shared" si="22"/>
        <v>184.91081597759512</v>
      </c>
      <c r="I322" s="4">
        <f t="shared" si="23"/>
        <v>6.6835234690697014</v>
      </c>
      <c r="J322" s="4">
        <f t="shared" si="24"/>
        <v>10.582245492693694</v>
      </c>
      <c r="K322" s="5">
        <f t="shared" si="20"/>
        <v>17.473684210526319</v>
      </c>
    </row>
    <row r="323" spans="1:11" ht="12.75" x14ac:dyDescent="0.2">
      <c r="A323" s="1">
        <v>1897.1</v>
      </c>
      <c r="B323" s="4">
        <v>4.82</v>
      </c>
      <c r="C323" s="9">
        <v>0.18</v>
      </c>
      <c r="D323" s="9">
        <v>0.29330000000000001</v>
      </c>
      <c r="E323" s="9">
        <v>6.6601933879999997</v>
      </c>
      <c r="F323" s="4">
        <f t="shared" si="21"/>
        <v>1897.7916666666424</v>
      </c>
      <c r="G323" s="4">
        <f>G314*3/12+G326*9/12</f>
        <v>3.3625000000000003</v>
      </c>
      <c r="H323" s="4">
        <f t="shared" si="22"/>
        <v>181.52671244926921</v>
      </c>
      <c r="I323" s="4">
        <f t="shared" si="23"/>
        <v>6.77900585910134</v>
      </c>
      <c r="J323" s="4">
        <f t="shared" si="24"/>
        <v>11.046013435969016</v>
      </c>
      <c r="K323" s="5">
        <f t="shared" ref="K323:K386" si="25">H323/J323</f>
        <v>16.433685646096148</v>
      </c>
    </row>
    <row r="324" spans="1:11" ht="12.75" x14ac:dyDescent="0.2">
      <c r="A324" s="1">
        <v>1897.11</v>
      </c>
      <c r="B324" s="4">
        <v>4.6500000000000004</v>
      </c>
      <c r="C324" s="9">
        <v>0.18</v>
      </c>
      <c r="D324" s="9">
        <v>0.30170000000000002</v>
      </c>
      <c r="E324" s="9">
        <v>6.6601933879999997</v>
      </c>
      <c r="F324" s="4">
        <f t="shared" ref="F324:F387" si="26">F323+1/12</f>
        <v>1897.8749999999757</v>
      </c>
      <c r="G324" s="4">
        <f>G314*2/12+G326*10/12</f>
        <v>3.3583333333333334</v>
      </c>
      <c r="H324" s="4">
        <f t="shared" ref="H324:H387" si="27">B324*$E$1778/E324</f>
        <v>175.12431802678464</v>
      </c>
      <c r="I324" s="4">
        <f t="shared" ref="I324:I387" si="28">C324*$E$1778/E324</f>
        <v>6.77900585910134</v>
      </c>
      <c r="J324" s="4">
        <f t="shared" ref="J324:J387" si="29">D324*$E$1778/E324</f>
        <v>11.36236704272708</v>
      </c>
      <c r="K324" s="5">
        <f t="shared" si="25"/>
        <v>15.412661584355321</v>
      </c>
    </row>
    <row r="325" spans="1:11" ht="12.75" x14ac:dyDescent="0.2">
      <c r="A325" s="1">
        <v>1897.12</v>
      </c>
      <c r="B325" s="4">
        <v>4.75</v>
      </c>
      <c r="C325" s="9">
        <v>0.18</v>
      </c>
      <c r="D325" s="9">
        <v>0.31</v>
      </c>
      <c r="E325" s="9">
        <v>6.6601933879999997</v>
      </c>
      <c r="F325" s="4">
        <f t="shared" si="26"/>
        <v>1897.9583333333089</v>
      </c>
      <c r="G325" s="4">
        <f>G314*1/12+G326*11/12</f>
        <v>3.3541666666666665</v>
      </c>
      <c r="H325" s="4">
        <f t="shared" si="27"/>
        <v>178.89043239295205</v>
      </c>
      <c r="I325" s="4">
        <f t="shared" si="28"/>
        <v>6.77900585910134</v>
      </c>
      <c r="J325" s="4">
        <f t="shared" si="29"/>
        <v>11.674954535118975</v>
      </c>
      <c r="K325" s="5">
        <f t="shared" si="25"/>
        <v>15.322580645161292</v>
      </c>
    </row>
    <row r="326" spans="1:11" ht="12.75" x14ac:dyDescent="0.2">
      <c r="A326" s="1">
        <v>1898.01</v>
      </c>
      <c r="B326" s="4">
        <v>4.88</v>
      </c>
      <c r="C326" s="9">
        <v>0.1817</v>
      </c>
      <c r="D326" s="9">
        <v>0.31330000000000002</v>
      </c>
      <c r="E326" s="9">
        <v>6.6601933879999997</v>
      </c>
      <c r="F326" s="4">
        <f t="shared" si="26"/>
        <v>1898.0416666666422</v>
      </c>
      <c r="G326" s="4">
        <v>3.35</v>
      </c>
      <c r="H326" s="4">
        <f t="shared" si="27"/>
        <v>183.78638106896966</v>
      </c>
      <c r="I326" s="4">
        <f t="shared" si="28"/>
        <v>6.8430298033261865</v>
      </c>
      <c r="J326" s="4">
        <f t="shared" si="29"/>
        <v>11.799236309202501</v>
      </c>
      <c r="K326" s="5">
        <f t="shared" si="25"/>
        <v>15.576125119693582</v>
      </c>
    </row>
    <row r="327" spans="1:11" ht="12.75" x14ac:dyDescent="0.2">
      <c r="A327" s="1">
        <v>1898.02</v>
      </c>
      <c r="B327" s="4">
        <v>4.87</v>
      </c>
      <c r="C327" s="9">
        <v>0.18329999999999999</v>
      </c>
      <c r="D327" s="9">
        <v>0.31669999999999998</v>
      </c>
      <c r="E327" s="9">
        <v>6.7553424790000003</v>
      </c>
      <c r="F327" s="4">
        <f t="shared" si="26"/>
        <v>1898.1249999999754</v>
      </c>
      <c r="G327" s="4">
        <f>G326*11/12+G338*1/12</f>
        <v>3.3291666666666666</v>
      </c>
      <c r="H327" s="4">
        <f t="shared" si="27"/>
        <v>180.82644052427474</v>
      </c>
      <c r="I327" s="4">
        <f t="shared" si="28"/>
        <v>6.8060547326693133</v>
      </c>
      <c r="J327" s="4">
        <f t="shared" si="29"/>
        <v>11.759288236968748</v>
      </c>
      <c r="K327" s="5">
        <f t="shared" si="25"/>
        <v>15.37732870224187</v>
      </c>
    </row>
    <row r="328" spans="1:11" ht="12.75" x14ac:dyDescent="0.2">
      <c r="A328" s="1">
        <v>1898.03</v>
      </c>
      <c r="B328" s="4">
        <v>4.6500000000000004</v>
      </c>
      <c r="C328" s="9">
        <v>0.185</v>
      </c>
      <c r="D328" s="9">
        <v>0.32</v>
      </c>
      <c r="E328" s="9">
        <v>6.7553424790000003</v>
      </c>
      <c r="F328" s="4">
        <f t="shared" si="26"/>
        <v>1898.2083333333087</v>
      </c>
      <c r="G328" s="4">
        <f>G326*10/12+G338*2/12</f>
        <v>3.3083333333333331</v>
      </c>
      <c r="H328" s="4">
        <f t="shared" si="27"/>
        <v>172.65768961763399</v>
      </c>
      <c r="I328" s="4">
        <f t="shared" si="28"/>
        <v>6.8691768987660824</v>
      </c>
      <c r="J328" s="4">
        <f t="shared" si="29"/>
        <v>11.88181950056836</v>
      </c>
      <c r="K328" s="5">
        <f t="shared" si="25"/>
        <v>14.53125</v>
      </c>
    </row>
    <row r="329" spans="1:11" ht="12.75" x14ac:dyDescent="0.2">
      <c r="A329" s="1">
        <v>1898.04</v>
      </c>
      <c r="B329" s="4">
        <v>4.57</v>
      </c>
      <c r="C329" s="9">
        <v>0.1867</v>
      </c>
      <c r="D329" s="9">
        <v>0.32329999999999998</v>
      </c>
      <c r="E329" s="9">
        <v>6.7553424790000003</v>
      </c>
      <c r="F329" s="4">
        <f t="shared" si="26"/>
        <v>1898.291666666642</v>
      </c>
      <c r="G329" s="4">
        <f>G326*9/12+G338*3/12</f>
        <v>3.2875000000000001</v>
      </c>
      <c r="H329" s="4">
        <f t="shared" si="27"/>
        <v>169.68723474249188</v>
      </c>
      <c r="I329" s="4">
        <f t="shared" si="28"/>
        <v>6.9322990648628524</v>
      </c>
      <c r="J329" s="4">
        <f t="shared" si="29"/>
        <v>12.00435076416797</v>
      </c>
      <c r="K329" s="5">
        <f t="shared" si="25"/>
        <v>14.135477884317972</v>
      </c>
    </row>
    <row r="330" spans="1:11" ht="12.75" x14ac:dyDescent="0.2">
      <c r="A330" s="1">
        <v>1898.05</v>
      </c>
      <c r="B330" s="4">
        <v>4.87</v>
      </c>
      <c r="C330" s="9">
        <v>0.1883</v>
      </c>
      <c r="D330" s="9">
        <v>0.32669999999999999</v>
      </c>
      <c r="E330" s="9">
        <v>7.2310717359999996</v>
      </c>
      <c r="F330" s="4">
        <f t="shared" si="26"/>
        <v>1898.3749999999752</v>
      </c>
      <c r="G330" s="4">
        <f>G326*8/12+G338*4/12</f>
        <v>3.2666666666666666</v>
      </c>
      <c r="H330" s="4">
        <f t="shared" si="27"/>
        <v>168.9299428352401</v>
      </c>
      <c r="I330" s="4">
        <f t="shared" si="28"/>
        <v>6.531726537140802</v>
      </c>
      <c r="J330" s="4">
        <f t="shared" si="29"/>
        <v>11.332528198002656</v>
      </c>
      <c r="K330" s="5">
        <f t="shared" si="25"/>
        <v>14.906642179369454</v>
      </c>
    </row>
    <row r="331" spans="1:11" ht="12.75" x14ac:dyDescent="0.2">
      <c r="A331" s="1">
        <v>1898.06</v>
      </c>
      <c r="B331" s="4">
        <v>5.0599999999999996</v>
      </c>
      <c r="C331" s="9">
        <v>0.19</v>
      </c>
      <c r="D331" s="9">
        <v>0.33</v>
      </c>
      <c r="E331" s="9">
        <v>6.7553424790000003</v>
      </c>
      <c r="F331" s="4">
        <f t="shared" si="26"/>
        <v>1898.4583333333085</v>
      </c>
      <c r="G331" s="4">
        <f>G326*7/12+G338*5/12</f>
        <v>3.2458333333333336</v>
      </c>
      <c r="H331" s="4">
        <f t="shared" si="27"/>
        <v>187.88127085273717</v>
      </c>
      <c r="I331" s="4">
        <f t="shared" si="28"/>
        <v>7.0548303284624643</v>
      </c>
      <c r="J331" s="4">
        <f t="shared" si="29"/>
        <v>12.25312635996112</v>
      </c>
      <c r="K331" s="5">
        <f t="shared" si="25"/>
        <v>15.333333333333332</v>
      </c>
    </row>
    <row r="332" spans="1:11" ht="12.75" x14ac:dyDescent="0.2">
      <c r="A332" s="1">
        <v>1898.07</v>
      </c>
      <c r="B332" s="4">
        <v>5.08</v>
      </c>
      <c r="C332" s="9">
        <v>0.19170000000000001</v>
      </c>
      <c r="D332" s="9">
        <v>0.33329999999999999</v>
      </c>
      <c r="E332" s="9">
        <v>6.6601933879999997</v>
      </c>
      <c r="F332" s="4">
        <f t="shared" si="26"/>
        <v>1898.5416666666417</v>
      </c>
      <c r="G332" s="4">
        <f>G326*6/12+G338*6/12</f>
        <v>3.2250000000000001</v>
      </c>
      <c r="H332" s="4">
        <f t="shared" si="27"/>
        <v>191.31860980130452</v>
      </c>
      <c r="I332" s="4">
        <f t="shared" si="28"/>
        <v>7.2196412399429279</v>
      </c>
      <c r="J332" s="4">
        <f t="shared" si="29"/>
        <v>12.552459182435982</v>
      </c>
      <c r="K332" s="5">
        <f t="shared" si="25"/>
        <v>15.241524152415243</v>
      </c>
    </row>
    <row r="333" spans="1:11" ht="12.75" x14ac:dyDescent="0.2">
      <c r="A333" s="1">
        <v>1898.08</v>
      </c>
      <c r="B333" s="4">
        <v>5.27</v>
      </c>
      <c r="C333" s="9">
        <v>0.1933</v>
      </c>
      <c r="D333" s="9">
        <v>0.3367</v>
      </c>
      <c r="E333" s="9">
        <v>6.6601933879999997</v>
      </c>
      <c r="F333" s="4">
        <f t="shared" si="26"/>
        <v>1898.624999999975</v>
      </c>
      <c r="G333" s="4">
        <f>G326*5/12+G338*7/12</f>
        <v>3.2041666666666666</v>
      </c>
      <c r="H333" s="4">
        <f t="shared" si="27"/>
        <v>198.47422709702255</v>
      </c>
      <c r="I333" s="4">
        <f t="shared" si="28"/>
        <v>7.2798990698016057</v>
      </c>
      <c r="J333" s="4">
        <f t="shared" si="29"/>
        <v>12.680507070885673</v>
      </c>
      <c r="K333" s="5">
        <f t="shared" si="25"/>
        <v>15.651915651915651</v>
      </c>
    </row>
    <row r="334" spans="1:11" ht="12.75" x14ac:dyDescent="0.2">
      <c r="A334" s="1">
        <v>1898.09</v>
      </c>
      <c r="B334" s="4">
        <v>5.26</v>
      </c>
      <c r="C334" s="9">
        <v>0.19500000000000001</v>
      </c>
      <c r="D334" s="9">
        <v>0.34</v>
      </c>
      <c r="E334" s="9">
        <v>6.6601933879999997</v>
      </c>
      <c r="F334" s="4">
        <f t="shared" si="26"/>
        <v>1898.7083333333082</v>
      </c>
      <c r="G334" s="4">
        <f>G326*4/12+G338*8/12</f>
        <v>3.1833333333333336</v>
      </c>
      <c r="H334" s="4">
        <f t="shared" si="27"/>
        <v>198.09761566040581</v>
      </c>
      <c r="I334" s="4">
        <f t="shared" si="28"/>
        <v>7.3439230140264531</v>
      </c>
      <c r="J334" s="4">
        <f t="shared" si="29"/>
        <v>12.804788844969199</v>
      </c>
      <c r="K334" s="5">
        <f t="shared" si="25"/>
        <v>15.470588235294114</v>
      </c>
    </row>
    <row r="335" spans="1:11" ht="12.75" x14ac:dyDescent="0.2">
      <c r="A335" s="1">
        <v>1898.1</v>
      </c>
      <c r="B335" s="4">
        <v>5.15</v>
      </c>
      <c r="C335" s="9">
        <v>0.19670000000000001</v>
      </c>
      <c r="D335" s="9">
        <v>0.34329999999999999</v>
      </c>
      <c r="E335" s="9">
        <v>6.6601933879999997</v>
      </c>
      <c r="F335" s="4">
        <f t="shared" si="26"/>
        <v>1898.7916666666415</v>
      </c>
      <c r="G335" s="4">
        <f>G326*3/12+G338*9/12</f>
        <v>3.1625000000000001</v>
      </c>
      <c r="H335" s="4">
        <f t="shared" si="27"/>
        <v>193.95488985762168</v>
      </c>
      <c r="I335" s="4">
        <f t="shared" si="28"/>
        <v>7.4079469582512987</v>
      </c>
      <c r="J335" s="4">
        <f t="shared" si="29"/>
        <v>12.929070619052723</v>
      </c>
      <c r="K335" s="5">
        <f t="shared" si="25"/>
        <v>15.001456452082726</v>
      </c>
    </row>
    <row r="336" spans="1:11" ht="12.75" x14ac:dyDescent="0.2">
      <c r="A336" s="1">
        <v>1898.11</v>
      </c>
      <c r="B336" s="4">
        <v>5.32</v>
      </c>
      <c r="C336" s="9">
        <v>0.1983</v>
      </c>
      <c r="D336" s="9">
        <v>0.34670000000000001</v>
      </c>
      <c r="E336" s="9">
        <v>6.6601933879999997</v>
      </c>
      <c r="F336" s="4">
        <f t="shared" si="26"/>
        <v>1898.8749999999748</v>
      </c>
      <c r="G336" s="4">
        <f>G326*2/12+G338*10/12</f>
        <v>3.1416666666666666</v>
      </c>
      <c r="H336" s="4">
        <f t="shared" si="27"/>
        <v>200.35728428010628</v>
      </c>
      <c r="I336" s="4">
        <f t="shared" si="28"/>
        <v>7.4682047881099765</v>
      </c>
      <c r="J336" s="4">
        <f t="shared" si="29"/>
        <v>13.057118507502416</v>
      </c>
      <c r="K336" s="5">
        <f t="shared" si="25"/>
        <v>15.344678396308046</v>
      </c>
    </row>
    <row r="337" spans="1:11" ht="12.75" x14ac:dyDescent="0.2">
      <c r="A337" s="1">
        <v>1898.12</v>
      </c>
      <c r="B337" s="4">
        <v>5.65</v>
      </c>
      <c r="C337" s="9">
        <v>0.2</v>
      </c>
      <c r="D337" s="9">
        <v>0.35</v>
      </c>
      <c r="E337" s="9">
        <v>6.7553424790000003</v>
      </c>
      <c r="F337" s="4">
        <f t="shared" si="26"/>
        <v>1898.958333333308</v>
      </c>
      <c r="G337" s="4">
        <f>G326*1/12+G338*11/12</f>
        <v>3.1208333333333336</v>
      </c>
      <c r="H337" s="4">
        <f t="shared" si="27"/>
        <v>209.7883755569101</v>
      </c>
      <c r="I337" s="4">
        <f t="shared" si="28"/>
        <v>7.4261371878552254</v>
      </c>
      <c r="J337" s="4">
        <f t="shared" si="29"/>
        <v>12.995740078746643</v>
      </c>
      <c r="K337" s="5">
        <f t="shared" si="25"/>
        <v>16.142857142857142</v>
      </c>
    </row>
    <row r="338" spans="1:11" ht="12.75" x14ac:dyDescent="0.2">
      <c r="A338" s="1">
        <v>1899.01</v>
      </c>
      <c r="B338" s="4">
        <v>6.08</v>
      </c>
      <c r="C338" s="9">
        <v>0.20080000000000001</v>
      </c>
      <c r="D338" s="9">
        <v>0.36080000000000001</v>
      </c>
      <c r="E338" s="9">
        <v>6.7553424790000003</v>
      </c>
      <c r="F338" s="4">
        <f t="shared" si="26"/>
        <v>1899.0416666666413</v>
      </c>
      <c r="G338" s="4">
        <v>3.1</v>
      </c>
      <c r="H338" s="4">
        <f t="shared" si="27"/>
        <v>225.75457051079886</v>
      </c>
      <c r="I338" s="4">
        <f t="shared" si="28"/>
        <v>7.4558417366066463</v>
      </c>
      <c r="J338" s="4">
        <f t="shared" si="29"/>
        <v>13.396751486890825</v>
      </c>
      <c r="K338" s="5">
        <f t="shared" si="25"/>
        <v>16.851441241685148</v>
      </c>
    </row>
    <row r="339" spans="1:11" ht="12.75" x14ac:dyDescent="0.2">
      <c r="A339" s="1">
        <v>1899.02</v>
      </c>
      <c r="B339" s="4">
        <v>6.31</v>
      </c>
      <c r="C339" s="9">
        <v>0.20169999999999999</v>
      </c>
      <c r="D339" s="9">
        <v>0.37169999999999997</v>
      </c>
      <c r="E339" s="9">
        <v>6.9456325620000001</v>
      </c>
      <c r="F339" s="4">
        <f t="shared" si="26"/>
        <v>1899.1249999999745</v>
      </c>
      <c r="G339" s="4">
        <f>G338*11/12+G350*1/12</f>
        <v>3.104166666666667</v>
      </c>
      <c r="H339" s="4">
        <f t="shared" si="27"/>
        <v>227.8756385212881</v>
      </c>
      <c r="I339" s="4">
        <f t="shared" si="28"/>
        <v>7.2840754817343587</v>
      </c>
      <c r="J339" s="4">
        <f t="shared" si="29"/>
        <v>13.423355758853056</v>
      </c>
      <c r="K339" s="5">
        <f t="shared" si="25"/>
        <v>16.976055959106809</v>
      </c>
    </row>
    <row r="340" spans="1:11" ht="12.75" x14ac:dyDescent="0.2">
      <c r="A340" s="1">
        <v>1899.03</v>
      </c>
      <c r="B340" s="4">
        <v>6.4</v>
      </c>
      <c r="C340" s="9">
        <v>0.20250000000000001</v>
      </c>
      <c r="D340" s="9">
        <v>0.38250000000000001</v>
      </c>
      <c r="E340" s="9">
        <v>6.9456325620000001</v>
      </c>
      <c r="F340" s="4">
        <f t="shared" si="26"/>
        <v>1899.2083333333078</v>
      </c>
      <c r="G340" s="4">
        <f>G338*10/12+G350*2/12</f>
        <v>3.1083333333333334</v>
      </c>
      <c r="H340" s="4">
        <f t="shared" si="27"/>
        <v>231.12584572682152</v>
      </c>
      <c r="I340" s="4">
        <f t="shared" si="28"/>
        <v>7.3129662124502133</v>
      </c>
      <c r="J340" s="4">
        <f t="shared" si="29"/>
        <v>13.813380623517068</v>
      </c>
      <c r="K340" s="5">
        <f t="shared" si="25"/>
        <v>16.732026143790851</v>
      </c>
    </row>
    <row r="341" spans="1:11" ht="12.75" x14ac:dyDescent="0.2">
      <c r="A341" s="1">
        <v>1899.04</v>
      </c>
      <c r="B341" s="4">
        <v>6.48</v>
      </c>
      <c r="C341" s="9">
        <v>0.20330000000000001</v>
      </c>
      <c r="D341" s="9">
        <v>0.39329999999999998</v>
      </c>
      <c r="E341" s="9">
        <v>7.0407735540000003</v>
      </c>
      <c r="F341" s="4">
        <f t="shared" si="26"/>
        <v>1899.291666666641</v>
      </c>
      <c r="G341" s="4">
        <f>G338*9/12+G350*3/12</f>
        <v>3.1125000000000003</v>
      </c>
      <c r="H341" s="4">
        <f t="shared" si="27"/>
        <v>230.85270780745242</v>
      </c>
      <c r="I341" s="4">
        <f t="shared" si="28"/>
        <v>7.242647453280104</v>
      </c>
      <c r="J341" s="4">
        <f t="shared" si="29"/>
        <v>14.011476848868984</v>
      </c>
      <c r="K341" s="5">
        <f t="shared" si="25"/>
        <v>16.47597254004577</v>
      </c>
    </row>
    <row r="342" spans="1:11" ht="12.75" x14ac:dyDescent="0.2">
      <c r="A342" s="1">
        <v>1899.05</v>
      </c>
      <c r="B342" s="4">
        <v>6.21</v>
      </c>
      <c r="C342" s="9">
        <v>0.20419999999999999</v>
      </c>
      <c r="D342" s="9">
        <v>0.4042</v>
      </c>
      <c r="E342" s="9">
        <v>7.0407735540000003</v>
      </c>
      <c r="F342" s="4">
        <f t="shared" si="26"/>
        <v>1899.3749999999743</v>
      </c>
      <c r="G342" s="4">
        <f>G338*8/12+G350*4/12</f>
        <v>3.1166666666666671</v>
      </c>
      <c r="H342" s="4">
        <f t="shared" si="27"/>
        <v>221.23384498214187</v>
      </c>
      <c r="I342" s="4">
        <f t="shared" si="28"/>
        <v>7.2747103293644715</v>
      </c>
      <c r="J342" s="4">
        <f t="shared" si="29"/>
        <v>14.399793903668558</v>
      </c>
      <c r="K342" s="5">
        <f t="shared" si="25"/>
        <v>15.363681345868383</v>
      </c>
    </row>
    <row r="343" spans="1:11" ht="12.75" x14ac:dyDescent="0.2">
      <c r="A343" s="1">
        <v>1899.06</v>
      </c>
      <c r="B343" s="4">
        <v>6.07</v>
      </c>
      <c r="C343" s="9">
        <v>0.20499999999999999</v>
      </c>
      <c r="D343" s="9">
        <v>0.41499999999999998</v>
      </c>
      <c r="E343" s="9">
        <v>7.135922645</v>
      </c>
      <c r="F343" s="4">
        <f t="shared" si="26"/>
        <v>1899.4583333333076</v>
      </c>
      <c r="G343" s="4">
        <f>G338*7/12+G350*5/12</f>
        <v>3.1208333333333336</v>
      </c>
      <c r="H343" s="4">
        <f t="shared" si="27"/>
        <v>213.36289793819648</v>
      </c>
      <c r="I343" s="4">
        <f t="shared" si="28"/>
        <v>7.2058309847331596</v>
      </c>
      <c r="J343" s="4">
        <f t="shared" si="29"/>
        <v>14.587413944703714</v>
      </c>
      <c r="K343" s="5">
        <f t="shared" si="25"/>
        <v>14.626506024096384</v>
      </c>
    </row>
    <row r="344" spans="1:11" ht="12.75" x14ac:dyDescent="0.2">
      <c r="A344" s="1">
        <v>1899.07</v>
      </c>
      <c r="B344" s="4">
        <v>6.28</v>
      </c>
      <c r="C344" s="9">
        <v>0.20580000000000001</v>
      </c>
      <c r="D344" s="9">
        <v>0.42580000000000001</v>
      </c>
      <c r="E344" s="9">
        <v>7.2310717359999996</v>
      </c>
      <c r="F344" s="4">
        <f t="shared" si="26"/>
        <v>1899.5416666666408</v>
      </c>
      <c r="G344" s="4">
        <f>G338*6/12+G350*6/12</f>
        <v>3.125</v>
      </c>
      <c r="H344" s="4">
        <f t="shared" si="27"/>
        <v>217.83984414893379</v>
      </c>
      <c r="I344" s="4">
        <f t="shared" si="28"/>
        <v>7.1387643194029593</v>
      </c>
      <c r="J344" s="4">
        <f t="shared" si="29"/>
        <v>14.770096439270066</v>
      </c>
      <c r="K344" s="5">
        <f t="shared" si="25"/>
        <v>14.748708313762329</v>
      </c>
    </row>
    <row r="345" spans="1:11" ht="12.75" x14ac:dyDescent="0.2">
      <c r="A345" s="1">
        <v>1899.08</v>
      </c>
      <c r="B345" s="4">
        <v>6.44</v>
      </c>
      <c r="C345" s="9">
        <v>0.20669999999999999</v>
      </c>
      <c r="D345" s="9">
        <v>0.43669999999999998</v>
      </c>
      <c r="E345" s="9">
        <v>7.3262127269999997</v>
      </c>
      <c r="F345" s="4">
        <f t="shared" si="26"/>
        <v>1899.6249999999741</v>
      </c>
      <c r="G345" s="4">
        <f>G338*5/12+G350*7/12</f>
        <v>3.1291666666666669</v>
      </c>
      <c r="H345" s="4">
        <f t="shared" si="27"/>
        <v>220.48887743141836</v>
      </c>
      <c r="I345" s="4">
        <f t="shared" si="28"/>
        <v>7.0768712678686603</v>
      </c>
      <c r="J345" s="4">
        <f t="shared" si="29"/>
        <v>14.951474033276458</v>
      </c>
      <c r="K345" s="5">
        <f t="shared" si="25"/>
        <v>14.74696588046714</v>
      </c>
    </row>
    <row r="346" spans="1:11" ht="12.75" x14ac:dyDescent="0.2">
      <c r="A346" s="1">
        <v>1899.09</v>
      </c>
      <c r="B346" s="4">
        <v>6.37</v>
      </c>
      <c r="C346" s="9">
        <v>0.20749999999999999</v>
      </c>
      <c r="D346" s="9">
        <v>0.44750000000000001</v>
      </c>
      <c r="E346" s="9">
        <v>7.6116519010000001</v>
      </c>
      <c r="F346" s="4">
        <f t="shared" si="26"/>
        <v>1899.7083333333073</v>
      </c>
      <c r="G346" s="4">
        <f>G338*4/12+G350*8/12</f>
        <v>3.1333333333333337</v>
      </c>
      <c r="H346" s="4">
        <f t="shared" si="27"/>
        <v>209.9137356491679</v>
      </c>
      <c r="I346" s="4">
        <f t="shared" si="28"/>
        <v>6.8378493166722656</v>
      </c>
      <c r="J346" s="4">
        <f t="shared" si="29"/>
        <v>14.746687080534166</v>
      </c>
      <c r="K346" s="5">
        <f t="shared" si="25"/>
        <v>14.23463687150838</v>
      </c>
    </row>
    <row r="347" spans="1:11" ht="12.75" x14ac:dyDescent="0.2">
      <c r="A347" s="1">
        <v>1899.1</v>
      </c>
      <c r="B347" s="4">
        <v>6.34</v>
      </c>
      <c r="C347" s="9">
        <v>0.20830000000000001</v>
      </c>
      <c r="D347" s="9">
        <v>0.45829999999999999</v>
      </c>
      <c r="E347" s="9">
        <v>7.7067928930000003</v>
      </c>
      <c r="F347" s="4">
        <f t="shared" si="26"/>
        <v>1899.7916666666406</v>
      </c>
      <c r="G347" s="4">
        <f>G338*3/12+G350*9/12</f>
        <v>3.1374999999999997</v>
      </c>
      <c r="H347" s="4">
        <f t="shared" si="27"/>
        <v>206.34593300728525</v>
      </c>
      <c r="I347" s="4">
        <f t="shared" si="28"/>
        <v>6.7794728462803659</v>
      </c>
      <c r="J347" s="4">
        <f t="shared" si="29"/>
        <v>14.916142128902024</v>
      </c>
      <c r="K347" s="5">
        <f t="shared" si="25"/>
        <v>13.833733362426358</v>
      </c>
    </row>
    <row r="348" spans="1:11" ht="12.75" x14ac:dyDescent="0.2">
      <c r="A348" s="1">
        <v>1899.11</v>
      </c>
      <c r="B348" s="4">
        <v>6.46</v>
      </c>
      <c r="C348" s="9">
        <v>0.2092</v>
      </c>
      <c r="D348" s="9">
        <v>0.46920000000000001</v>
      </c>
      <c r="E348" s="9">
        <v>7.8019419829999999</v>
      </c>
      <c r="F348" s="4">
        <f t="shared" si="26"/>
        <v>1899.8749999999739</v>
      </c>
      <c r="G348" s="4">
        <f>G338*2/12+G350*10/12</f>
        <v>3.1416666666666666</v>
      </c>
      <c r="H348" s="4">
        <f t="shared" si="27"/>
        <v>207.68739802611785</v>
      </c>
      <c r="I348" s="4">
        <f t="shared" si="28"/>
        <v>6.7257281218365099</v>
      </c>
      <c r="J348" s="4">
        <f t="shared" si="29"/>
        <v>15.084663646107508</v>
      </c>
      <c r="K348" s="5">
        <f t="shared" si="25"/>
        <v>13.768115942028984</v>
      </c>
    </row>
    <row r="349" spans="1:11" ht="12.75" x14ac:dyDescent="0.2">
      <c r="A349" s="1">
        <v>1899.12</v>
      </c>
      <c r="B349" s="4">
        <v>6.02</v>
      </c>
      <c r="C349" s="9">
        <v>0.21</v>
      </c>
      <c r="D349" s="9">
        <v>0.48</v>
      </c>
      <c r="E349" s="9">
        <v>7.8970910740000004</v>
      </c>
      <c r="F349" s="4">
        <f t="shared" si="26"/>
        <v>1899.9583333333071</v>
      </c>
      <c r="G349" s="4">
        <f>G338*1/12+G350*11/12</f>
        <v>3.145833333333333</v>
      </c>
      <c r="H349" s="4">
        <f t="shared" si="27"/>
        <v>191.20959804698842</v>
      </c>
      <c r="I349" s="4">
        <f t="shared" si="28"/>
        <v>6.6701022574530846</v>
      </c>
      <c r="J349" s="4">
        <f t="shared" si="29"/>
        <v>15.245948017035621</v>
      </c>
      <c r="K349" s="5">
        <f t="shared" si="25"/>
        <v>12.541666666666666</v>
      </c>
    </row>
    <row r="350" spans="1:11" ht="12.75" x14ac:dyDescent="0.2">
      <c r="A350" s="1">
        <v>1900.01</v>
      </c>
      <c r="B350" s="4">
        <v>6.1</v>
      </c>
      <c r="C350" s="9">
        <v>0.2175</v>
      </c>
      <c r="D350" s="9">
        <v>0.48</v>
      </c>
      <c r="E350" s="9">
        <v>7.8970910740000004</v>
      </c>
      <c r="F350" s="4">
        <f t="shared" si="26"/>
        <v>1900.0416666666404</v>
      </c>
      <c r="G350" s="4">
        <v>3.15</v>
      </c>
      <c r="H350" s="4">
        <f t="shared" si="27"/>
        <v>193.75058938316101</v>
      </c>
      <c r="I350" s="4">
        <f t="shared" si="28"/>
        <v>6.9083201952192663</v>
      </c>
      <c r="J350" s="4">
        <f t="shared" si="29"/>
        <v>15.245948017035621</v>
      </c>
      <c r="K350" s="5">
        <f t="shared" si="25"/>
        <v>12.708333333333332</v>
      </c>
    </row>
    <row r="351" spans="1:11" ht="12.75" x14ac:dyDescent="0.2">
      <c r="A351" s="1">
        <v>1900.02</v>
      </c>
      <c r="B351" s="4">
        <v>6.21</v>
      </c>
      <c r="C351" s="9">
        <v>0.22500000000000001</v>
      </c>
      <c r="D351" s="9">
        <v>0.48</v>
      </c>
      <c r="E351" s="9">
        <v>7.9922320659999997</v>
      </c>
      <c r="F351" s="4">
        <f t="shared" si="26"/>
        <v>1900.1249999999736</v>
      </c>
      <c r="G351" s="4">
        <f>G350*11/12+G362*1/12</f>
        <v>3.145833333333333</v>
      </c>
      <c r="H351" s="4">
        <f t="shared" si="27"/>
        <v>194.89641843940925</v>
      </c>
      <c r="I351" s="4">
        <f t="shared" si="28"/>
        <v>7.0614644362104801</v>
      </c>
      <c r="J351" s="4">
        <f t="shared" si="29"/>
        <v>15.064457463915691</v>
      </c>
      <c r="K351" s="5">
        <f t="shared" si="25"/>
        <v>12.9375</v>
      </c>
    </row>
    <row r="352" spans="1:11" ht="12.75" x14ac:dyDescent="0.2">
      <c r="A352" s="1">
        <v>1900.03</v>
      </c>
      <c r="B352" s="4">
        <v>6.26</v>
      </c>
      <c r="C352" s="9">
        <v>0.23250000000000001</v>
      </c>
      <c r="D352" s="9">
        <v>0.48</v>
      </c>
      <c r="E352" s="9">
        <v>7.9922320659999997</v>
      </c>
      <c r="F352" s="4">
        <f t="shared" si="26"/>
        <v>1900.2083333333069</v>
      </c>
      <c r="G352" s="4">
        <f>G350*10/12+G362*2/12</f>
        <v>3.1416666666666666</v>
      </c>
      <c r="H352" s="4">
        <f t="shared" si="27"/>
        <v>196.4656327585671</v>
      </c>
      <c r="I352" s="4">
        <f t="shared" si="28"/>
        <v>7.2968465840841628</v>
      </c>
      <c r="J352" s="4">
        <f t="shared" si="29"/>
        <v>15.064457463915691</v>
      </c>
      <c r="K352" s="5">
        <f t="shared" si="25"/>
        <v>13.041666666666664</v>
      </c>
    </row>
    <row r="353" spans="1:11" ht="12.75" x14ac:dyDescent="0.2">
      <c r="A353" s="1">
        <v>1900.04</v>
      </c>
      <c r="B353" s="4">
        <v>6.34</v>
      </c>
      <c r="C353" s="9">
        <v>0.24</v>
      </c>
      <c r="D353" s="9">
        <v>0.48</v>
      </c>
      <c r="E353" s="9">
        <v>7.9922320659999997</v>
      </c>
      <c r="F353" s="4">
        <f t="shared" si="26"/>
        <v>1900.2916666666401</v>
      </c>
      <c r="G353" s="4">
        <f>G350*9/12+G362*3/12</f>
        <v>3.1374999999999997</v>
      </c>
      <c r="H353" s="4">
        <f t="shared" si="27"/>
        <v>198.97637566921972</v>
      </c>
      <c r="I353" s="4">
        <f t="shared" si="28"/>
        <v>7.5322287319578454</v>
      </c>
      <c r="J353" s="4">
        <f t="shared" si="29"/>
        <v>15.064457463915691</v>
      </c>
      <c r="K353" s="5">
        <f t="shared" si="25"/>
        <v>13.208333333333332</v>
      </c>
    </row>
    <row r="354" spans="1:11" ht="12.75" x14ac:dyDescent="0.2">
      <c r="A354" s="1">
        <v>1900.05</v>
      </c>
      <c r="B354" s="4">
        <v>6.04</v>
      </c>
      <c r="C354" s="9">
        <v>0.2475</v>
      </c>
      <c r="D354" s="9">
        <v>0.48</v>
      </c>
      <c r="E354" s="9">
        <v>7.8019419829999999</v>
      </c>
      <c r="F354" s="4">
        <f t="shared" si="26"/>
        <v>1900.3749999999734</v>
      </c>
      <c r="G354" s="4">
        <f>G350*8/12+G362*4/12</f>
        <v>3.1333333333333337</v>
      </c>
      <c r="H354" s="4">
        <f t="shared" si="27"/>
        <v>194.18450217921855</v>
      </c>
      <c r="I354" s="4">
        <f t="shared" si="28"/>
        <v>7.9570636240656603</v>
      </c>
      <c r="J354" s="4">
        <f t="shared" si="29"/>
        <v>15.431880967884918</v>
      </c>
      <c r="K354" s="5">
        <f t="shared" si="25"/>
        <v>12.583333333333334</v>
      </c>
    </row>
    <row r="355" spans="1:11" ht="12.75" x14ac:dyDescent="0.2">
      <c r="A355" s="1">
        <v>1900.06</v>
      </c>
      <c r="B355" s="4">
        <v>5.86</v>
      </c>
      <c r="C355" s="9">
        <v>0.255</v>
      </c>
      <c r="D355" s="9">
        <v>0.48</v>
      </c>
      <c r="E355" s="9">
        <v>7.7067928930000003</v>
      </c>
      <c r="F355" s="4">
        <f t="shared" si="26"/>
        <v>1900.4583333333067</v>
      </c>
      <c r="G355" s="4">
        <f>G350*7/12+G362*5/12</f>
        <v>3.1291666666666669</v>
      </c>
      <c r="H355" s="4">
        <f t="shared" si="27"/>
        <v>190.72352798465167</v>
      </c>
      <c r="I355" s="4">
        <f t="shared" si="28"/>
        <v>8.2994026682740927</v>
      </c>
      <c r="J355" s="4">
        <f t="shared" si="29"/>
        <v>15.622405022633584</v>
      </c>
      <c r="K355" s="5">
        <f t="shared" si="25"/>
        <v>12.208333333333332</v>
      </c>
    </row>
    <row r="356" spans="1:11" ht="12.75" x14ac:dyDescent="0.2">
      <c r="A356" s="1">
        <v>1900.07</v>
      </c>
      <c r="B356" s="4">
        <v>5.86</v>
      </c>
      <c r="C356" s="9">
        <v>0.26250000000000001</v>
      </c>
      <c r="D356" s="9">
        <v>0.48</v>
      </c>
      <c r="E356" s="9">
        <v>7.8019419829999999</v>
      </c>
      <c r="F356" s="4">
        <f t="shared" si="26"/>
        <v>1900.5416666666399</v>
      </c>
      <c r="G356" s="4">
        <f>G350*6/12+G362*6/12</f>
        <v>3.125</v>
      </c>
      <c r="H356" s="4">
        <f t="shared" si="27"/>
        <v>188.39754681626172</v>
      </c>
      <c r="I356" s="4">
        <f t="shared" si="28"/>
        <v>8.439309904312065</v>
      </c>
      <c r="J356" s="4">
        <f t="shared" si="29"/>
        <v>15.431880967884918</v>
      </c>
      <c r="K356" s="5">
        <f t="shared" si="25"/>
        <v>12.208333333333334</v>
      </c>
    </row>
    <row r="357" spans="1:11" ht="12.75" x14ac:dyDescent="0.2">
      <c r="A357" s="1">
        <v>1900.08</v>
      </c>
      <c r="B357" s="4">
        <v>5.94</v>
      </c>
      <c r="C357" s="9">
        <v>0.27</v>
      </c>
      <c r="D357" s="9">
        <v>0.48</v>
      </c>
      <c r="E357" s="9">
        <v>7.7067928930000003</v>
      </c>
      <c r="F357" s="4">
        <f t="shared" si="26"/>
        <v>1900.6249999999732</v>
      </c>
      <c r="G357" s="4">
        <f>G350*5/12+G362*7/12</f>
        <v>3.1208333333333336</v>
      </c>
      <c r="H357" s="4">
        <f t="shared" si="27"/>
        <v>193.32726215509061</v>
      </c>
      <c r="I357" s="4">
        <f t="shared" si="28"/>
        <v>8.7876028252313905</v>
      </c>
      <c r="J357" s="4">
        <f t="shared" si="29"/>
        <v>15.622405022633584</v>
      </c>
      <c r="K357" s="5">
        <f t="shared" si="25"/>
        <v>12.375</v>
      </c>
    </row>
    <row r="358" spans="1:11" ht="12.75" x14ac:dyDescent="0.2">
      <c r="A358" s="1">
        <v>1900.09</v>
      </c>
      <c r="B358" s="4">
        <v>5.8</v>
      </c>
      <c r="C358" s="9">
        <v>0.27750000000000002</v>
      </c>
      <c r="D358" s="9">
        <v>0.48</v>
      </c>
      <c r="E358" s="9">
        <v>7.8019419829999999</v>
      </c>
      <c r="F358" s="4">
        <f t="shared" si="26"/>
        <v>1900.7083333333064</v>
      </c>
      <c r="G358" s="4">
        <f>G350*4/12+G362*8/12</f>
        <v>3.1166666666666671</v>
      </c>
      <c r="H358" s="4">
        <f t="shared" si="27"/>
        <v>186.46856169527607</v>
      </c>
      <c r="I358" s="4">
        <f t="shared" si="28"/>
        <v>8.9215561845584688</v>
      </c>
      <c r="J358" s="4">
        <f t="shared" si="29"/>
        <v>15.431880967884918</v>
      </c>
      <c r="K358" s="5">
        <f t="shared" si="25"/>
        <v>12.08333333333333</v>
      </c>
    </row>
    <row r="359" spans="1:11" ht="12.75" x14ac:dyDescent="0.2">
      <c r="A359" s="1">
        <v>1900.1</v>
      </c>
      <c r="B359" s="4">
        <v>6.01</v>
      </c>
      <c r="C359" s="9">
        <v>0.28499999999999998</v>
      </c>
      <c r="D359" s="9">
        <v>0.48</v>
      </c>
      <c r="E359" s="9">
        <v>7.7067928930000003</v>
      </c>
      <c r="F359" s="4">
        <f t="shared" si="26"/>
        <v>1900.7916666666397</v>
      </c>
      <c r="G359" s="4">
        <f>G350*3/12+G362*9/12</f>
        <v>3.1125000000000003</v>
      </c>
      <c r="H359" s="4">
        <f t="shared" si="27"/>
        <v>195.60552955422466</v>
      </c>
      <c r="I359" s="4">
        <f t="shared" si="28"/>
        <v>9.27580298218869</v>
      </c>
      <c r="J359" s="4">
        <f t="shared" si="29"/>
        <v>15.622405022633584</v>
      </c>
      <c r="K359" s="5">
        <f t="shared" si="25"/>
        <v>12.520833333333332</v>
      </c>
    </row>
    <row r="360" spans="1:11" ht="12.75" x14ac:dyDescent="0.2">
      <c r="A360" s="1">
        <v>1900.11</v>
      </c>
      <c r="B360" s="4">
        <v>6.48</v>
      </c>
      <c r="C360" s="9">
        <v>0.29249999999999998</v>
      </c>
      <c r="D360" s="9">
        <v>0.48</v>
      </c>
      <c r="E360" s="9">
        <v>7.7067928930000003</v>
      </c>
      <c r="F360" s="4">
        <f t="shared" si="26"/>
        <v>1900.8749999999729</v>
      </c>
      <c r="G360" s="4">
        <f>G350*2/12+G362*10/12</f>
        <v>3.1083333333333334</v>
      </c>
      <c r="H360" s="4">
        <f t="shared" si="27"/>
        <v>210.90246780555339</v>
      </c>
      <c r="I360" s="4">
        <f t="shared" si="28"/>
        <v>9.5199030606673407</v>
      </c>
      <c r="J360" s="4">
        <f t="shared" si="29"/>
        <v>15.622405022633584</v>
      </c>
      <c r="K360" s="5">
        <f t="shared" si="25"/>
        <v>13.5</v>
      </c>
    </row>
    <row r="361" spans="1:11" ht="12.75" x14ac:dyDescent="0.2">
      <c r="A361" s="1">
        <v>1900.12</v>
      </c>
      <c r="B361" s="4">
        <v>6.87</v>
      </c>
      <c r="C361" s="9">
        <v>0.3</v>
      </c>
      <c r="D361" s="9">
        <v>0.48</v>
      </c>
      <c r="E361" s="9">
        <v>7.6116519010000001</v>
      </c>
      <c r="F361" s="4">
        <f t="shared" si="26"/>
        <v>1900.9583333333062</v>
      </c>
      <c r="G361" s="4">
        <f>G350*1/12+G362*11/12</f>
        <v>3.104166666666667</v>
      </c>
      <c r="H361" s="4">
        <f t="shared" si="27"/>
        <v>226.39048099054685</v>
      </c>
      <c r="I361" s="4">
        <f t="shared" si="28"/>
        <v>9.8860472048273724</v>
      </c>
      <c r="J361" s="4">
        <f t="shared" si="29"/>
        <v>15.817675527723797</v>
      </c>
      <c r="K361" s="5">
        <f t="shared" si="25"/>
        <v>14.3125</v>
      </c>
    </row>
    <row r="362" spans="1:11" ht="12.75" x14ac:dyDescent="0.2">
      <c r="A362" s="1">
        <v>1901.01</v>
      </c>
      <c r="B362" s="4">
        <v>7.07</v>
      </c>
      <c r="C362" s="9">
        <v>0.30170000000000002</v>
      </c>
      <c r="D362" s="9">
        <v>0.48170000000000002</v>
      </c>
      <c r="E362" s="9">
        <v>7.7067928930000003</v>
      </c>
      <c r="F362" s="4">
        <f t="shared" si="26"/>
        <v>1901.0416666666395</v>
      </c>
      <c r="G362" s="4">
        <v>3.1</v>
      </c>
      <c r="H362" s="4">
        <f t="shared" si="27"/>
        <v>230.10500731254049</v>
      </c>
      <c r="I362" s="4">
        <f t="shared" si="28"/>
        <v>9.8193324902678167</v>
      </c>
      <c r="J362" s="4">
        <f t="shared" si="29"/>
        <v>15.677734373755413</v>
      </c>
      <c r="K362" s="5">
        <f t="shared" si="25"/>
        <v>14.677184969898274</v>
      </c>
    </row>
    <row r="363" spans="1:11" ht="12.75" x14ac:dyDescent="0.2">
      <c r="A363" s="1">
        <v>1901.02</v>
      </c>
      <c r="B363" s="4">
        <v>7.25</v>
      </c>
      <c r="C363" s="9">
        <v>0.30330000000000001</v>
      </c>
      <c r="D363" s="9">
        <v>0.48330000000000001</v>
      </c>
      <c r="E363" s="9">
        <v>7.6116519010000001</v>
      </c>
      <c r="F363" s="4">
        <f t="shared" si="26"/>
        <v>1901.1249999999727</v>
      </c>
      <c r="G363" s="4">
        <f>G362*11/12+G374*1/12</f>
        <v>3.1066666666666669</v>
      </c>
      <c r="H363" s="4">
        <f t="shared" si="27"/>
        <v>238.91280744999483</v>
      </c>
      <c r="I363" s="4">
        <f t="shared" si="28"/>
        <v>9.9947937240804734</v>
      </c>
      <c r="J363" s="4">
        <f t="shared" si="29"/>
        <v>15.926422046976898</v>
      </c>
      <c r="K363" s="5">
        <f t="shared" si="25"/>
        <v>15.001034554107179</v>
      </c>
    </row>
    <row r="364" spans="1:11" ht="12.75" x14ac:dyDescent="0.2">
      <c r="A364" s="1">
        <v>1901.03</v>
      </c>
      <c r="B364" s="4">
        <v>7.51</v>
      </c>
      <c r="C364" s="9">
        <v>0.30499999999999999</v>
      </c>
      <c r="D364" s="9">
        <v>0.48499999999999999</v>
      </c>
      <c r="E364" s="9">
        <v>7.6116519010000001</v>
      </c>
      <c r="F364" s="4">
        <f t="shared" si="26"/>
        <v>1901.208333333306</v>
      </c>
      <c r="G364" s="4">
        <f>G362*10/12+G374*2/12</f>
        <v>3.1133333333333333</v>
      </c>
      <c r="H364" s="4">
        <f t="shared" si="27"/>
        <v>247.48071502751188</v>
      </c>
      <c r="I364" s="4">
        <f t="shared" si="28"/>
        <v>10.050814658241162</v>
      </c>
      <c r="J364" s="4">
        <f t="shared" si="29"/>
        <v>15.982442981137584</v>
      </c>
      <c r="K364" s="5">
        <f t="shared" si="25"/>
        <v>15.484536082474227</v>
      </c>
    </row>
    <row r="365" spans="1:11" ht="12.75" x14ac:dyDescent="0.2">
      <c r="A365" s="1">
        <v>1901.04</v>
      </c>
      <c r="B365" s="4">
        <v>8.14</v>
      </c>
      <c r="C365" s="9">
        <v>0.30669999999999997</v>
      </c>
      <c r="D365" s="9">
        <v>0.48670000000000002</v>
      </c>
      <c r="E365" s="9">
        <v>7.5165028100000004</v>
      </c>
      <c r="F365" s="4">
        <f t="shared" si="26"/>
        <v>1901.2916666666392</v>
      </c>
      <c r="G365" s="4">
        <f>G362*9/12+G374*3/12</f>
        <v>3.12</v>
      </c>
      <c r="H365" s="4">
        <f t="shared" si="27"/>
        <v>271.63699949444975</v>
      </c>
      <c r="I365" s="4">
        <f t="shared" si="28"/>
        <v>10.234774907241736</v>
      </c>
      <c r="J365" s="4">
        <f t="shared" si="29"/>
        <v>16.241489883777483</v>
      </c>
      <c r="K365" s="5">
        <f t="shared" si="25"/>
        <v>16.724881857407023</v>
      </c>
    </row>
    <row r="366" spans="1:11" ht="12.75" x14ac:dyDescent="0.2">
      <c r="A366" s="1">
        <v>1901.05</v>
      </c>
      <c r="B366" s="4">
        <v>7.73</v>
      </c>
      <c r="C366" s="9">
        <v>0.30830000000000002</v>
      </c>
      <c r="D366" s="9">
        <v>0.48830000000000001</v>
      </c>
      <c r="E366" s="9">
        <v>7.5165028100000004</v>
      </c>
      <c r="F366" s="4">
        <f t="shared" si="26"/>
        <v>1901.3749999999725</v>
      </c>
      <c r="G366" s="4">
        <f>G362*8/12+G374*4/12</f>
        <v>3.1266666666666669</v>
      </c>
      <c r="H366" s="4">
        <f t="shared" si="27"/>
        <v>257.95503760345167</v>
      </c>
      <c r="I366" s="4">
        <f t="shared" si="28"/>
        <v>10.288167929255389</v>
      </c>
      <c r="J366" s="4">
        <f t="shared" si="29"/>
        <v>16.29488290579113</v>
      </c>
      <c r="K366" s="5">
        <f t="shared" si="25"/>
        <v>15.830432111406923</v>
      </c>
    </row>
    <row r="367" spans="1:11" ht="12.75" x14ac:dyDescent="0.2">
      <c r="A367" s="1">
        <v>1901.06</v>
      </c>
      <c r="B367" s="4">
        <v>8.5</v>
      </c>
      <c r="C367" s="9">
        <v>0.31</v>
      </c>
      <c r="D367" s="9">
        <v>0.49</v>
      </c>
      <c r="E367" s="9">
        <v>7.5165028100000004</v>
      </c>
      <c r="F367" s="4">
        <f t="shared" si="26"/>
        <v>1901.4583333333057</v>
      </c>
      <c r="G367" s="4">
        <f>G362*7/12+G374*5/12</f>
        <v>3.1333333333333333</v>
      </c>
      <c r="H367" s="4">
        <f t="shared" si="27"/>
        <v>283.65042944752122</v>
      </c>
      <c r="I367" s="4">
        <f t="shared" si="28"/>
        <v>10.344898015144892</v>
      </c>
      <c r="J367" s="4">
        <f t="shared" si="29"/>
        <v>16.351612991680636</v>
      </c>
      <c r="K367" s="5">
        <f t="shared" si="25"/>
        <v>17.346938775510203</v>
      </c>
    </row>
    <row r="368" spans="1:11" ht="12.75" x14ac:dyDescent="0.2">
      <c r="A368" s="1">
        <v>1901.07</v>
      </c>
      <c r="B368" s="4">
        <v>7.93</v>
      </c>
      <c r="C368" s="9">
        <v>0.31169999999999998</v>
      </c>
      <c r="D368" s="9">
        <v>0.49170000000000003</v>
      </c>
      <c r="E368" s="9">
        <v>7.6116519010000001</v>
      </c>
      <c r="F368" s="4">
        <f t="shared" si="26"/>
        <v>1901.541666666639</v>
      </c>
      <c r="G368" s="4">
        <f>G362*6/12+G374*6/12</f>
        <v>3.14</v>
      </c>
      <c r="H368" s="4">
        <f t="shared" si="27"/>
        <v>261.32118111427025</v>
      </c>
      <c r="I368" s="4">
        <f t="shared" si="28"/>
        <v>10.27160304581564</v>
      </c>
      <c r="J368" s="4">
        <f t="shared" si="29"/>
        <v>16.203231368712064</v>
      </c>
      <c r="K368" s="5">
        <f t="shared" si="25"/>
        <v>16.127720154565793</v>
      </c>
    </row>
    <row r="369" spans="1:11" ht="12.75" x14ac:dyDescent="0.2">
      <c r="A369" s="1">
        <v>1901.08</v>
      </c>
      <c r="B369" s="4">
        <v>8.0399999999999991</v>
      </c>
      <c r="C369" s="9">
        <v>0.31330000000000002</v>
      </c>
      <c r="D369" s="9">
        <v>0.49330000000000002</v>
      </c>
      <c r="E369" s="9">
        <v>7.7067928930000003</v>
      </c>
      <c r="F369" s="4">
        <f t="shared" si="26"/>
        <v>1901.6249999999723</v>
      </c>
      <c r="G369" s="4">
        <f>G362*5/12+G374*7/12</f>
        <v>3.1466666666666669</v>
      </c>
      <c r="H369" s="4">
        <f t="shared" si="27"/>
        <v>261.67528412911253</v>
      </c>
      <c r="I369" s="4">
        <f t="shared" si="28"/>
        <v>10.196873944981464</v>
      </c>
      <c r="J369" s="4">
        <f t="shared" si="29"/>
        <v>16.055275828469057</v>
      </c>
      <c r="K369" s="5">
        <f t="shared" si="25"/>
        <v>16.298398540441919</v>
      </c>
    </row>
    <row r="370" spans="1:11" ht="12.75" x14ac:dyDescent="0.2">
      <c r="A370" s="1">
        <v>1901.09</v>
      </c>
      <c r="B370" s="4">
        <v>8</v>
      </c>
      <c r="C370" s="9">
        <v>0.315</v>
      </c>
      <c r="D370" s="9">
        <v>0.495</v>
      </c>
      <c r="E370" s="9">
        <v>7.8019419829999999</v>
      </c>
      <c r="F370" s="4">
        <f t="shared" si="26"/>
        <v>1901.7083333333055</v>
      </c>
      <c r="G370" s="4">
        <f>G362*4/12+G374*8/12</f>
        <v>3.1533333333333333</v>
      </c>
      <c r="H370" s="4">
        <f t="shared" si="27"/>
        <v>257.19801613141527</v>
      </c>
      <c r="I370" s="4">
        <f t="shared" si="28"/>
        <v>10.127171885174478</v>
      </c>
      <c r="J370" s="4">
        <f t="shared" si="29"/>
        <v>15.914127248131321</v>
      </c>
      <c r="K370" s="5">
        <f t="shared" si="25"/>
        <v>16.161616161616163</v>
      </c>
    </row>
    <row r="371" spans="1:11" ht="12.75" x14ac:dyDescent="0.2">
      <c r="A371" s="1">
        <v>1901.1</v>
      </c>
      <c r="B371" s="4">
        <v>7.91</v>
      </c>
      <c r="C371" s="9">
        <v>0.31669999999999998</v>
      </c>
      <c r="D371" s="9">
        <v>0.49669999999999997</v>
      </c>
      <c r="E371" s="9">
        <v>7.8019419829999999</v>
      </c>
      <c r="F371" s="4">
        <f t="shared" si="26"/>
        <v>1901.7916666666388</v>
      </c>
      <c r="G371" s="4">
        <f>G362*3/12+G374*9/12</f>
        <v>3.16</v>
      </c>
      <c r="H371" s="4">
        <f t="shared" si="27"/>
        <v>254.3045384499369</v>
      </c>
      <c r="I371" s="4">
        <f t="shared" si="28"/>
        <v>10.181826463602402</v>
      </c>
      <c r="J371" s="4">
        <f t="shared" si="29"/>
        <v>15.968781826559246</v>
      </c>
      <c r="K371" s="5">
        <f t="shared" si="25"/>
        <v>15.92510569760419</v>
      </c>
    </row>
    <row r="372" spans="1:11" ht="12.75" x14ac:dyDescent="0.2">
      <c r="A372" s="1">
        <v>1901.11</v>
      </c>
      <c r="B372" s="4">
        <v>8.08</v>
      </c>
      <c r="C372" s="9">
        <v>0.31830000000000003</v>
      </c>
      <c r="D372" s="9">
        <v>0.49830000000000002</v>
      </c>
      <c r="E372" s="9">
        <v>7.8970910740000004</v>
      </c>
      <c r="F372" s="4">
        <f t="shared" si="26"/>
        <v>1901.874999999972</v>
      </c>
      <c r="G372" s="4">
        <f>G362*2/12+G374*10/12</f>
        <v>3.1666666666666665</v>
      </c>
      <c r="H372" s="4">
        <f t="shared" si="27"/>
        <v>256.64012495343297</v>
      </c>
      <c r="I372" s="4">
        <f t="shared" si="28"/>
        <v>10.109969278796749</v>
      </c>
      <c r="J372" s="4">
        <f t="shared" si="29"/>
        <v>15.827199785185105</v>
      </c>
      <c r="K372" s="5">
        <f t="shared" si="25"/>
        <v>16.215131446919528</v>
      </c>
    </row>
    <row r="373" spans="1:11" ht="12.75" x14ac:dyDescent="0.2">
      <c r="A373" s="1">
        <v>1901.12</v>
      </c>
      <c r="B373" s="4">
        <v>7.95</v>
      </c>
      <c r="C373" s="9">
        <v>0.32</v>
      </c>
      <c r="D373" s="9">
        <v>0.5</v>
      </c>
      <c r="E373" s="9">
        <v>7.9922320659999997</v>
      </c>
      <c r="F373" s="4">
        <f t="shared" si="26"/>
        <v>1901.9583333333053</v>
      </c>
      <c r="G373" s="4">
        <f>G362*1/12+G374*11/12</f>
        <v>3.1733333333333338</v>
      </c>
      <c r="H373" s="4">
        <f t="shared" si="27"/>
        <v>249.50507674610364</v>
      </c>
      <c r="I373" s="4">
        <f t="shared" si="28"/>
        <v>10.04297164261046</v>
      </c>
      <c r="J373" s="4">
        <f t="shared" si="29"/>
        <v>15.692143191578845</v>
      </c>
      <c r="K373" s="5">
        <f t="shared" si="25"/>
        <v>15.9</v>
      </c>
    </row>
    <row r="374" spans="1:11" ht="12.75" x14ac:dyDescent="0.2">
      <c r="A374" s="1">
        <v>1902.01</v>
      </c>
      <c r="B374" s="4">
        <v>8.1199999999999992</v>
      </c>
      <c r="C374" s="9">
        <v>0.32079999999999997</v>
      </c>
      <c r="D374" s="9">
        <v>0.51080000000000003</v>
      </c>
      <c r="E374" s="9">
        <v>7.8970910740000004</v>
      </c>
      <c r="F374" s="4">
        <f t="shared" si="26"/>
        <v>1902.0416666666385</v>
      </c>
      <c r="G374" s="4">
        <v>3.18</v>
      </c>
      <c r="H374" s="4">
        <f t="shared" si="27"/>
        <v>257.91062062151923</v>
      </c>
      <c r="I374" s="4">
        <f t="shared" si="28"/>
        <v>10.18937525805214</v>
      </c>
      <c r="J374" s="4">
        <f t="shared" si="29"/>
        <v>16.224229681462074</v>
      </c>
      <c r="K374" s="5">
        <f t="shared" si="25"/>
        <v>15.896632732967891</v>
      </c>
    </row>
    <row r="375" spans="1:11" ht="12.75" x14ac:dyDescent="0.2">
      <c r="A375" s="1">
        <v>1902.02</v>
      </c>
      <c r="B375" s="4">
        <v>8.19</v>
      </c>
      <c r="C375" s="9">
        <v>0.32169999999999999</v>
      </c>
      <c r="D375" s="9">
        <v>0.52170000000000005</v>
      </c>
      <c r="E375" s="9">
        <v>7.8970910740000004</v>
      </c>
      <c r="F375" s="4">
        <f t="shared" si="26"/>
        <v>1902.1249999999718</v>
      </c>
      <c r="G375" s="4">
        <f>G374*11/12+G386*1/12</f>
        <v>3.1900000000000004</v>
      </c>
      <c r="H375" s="4">
        <f t="shared" si="27"/>
        <v>260.13398804067032</v>
      </c>
      <c r="I375" s="4">
        <f t="shared" si="28"/>
        <v>10.217961410584081</v>
      </c>
      <c r="J375" s="4">
        <f t="shared" si="29"/>
        <v>16.570439751015591</v>
      </c>
      <c r="K375" s="5">
        <f t="shared" si="25"/>
        <v>15.698677400805062</v>
      </c>
    </row>
    <row r="376" spans="1:11" ht="12.75" x14ac:dyDescent="0.2">
      <c r="A376" s="1">
        <v>1902.03</v>
      </c>
      <c r="B376" s="4">
        <v>8.1999999999999993</v>
      </c>
      <c r="C376" s="9">
        <v>0.32250000000000001</v>
      </c>
      <c r="D376" s="9">
        <v>0.53249999999999997</v>
      </c>
      <c r="E376" s="9">
        <v>7.8970910740000004</v>
      </c>
      <c r="F376" s="4">
        <f t="shared" si="26"/>
        <v>1902.2083333333051</v>
      </c>
      <c r="G376" s="4">
        <f>G374*10/12+G386*2/12</f>
        <v>3.1999999999999997</v>
      </c>
      <c r="H376" s="4">
        <f t="shared" si="27"/>
        <v>260.45161195769185</v>
      </c>
      <c r="I376" s="4">
        <f t="shared" si="28"/>
        <v>10.243371323945809</v>
      </c>
      <c r="J376" s="4">
        <f t="shared" si="29"/>
        <v>16.91347358139889</v>
      </c>
      <c r="K376" s="5">
        <f t="shared" si="25"/>
        <v>15.399061032863852</v>
      </c>
    </row>
    <row r="377" spans="1:11" ht="12.75" x14ac:dyDescent="0.2">
      <c r="A377" s="1">
        <v>1902.04</v>
      </c>
      <c r="B377" s="4">
        <v>8.48</v>
      </c>
      <c r="C377" s="9">
        <v>0.32329999999999998</v>
      </c>
      <c r="D377" s="9">
        <v>0.54330000000000001</v>
      </c>
      <c r="E377" s="9">
        <v>7.9922320659999997</v>
      </c>
      <c r="F377" s="4">
        <f t="shared" si="26"/>
        <v>1902.2916666666383</v>
      </c>
      <c r="G377" s="4">
        <f>G374*9/12+G386*3/12</f>
        <v>3.21</v>
      </c>
      <c r="H377" s="4">
        <f t="shared" si="27"/>
        <v>266.13874852917724</v>
      </c>
      <c r="I377" s="4">
        <f t="shared" si="28"/>
        <v>10.146539787674881</v>
      </c>
      <c r="J377" s="4">
        <f t="shared" si="29"/>
        <v>17.051082791969574</v>
      </c>
      <c r="K377" s="5">
        <f t="shared" si="25"/>
        <v>15.608319528805449</v>
      </c>
    </row>
    <row r="378" spans="1:11" ht="12.75" x14ac:dyDescent="0.2">
      <c r="A378" s="1">
        <v>1902.05</v>
      </c>
      <c r="B378" s="4">
        <v>8.4600000000000009</v>
      </c>
      <c r="C378" s="9">
        <v>0.32419999999999999</v>
      </c>
      <c r="D378" s="9">
        <v>0.55420000000000003</v>
      </c>
      <c r="E378" s="9">
        <v>8.0873811569999994</v>
      </c>
      <c r="F378" s="4">
        <f t="shared" si="26"/>
        <v>1902.3749999999716</v>
      </c>
      <c r="G378" s="4">
        <f>G374*8/12+G386*4/12</f>
        <v>3.2199999999999998</v>
      </c>
      <c r="H378" s="4">
        <f t="shared" si="27"/>
        <v>262.38729062043643</v>
      </c>
      <c r="I378" s="4">
        <f t="shared" si="28"/>
        <v>10.055077969166133</v>
      </c>
      <c r="J378" s="4">
        <f t="shared" si="29"/>
        <v>17.188538588870671</v>
      </c>
      <c r="K378" s="5">
        <f t="shared" si="25"/>
        <v>15.265247203175749</v>
      </c>
    </row>
    <row r="379" spans="1:11" ht="12.75" x14ac:dyDescent="0.2">
      <c r="A379" s="1">
        <v>1902.06</v>
      </c>
      <c r="B379" s="4">
        <v>8.41</v>
      </c>
      <c r="C379" s="9">
        <v>0.32500000000000001</v>
      </c>
      <c r="D379" s="9">
        <v>0.56499999999999995</v>
      </c>
      <c r="E379" s="9">
        <v>8.18251405</v>
      </c>
      <c r="F379" s="4">
        <f t="shared" si="26"/>
        <v>1902.4583333333048</v>
      </c>
      <c r="G379" s="4">
        <f>G374*7/12+G386*5/12</f>
        <v>3.2300000000000004</v>
      </c>
      <c r="H379" s="4">
        <f t="shared" si="27"/>
        <v>257.80395757462833</v>
      </c>
      <c r="I379" s="4">
        <f t="shared" si="28"/>
        <v>9.9626975281515122</v>
      </c>
      <c r="J379" s="4">
        <f t="shared" si="29"/>
        <v>17.319766472017239</v>
      </c>
      <c r="K379" s="5">
        <f t="shared" si="25"/>
        <v>14.884955752212392</v>
      </c>
    </row>
    <row r="380" spans="1:11" ht="12.75" x14ac:dyDescent="0.2">
      <c r="A380" s="1">
        <v>1902.07</v>
      </c>
      <c r="B380" s="4">
        <v>8.6</v>
      </c>
      <c r="C380" s="9">
        <v>0.32579999999999998</v>
      </c>
      <c r="D380" s="9">
        <v>0.57579999999999998</v>
      </c>
      <c r="E380" s="9">
        <v>8.18251405</v>
      </c>
      <c r="F380" s="4">
        <f t="shared" si="26"/>
        <v>1902.5416666666381</v>
      </c>
      <c r="G380" s="4">
        <f>G374*6/12+G386*6/12</f>
        <v>3.2399999999999998</v>
      </c>
      <c r="H380" s="4">
        <f t="shared" si="27"/>
        <v>263.62830382185535</v>
      </c>
      <c r="I380" s="4">
        <f t="shared" si="28"/>
        <v>9.9872210912977284</v>
      </c>
      <c r="J380" s="4">
        <f t="shared" si="29"/>
        <v>17.650834574491199</v>
      </c>
      <c r="K380" s="5">
        <f t="shared" si="25"/>
        <v>14.935741576936437</v>
      </c>
    </row>
    <row r="381" spans="1:11" ht="12.75" x14ac:dyDescent="0.2">
      <c r="A381" s="1">
        <v>1902.08</v>
      </c>
      <c r="B381" s="4">
        <v>8.83</v>
      </c>
      <c r="C381" s="9">
        <v>0.32669999999999999</v>
      </c>
      <c r="D381" s="9">
        <v>0.5867</v>
      </c>
      <c r="E381" s="9">
        <v>8.0873811569999994</v>
      </c>
      <c r="F381" s="4">
        <f t="shared" si="26"/>
        <v>1902.6249999999714</v>
      </c>
      <c r="G381" s="4">
        <f>G374*5/12+G386*7/12</f>
        <v>3.25</v>
      </c>
      <c r="H381" s="4">
        <f t="shared" si="27"/>
        <v>273.86285770430896</v>
      </c>
      <c r="I381" s="4">
        <f t="shared" si="28"/>
        <v>10.132615584597705</v>
      </c>
      <c r="J381" s="4">
        <f t="shared" si="29"/>
        <v>18.196527589481093</v>
      </c>
      <c r="K381" s="5">
        <f t="shared" si="25"/>
        <v>15.050281234020796</v>
      </c>
    </row>
    <row r="382" spans="1:11" ht="12.75" x14ac:dyDescent="0.2">
      <c r="A382" s="1">
        <v>1902.09</v>
      </c>
      <c r="B382" s="4">
        <v>8.85</v>
      </c>
      <c r="C382" s="9">
        <v>0.32750000000000001</v>
      </c>
      <c r="D382" s="9">
        <v>0.59750000000000003</v>
      </c>
      <c r="E382" s="9">
        <v>8.18251405</v>
      </c>
      <c r="F382" s="4">
        <f t="shared" si="26"/>
        <v>1902.7083333333046</v>
      </c>
      <c r="G382" s="4">
        <f>G374*4/12+G386*8/12</f>
        <v>3.26</v>
      </c>
      <c r="H382" s="4">
        <f t="shared" si="27"/>
        <v>271.2919173050488</v>
      </c>
      <c r="I382" s="4">
        <f t="shared" si="28"/>
        <v>10.039333662983447</v>
      </c>
      <c r="J382" s="4">
        <f t="shared" si="29"/>
        <v>18.316036224832391</v>
      </c>
      <c r="K382" s="5">
        <f t="shared" si="25"/>
        <v>14.811715481171548</v>
      </c>
    </row>
    <row r="383" spans="1:11" ht="12.75" x14ac:dyDescent="0.2">
      <c r="A383" s="1">
        <v>1902.1</v>
      </c>
      <c r="B383" s="4">
        <v>8.57</v>
      </c>
      <c r="C383" s="9">
        <v>0.32829999999999998</v>
      </c>
      <c r="D383" s="9">
        <v>0.60829999999999995</v>
      </c>
      <c r="E383" s="9">
        <v>8.7534247930000006</v>
      </c>
      <c r="F383" s="4">
        <f t="shared" si="26"/>
        <v>1902.7916666666379</v>
      </c>
      <c r="G383" s="4">
        <f>G374*3/12+G386*9/12</f>
        <v>3.27</v>
      </c>
      <c r="H383" s="4">
        <f t="shared" si="27"/>
        <v>245.5744392433715</v>
      </c>
      <c r="I383" s="4">
        <f t="shared" si="28"/>
        <v>9.4074782267909978</v>
      </c>
      <c r="J383" s="4">
        <f t="shared" si="29"/>
        <v>17.430913814672447</v>
      </c>
      <c r="K383" s="5">
        <f t="shared" si="25"/>
        <v>14.088443202367253</v>
      </c>
    </row>
    <row r="384" spans="1:11" ht="12.75" x14ac:dyDescent="0.2">
      <c r="A384" s="1">
        <v>1902.11</v>
      </c>
      <c r="B384" s="4">
        <v>8.24</v>
      </c>
      <c r="C384" s="9">
        <v>0.32919999999999999</v>
      </c>
      <c r="D384" s="9">
        <v>0.61919999999999997</v>
      </c>
      <c r="E384" s="9">
        <v>8.4679289260000008</v>
      </c>
      <c r="F384" s="4">
        <f t="shared" si="26"/>
        <v>1902.8749999999711</v>
      </c>
      <c r="G384" s="4">
        <f>G374*2/12+G386*10/12</f>
        <v>3.2800000000000002</v>
      </c>
      <c r="H384" s="4">
        <f t="shared" si="27"/>
        <v>244.07896406096975</v>
      </c>
      <c r="I384" s="4">
        <f t="shared" si="28"/>
        <v>9.7513100690377712</v>
      </c>
      <c r="J384" s="4">
        <f t="shared" si="29"/>
        <v>18.341467784775784</v>
      </c>
      <c r="K384" s="5">
        <f t="shared" si="25"/>
        <v>13.307493540051681</v>
      </c>
    </row>
    <row r="385" spans="1:11" ht="12.75" x14ac:dyDescent="0.2">
      <c r="A385" s="1">
        <v>1902.12</v>
      </c>
      <c r="B385" s="4">
        <v>8.0500000000000007</v>
      </c>
      <c r="C385" s="9">
        <v>0.33</v>
      </c>
      <c r="D385" s="9">
        <v>0.63</v>
      </c>
      <c r="E385" s="9">
        <v>8.5630942149999996</v>
      </c>
      <c r="F385" s="4">
        <f t="shared" si="26"/>
        <v>1902.9583333333044</v>
      </c>
      <c r="G385" s="4">
        <f>G374*1/12+G386*11/12</f>
        <v>3.29</v>
      </c>
      <c r="H385" s="4">
        <f t="shared" si="27"/>
        <v>235.8009236267641</v>
      </c>
      <c r="I385" s="4">
        <f t="shared" si="28"/>
        <v>9.6663732666872235</v>
      </c>
      <c r="J385" s="4">
        <f t="shared" si="29"/>
        <v>18.453985327311972</v>
      </c>
      <c r="K385" s="5">
        <f t="shared" si="25"/>
        <v>12.777777777777779</v>
      </c>
    </row>
    <row r="386" spans="1:11" ht="12.75" x14ac:dyDescent="0.2">
      <c r="A386" s="1">
        <v>1903.01</v>
      </c>
      <c r="B386" s="4">
        <v>8.4600000000000009</v>
      </c>
      <c r="C386" s="9">
        <v>0.33169999999999999</v>
      </c>
      <c r="D386" s="9">
        <v>0.62170000000000003</v>
      </c>
      <c r="E386" s="9">
        <v>8.6582595040000001</v>
      </c>
      <c r="F386" s="4">
        <f t="shared" si="26"/>
        <v>1903.0416666666376</v>
      </c>
      <c r="G386" s="4">
        <v>3.3</v>
      </c>
      <c r="H386" s="4">
        <f t="shared" si="27"/>
        <v>245.08690563266819</v>
      </c>
      <c r="I386" s="4">
        <f t="shared" si="28"/>
        <v>9.609376666472345</v>
      </c>
      <c r="J386" s="4">
        <f t="shared" si="29"/>
        <v>18.010700854826219</v>
      </c>
      <c r="K386" s="5">
        <f t="shared" si="25"/>
        <v>13.60784944506997</v>
      </c>
    </row>
    <row r="387" spans="1:11" ht="12.75" x14ac:dyDescent="0.2">
      <c r="A387" s="1">
        <v>1903.02</v>
      </c>
      <c r="B387" s="4">
        <v>8.41</v>
      </c>
      <c r="C387" s="9">
        <v>0.33329999999999999</v>
      </c>
      <c r="D387" s="9">
        <v>0.61329999999999996</v>
      </c>
      <c r="E387" s="9">
        <v>8.6582595040000001</v>
      </c>
      <c r="F387" s="4">
        <f t="shared" si="26"/>
        <v>1903.1249999999709</v>
      </c>
      <c r="G387" s="4">
        <f>G386*11/12+G398*1/12</f>
        <v>3.3083333333333331</v>
      </c>
      <c r="H387" s="4">
        <f t="shared" si="27"/>
        <v>243.63840146226232</v>
      </c>
      <c r="I387" s="4">
        <f t="shared" si="28"/>
        <v>9.6557287999253294</v>
      </c>
      <c r="J387" s="4">
        <f t="shared" si="29"/>
        <v>17.767352154198036</v>
      </c>
      <c r="K387" s="5">
        <f t="shared" ref="K387:K450" si="30">H387/J387</f>
        <v>13.712701777270503</v>
      </c>
    </row>
    <row r="388" spans="1:11" ht="12.75" x14ac:dyDescent="0.2">
      <c r="A388" s="1">
        <v>1903.03</v>
      </c>
      <c r="B388" s="4">
        <v>8.08</v>
      </c>
      <c r="C388" s="9">
        <v>0.33500000000000002</v>
      </c>
      <c r="D388" s="9">
        <v>0.60499999999999998</v>
      </c>
      <c r="E388" s="9">
        <v>8.3728446279999993</v>
      </c>
      <c r="F388" s="4">
        <f t="shared" ref="F388:F451" si="31">F387+1/12</f>
        <v>1903.2083333333042</v>
      </c>
      <c r="G388" s="4">
        <f>G386*10/12+G398*2/12</f>
        <v>3.3166666666666664</v>
      </c>
      <c r="H388" s="4">
        <f t="shared" ref="H388:H451" si="32">B388*$E$1778/E388</f>
        <v>242.05757183435466</v>
      </c>
      <c r="I388" s="4">
        <f t="shared" ref="I388:I451" si="33">C388*$E$1778/E388</f>
        <v>10.035802792637229</v>
      </c>
      <c r="J388" s="4">
        <f t="shared" ref="J388:J451" si="34">D388*$E$1778/E388</f>
        <v>18.124360267300069</v>
      </c>
      <c r="K388" s="5">
        <f t="shared" si="30"/>
        <v>13.355371900826448</v>
      </c>
    </row>
    <row r="389" spans="1:11" ht="12.75" x14ac:dyDescent="0.2">
      <c r="A389" s="1">
        <v>1903.04</v>
      </c>
      <c r="B389" s="4">
        <v>7.75</v>
      </c>
      <c r="C389" s="9">
        <v>0.3367</v>
      </c>
      <c r="D389" s="9">
        <v>0.59670000000000001</v>
      </c>
      <c r="E389" s="9">
        <v>8.3728446279999993</v>
      </c>
      <c r="F389" s="4">
        <f t="shared" si="31"/>
        <v>1903.2916666666374</v>
      </c>
      <c r="G389" s="4">
        <f>G386*9/12+G398*3/12</f>
        <v>3.3250000000000002</v>
      </c>
      <c r="H389" s="4">
        <f t="shared" si="32"/>
        <v>232.17155714310007</v>
      </c>
      <c r="I389" s="4">
        <f t="shared" si="33"/>
        <v>10.086730747107326</v>
      </c>
      <c r="J389" s="4">
        <f t="shared" si="34"/>
        <v>17.875712019004879</v>
      </c>
      <c r="K389" s="5">
        <f t="shared" si="30"/>
        <v>12.988101223395342</v>
      </c>
    </row>
    <row r="390" spans="1:11" ht="12.75" x14ac:dyDescent="0.2">
      <c r="A390" s="1">
        <v>1903.05</v>
      </c>
      <c r="B390" s="4">
        <v>7.6</v>
      </c>
      <c r="C390" s="9">
        <v>0.33829999999999999</v>
      </c>
      <c r="D390" s="9">
        <v>0.58830000000000005</v>
      </c>
      <c r="E390" s="9">
        <v>8.18251405</v>
      </c>
      <c r="F390" s="4">
        <f t="shared" si="31"/>
        <v>1903.3749999999707</v>
      </c>
      <c r="G390" s="4">
        <f>G386*8/12+G398*4/12</f>
        <v>3.333333333333333</v>
      </c>
      <c r="H390" s="4">
        <f t="shared" si="32"/>
        <v>232.97384988908149</v>
      </c>
      <c r="I390" s="4">
        <f t="shared" si="33"/>
        <v>10.370401765457403</v>
      </c>
      <c r="J390" s="4">
        <f t="shared" si="34"/>
        <v>18.034015248650874</v>
      </c>
      <c r="K390" s="5">
        <f t="shared" si="30"/>
        <v>12.918578956314805</v>
      </c>
    </row>
    <row r="391" spans="1:11" ht="12.75" x14ac:dyDescent="0.2">
      <c r="A391" s="1">
        <v>1903.06</v>
      </c>
      <c r="B391" s="4">
        <v>7.18</v>
      </c>
      <c r="C391" s="9">
        <v>0.34</v>
      </c>
      <c r="D391" s="9">
        <v>0.57999999999999996</v>
      </c>
      <c r="E391" s="9">
        <v>8.18251405</v>
      </c>
      <c r="F391" s="4">
        <f t="shared" si="31"/>
        <v>1903.4583333333039</v>
      </c>
      <c r="G391" s="4">
        <f>G386*7/12+G398*5/12</f>
        <v>3.3416666666666668</v>
      </c>
      <c r="H391" s="4">
        <f t="shared" si="32"/>
        <v>220.09897923731646</v>
      </c>
      <c r="I391" s="4">
        <f t="shared" si="33"/>
        <v>10.42251433714312</v>
      </c>
      <c r="J391" s="4">
        <f t="shared" si="34"/>
        <v>17.779583281008851</v>
      </c>
      <c r="K391" s="5">
        <f t="shared" si="30"/>
        <v>12.379310344827585</v>
      </c>
    </row>
    <row r="392" spans="1:11" ht="12.75" x14ac:dyDescent="0.2">
      <c r="A392" s="1">
        <v>1903.07</v>
      </c>
      <c r="B392" s="4">
        <v>6.85</v>
      </c>
      <c r="C392" s="9">
        <v>0.3417</v>
      </c>
      <c r="D392" s="9">
        <v>0.57169999999999999</v>
      </c>
      <c r="E392" s="9">
        <v>8.18251405</v>
      </c>
      <c r="F392" s="4">
        <f t="shared" si="31"/>
        <v>1903.5416666666372</v>
      </c>
      <c r="G392" s="4">
        <f>G386*6/12+G398*6/12</f>
        <v>3.3499999999999996</v>
      </c>
      <c r="H392" s="4">
        <f t="shared" si="32"/>
        <v>209.98300943950107</v>
      </c>
      <c r="I392" s="4">
        <f t="shared" si="33"/>
        <v>10.474626908828835</v>
      </c>
      <c r="J392" s="4">
        <f t="shared" si="34"/>
        <v>17.525151313366827</v>
      </c>
      <c r="K392" s="5">
        <f t="shared" si="30"/>
        <v>11.981808640895574</v>
      </c>
    </row>
    <row r="393" spans="1:11" ht="12.75" x14ac:dyDescent="0.2">
      <c r="A393" s="1">
        <v>1903.08</v>
      </c>
      <c r="B393" s="4">
        <v>6.63</v>
      </c>
      <c r="C393" s="9">
        <v>0.34329999999999999</v>
      </c>
      <c r="D393" s="9">
        <v>0.56330000000000002</v>
      </c>
      <c r="E393" s="9">
        <v>8.18251405</v>
      </c>
      <c r="F393" s="4">
        <f t="shared" si="31"/>
        <v>1903.6249999999704</v>
      </c>
      <c r="G393" s="4">
        <f>G386*5/12+G398*7/12</f>
        <v>3.3583333333333334</v>
      </c>
      <c r="H393" s="4">
        <f t="shared" si="32"/>
        <v>203.23902957429081</v>
      </c>
      <c r="I393" s="4">
        <f t="shared" si="33"/>
        <v>10.523674035121273</v>
      </c>
      <c r="J393" s="4">
        <f t="shared" si="34"/>
        <v>17.267653900331524</v>
      </c>
      <c r="K393" s="5">
        <f t="shared" si="30"/>
        <v>11.769927214628085</v>
      </c>
    </row>
    <row r="394" spans="1:11" ht="12.75" x14ac:dyDescent="0.2">
      <c r="A394" s="1">
        <v>1903.09</v>
      </c>
      <c r="B394" s="4">
        <v>6.47</v>
      </c>
      <c r="C394" s="9">
        <v>0.34499999999999997</v>
      </c>
      <c r="D394" s="9">
        <v>0.55500000000000005</v>
      </c>
      <c r="E394" s="9">
        <v>8.2776793390000005</v>
      </c>
      <c r="F394" s="4">
        <f t="shared" si="31"/>
        <v>1903.7083333333037</v>
      </c>
      <c r="G394" s="4">
        <f>G386*4/12+G398*8/12</f>
        <v>3.3666666666666663</v>
      </c>
      <c r="H394" s="4">
        <f t="shared" si="32"/>
        <v>196.05414374459863</v>
      </c>
      <c r="I394" s="4">
        <f t="shared" si="33"/>
        <v>10.454200864279215</v>
      </c>
      <c r="J394" s="4">
        <f t="shared" si="34"/>
        <v>16.817627477318737</v>
      </c>
      <c r="K394" s="5">
        <f t="shared" si="30"/>
        <v>11.657657657657658</v>
      </c>
    </row>
    <row r="395" spans="1:11" ht="12.75" x14ac:dyDescent="0.2">
      <c r="A395" s="1">
        <v>1903.1</v>
      </c>
      <c r="B395" s="4">
        <v>6.26</v>
      </c>
      <c r="C395" s="9">
        <v>0.34670000000000001</v>
      </c>
      <c r="D395" s="9">
        <v>0.54669999999999996</v>
      </c>
      <c r="E395" s="9">
        <v>8.18251405</v>
      </c>
      <c r="F395" s="4">
        <f t="shared" si="31"/>
        <v>1903.791666666637</v>
      </c>
      <c r="G395" s="4">
        <f>G386*3/12+G398*9/12</f>
        <v>3.3749999999999996</v>
      </c>
      <c r="H395" s="4">
        <f t="shared" si="32"/>
        <v>191.89688161916447</v>
      </c>
      <c r="I395" s="4">
        <f t="shared" si="33"/>
        <v>10.627899178492704</v>
      </c>
      <c r="J395" s="4">
        <f t="shared" si="34"/>
        <v>16.75878996504748</v>
      </c>
      <c r="K395" s="5">
        <f t="shared" si="30"/>
        <v>11.450521309676239</v>
      </c>
    </row>
    <row r="396" spans="1:11" ht="12.75" x14ac:dyDescent="0.2">
      <c r="A396" s="1">
        <v>1903.11</v>
      </c>
      <c r="B396" s="4">
        <v>6.28</v>
      </c>
      <c r="C396" s="9">
        <v>0.3483</v>
      </c>
      <c r="D396" s="9">
        <v>0.5383</v>
      </c>
      <c r="E396" s="9">
        <v>8.0873811569999994</v>
      </c>
      <c r="F396" s="4">
        <f t="shared" si="31"/>
        <v>1903.8749999999702</v>
      </c>
      <c r="G396" s="4">
        <f>G386*2/12+G398*10/12</f>
        <v>3.3833333333333333</v>
      </c>
      <c r="H396" s="4">
        <f t="shared" si="32"/>
        <v>194.77448996410646</v>
      </c>
      <c r="I396" s="4">
        <f t="shared" si="33"/>
        <v>10.802540581926479</v>
      </c>
      <c r="J396" s="4">
        <f t="shared" si="34"/>
        <v>16.695399354725879</v>
      </c>
      <c r="K396" s="5">
        <f t="shared" si="30"/>
        <v>11.666357049972133</v>
      </c>
    </row>
    <row r="397" spans="1:11" ht="12.75" x14ac:dyDescent="0.2">
      <c r="A397" s="1">
        <v>1903.12</v>
      </c>
      <c r="B397" s="4">
        <v>6.57</v>
      </c>
      <c r="C397" s="9">
        <v>0.35</v>
      </c>
      <c r="D397" s="9">
        <v>0.53</v>
      </c>
      <c r="E397" s="9">
        <v>8.0873811569999994</v>
      </c>
      <c r="F397" s="4">
        <f t="shared" si="31"/>
        <v>1903.9583333333035</v>
      </c>
      <c r="G397" s="4">
        <f>G386*1/12+G398*11/12</f>
        <v>3.3916666666666666</v>
      </c>
      <c r="H397" s="4">
        <f t="shared" si="32"/>
        <v>203.76885335416873</v>
      </c>
      <c r="I397" s="4">
        <f t="shared" si="33"/>
        <v>10.855266160419946</v>
      </c>
      <c r="J397" s="4">
        <f t="shared" si="34"/>
        <v>16.437974471493064</v>
      </c>
      <c r="K397" s="5">
        <f t="shared" si="30"/>
        <v>12.39622641509434</v>
      </c>
    </row>
    <row r="398" spans="1:11" ht="12.75" x14ac:dyDescent="0.2">
      <c r="A398" s="1">
        <v>1904.01</v>
      </c>
      <c r="B398" s="4">
        <v>6.68</v>
      </c>
      <c r="C398" s="9">
        <v>0.34670000000000001</v>
      </c>
      <c r="D398" s="9">
        <v>0.52669999999999995</v>
      </c>
      <c r="E398" s="9">
        <v>8.2776793390000005</v>
      </c>
      <c r="F398" s="4">
        <f t="shared" si="31"/>
        <v>1904.0416666666367</v>
      </c>
      <c r="G398" s="4">
        <v>3.4</v>
      </c>
      <c r="H398" s="4">
        <f t="shared" si="32"/>
        <v>202.41757035763814</v>
      </c>
      <c r="I398" s="4">
        <f t="shared" si="33"/>
        <v>10.505714317813345</v>
      </c>
      <c r="J398" s="4">
        <f t="shared" si="34"/>
        <v>15.960079986132934</v>
      </c>
      <c r="K398" s="5">
        <f t="shared" si="30"/>
        <v>12.682741598632999</v>
      </c>
    </row>
    <row r="399" spans="1:11" ht="12.75" x14ac:dyDescent="0.2">
      <c r="A399" s="1">
        <v>1904.02</v>
      </c>
      <c r="B399" s="4">
        <v>6.5</v>
      </c>
      <c r="C399" s="9">
        <v>0.34329999999999999</v>
      </c>
      <c r="D399" s="9">
        <v>0.52329999999999999</v>
      </c>
      <c r="E399" s="9">
        <v>8.4679289260000008</v>
      </c>
      <c r="F399" s="4">
        <f t="shared" si="31"/>
        <v>1904.12499999997</v>
      </c>
      <c r="G399" s="4">
        <f>G398*11/12+G410*1/12</f>
        <v>3.4066666666666667</v>
      </c>
      <c r="H399" s="4">
        <f t="shared" si="32"/>
        <v>192.53801776654166</v>
      </c>
      <c r="I399" s="4">
        <f t="shared" si="33"/>
        <v>10.168969461423654</v>
      </c>
      <c r="J399" s="4">
        <f t="shared" si="34"/>
        <v>15.50079149188173</v>
      </c>
      <c r="K399" s="5">
        <f t="shared" si="30"/>
        <v>12.421173323141602</v>
      </c>
    </row>
    <row r="400" spans="1:11" ht="12.75" x14ac:dyDescent="0.2">
      <c r="A400" s="1">
        <v>1904.03</v>
      </c>
      <c r="B400" s="4">
        <v>6.48</v>
      </c>
      <c r="C400" s="9">
        <v>0.34</v>
      </c>
      <c r="D400" s="9">
        <v>0.52</v>
      </c>
      <c r="E400" s="9">
        <v>8.3728446279999993</v>
      </c>
      <c r="F400" s="4">
        <f t="shared" si="31"/>
        <v>1904.2083333333032</v>
      </c>
      <c r="G400" s="4">
        <f>G398*10/12+G410*2/12</f>
        <v>3.4133333333333336</v>
      </c>
      <c r="H400" s="4">
        <f t="shared" si="32"/>
        <v>194.12537939190818</v>
      </c>
      <c r="I400" s="4">
        <f t="shared" si="33"/>
        <v>10.185590894019874</v>
      </c>
      <c r="J400" s="4">
        <f t="shared" si="34"/>
        <v>15.577962543795103</v>
      </c>
      <c r="K400" s="5">
        <f t="shared" si="30"/>
        <v>12.46153846153846</v>
      </c>
    </row>
    <row r="401" spans="1:11" ht="12.75" x14ac:dyDescent="0.2">
      <c r="A401" s="1">
        <v>1904.04</v>
      </c>
      <c r="B401" s="4">
        <v>6.64</v>
      </c>
      <c r="C401" s="9">
        <v>0.3367</v>
      </c>
      <c r="D401" s="9">
        <v>0.51670000000000005</v>
      </c>
      <c r="E401" s="9">
        <v>8.2776793390000005</v>
      </c>
      <c r="F401" s="4">
        <f t="shared" si="31"/>
        <v>1904.2916666666365</v>
      </c>
      <c r="G401" s="4">
        <f>G398*9/12+G410*3/12</f>
        <v>3.42</v>
      </c>
      <c r="H401" s="4">
        <f t="shared" si="32"/>
        <v>201.20548909801155</v>
      </c>
      <c r="I401" s="4">
        <f t="shared" si="33"/>
        <v>10.2026940029067</v>
      </c>
      <c r="J401" s="4">
        <f t="shared" si="34"/>
        <v>15.657059671226293</v>
      </c>
      <c r="K401" s="5">
        <f t="shared" si="30"/>
        <v>12.850783820398682</v>
      </c>
    </row>
    <row r="402" spans="1:11" ht="12.75" x14ac:dyDescent="0.2">
      <c r="A402" s="1">
        <v>1904.05</v>
      </c>
      <c r="B402" s="4">
        <v>6.5</v>
      </c>
      <c r="C402" s="9">
        <v>0.33329999999999999</v>
      </c>
      <c r="D402" s="9">
        <v>0.51329999999999998</v>
      </c>
      <c r="E402" s="9">
        <v>8.0873811569999994</v>
      </c>
      <c r="F402" s="4">
        <f t="shared" si="31"/>
        <v>1904.3749999999698</v>
      </c>
      <c r="G402" s="4">
        <f>G398*8/12+G410*4/12</f>
        <v>3.4266666666666667</v>
      </c>
      <c r="H402" s="4">
        <f t="shared" si="32"/>
        <v>201.59780012208472</v>
      </c>
      <c r="I402" s="4">
        <f t="shared" si="33"/>
        <v>10.337314889337051</v>
      </c>
      <c r="J402" s="4">
        <f t="shared" si="34"/>
        <v>15.920023200410165</v>
      </c>
      <c r="K402" s="5">
        <f t="shared" si="30"/>
        <v>12.663159945451005</v>
      </c>
    </row>
    <row r="403" spans="1:11" ht="12.75" x14ac:dyDescent="0.2">
      <c r="A403" s="1">
        <v>1904.06</v>
      </c>
      <c r="B403" s="4">
        <v>6.51</v>
      </c>
      <c r="C403" s="9">
        <v>0.33</v>
      </c>
      <c r="D403" s="9">
        <v>0.51</v>
      </c>
      <c r="E403" s="9">
        <v>8.0873811569999994</v>
      </c>
      <c r="F403" s="4">
        <f t="shared" si="31"/>
        <v>1904.458333333303</v>
      </c>
      <c r="G403" s="4">
        <f>G398*7/12+G410*5/12</f>
        <v>3.4333333333333336</v>
      </c>
      <c r="H403" s="4">
        <f t="shared" si="32"/>
        <v>201.90795058381099</v>
      </c>
      <c r="I403" s="4">
        <f t="shared" si="33"/>
        <v>10.234965236967378</v>
      </c>
      <c r="J403" s="4">
        <f t="shared" si="34"/>
        <v>15.817673548040494</v>
      </c>
      <c r="K403" s="5">
        <f t="shared" si="30"/>
        <v>12.76470588235294</v>
      </c>
    </row>
    <row r="404" spans="1:11" ht="12.75" x14ac:dyDescent="0.2">
      <c r="A404" s="1">
        <v>1904.07</v>
      </c>
      <c r="B404" s="4">
        <v>6.78</v>
      </c>
      <c r="C404" s="9">
        <v>0.32669999999999999</v>
      </c>
      <c r="D404" s="9">
        <v>0.50670000000000004</v>
      </c>
      <c r="E404" s="9">
        <v>8.0873811569999994</v>
      </c>
      <c r="F404" s="4">
        <f t="shared" si="31"/>
        <v>1904.5416666666363</v>
      </c>
      <c r="G404" s="4">
        <f>G398*6/12+G410*6/12</f>
        <v>3.44</v>
      </c>
      <c r="H404" s="4">
        <f t="shared" si="32"/>
        <v>210.28201305042069</v>
      </c>
      <c r="I404" s="4">
        <f t="shared" si="33"/>
        <v>10.132615584597705</v>
      </c>
      <c r="J404" s="4">
        <f t="shared" si="34"/>
        <v>15.715323895670821</v>
      </c>
      <c r="K404" s="5">
        <f t="shared" si="30"/>
        <v>13.380698638247484</v>
      </c>
    </row>
    <row r="405" spans="1:11" ht="12.75" x14ac:dyDescent="0.2">
      <c r="A405" s="1">
        <v>1904.08</v>
      </c>
      <c r="B405" s="4">
        <v>7.01</v>
      </c>
      <c r="C405" s="9">
        <v>0.32329999999999998</v>
      </c>
      <c r="D405" s="9">
        <v>0.50329999999999997</v>
      </c>
      <c r="E405" s="9">
        <v>8.18251405</v>
      </c>
      <c r="F405" s="4">
        <f t="shared" si="31"/>
        <v>1904.6249999999695</v>
      </c>
      <c r="G405" s="4">
        <f>G398*5/12+G410*7/12</f>
        <v>3.4466666666666663</v>
      </c>
      <c r="H405" s="4">
        <f t="shared" si="32"/>
        <v>214.88772206874489</v>
      </c>
      <c r="I405" s="4">
        <f t="shared" si="33"/>
        <v>9.9105849564657955</v>
      </c>
      <c r="J405" s="4">
        <f t="shared" si="34"/>
        <v>15.428386664365092</v>
      </c>
      <c r="K405" s="5">
        <f t="shared" si="30"/>
        <v>13.928074706934234</v>
      </c>
    </row>
    <row r="406" spans="1:11" ht="12.75" x14ac:dyDescent="0.2">
      <c r="A406" s="1">
        <v>1904.09</v>
      </c>
      <c r="B406" s="4">
        <v>7.32</v>
      </c>
      <c r="C406" s="9">
        <v>0.32</v>
      </c>
      <c r="D406" s="9">
        <v>0.5</v>
      </c>
      <c r="E406" s="9">
        <v>8.2776793390000005</v>
      </c>
      <c r="F406" s="4">
        <f t="shared" si="31"/>
        <v>1904.7083333333028</v>
      </c>
      <c r="G406" s="4">
        <f>G398*4/12+G410*8/12</f>
        <v>3.4533333333333331</v>
      </c>
      <c r="H406" s="4">
        <f t="shared" si="32"/>
        <v>221.81087051166335</v>
      </c>
      <c r="I406" s="4">
        <f t="shared" si="33"/>
        <v>9.6966500770126061</v>
      </c>
      <c r="J406" s="4">
        <f t="shared" si="34"/>
        <v>15.151015745332197</v>
      </c>
      <c r="K406" s="5">
        <f t="shared" si="30"/>
        <v>14.639999999999999</v>
      </c>
    </row>
    <row r="407" spans="1:11" ht="12.75" x14ac:dyDescent="0.2">
      <c r="A407" s="1">
        <v>1904.1</v>
      </c>
      <c r="B407" s="4">
        <v>7.75</v>
      </c>
      <c r="C407" s="9">
        <v>0.31669999999999998</v>
      </c>
      <c r="D407" s="9">
        <v>0.49669999999999997</v>
      </c>
      <c r="E407" s="9">
        <v>8.2776793390000005</v>
      </c>
      <c r="F407" s="4">
        <f t="shared" si="31"/>
        <v>1904.791666666636</v>
      </c>
      <c r="G407" s="4">
        <f>G398*3/12+G410*9/12</f>
        <v>3.46</v>
      </c>
      <c r="H407" s="4">
        <f t="shared" si="32"/>
        <v>234.84074405264903</v>
      </c>
      <c r="I407" s="4">
        <f t="shared" si="33"/>
        <v>9.596653373093412</v>
      </c>
      <c r="J407" s="4">
        <f t="shared" si="34"/>
        <v>15.051019041413003</v>
      </c>
      <c r="K407" s="5">
        <f t="shared" si="30"/>
        <v>15.602979665794242</v>
      </c>
    </row>
    <row r="408" spans="1:11" ht="12.75" x14ac:dyDescent="0.2">
      <c r="A408" s="1">
        <v>1904.11</v>
      </c>
      <c r="B408" s="4">
        <v>8.17</v>
      </c>
      <c r="C408" s="9">
        <v>0.31330000000000002</v>
      </c>
      <c r="D408" s="9">
        <v>0.49330000000000002</v>
      </c>
      <c r="E408" s="9">
        <v>8.4679289260000008</v>
      </c>
      <c r="F408" s="4">
        <f t="shared" si="31"/>
        <v>1904.8749999999693</v>
      </c>
      <c r="G408" s="4">
        <f>G398*2/12+G410*10/12</f>
        <v>3.4666666666666668</v>
      </c>
      <c r="H408" s="4">
        <f t="shared" si="32"/>
        <v>242.00547771579159</v>
      </c>
      <c r="I408" s="4">
        <f t="shared" si="33"/>
        <v>9.2803324563473097</v>
      </c>
      <c r="J408" s="4">
        <f t="shared" si="34"/>
        <v>14.612154486805386</v>
      </c>
      <c r="K408" s="5">
        <f t="shared" si="30"/>
        <v>16.561929860125684</v>
      </c>
    </row>
    <row r="409" spans="1:11" ht="12.75" x14ac:dyDescent="0.2">
      <c r="A409" s="1">
        <v>1904.12</v>
      </c>
      <c r="B409" s="4">
        <v>8.25</v>
      </c>
      <c r="C409" s="9">
        <v>0.31</v>
      </c>
      <c r="D409" s="9">
        <v>0.49</v>
      </c>
      <c r="E409" s="9">
        <v>8.4679289260000008</v>
      </c>
      <c r="F409" s="4">
        <f t="shared" si="31"/>
        <v>1904.9583333333026</v>
      </c>
      <c r="G409" s="4">
        <f>G398*1/12+G410*11/12</f>
        <v>3.4733333333333332</v>
      </c>
      <c r="H409" s="4">
        <f t="shared" si="32"/>
        <v>244.3751763959952</v>
      </c>
      <c r="I409" s="4">
        <f t="shared" si="33"/>
        <v>9.1825823857889102</v>
      </c>
      <c r="J409" s="4">
        <f t="shared" si="34"/>
        <v>14.514404416246986</v>
      </c>
      <c r="K409" s="5">
        <f t="shared" si="30"/>
        <v>16.836734693877553</v>
      </c>
    </row>
    <row r="410" spans="1:11" ht="12.75" x14ac:dyDescent="0.2">
      <c r="A410" s="1">
        <v>1905.01</v>
      </c>
      <c r="B410" s="4">
        <v>8.43</v>
      </c>
      <c r="C410" s="9">
        <v>0.31169999999999998</v>
      </c>
      <c r="D410" s="9">
        <v>0.505</v>
      </c>
      <c r="E410" s="9">
        <v>8.4679289260000008</v>
      </c>
      <c r="F410" s="4">
        <f t="shared" si="31"/>
        <v>1905.0416666666358</v>
      </c>
      <c r="G410" s="4">
        <v>3.48</v>
      </c>
      <c r="H410" s="4">
        <f t="shared" si="32"/>
        <v>249.70699842645323</v>
      </c>
      <c r="I410" s="4">
        <f t="shared" si="33"/>
        <v>9.2329384827432346</v>
      </c>
      <c r="J410" s="4">
        <f t="shared" si="34"/>
        <v>14.95872291878516</v>
      </c>
      <c r="K410" s="5">
        <f t="shared" si="30"/>
        <v>16.693069306930692</v>
      </c>
    </row>
    <row r="411" spans="1:11" ht="12.75" x14ac:dyDescent="0.2">
      <c r="A411" s="1">
        <v>1905.02</v>
      </c>
      <c r="B411" s="4">
        <v>8.8000000000000007</v>
      </c>
      <c r="C411" s="9">
        <v>0.31330000000000002</v>
      </c>
      <c r="D411" s="9">
        <v>0.52</v>
      </c>
      <c r="E411" s="9">
        <v>8.4679289260000008</v>
      </c>
      <c r="F411" s="4">
        <f t="shared" si="31"/>
        <v>1905.1249999999691</v>
      </c>
      <c r="G411" s="4">
        <f>G410*11/12+G422*1/12</f>
        <v>3.4758333333333331</v>
      </c>
      <c r="H411" s="4">
        <f t="shared" si="32"/>
        <v>260.6668548223949</v>
      </c>
      <c r="I411" s="4">
        <f t="shared" si="33"/>
        <v>9.2803324563473097</v>
      </c>
      <c r="J411" s="4">
        <f t="shared" si="34"/>
        <v>15.403041421323334</v>
      </c>
      <c r="K411" s="5">
        <f t="shared" si="30"/>
        <v>16.923076923076923</v>
      </c>
    </row>
    <row r="412" spans="1:11" ht="12.75" x14ac:dyDescent="0.2">
      <c r="A412" s="1">
        <v>1905.03</v>
      </c>
      <c r="B412" s="4">
        <v>9.0500000000000007</v>
      </c>
      <c r="C412" s="9">
        <v>0.315</v>
      </c>
      <c r="D412" s="9">
        <v>0.53500000000000003</v>
      </c>
      <c r="E412" s="9">
        <v>8.3728446279999993</v>
      </c>
      <c r="F412" s="4">
        <f t="shared" si="31"/>
        <v>1905.2083333333023</v>
      </c>
      <c r="G412" s="4">
        <f>G410*10/12+G422*2/12</f>
        <v>3.4716666666666667</v>
      </c>
      <c r="H412" s="4">
        <f t="shared" si="32"/>
        <v>271.11646350258781</v>
      </c>
      <c r="I412" s="4">
        <f t="shared" si="33"/>
        <v>9.4366503871066474</v>
      </c>
      <c r="J412" s="4">
        <f t="shared" si="34"/>
        <v>16.027326847943037</v>
      </c>
      <c r="K412" s="5">
        <f t="shared" si="30"/>
        <v>16.915887850467289</v>
      </c>
    </row>
    <row r="413" spans="1:11" ht="12.75" x14ac:dyDescent="0.2">
      <c r="A413" s="1">
        <v>1905.04</v>
      </c>
      <c r="B413" s="4">
        <v>8.94</v>
      </c>
      <c r="C413" s="9">
        <v>0.31669999999999998</v>
      </c>
      <c r="D413" s="9">
        <v>0.55000000000000004</v>
      </c>
      <c r="E413" s="9">
        <v>8.3728446279999993</v>
      </c>
      <c r="F413" s="4">
        <f t="shared" si="31"/>
        <v>1905.2916666666356</v>
      </c>
      <c r="G413" s="4">
        <f>G410*9/12+G422*3/12</f>
        <v>3.4674999999999998</v>
      </c>
      <c r="H413" s="4">
        <f t="shared" si="32"/>
        <v>267.82112527216964</v>
      </c>
      <c r="I413" s="4">
        <f t="shared" si="33"/>
        <v>9.4875783415767465</v>
      </c>
      <c r="J413" s="4">
        <f t="shared" si="34"/>
        <v>16.476691152090972</v>
      </c>
      <c r="K413" s="5">
        <f t="shared" si="30"/>
        <v>16.254545454545458</v>
      </c>
    </row>
    <row r="414" spans="1:11" ht="12.75" x14ac:dyDescent="0.2">
      <c r="A414" s="1">
        <v>1905.05</v>
      </c>
      <c r="B414" s="4">
        <v>8.5</v>
      </c>
      <c r="C414" s="9">
        <v>0.31830000000000003</v>
      </c>
      <c r="D414" s="9">
        <v>0.56499999999999995</v>
      </c>
      <c r="E414" s="9">
        <v>8.2776793390000005</v>
      </c>
      <c r="F414" s="4">
        <f t="shared" si="31"/>
        <v>1905.3749999999688</v>
      </c>
      <c r="G414" s="4">
        <f>G410*8/12+G422*4/12</f>
        <v>3.4633333333333329</v>
      </c>
      <c r="H414" s="4">
        <f t="shared" si="32"/>
        <v>257.56726767064731</v>
      </c>
      <c r="I414" s="4">
        <f t="shared" si="33"/>
        <v>9.6451366234784768</v>
      </c>
      <c r="J414" s="4">
        <f t="shared" si="34"/>
        <v>17.12064779222538</v>
      </c>
      <c r="K414" s="5">
        <f t="shared" si="30"/>
        <v>15.044247787610619</v>
      </c>
    </row>
    <row r="415" spans="1:11" ht="12.75" x14ac:dyDescent="0.2">
      <c r="A415" s="1">
        <v>1905.06</v>
      </c>
      <c r="B415" s="4">
        <v>8.6</v>
      </c>
      <c r="C415" s="9">
        <v>0.32</v>
      </c>
      <c r="D415" s="9">
        <v>0.57999999999999996</v>
      </c>
      <c r="E415" s="9">
        <v>8.2776793390000005</v>
      </c>
      <c r="F415" s="4">
        <f t="shared" si="31"/>
        <v>1905.4583333333021</v>
      </c>
      <c r="G415" s="4">
        <f>G410*7/12+G422*5/12</f>
        <v>3.4591666666666665</v>
      </c>
      <c r="H415" s="4">
        <f t="shared" si="32"/>
        <v>260.59747081971375</v>
      </c>
      <c r="I415" s="4">
        <f t="shared" si="33"/>
        <v>9.6966500770126061</v>
      </c>
      <c r="J415" s="4">
        <f t="shared" si="34"/>
        <v>17.575178264585347</v>
      </c>
      <c r="K415" s="5">
        <f t="shared" si="30"/>
        <v>14.827586206896552</v>
      </c>
    </row>
    <row r="416" spans="1:11" ht="12.75" x14ac:dyDescent="0.2">
      <c r="A416" s="1">
        <v>1905.07</v>
      </c>
      <c r="B416" s="4">
        <v>8.8699999999999992</v>
      </c>
      <c r="C416" s="9">
        <v>0.32169999999999999</v>
      </c>
      <c r="D416" s="9">
        <v>0.59499999999999997</v>
      </c>
      <c r="E416" s="9">
        <v>8.2776793390000005</v>
      </c>
      <c r="F416" s="4">
        <f t="shared" si="31"/>
        <v>1905.5416666666354</v>
      </c>
      <c r="G416" s="4">
        <f>G410*6/12+G422*6/12</f>
        <v>3.4550000000000001</v>
      </c>
      <c r="H416" s="4">
        <f t="shared" si="32"/>
        <v>268.77901932219316</v>
      </c>
      <c r="I416" s="4">
        <f t="shared" si="33"/>
        <v>9.7481635305467353</v>
      </c>
      <c r="J416" s="4">
        <f t="shared" si="34"/>
        <v>18.02970873694531</v>
      </c>
      <c r="K416" s="5">
        <f t="shared" si="30"/>
        <v>14.907563025210088</v>
      </c>
    </row>
    <row r="417" spans="1:11" ht="12.75" x14ac:dyDescent="0.2">
      <c r="A417" s="1">
        <v>1905.08</v>
      </c>
      <c r="B417" s="4">
        <v>9.1999999999999993</v>
      </c>
      <c r="C417" s="9">
        <v>0.32329999999999998</v>
      </c>
      <c r="D417" s="9">
        <v>0.61</v>
      </c>
      <c r="E417" s="9">
        <v>8.3728446279999993</v>
      </c>
      <c r="F417" s="4">
        <f t="shared" si="31"/>
        <v>1905.6249999999686</v>
      </c>
      <c r="G417" s="4">
        <f>G410*5/12+G422*7/12</f>
        <v>3.4508333333333336</v>
      </c>
      <c r="H417" s="4">
        <f t="shared" si="32"/>
        <v>275.61010654406715</v>
      </c>
      <c r="I417" s="4">
        <f t="shared" si="33"/>
        <v>9.6852986354018391</v>
      </c>
      <c r="J417" s="4">
        <f t="shared" si="34"/>
        <v>18.274148368682713</v>
      </c>
      <c r="K417" s="5">
        <f t="shared" si="30"/>
        <v>15.081967213114755</v>
      </c>
    </row>
    <row r="418" spans="1:11" ht="12.75" x14ac:dyDescent="0.2">
      <c r="A418" s="1">
        <v>1905.09</v>
      </c>
      <c r="B418" s="4">
        <v>9.23</v>
      </c>
      <c r="C418" s="9">
        <v>0.32500000000000001</v>
      </c>
      <c r="D418" s="9">
        <v>0.625</v>
      </c>
      <c r="E418" s="9">
        <v>8.2776793390000005</v>
      </c>
      <c r="F418" s="4">
        <f t="shared" si="31"/>
        <v>1905.7083333333019</v>
      </c>
      <c r="G418" s="4">
        <f>G410*4/12+G422*8/12</f>
        <v>3.4466666666666663</v>
      </c>
      <c r="H418" s="4">
        <f t="shared" si="32"/>
        <v>279.68775065883239</v>
      </c>
      <c r="I418" s="4">
        <f t="shared" si="33"/>
        <v>9.8481602344659294</v>
      </c>
      <c r="J418" s="4">
        <f t="shared" si="34"/>
        <v>18.938769681665246</v>
      </c>
      <c r="K418" s="5">
        <f t="shared" si="30"/>
        <v>14.768000000000002</v>
      </c>
    </row>
    <row r="419" spans="1:11" ht="12.75" x14ac:dyDescent="0.2">
      <c r="A419" s="1">
        <v>1905.1</v>
      </c>
      <c r="B419" s="4">
        <v>9.36</v>
      </c>
      <c r="C419" s="9">
        <v>0.32669999999999999</v>
      </c>
      <c r="D419" s="9">
        <v>0.64</v>
      </c>
      <c r="E419" s="9">
        <v>8.2776793390000005</v>
      </c>
      <c r="F419" s="4">
        <f t="shared" si="31"/>
        <v>1905.7916666666351</v>
      </c>
      <c r="G419" s="4">
        <f>G410*3/12+G422*9/12</f>
        <v>3.4425000000000003</v>
      </c>
      <c r="H419" s="4">
        <f t="shared" si="32"/>
        <v>283.62701475261872</v>
      </c>
      <c r="I419" s="4">
        <f t="shared" si="33"/>
        <v>9.8996736880000569</v>
      </c>
      <c r="J419" s="4">
        <f t="shared" si="34"/>
        <v>19.393300154025212</v>
      </c>
      <c r="K419" s="5">
        <f t="shared" si="30"/>
        <v>14.625</v>
      </c>
    </row>
    <row r="420" spans="1:11" ht="12.75" x14ac:dyDescent="0.2">
      <c r="A420" s="1">
        <v>1905.11</v>
      </c>
      <c r="B420" s="4">
        <v>9.31</v>
      </c>
      <c r="C420" s="9">
        <v>0.32829999999999998</v>
      </c>
      <c r="D420" s="9">
        <v>0.65500000000000003</v>
      </c>
      <c r="E420" s="9">
        <v>8.3728446279999993</v>
      </c>
      <c r="F420" s="4">
        <f t="shared" si="31"/>
        <v>1905.8749999999684</v>
      </c>
      <c r="G420" s="4">
        <f>G410*2/12+G422*10/12</f>
        <v>3.4383333333333339</v>
      </c>
      <c r="H420" s="4">
        <f t="shared" si="32"/>
        <v>278.90544477448537</v>
      </c>
      <c r="I420" s="4">
        <f t="shared" si="33"/>
        <v>9.8350867367844828</v>
      </c>
      <c r="J420" s="4">
        <f t="shared" si="34"/>
        <v>19.622241281126524</v>
      </c>
      <c r="K420" s="5">
        <f t="shared" si="30"/>
        <v>14.213740458015266</v>
      </c>
    </row>
    <row r="421" spans="1:11" ht="12.75" x14ac:dyDescent="0.2">
      <c r="A421" s="1">
        <v>1905.12</v>
      </c>
      <c r="B421" s="4">
        <v>9.5399999999999991</v>
      </c>
      <c r="C421" s="9">
        <v>0.33</v>
      </c>
      <c r="D421" s="9">
        <v>0.67</v>
      </c>
      <c r="E421" s="9">
        <v>8.4679289260000008</v>
      </c>
      <c r="F421" s="4">
        <f t="shared" si="31"/>
        <v>1905.9583333333017</v>
      </c>
      <c r="G421" s="4">
        <f>G410*1/12+G422*11/12</f>
        <v>3.434166666666667</v>
      </c>
      <c r="H421" s="4">
        <f t="shared" si="32"/>
        <v>282.58656761427807</v>
      </c>
      <c r="I421" s="4">
        <f t="shared" si="33"/>
        <v>9.7750070558398079</v>
      </c>
      <c r="J421" s="4">
        <f t="shared" si="34"/>
        <v>19.846226446705064</v>
      </c>
      <c r="K421" s="5">
        <f t="shared" si="30"/>
        <v>14.238805970149253</v>
      </c>
    </row>
    <row r="422" spans="1:11" ht="12.75" x14ac:dyDescent="0.2">
      <c r="A422" s="1">
        <v>1906.01</v>
      </c>
      <c r="B422" s="4">
        <v>9.8699999999999992</v>
      </c>
      <c r="C422" s="9">
        <v>0.33579999999999999</v>
      </c>
      <c r="D422" s="9">
        <v>0.67749999999999999</v>
      </c>
      <c r="E422" s="9">
        <v>8.4679289260000008</v>
      </c>
      <c r="F422" s="4">
        <f t="shared" si="31"/>
        <v>1906.0416666666349</v>
      </c>
      <c r="G422" s="4">
        <v>3.43</v>
      </c>
      <c r="H422" s="4">
        <f t="shared" si="32"/>
        <v>292.36157467011788</v>
      </c>
      <c r="I422" s="4">
        <f t="shared" si="33"/>
        <v>9.9468102101545668</v>
      </c>
      <c r="J422" s="4">
        <f t="shared" si="34"/>
        <v>20.068385697974151</v>
      </c>
      <c r="K422" s="5">
        <f t="shared" si="30"/>
        <v>14.568265682656826</v>
      </c>
    </row>
    <row r="423" spans="1:11" ht="12.75" x14ac:dyDescent="0.2">
      <c r="A423" s="1">
        <v>1906.02</v>
      </c>
      <c r="B423" s="4">
        <v>9.8000000000000007</v>
      </c>
      <c r="C423" s="9">
        <v>0.3417</v>
      </c>
      <c r="D423" s="9">
        <v>0.68500000000000005</v>
      </c>
      <c r="E423" s="9">
        <v>8.4679289260000008</v>
      </c>
      <c r="F423" s="4">
        <f t="shared" si="31"/>
        <v>1906.1249999999682</v>
      </c>
      <c r="G423" s="4">
        <f>G422*11/12+G434*1/12</f>
        <v>3.45</v>
      </c>
      <c r="H423" s="4">
        <f t="shared" si="32"/>
        <v>290.28808832493974</v>
      </c>
      <c r="I423" s="4">
        <f t="shared" si="33"/>
        <v>10.121575487819582</v>
      </c>
      <c r="J423" s="4">
        <f t="shared" si="34"/>
        <v>20.290544949243237</v>
      </c>
      <c r="K423" s="5">
        <f t="shared" si="30"/>
        <v>14.306569343065693</v>
      </c>
    </row>
    <row r="424" spans="1:11" ht="12.75" x14ac:dyDescent="0.2">
      <c r="A424" s="1">
        <v>1906.03</v>
      </c>
      <c r="B424" s="4">
        <v>9.56</v>
      </c>
      <c r="C424" s="9">
        <v>0.34749999999999998</v>
      </c>
      <c r="D424" s="9">
        <v>0.6925</v>
      </c>
      <c r="E424" s="9">
        <v>8.4679289260000008</v>
      </c>
      <c r="F424" s="4">
        <f t="shared" si="31"/>
        <v>1906.2083333333014</v>
      </c>
      <c r="G424" s="4">
        <f>G422*10/12+G434*2/12</f>
        <v>3.4700000000000006</v>
      </c>
      <c r="H424" s="4">
        <f t="shared" si="32"/>
        <v>283.17899228432896</v>
      </c>
      <c r="I424" s="4">
        <f t="shared" si="33"/>
        <v>10.293378642134343</v>
      </c>
      <c r="J424" s="4">
        <f t="shared" si="34"/>
        <v>20.512704200512324</v>
      </c>
      <c r="K424" s="5">
        <f t="shared" si="30"/>
        <v>13.805054151624548</v>
      </c>
    </row>
    <row r="425" spans="1:11" ht="12.75" x14ac:dyDescent="0.2">
      <c r="A425" s="1">
        <v>1906.04</v>
      </c>
      <c r="B425" s="4">
        <v>9.43</v>
      </c>
      <c r="C425" s="9">
        <v>0.3533</v>
      </c>
      <c r="D425" s="9">
        <v>0.7</v>
      </c>
      <c r="E425" s="9">
        <v>8.4679289260000008</v>
      </c>
      <c r="F425" s="4">
        <f t="shared" si="31"/>
        <v>1906.2916666666347</v>
      </c>
      <c r="G425" s="4">
        <f>G422*9/12+G434*3/12</f>
        <v>3.49</v>
      </c>
      <c r="H425" s="4">
        <f t="shared" si="32"/>
        <v>279.32823192899809</v>
      </c>
      <c r="I425" s="4">
        <f t="shared" si="33"/>
        <v>10.465181796449103</v>
      </c>
      <c r="J425" s="4">
        <f t="shared" si="34"/>
        <v>20.734863451781408</v>
      </c>
      <c r="K425" s="5">
        <f t="shared" si="30"/>
        <v>13.471428571428572</v>
      </c>
    </row>
    <row r="426" spans="1:11" ht="12.75" x14ac:dyDescent="0.2">
      <c r="A426" s="1">
        <v>1906.05</v>
      </c>
      <c r="B426" s="4">
        <v>9.18</v>
      </c>
      <c r="C426" s="9">
        <v>0.35920000000000002</v>
      </c>
      <c r="D426" s="9">
        <v>0.70750000000000002</v>
      </c>
      <c r="E426" s="9">
        <v>8.5630942149999996</v>
      </c>
      <c r="F426" s="4">
        <f t="shared" si="31"/>
        <v>1906.3749999999679</v>
      </c>
      <c r="G426" s="4">
        <f>G422*8/12+G434*4/12</f>
        <v>3.51</v>
      </c>
      <c r="H426" s="4">
        <f t="shared" si="32"/>
        <v>268.90092905511727</v>
      </c>
      <c r="I426" s="4">
        <f t="shared" si="33"/>
        <v>10.521700840588034</v>
      </c>
      <c r="J426" s="4">
        <f t="shared" si="34"/>
        <v>20.724118442973367</v>
      </c>
      <c r="K426" s="5">
        <f t="shared" si="30"/>
        <v>12.975265017667843</v>
      </c>
    </row>
    <row r="427" spans="1:11" ht="12.75" x14ac:dyDescent="0.2">
      <c r="A427" s="1">
        <v>1906.06</v>
      </c>
      <c r="B427" s="4">
        <v>9.3000000000000007</v>
      </c>
      <c r="C427" s="9">
        <v>0.36499999999999999</v>
      </c>
      <c r="D427" s="9">
        <v>0.71499999999999997</v>
      </c>
      <c r="E427" s="9">
        <v>8.5630942149999996</v>
      </c>
      <c r="F427" s="4">
        <f t="shared" si="31"/>
        <v>1906.4583333333012</v>
      </c>
      <c r="G427" s="4">
        <f>G422*7/12+G434*5/12</f>
        <v>3.5300000000000002</v>
      </c>
      <c r="H427" s="4">
        <f t="shared" si="32"/>
        <v>272.41597387936719</v>
      </c>
      <c r="I427" s="4">
        <f t="shared" si="33"/>
        <v>10.691594673760109</v>
      </c>
      <c r="J427" s="4">
        <f t="shared" si="34"/>
        <v>20.943808744488983</v>
      </c>
      <c r="K427" s="5">
        <f t="shared" si="30"/>
        <v>13.006993006993007</v>
      </c>
    </row>
    <row r="428" spans="1:11" ht="12.75" x14ac:dyDescent="0.2">
      <c r="A428" s="1">
        <v>1906.07</v>
      </c>
      <c r="B428" s="4">
        <v>9.06</v>
      </c>
      <c r="C428" s="9">
        <v>0.37080000000000002</v>
      </c>
      <c r="D428" s="9">
        <v>0.72250000000000003</v>
      </c>
      <c r="E428" s="9">
        <v>8.2776793390000005</v>
      </c>
      <c r="F428" s="4">
        <f t="shared" si="31"/>
        <v>1906.5416666666345</v>
      </c>
      <c r="G428" s="4">
        <f>G422*6/12+G434*6/12</f>
        <v>3.55</v>
      </c>
      <c r="H428" s="4">
        <f t="shared" si="32"/>
        <v>274.53640530541941</v>
      </c>
      <c r="I428" s="4">
        <f t="shared" si="33"/>
        <v>11.235993276738357</v>
      </c>
      <c r="J428" s="4">
        <f t="shared" si="34"/>
        <v>21.893217752005022</v>
      </c>
      <c r="K428" s="5">
        <f t="shared" si="30"/>
        <v>12.539792387543255</v>
      </c>
    </row>
    <row r="429" spans="1:11" ht="12.75" x14ac:dyDescent="0.2">
      <c r="A429" s="1">
        <v>1906.08</v>
      </c>
      <c r="B429" s="4">
        <v>9.73</v>
      </c>
      <c r="C429" s="9">
        <v>0.37669999999999998</v>
      </c>
      <c r="D429" s="9">
        <v>0.73</v>
      </c>
      <c r="E429" s="9">
        <v>8.4679289260000008</v>
      </c>
      <c r="F429" s="4">
        <f t="shared" si="31"/>
        <v>1906.6249999999677</v>
      </c>
      <c r="G429" s="4">
        <f>G422*5/12+G434*7/12</f>
        <v>3.5700000000000003</v>
      </c>
      <c r="H429" s="4">
        <f t="shared" si="32"/>
        <v>288.21460197976165</v>
      </c>
      <c r="I429" s="4">
        <f t="shared" si="33"/>
        <v>11.158318660408652</v>
      </c>
      <c r="J429" s="4">
        <f t="shared" si="34"/>
        <v>21.623500456857755</v>
      </c>
      <c r="K429" s="5">
        <f t="shared" si="30"/>
        <v>13.328767123287674</v>
      </c>
    </row>
    <row r="430" spans="1:11" ht="12.75" x14ac:dyDescent="0.2">
      <c r="A430" s="1">
        <v>1906.09</v>
      </c>
      <c r="B430" s="4">
        <v>10.029999999999999</v>
      </c>
      <c r="C430" s="9">
        <v>0.38250000000000001</v>
      </c>
      <c r="D430" s="9">
        <v>0.73750000000000004</v>
      </c>
      <c r="E430" s="9">
        <v>8.5630942149999996</v>
      </c>
      <c r="F430" s="4">
        <f t="shared" si="31"/>
        <v>1906.708333333301</v>
      </c>
      <c r="G430" s="4">
        <f>G422*4/12+G434*8/12</f>
        <v>3.59</v>
      </c>
      <c r="H430" s="4">
        <f t="shared" si="32"/>
        <v>293.7991632268874</v>
      </c>
      <c r="I430" s="4">
        <f t="shared" si="33"/>
        <v>11.204205377296555</v>
      </c>
      <c r="J430" s="4">
        <f t="shared" si="34"/>
        <v>21.602879649035842</v>
      </c>
      <c r="K430" s="5">
        <f t="shared" si="30"/>
        <v>13.599999999999998</v>
      </c>
    </row>
    <row r="431" spans="1:11" ht="12.75" x14ac:dyDescent="0.2">
      <c r="A431" s="1">
        <v>1906.1</v>
      </c>
      <c r="B431" s="4">
        <v>9.73</v>
      </c>
      <c r="C431" s="9">
        <v>0.38829999999999998</v>
      </c>
      <c r="D431" s="9">
        <v>0.745</v>
      </c>
      <c r="E431" s="9">
        <v>8.7534247930000006</v>
      </c>
      <c r="F431" s="4">
        <f t="shared" si="31"/>
        <v>1906.7916666666342</v>
      </c>
      <c r="G431" s="4">
        <f>G422*3/12+G434*9/12</f>
        <v>3.61</v>
      </c>
      <c r="H431" s="4">
        <f t="shared" si="32"/>
        <v>278.8143866788804</v>
      </c>
      <c r="I431" s="4">
        <f t="shared" si="33"/>
        <v>11.126785852765593</v>
      </c>
      <c r="J431" s="4">
        <f t="shared" si="34"/>
        <v>21.34806968918457</v>
      </c>
      <c r="K431" s="5">
        <f t="shared" si="30"/>
        <v>13.06040268456376</v>
      </c>
    </row>
    <row r="432" spans="1:11" ht="12.75" x14ac:dyDescent="0.2">
      <c r="A432" s="1">
        <v>1906.11</v>
      </c>
      <c r="B432" s="4">
        <v>9.93</v>
      </c>
      <c r="C432" s="9">
        <v>0.39419999999999999</v>
      </c>
      <c r="D432" s="9">
        <v>0.75249999999999995</v>
      </c>
      <c r="E432" s="9">
        <v>8.8485090910000004</v>
      </c>
      <c r="F432" s="4">
        <f t="shared" si="31"/>
        <v>1906.8749999999675</v>
      </c>
      <c r="G432" s="4">
        <f>G422*2/12+G434*10/12</f>
        <v>3.6300000000000003</v>
      </c>
      <c r="H432" s="4">
        <f t="shared" si="32"/>
        <v>281.48774436287687</v>
      </c>
      <c r="I432" s="4">
        <f t="shared" si="33"/>
        <v>11.174468159903935</v>
      </c>
      <c r="J432" s="4">
        <f t="shared" si="34"/>
        <v>21.331271664961214</v>
      </c>
      <c r="K432" s="5">
        <f t="shared" si="30"/>
        <v>13.196013289036545</v>
      </c>
    </row>
    <row r="433" spans="1:11" ht="12.75" x14ac:dyDescent="0.2">
      <c r="A433" s="1">
        <v>1906.12</v>
      </c>
      <c r="B433" s="4">
        <v>9.84</v>
      </c>
      <c r="C433" s="9">
        <v>0.4</v>
      </c>
      <c r="D433" s="9">
        <v>0.76</v>
      </c>
      <c r="E433" s="9">
        <v>8.9436743799999991</v>
      </c>
      <c r="F433" s="4">
        <f t="shared" si="31"/>
        <v>1906.9583333333007</v>
      </c>
      <c r="G433" s="4">
        <f>G422*1/12+G434*11/12</f>
        <v>3.6499999999999995</v>
      </c>
      <c r="H433" s="4">
        <f t="shared" si="32"/>
        <v>275.96846834220281</v>
      </c>
      <c r="I433" s="4">
        <f t="shared" si="33"/>
        <v>11.21823042041475</v>
      </c>
      <c r="J433" s="4">
        <f t="shared" si="34"/>
        <v>21.314637798788024</v>
      </c>
      <c r="K433" s="5">
        <f t="shared" si="30"/>
        <v>12.94736842105263</v>
      </c>
    </row>
    <row r="434" spans="1:11" ht="12.75" x14ac:dyDescent="0.2">
      <c r="A434" s="1">
        <v>1907.01</v>
      </c>
      <c r="B434" s="4">
        <v>9.56</v>
      </c>
      <c r="C434" s="9">
        <v>0.40329999999999999</v>
      </c>
      <c r="D434" s="9">
        <v>0.75170000000000003</v>
      </c>
      <c r="E434" s="9">
        <v>8.8485090910000004</v>
      </c>
      <c r="F434" s="4">
        <f t="shared" si="31"/>
        <v>1907.041666666634</v>
      </c>
      <c r="G434" s="4">
        <v>3.67</v>
      </c>
      <c r="H434" s="4">
        <f t="shared" si="32"/>
        <v>270.99927856083616</v>
      </c>
      <c r="I434" s="4">
        <f t="shared" si="33"/>
        <v>11.432427724224395</v>
      </c>
      <c r="J434" s="4">
        <f t="shared" si="34"/>
        <v>21.308593901064913</v>
      </c>
      <c r="K434" s="5">
        <f t="shared" si="30"/>
        <v>12.717839563655712</v>
      </c>
    </row>
    <row r="435" spans="1:11" ht="12.75" x14ac:dyDescent="0.2">
      <c r="A435" s="1">
        <v>1907.02</v>
      </c>
      <c r="B435" s="4">
        <v>9.26</v>
      </c>
      <c r="C435" s="9">
        <v>0.40670000000000001</v>
      </c>
      <c r="D435" s="9">
        <v>0.74329999999999996</v>
      </c>
      <c r="E435" s="9">
        <v>9.0388396689999997</v>
      </c>
      <c r="F435" s="4">
        <f t="shared" si="31"/>
        <v>1907.1249999999673</v>
      </c>
      <c r="G435" s="4">
        <f>G434*11/12+G446*1/12</f>
        <v>3.6866666666666665</v>
      </c>
      <c r="H435" s="4">
        <f t="shared" si="32"/>
        <v>256.96776522831806</v>
      </c>
      <c r="I435" s="4">
        <f t="shared" si="33"/>
        <v>11.286046449066626</v>
      </c>
      <c r="J435" s="4">
        <f t="shared" si="34"/>
        <v>20.62679696481737</v>
      </c>
      <c r="K435" s="5">
        <f t="shared" si="30"/>
        <v>12.45795775595318</v>
      </c>
    </row>
    <row r="436" spans="1:11" ht="12.75" x14ac:dyDescent="0.2">
      <c r="A436" s="1">
        <v>1907.03</v>
      </c>
      <c r="B436" s="4">
        <v>8.35</v>
      </c>
      <c r="C436" s="9">
        <v>0.41</v>
      </c>
      <c r="D436" s="9">
        <v>0.73499999999999999</v>
      </c>
      <c r="E436" s="9">
        <v>8.9436743799999991</v>
      </c>
      <c r="F436" s="4">
        <f t="shared" si="31"/>
        <v>1907.2083333333005</v>
      </c>
      <c r="G436" s="4">
        <f>G434*10/12+G446*2/12</f>
        <v>3.7033333333333336</v>
      </c>
      <c r="H436" s="4">
        <f t="shared" si="32"/>
        <v>234.18056002615785</v>
      </c>
      <c r="I436" s="4">
        <f t="shared" si="33"/>
        <v>11.498686180925118</v>
      </c>
      <c r="J436" s="4">
        <f t="shared" si="34"/>
        <v>20.6134983975121</v>
      </c>
      <c r="K436" s="5">
        <f t="shared" si="30"/>
        <v>11.360544217687075</v>
      </c>
    </row>
    <row r="437" spans="1:11" ht="12.75" x14ac:dyDescent="0.2">
      <c r="A437" s="1">
        <v>1907.04</v>
      </c>
      <c r="B437" s="4">
        <v>8.39</v>
      </c>
      <c r="C437" s="9">
        <v>0.4133</v>
      </c>
      <c r="D437" s="9">
        <v>0.72670000000000001</v>
      </c>
      <c r="E437" s="9">
        <v>8.9436743799999991</v>
      </c>
      <c r="F437" s="4">
        <f t="shared" si="31"/>
        <v>1907.2916666666338</v>
      </c>
      <c r="G437" s="4">
        <f>G434*9/12+G446*3/12</f>
        <v>3.7199999999999998</v>
      </c>
      <c r="H437" s="4">
        <f t="shared" si="32"/>
        <v>235.30238306819936</v>
      </c>
      <c r="I437" s="4">
        <f t="shared" si="33"/>
        <v>11.59123658189354</v>
      </c>
      <c r="J437" s="4">
        <f t="shared" si="34"/>
        <v>20.380720116288497</v>
      </c>
      <c r="K437" s="5">
        <f t="shared" si="30"/>
        <v>11.545341956790972</v>
      </c>
    </row>
    <row r="438" spans="1:11" ht="12.75" x14ac:dyDescent="0.2">
      <c r="A438" s="1">
        <v>1907.05</v>
      </c>
      <c r="B438" s="4">
        <v>8.1</v>
      </c>
      <c r="C438" s="9">
        <v>0.41670000000000001</v>
      </c>
      <c r="D438" s="9">
        <v>0.71830000000000005</v>
      </c>
      <c r="E438" s="9">
        <v>9.1340049590000003</v>
      </c>
      <c r="F438" s="4">
        <f t="shared" si="31"/>
        <v>1907.374999999967</v>
      </c>
      <c r="G438" s="4">
        <f>G434*8/12+G446*4/12</f>
        <v>3.7366666666666668</v>
      </c>
      <c r="H438" s="4">
        <f t="shared" si="32"/>
        <v>222.43550984697907</v>
      </c>
      <c r="I438" s="4">
        <f t="shared" si="33"/>
        <v>11.44307122879459</v>
      </c>
      <c r="J438" s="4">
        <f t="shared" si="34"/>
        <v>19.725361323837664</v>
      </c>
      <c r="K438" s="5">
        <f t="shared" si="30"/>
        <v>11.276625365446192</v>
      </c>
    </row>
    <row r="439" spans="1:11" ht="12.75" x14ac:dyDescent="0.2">
      <c r="A439" s="1">
        <v>1907.06</v>
      </c>
      <c r="B439" s="4">
        <v>7.84</v>
      </c>
      <c r="C439" s="9">
        <v>0.42</v>
      </c>
      <c r="D439" s="9">
        <v>0.71</v>
      </c>
      <c r="E439" s="9">
        <v>9.229089256</v>
      </c>
      <c r="F439" s="4">
        <f t="shared" si="31"/>
        <v>1907.4583333333003</v>
      </c>
      <c r="G439" s="4">
        <f>G434*7/12+G446*5/12</f>
        <v>3.753333333333333</v>
      </c>
      <c r="H439" s="4">
        <f t="shared" si="32"/>
        <v>213.07748418637681</v>
      </c>
      <c r="I439" s="4">
        <f t="shared" si="33"/>
        <v>11.414865224270187</v>
      </c>
      <c r="J439" s="4">
        <f t="shared" si="34"/>
        <v>19.296557879123412</v>
      </c>
      <c r="K439" s="5">
        <f t="shared" si="30"/>
        <v>11.04225352112676</v>
      </c>
    </row>
    <row r="440" spans="1:11" ht="12.75" x14ac:dyDescent="0.2">
      <c r="A440" s="1">
        <v>1907.07</v>
      </c>
      <c r="B440" s="4">
        <v>8.14</v>
      </c>
      <c r="C440" s="9">
        <v>0.42330000000000001</v>
      </c>
      <c r="D440" s="9">
        <v>0.70169999999999999</v>
      </c>
      <c r="E440" s="9">
        <v>9.229089256</v>
      </c>
      <c r="F440" s="4">
        <f t="shared" si="31"/>
        <v>1907.5416666666335</v>
      </c>
      <c r="G440" s="4">
        <f>G434*6/12+G446*6/12</f>
        <v>3.7699999999999996</v>
      </c>
      <c r="H440" s="4">
        <f t="shared" si="32"/>
        <v>221.23095934656985</v>
      </c>
      <c r="I440" s="4">
        <f t="shared" si="33"/>
        <v>11.50455345103231</v>
      </c>
      <c r="J440" s="4">
        <f t="shared" si="34"/>
        <v>19.070978399691406</v>
      </c>
      <c r="K440" s="5">
        <f t="shared" si="30"/>
        <v>11.600399030924898</v>
      </c>
    </row>
    <row r="441" spans="1:11" ht="12.75" x14ac:dyDescent="0.2">
      <c r="A441" s="1">
        <v>1907.08</v>
      </c>
      <c r="B441" s="4">
        <v>7.53</v>
      </c>
      <c r="C441" s="9">
        <v>0.42670000000000002</v>
      </c>
      <c r="D441" s="9">
        <v>0.69330000000000003</v>
      </c>
      <c r="E441" s="9">
        <v>9.229089256</v>
      </c>
      <c r="F441" s="4">
        <f t="shared" si="31"/>
        <v>1907.6249999999668</v>
      </c>
      <c r="G441" s="4">
        <f>G434*5/12+G446*7/12</f>
        <v>3.7866666666666666</v>
      </c>
      <c r="H441" s="4">
        <f t="shared" si="32"/>
        <v>204.65222652084407</v>
      </c>
      <c r="I441" s="4">
        <f t="shared" si="33"/>
        <v>11.596959502847831</v>
      </c>
      <c r="J441" s="4">
        <f t="shared" si="34"/>
        <v>18.842681095206</v>
      </c>
      <c r="K441" s="5">
        <f t="shared" si="30"/>
        <v>10.861099091302467</v>
      </c>
    </row>
    <row r="442" spans="1:11" ht="12.75" x14ac:dyDescent="0.2">
      <c r="A442" s="1">
        <v>1907.09</v>
      </c>
      <c r="B442" s="4">
        <v>7.45</v>
      </c>
      <c r="C442" s="9">
        <v>0.43</v>
      </c>
      <c r="D442" s="9">
        <v>0.68500000000000005</v>
      </c>
      <c r="E442" s="9">
        <v>9.229089256</v>
      </c>
      <c r="F442" s="4">
        <f t="shared" si="31"/>
        <v>1907.7083333333001</v>
      </c>
      <c r="G442" s="4">
        <f>G434*4/12+G446*8/12</f>
        <v>3.8033333333333337</v>
      </c>
      <c r="H442" s="4">
        <f t="shared" si="32"/>
        <v>202.47796647812595</v>
      </c>
      <c r="I442" s="4">
        <f t="shared" si="33"/>
        <v>11.686647729609954</v>
      </c>
      <c r="J442" s="4">
        <f t="shared" si="34"/>
        <v>18.617101615773997</v>
      </c>
      <c r="K442" s="5">
        <f t="shared" si="30"/>
        <v>10.875912408759124</v>
      </c>
    </row>
    <row r="443" spans="1:11" ht="12.75" x14ac:dyDescent="0.2">
      <c r="A443" s="1">
        <v>1907.1</v>
      </c>
      <c r="B443" s="4">
        <v>6.64</v>
      </c>
      <c r="C443" s="9">
        <v>0.43330000000000002</v>
      </c>
      <c r="D443" s="9">
        <v>0.67669999999999997</v>
      </c>
      <c r="E443" s="9">
        <v>9.3242545450000005</v>
      </c>
      <c r="F443" s="4">
        <f t="shared" si="31"/>
        <v>1907.7916666666333</v>
      </c>
      <c r="G443" s="4">
        <f>G434*3/12+G446*9/12</f>
        <v>3.82</v>
      </c>
      <c r="H443" s="4">
        <f t="shared" si="32"/>
        <v>178.62173452708976</v>
      </c>
      <c r="I443" s="4">
        <f t="shared" si="33"/>
        <v>11.656144212437951</v>
      </c>
      <c r="J443" s="4">
        <f t="shared" si="34"/>
        <v>18.203814420855668</v>
      </c>
      <c r="K443" s="5">
        <f t="shared" si="30"/>
        <v>9.8123245160336925</v>
      </c>
    </row>
    <row r="444" spans="1:11" ht="12.75" x14ac:dyDescent="0.2">
      <c r="A444" s="1">
        <v>1907.11</v>
      </c>
      <c r="B444" s="4">
        <v>6.25</v>
      </c>
      <c r="C444" s="9">
        <v>0.43669999999999998</v>
      </c>
      <c r="D444" s="9">
        <v>0.66830000000000001</v>
      </c>
      <c r="E444" s="9">
        <v>8.9436743799999991</v>
      </c>
      <c r="F444" s="4">
        <f t="shared" si="31"/>
        <v>1907.8749999999666</v>
      </c>
      <c r="G444" s="4">
        <f>G434*2/12+G446*10/12</f>
        <v>3.8366666666666669</v>
      </c>
      <c r="H444" s="4">
        <f t="shared" si="32"/>
        <v>175.28485031898046</v>
      </c>
      <c r="I444" s="4">
        <f t="shared" si="33"/>
        <v>12.247503061487802</v>
      </c>
      <c r="J444" s="4">
        <f t="shared" si="34"/>
        <v>18.742858474907944</v>
      </c>
      <c r="K444" s="5">
        <f t="shared" si="30"/>
        <v>9.3520873859045324</v>
      </c>
    </row>
    <row r="445" spans="1:11" ht="12.75" x14ac:dyDescent="0.2">
      <c r="A445" s="1">
        <v>1907.12</v>
      </c>
      <c r="B445" s="4">
        <v>6.57</v>
      </c>
      <c r="C445" s="9">
        <v>0.44</v>
      </c>
      <c r="D445" s="9">
        <v>0.66</v>
      </c>
      <c r="E445" s="9">
        <v>8.7534247930000006</v>
      </c>
      <c r="F445" s="4">
        <f t="shared" si="31"/>
        <v>1907.9583333332998</v>
      </c>
      <c r="G445" s="4">
        <f>G434*1/12+G446*11/12</f>
        <v>3.8533333333333331</v>
      </c>
      <c r="H445" s="4">
        <f t="shared" si="32"/>
        <v>188.26418504421827</v>
      </c>
      <c r="I445" s="4">
        <f t="shared" si="33"/>
        <v>12.608255923813704</v>
      </c>
      <c r="J445" s="4">
        <f t="shared" si="34"/>
        <v>18.912383885720558</v>
      </c>
      <c r="K445" s="5">
        <f t="shared" si="30"/>
        <v>9.9545454545454533</v>
      </c>
    </row>
    <row r="446" spans="1:11" ht="12.75" x14ac:dyDescent="0.2">
      <c r="A446" s="1">
        <v>1908.01</v>
      </c>
      <c r="B446" s="4">
        <v>6.85</v>
      </c>
      <c r="C446" s="9">
        <v>0.43669999999999998</v>
      </c>
      <c r="D446" s="9">
        <v>0.65329999999999999</v>
      </c>
      <c r="E446" s="9">
        <v>8.6582595040000001</v>
      </c>
      <c r="F446" s="4">
        <f t="shared" si="31"/>
        <v>1908.0416666666331</v>
      </c>
      <c r="G446" s="4">
        <v>3.87</v>
      </c>
      <c r="H446" s="4">
        <f t="shared" si="32"/>
        <v>198.4450713456001</v>
      </c>
      <c r="I446" s="4">
        <f t="shared" si="33"/>
        <v>12.651235424324607</v>
      </c>
      <c r="J446" s="4">
        <f t="shared" si="34"/>
        <v>18.926155490522707</v>
      </c>
      <c r="K446" s="5">
        <f t="shared" si="30"/>
        <v>10.485228838206032</v>
      </c>
    </row>
    <row r="447" spans="1:11" ht="12.75" x14ac:dyDescent="0.2">
      <c r="A447" s="1">
        <v>1908.02</v>
      </c>
      <c r="B447" s="4">
        <v>6.6</v>
      </c>
      <c r="C447" s="9">
        <v>0.43330000000000002</v>
      </c>
      <c r="D447" s="9">
        <v>0.64670000000000005</v>
      </c>
      <c r="E447" s="9">
        <v>8.5630942149999996</v>
      </c>
      <c r="F447" s="4">
        <f t="shared" si="31"/>
        <v>1908.1249999999663</v>
      </c>
      <c r="G447" s="4">
        <f>G446*11/12+G458*1/12</f>
        <v>3.8608333333333333</v>
      </c>
      <c r="H447" s="4">
        <f t="shared" si="32"/>
        <v>193.32746533374447</v>
      </c>
      <c r="I447" s="4">
        <f t="shared" si="33"/>
        <v>12.692241019562346</v>
      </c>
      <c r="J447" s="4">
        <f t="shared" si="34"/>
        <v>18.943162398686749</v>
      </c>
      <c r="K447" s="5">
        <f t="shared" si="30"/>
        <v>10.205659502087522</v>
      </c>
    </row>
    <row r="448" spans="1:11" ht="12.75" x14ac:dyDescent="0.2">
      <c r="A448" s="1">
        <v>1908.03</v>
      </c>
      <c r="B448" s="4">
        <v>6.87</v>
      </c>
      <c r="C448" s="9">
        <v>0.43</v>
      </c>
      <c r="D448" s="9">
        <v>0.64</v>
      </c>
      <c r="E448" s="9">
        <v>8.5630942149999996</v>
      </c>
      <c r="F448" s="4">
        <f t="shared" si="31"/>
        <v>1908.2083333332996</v>
      </c>
      <c r="G448" s="4">
        <f>G446*10/12+G458*2/12</f>
        <v>3.8516666666666666</v>
      </c>
      <c r="H448" s="4">
        <f t="shared" si="32"/>
        <v>201.23631618830674</v>
      </c>
      <c r="I448" s="4">
        <f t="shared" si="33"/>
        <v>12.595577286895471</v>
      </c>
      <c r="J448" s="4">
        <f t="shared" si="34"/>
        <v>18.746905729332799</v>
      </c>
      <c r="K448" s="5">
        <f t="shared" si="30"/>
        <v>10.734375</v>
      </c>
    </row>
    <row r="449" spans="1:11" ht="12.75" x14ac:dyDescent="0.2">
      <c r="A449" s="1">
        <v>1908.04</v>
      </c>
      <c r="B449" s="4">
        <v>7.24</v>
      </c>
      <c r="C449" s="9">
        <v>0.42670000000000002</v>
      </c>
      <c r="D449" s="9">
        <v>0.63329999999999997</v>
      </c>
      <c r="E449" s="9">
        <v>8.6582595040000001</v>
      </c>
      <c r="F449" s="4">
        <f t="shared" si="31"/>
        <v>1908.2916666666329</v>
      </c>
      <c r="G449" s="4">
        <f>G446*9/12+G458*3/12</f>
        <v>3.8424999999999998</v>
      </c>
      <c r="H449" s="4">
        <f t="shared" si="32"/>
        <v>209.74340387476568</v>
      </c>
      <c r="I449" s="4">
        <f t="shared" si="33"/>
        <v>12.361534590243441</v>
      </c>
      <c r="J449" s="4">
        <f t="shared" si="34"/>
        <v>18.34675382236037</v>
      </c>
      <c r="K449" s="5">
        <f t="shared" si="30"/>
        <v>11.432180641086376</v>
      </c>
    </row>
    <row r="450" spans="1:11" ht="12.75" x14ac:dyDescent="0.2">
      <c r="A450" s="1">
        <v>1908.05</v>
      </c>
      <c r="B450" s="4">
        <v>7.63</v>
      </c>
      <c r="C450" s="9">
        <v>0.42330000000000001</v>
      </c>
      <c r="D450" s="9">
        <v>0.62670000000000003</v>
      </c>
      <c r="E450" s="9">
        <v>8.6582595040000001</v>
      </c>
      <c r="F450" s="4">
        <f t="shared" si="31"/>
        <v>1908.3749999999661</v>
      </c>
      <c r="G450" s="4">
        <f>G446*8/12+G458*4/12</f>
        <v>3.833333333333333</v>
      </c>
      <c r="H450" s="4">
        <f t="shared" si="32"/>
        <v>221.0417364039312</v>
      </c>
      <c r="I450" s="4">
        <f t="shared" si="33"/>
        <v>12.263036306655843</v>
      </c>
      <c r="J450" s="4">
        <f t="shared" si="34"/>
        <v>18.155551271866802</v>
      </c>
      <c r="K450" s="5">
        <f t="shared" si="30"/>
        <v>12.174884314664112</v>
      </c>
    </row>
    <row r="451" spans="1:11" ht="12.75" x14ac:dyDescent="0.2">
      <c r="A451" s="1">
        <v>1908.06</v>
      </c>
      <c r="B451" s="4">
        <v>7.64</v>
      </c>
      <c r="C451" s="9">
        <v>0.42</v>
      </c>
      <c r="D451" s="9">
        <v>0.62</v>
      </c>
      <c r="E451" s="9">
        <v>8.6582595040000001</v>
      </c>
      <c r="F451" s="4">
        <f t="shared" si="31"/>
        <v>1908.4583333332994</v>
      </c>
      <c r="G451" s="4">
        <f>G446*7/12+G458*5/12</f>
        <v>3.8241666666666663</v>
      </c>
      <c r="H451" s="4">
        <f t="shared" si="32"/>
        <v>221.33143723801237</v>
      </c>
      <c r="I451" s="4">
        <f t="shared" si="33"/>
        <v>12.167435031409058</v>
      </c>
      <c r="J451" s="4">
        <f t="shared" si="34"/>
        <v>17.961451713032417</v>
      </c>
      <c r="K451" s="5">
        <f t="shared" ref="K451:K514" si="35">H451/J451</f>
        <v>12.32258064516129</v>
      </c>
    </row>
    <row r="452" spans="1:11" ht="12.75" x14ac:dyDescent="0.2">
      <c r="A452" s="1">
        <v>1908.07</v>
      </c>
      <c r="B452" s="4">
        <v>7.92</v>
      </c>
      <c r="C452" s="9">
        <v>0.41670000000000001</v>
      </c>
      <c r="D452" s="9">
        <v>0.61329999999999996</v>
      </c>
      <c r="E452" s="9">
        <v>8.7534247930000006</v>
      </c>
      <c r="F452" s="4">
        <f t="shared" ref="F452:F515" si="36">F451+1/12</f>
        <v>1908.5416666666326</v>
      </c>
      <c r="G452" s="4">
        <f>G446*6/12+G458*6/12</f>
        <v>3.8149999999999995</v>
      </c>
      <c r="H452" s="4">
        <f t="shared" ref="H452:H515" si="37">B452*$E$1778/E452</f>
        <v>226.94860662864667</v>
      </c>
      <c r="I452" s="4">
        <f t="shared" ref="I452:I515" si="38">C452*$E$1778/E452</f>
        <v>11.940591462393572</v>
      </c>
      <c r="J452" s="4">
        <f t="shared" ref="J452:J515" si="39">D452*$E$1778/E452</f>
        <v>17.57418945017033</v>
      </c>
      <c r="K452" s="5">
        <f t="shared" si="35"/>
        <v>12.913745312245229</v>
      </c>
    </row>
    <row r="453" spans="1:11" ht="12.75" x14ac:dyDescent="0.2">
      <c r="A453" s="1">
        <v>1908.08</v>
      </c>
      <c r="B453" s="4">
        <v>8.26</v>
      </c>
      <c r="C453" s="9">
        <v>0.4133</v>
      </c>
      <c r="D453" s="9">
        <v>0.60670000000000002</v>
      </c>
      <c r="E453" s="9">
        <v>8.7534247930000006</v>
      </c>
      <c r="F453" s="4">
        <f t="shared" si="36"/>
        <v>1908.6249999999659</v>
      </c>
      <c r="G453" s="4">
        <f>G446*5/12+G458*7/12</f>
        <v>3.8058333333333332</v>
      </c>
      <c r="H453" s="4">
        <f t="shared" si="37"/>
        <v>236.69134984250272</v>
      </c>
      <c r="I453" s="4">
        <f t="shared" si="38"/>
        <v>11.843164030255011</v>
      </c>
      <c r="J453" s="4">
        <f t="shared" si="39"/>
        <v>17.385065611313127</v>
      </c>
      <c r="K453" s="5">
        <f t="shared" si="35"/>
        <v>13.614636558430853</v>
      </c>
    </row>
    <row r="454" spans="1:11" ht="12.75" x14ac:dyDescent="0.2">
      <c r="A454" s="1">
        <v>1908.09</v>
      </c>
      <c r="B454" s="4">
        <v>8.17</v>
      </c>
      <c r="C454" s="9">
        <v>0.41</v>
      </c>
      <c r="D454" s="9">
        <v>0.6</v>
      </c>
      <c r="E454" s="9">
        <v>8.7534247930000006</v>
      </c>
      <c r="F454" s="4">
        <f t="shared" si="36"/>
        <v>1908.7083333332992</v>
      </c>
      <c r="G454" s="4">
        <f>G446*4/12+G458*8/12</f>
        <v>3.7966666666666664</v>
      </c>
      <c r="H454" s="4">
        <f t="shared" si="37"/>
        <v>234.11238840354085</v>
      </c>
      <c r="I454" s="4">
        <f t="shared" si="38"/>
        <v>11.748602110826406</v>
      </c>
      <c r="J454" s="4">
        <f t="shared" si="39"/>
        <v>17.193076259745961</v>
      </c>
      <c r="K454" s="5">
        <f t="shared" si="35"/>
        <v>13.616666666666667</v>
      </c>
    </row>
    <row r="455" spans="1:11" ht="12.75" x14ac:dyDescent="0.2">
      <c r="A455" s="1">
        <v>1908.1</v>
      </c>
      <c r="B455" s="4">
        <v>8.27</v>
      </c>
      <c r="C455" s="9">
        <v>0.40670000000000001</v>
      </c>
      <c r="D455" s="9">
        <v>0.59330000000000005</v>
      </c>
      <c r="E455" s="9">
        <v>8.8485090910000004</v>
      </c>
      <c r="F455" s="4">
        <f t="shared" si="36"/>
        <v>1908.7916666666324</v>
      </c>
      <c r="G455" s="4">
        <f>G446*3/12+G458*9/12</f>
        <v>3.7874999999999996</v>
      </c>
      <c r="H455" s="4">
        <f t="shared" si="37"/>
        <v>234.43138427804547</v>
      </c>
      <c r="I455" s="4">
        <f t="shared" si="38"/>
        <v>11.52880822078369</v>
      </c>
      <c r="J455" s="4">
        <f t="shared" si="39"/>
        <v>16.818396649596664</v>
      </c>
      <c r="K455" s="5">
        <f t="shared" si="35"/>
        <v>13.938985336254841</v>
      </c>
    </row>
    <row r="456" spans="1:11" ht="12.75" x14ac:dyDescent="0.2">
      <c r="A456" s="1">
        <v>1908.11</v>
      </c>
      <c r="B456" s="4">
        <v>8.83</v>
      </c>
      <c r="C456" s="9">
        <v>0.40329999999999999</v>
      </c>
      <c r="D456" s="9">
        <v>0.5867</v>
      </c>
      <c r="E456" s="9">
        <v>8.9436743799999991</v>
      </c>
      <c r="F456" s="4">
        <f t="shared" si="36"/>
        <v>1908.8749999999657</v>
      </c>
      <c r="G456" s="4">
        <f>G446*2/12+G458*10/12</f>
        <v>3.7783333333333329</v>
      </c>
      <c r="H456" s="4">
        <f t="shared" si="37"/>
        <v>247.6424365306556</v>
      </c>
      <c r="I456" s="4">
        <f t="shared" si="38"/>
        <v>11.310780821383171</v>
      </c>
      <c r="J456" s="4">
        <f t="shared" si="39"/>
        <v>16.454339469143331</v>
      </c>
      <c r="K456" s="5">
        <f t="shared" si="35"/>
        <v>15.050281234020797</v>
      </c>
    </row>
    <row r="457" spans="1:11" ht="12.75" x14ac:dyDescent="0.2">
      <c r="A457" s="1">
        <v>1908.12</v>
      </c>
      <c r="B457" s="4">
        <v>9.0299999999999994</v>
      </c>
      <c r="C457" s="9">
        <v>0.4</v>
      </c>
      <c r="D457" s="9">
        <v>0.57999999999999996</v>
      </c>
      <c r="E457" s="9">
        <v>9.0388396689999997</v>
      </c>
      <c r="F457" s="4">
        <f t="shared" si="36"/>
        <v>1908.9583333332989</v>
      </c>
      <c r="G457" s="4">
        <f>G446*1/12+G458*11/12</f>
        <v>3.769166666666667</v>
      </c>
      <c r="H457" s="4">
        <f t="shared" si="37"/>
        <v>250.58519654554129</v>
      </c>
      <c r="I457" s="4">
        <f t="shared" si="38"/>
        <v>11.100119448307478</v>
      </c>
      <c r="J457" s="4">
        <f t="shared" si="39"/>
        <v>16.095173200045842</v>
      </c>
      <c r="K457" s="5">
        <f t="shared" si="35"/>
        <v>15.568965517241379</v>
      </c>
    </row>
    <row r="458" spans="1:11" ht="12.75" x14ac:dyDescent="0.2">
      <c r="A458" s="1">
        <v>1909.01</v>
      </c>
      <c r="B458" s="4">
        <v>9.06</v>
      </c>
      <c r="C458" s="9">
        <v>0.40329999999999999</v>
      </c>
      <c r="D458" s="9">
        <v>0.59499999999999997</v>
      </c>
      <c r="E458" s="9">
        <v>8.9436743799999991</v>
      </c>
      <c r="F458" s="4">
        <f t="shared" si="36"/>
        <v>1909.0416666666322</v>
      </c>
      <c r="G458" s="4">
        <v>3.76</v>
      </c>
      <c r="H458" s="4">
        <f t="shared" si="37"/>
        <v>254.09291902239406</v>
      </c>
      <c r="I458" s="4">
        <f t="shared" si="38"/>
        <v>11.310780821383171</v>
      </c>
      <c r="J458" s="4">
        <f t="shared" si="39"/>
        <v>16.687117750366937</v>
      </c>
      <c r="K458" s="5">
        <f t="shared" si="35"/>
        <v>15.226890756302522</v>
      </c>
    </row>
    <row r="459" spans="1:11" ht="12.75" x14ac:dyDescent="0.2">
      <c r="A459" s="1">
        <v>1909.02</v>
      </c>
      <c r="B459" s="4">
        <v>8.8000000000000007</v>
      </c>
      <c r="C459" s="9">
        <v>0.40670000000000001</v>
      </c>
      <c r="D459" s="9">
        <v>0.61</v>
      </c>
      <c r="E459" s="9">
        <v>9.0388396689999997</v>
      </c>
      <c r="F459" s="4">
        <f t="shared" si="36"/>
        <v>1909.1249999999654</v>
      </c>
      <c r="G459" s="4">
        <f>G458*11/12+G470*1/12</f>
        <v>3.7725</v>
      </c>
      <c r="H459" s="4">
        <f t="shared" si="37"/>
        <v>244.2026278627645</v>
      </c>
      <c r="I459" s="4">
        <f t="shared" si="38"/>
        <v>11.286046449066626</v>
      </c>
      <c r="J459" s="4">
        <f t="shared" si="39"/>
        <v>16.927682158668901</v>
      </c>
      <c r="K459" s="5">
        <f t="shared" si="35"/>
        <v>14.426229508196723</v>
      </c>
    </row>
    <row r="460" spans="1:11" ht="12.75" x14ac:dyDescent="0.2">
      <c r="A460" s="1">
        <v>1909.03</v>
      </c>
      <c r="B460" s="4">
        <v>8.92</v>
      </c>
      <c r="C460" s="9">
        <v>0.41</v>
      </c>
      <c r="D460" s="9">
        <v>0.625</v>
      </c>
      <c r="E460" s="9">
        <v>9.0388396689999997</v>
      </c>
      <c r="F460" s="4">
        <f t="shared" si="36"/>
        <v>1909.2083333332987</v>
      </c>
      <c r="G460" s="4">
        <f>G458*10/12+G470*2/12</f>
        <v>3.7849999999999997</v>
      </c>
      <c r="H460" s="4">
        <f t="shared" si="37"/>
        <v>247.53266369725674</v>
      </c>
      <c r="I460" s="4">
        <f t="shared" si="38"/>
        <v>11.377622434515164</v>
      </c>
      <c r="J460" s="4">
        <f t="shared" si="39"/>
        <v>17.343936637980434</v>
      </c>
      <c r="K460" s="5">
        <f t="shared" si="35"/>
        <v>14.271999999999998</v>
      </c>
    </row>
    <row r="461" spans="1:11" ht="12.75" x14ac:dyDescent="0.2">
      <c r="A461" s="1">
        <v>1909.04</v>
      </c>
      <c r="B461" s="4">
        <v>9.32</v>
      </c>
      <c r="C461" s="9">
        <v>0.4133</v>
      </c>
      <c r="D461" s="9">
        <v>0.64</v>
      </c>
      <c r="E461" s="9">
        <v>9.229089256</v>
      </c>
      <c r="F461" s="4">
        <f t="shared" si="36"/>
        <v>1909.291666666632</v>
      </c>
      <c r="G461" s="4">
        <f>G458*9/12+G470*3/12</f>
        <v>3.7974999999999999</v>
      </c>
      <c r="H461" s="4">
        <f t="shared" si="37"/>
        <v>253.30129497666226</v>
      </c>
      <c r="I461" s="4">
        <f t="shared" si="38"/>
        <v>11.232770945692543</v>
      </c>
      <c r="J461" s="4">
        <f t="shared" si="39"/>
        <v>17.394080341745049</v>
      </c>
      <c r="K461" s="5">
        <f t="shared" si="35"/>
        <v>14.5625</v>
      </c>
    </row>
    <row r="462" spans="1:11" ht="12.75" x14ac:dyDescent="0.2">
      <c r="A462" s="1">
        <v>1909.05</v>
      </c>
      <c r="B462" s="4">
        <v>9.6300000000000008</v>
      </c>
      <c r="C462" s="9">
        <v>0.41670000000000001</v>
      </c>
      <c r="D462" s="9">
        <v>0.65500000000000003</v>
      </c>
      <c r="E462" s="9">
        <v>9.3242545450000005</v>
      </c>
      <c r="F462" s="4">
        <f t="shared" si="36"/>
        <v>1909.3749999999652</v>
      </c>
      <c r="G462" s="4">
        <f>G458*8/12+G470*4/12</f>
        <v>3.8099999999999996</v>
      </c>
      <c r="H462" s="4">
        <f t="shared" si="37"/>
        <v>259.05531679154734</v>
      </c>
      <c r="I462" s="4">
        <f t="shared" si="38"/>
        <v>11.209589876120226</v>
      </c>
      <c r="J462" s="4">
        <f t="shared" si="39"/>
        <v>17.620065680006597</v>
      </c>
      <c r="K462" s="5">
        <f t="shared" si="35"/>
        <v>14.702290076335876</v>
      </c>
    </row>
    <row r="463" spans="1:11" ht="12.75" x14ac:dyDescent="0.2">
      <c r="A463" s="1">
        <v>1909.06</v>
      </c>
      <c r="B463" s="4">
        <v>9.8000000000000007</v>
      </c>
      <c r="C463" s="9">
        <v>0.42</v>
      </c>
      <c r="D463" s="9">
        <v>0.67</v>
      </c>
      <c r="E463" s="9">
        <v>9.4194198349999994</v>
      </c>
      <c r="F463" s="4">
        <f t="shared" si="36"/>
        <v>1909.4583333332985</v>
      </c>
      <c r="G463" s="4">
        <f>G458*7/12+G470*5/12</f>
        <v>3.8224999999999998</v>
      </c>
      <c r="H463" s="4">
        <f t="shared" si="37"/>
        <v>260.96500029292946</v>
      </c>
      <c r="I463" s="4">
        <f t="shared" si="38"/>
        <v>11.184214298268405</v>
      </c>
      <c r="J463" s="4">
        <f t="shared" si="39"/>
        <v>17.841484713904361</v>
      </c>
      <c r="K463" s="5">
        <f t="shared" si="35"/>
        <v>14.626865671641792</v>
      </c>
    </row>
    <row r="464" spans="1:11" ht="12.75" x14ac:dyDescent="0.2">
      <c r="A464" s="1">
        <v>1909.07</v>
      </c>
      <c r="B464" s="4">
        <v>9.94</v>
      </c>
      <c r="C464" s="9">
        <v>0.42330000000000001</v>
      </c>
      <c r="D464" s="9">
        <v>0.68500000000000005</v>
      </c>
      <c r="E464" s="9">
        <v>9.4194198349999994</v>
      </c>
      <c r="F464" s="4">
        <f t="shared" si="36"/>
        <v>1909.5416666666317</v>
      </c>
      <c r="G464" s="4">
        <f>G458*6/12+G470*6/12</f>
        <v>3.835</v>
      </c>
      <c r="H464" s="4">
        <f t="shared" si="37"/>
        <v>264.69307172568557</v>
      </c>
      <c r="I464" s="4">
        <f t="shared" si="38"/>
        <v>11.2720902677548</v>
      </c>
      <c r="J464" s="4">
        <f t="shared" si="39"/>
        <v>18.240920938842518</v>
      </c>
      <c r="K464" s="5">
        <f t="shared" si="35"/>
        <v>14.510948905109489</v>
      </c>
    </row>
    <row r="465" spans="1:11" ht="12.75" x14ac:dyDescent="0.2">
      <c r="A465" s="1">
        <v>1909.08</v>
      </c>
      <c r="B465" s="4">
        <v>10.18</v>
      </c>
      <c r="C465" s="9">
        <v>0.42670000000000002</v>
      </c>
      <c r="D465" s="9">
        <v>0.7</v>
      </c>
      <c r="E465" s="9">
        <v>9.5145851239999999</v>
      </c>
      <c r="F465" s="4">
        <f t="shared" si="36"/>
        <v>1909.624999999965</v>
      </c>
      <c r="G465" s="4">
        <f>G458*5/12+G470*7/12</f>
        <v>3.8474999999999997</v>
      </c>
      <c r="H465" s="4">
        <f t="shared" si="37"/>
        <v>268.37265700204375</v>
      </c>
      <c r="I465" s="4">
        <f t="shared" si="38"/>
        <v>11.248979640743819</v>
      </c>
      <c r="J465" s="4">
        <f t="shared" si="39"/>
        <v>18.453915510946036</v>
      </c>
      <c r="K465" s="5">
        <f t="shared" si="35"/>
        <v>14.542857142857141</v>
      </c>
    </row>
    <row r="466" spans="1:11" ht="12.75" x14ac:dyDescent="0.2">
      <c r="A466" s="1">
        <v>1909.09</v>
      </c>
      <c r="B466" s="4">
        <v>10.19</v>
      </c>
      <c r="C466" s="9">
        <v>0.43</v>
      </c>
      <c r="D466" s="9">
        <v>0.71499999999999997</v>
      </c>
      <c r="E466" s="9">
        <v>9.6096694209999995</v>
      </c>
      <c r="F466" s="4">
        <f t="shared" si="36"/>
        <v>1909.7083333332982</v>
      </c>
      <c r="G466" s="4">
        <f>G458*4/12+G470*8/12</f>
        <v>3.8600000000000003</v>
      </c>
      <c r="H466" s="4">
        <f t="shared" si="37"/>
        <v>265.97822287356291</v>
      </c>
      <c r="I466" s="4">
        <f t="shared" si="38"/>
        <v>11.223811171308347</v>
      </c>
      <c r="J466" s="4">
        <f t="shared" si="39"/>
        <v>18.662848808105739</v>
      </c>
      <c r="K466" s="5">
        <f t="shared" si="35"/>
        <v>14.251748251748252</v>
      </c>
    </row>
    <row r="467" spans="1:11" ht="12.75" x14ac:dyDescent="0.2">
      <c r="A467" s="1">
        <v>1909.1</v>
      </c>
      <c r="B467" s="4">
        <v>10.23</v>
      </c>
      <c r="C467" s="9">
        <v>0.43330000000000002</v>
      </c>
      <c r="D467" s="9">
        <v>0.73</v>
      </c>
      <c r="E467" s="9">
        <v>9.8000000000000007</v>
      </c>
      <c r="F467" s="4">
        <f t="shared" si="36"/>
        <v>1909.7916666666315</v>
      </c>
      <c r="G467" s="4">
        <f>G458*3/12+G470*9/12</f>
        <v>3.8724999999999996</v>
      </c>
      <c r="H467" s="4">
        <f t="shared" si="37"/>
        <v>261.83632806122455</v>
      </c>
      <c r="I467" s="4">
        <f t="shared" si="38"/>
        <v>11.090291392857143</v>
      </c>
      <c r="J467" s="4">
        <f t="shared" si="39"/>
        <v>18.684312755102042</v>
      </c>
      <c r="K467" s="5">
        <f t="shared" si="35"/>
        <v>14.013698630136989</v>
      </c>
    </row>
    <row r="468" spans="1:11" ht="12.75" x14ac:dyDescent="0.2">
      <c r="A468" s="1">
        <v>1909.11</v>
      </c>
      <c r="B468" s="4">
        <v>10.18</v>
      </c>
      <c r="C468" s="9">
        <v>0.43669999999999998</v>
      </c>
      <c r="D468" s="9">
        <v>0.745</v>
      </c>
      <c r="E468" s="9">
        <v>9.8951652889999995</v>
      </c>
      <c r="F468" s="4">
        <f t="shared" si="36"/>
        <v>1909.8749999999648</v>
      </c>
      <c r="G468" s="4">
        <f>G458*2/12+G470*10/12</f>
        <v>3.8849999999999998</v>
      </c>
      <c r="H468" s="4">
        <f t="shared" si="37"/>
        <v>258.05071622588844</v>
      </c>
      <c r="I468" s="4">
        <f t="shared" si="38"/>
        <v>11.06981805263708</v>
      </c>
      <c r="J468" s="4">
        <f t="shared" si="39"/>
        <v>18.884851040106767</v>
      </c>
      <c r="K468" s="5">
        <f t="shared" si="35"/>
        <v>13.664429530201343</v>
      </c>
    </row>
    <row r="469" spans="1:11" ht="12.75" x14ac:dyDescent="0.2">
      <c r="A469" s="1">
        <v>1909.12</v>
      </c>
      <c r="B469" s="4">
        <v>10.3</v>
      </c>
      <c r="C469" s="9">
        <v>0.44</v>
      </c>
      <c r="D469" s="9">
        <v>0.76</v>
      </c>
      <c r="E469" s="9">
        <v>9.9903305790000001</v>
      </c>
      <c r="F469" s="4">
        <f t="shared" si="36"/>
        <v>1909.958333333298</v>
      </c>
      <c r="G469" s="4">
        <f>G458*1/12+G470*11/12</f>
        <v>3.8975000000000004</v>
      </c>
      <c r="H469" s="4">
        <f t="shared" si="37"/>
        <v>258.60547151770083</v>
      </c>
      <c r="I469" s="4">
        <f t="shared" si="38"/>
        <v>11.047224025998871</v>
      </c>
      <c r="J469" s="4">
        <f t="shared" si="39"/>
        <v>19.081568772179867</v>
      </c>
      <c r="K469" s="5">
        <f t="shared" si="35"/>
        <v>13.552631578947368</v>
      </c>
    </row>
    <row r="470" spans="1:11" ht="12.75" x14ac:dyDescent="0.2">
      <c r="A470" s="1">
        <v>1910.01</v>
      </c>
      <c r="B470" s="4">
        <v>10.08</v>
      </c>
      <c r="C470" s="9">
        <v>0.4425</v>
      </c>
      <c r="D470" s="9">
        <v>0.75749999999999995</v>
      </c>
      <c r="E470" s="9">
        <v>9.8951652889999995</v>
      </c>
      <c r="F470" s="4">
        <f t="shared" si="36"/>
        <v>1910.0416666666313</v>
      </c>
      <c r="G470" s="4">
        <v>3.91</v>
      </c>
      <c r="H470" s="4">
        <f t="shared" si="37"/>
        <v>255.51583689164593</v>
      </c>
      <c r="I470" s="4">
        <f t="shared" si="38"/>
        <v>11.216841054023147</v>
      </c>
      <c r="J470" s="4">
        <f t="shared" si="39"/>
        <v>19.20171095688708</v>
      </c>
      <c r="K470" s="5">
        <f t="shared" si="35"/>
        <v>13.306930693069308</v>
      </c>
    </row>
    <row r="471" spans="1:11" ht="12.75" x14ac:dyDescent="0.2">
      <c r="A471" s="1">
        <v>1910.02</v>
      </c>
      <c r="B471" s="4">
        <v>9.7200000000000006</v>
      </c>
      <c r="C471" s="9">
        <v>0.44500000000000001</v>
      </c>
      <c r="D471" s="9">
        <v>0.755</v>
      </c>
      <c r="E471" s="9">
        <v>9.8951652889999995</v>
      </c>
      <c r="F471" s="4">
        <f t="shared" si="36"/>
        <v>1910.1249999999645</v>
      </c>
      <c r="G471" s="4">
        <f>G470*11/12+G482*1/12</f>
        <v>3.9158333333333335</v>
      </c>
      <c r="H471" s="4">
        <f t="shared" si="37"/>
        <v>246.39027128837287</v>
      </c>
      <c r="I471" s="4">
        <f t="shared" si="38"/>
        <v>11.280213037379211</v>
      </c>
      <c r="J471" s="4">
        <f t="shared" si="39"/>
        <v>19.13833897353102</v>
      </c>
      <c r="K471" s="5">
        <f t="shared" si="35"/>
        <v>12.874172185430464</v>
      </c>
    </row>
    <row r="472" spans="1:11" ht="12.75" x14ac:dyDescent="0.2">
      <c r="A472" s="1">
        <v>1910.03</v>
      </c>
      <c r="B472" s="4">
        <v>9.9600000000000009</v>
      </c>
      <c r="C472" s="9">
        <v>0.44750000000000001</v>
      </c>
      <c r="D472" s="9">
        <v>0.75249999999999995</v>
      </c>
      <c r="E472" s="9">
        <v>10.08541488</v>
      </c>
      <c r="F472" s="4">
        <f t="shared" si="36"/>
        <v>1910.2083333332978</v>
      </c>
      <c r="G472" s="4">
        <f>G470*10/12+G482*2/12</f>
        <v>3.9216666666666669</v>
      </c>
      <c r="H472" s="4">
        <f t="shared" si="37"/>
        <v>247.71135443859902</v>
      </c>
      <c r="I472" s="4">
        <f t="shared" si="38"/>
        <v>11.12960151719609</v>
      </c>
      <c r="J472" s="4">
        <f t="shared" si="39"/>
        <v>18.715139981430294</v>
      </c>
      <c r="K472" s="5">
        <f t="shared" si="35"/>
        <v>13.235880398671098</v>
      </c>
    </row>
    <row r="473" spans="1:11" ht="12.75" x14ac:dyDescent="0.2">
      <c r="A473" s="1">
        <v>1910.04</v>
      </c>
      <c r="B473" s="4">
        <v>9.7200000000000006</v>
      </c>
      <c r="C473" s="9">
        <v>0.45</v>
      </c>
      <c r="D473" s="9">
        <v>0.75</v>
      </c>
      <c r="E473" s="9">
        <v>10.180580170000001</v>
      </c>
      <c r="F473" s="4">
        <f t="shared" si="36"/>
        <v>1910.291666666631</v>
      </c>
      <c r="G473" s="4">
        <f>G470*9/12+G482*3/12</f>
        <v>3.9274999999999998</v>
      </c>
      <c r="H473" s="4">
        <f t="shared" si="37"/>
        <v>239.48266398259699</v>
      </c>
      <c r="I473" s="4">
        <f t="shared" si="38"/>
        <v>11.087160369564677</v>
      </c>
      <c r="J473" s="4">
        <f t="shared" si="39"/>
        <v>18.478600615941126</v>
      </c>
      <c r="K473" s="5">
        <f t="shared" si="35"/>
        <v>12.959999999999999</v>
      </c>
    </row>
    <row r="474" spans="1:11" ht="12.75" x14ac:dyDescent="0.2">
      <c r="A474" s="1">
        <v>1910.05</v>
      </c>
      <c r="B474" s="4">
        <v>9.56</v>
      </c>
      <c r="C474" s="9">
        <v>0.45250000000000001</v>
      </c>
      <c r="D474" s="9">
        <v>0.74750000000000005</v>
      </c>
      <c r="E474" s="9">
        <v>9.9903305790000001</v>
      </c>
      <c r="F474" s="4">
        <f t="shared" si="36"/>
        <v>1910.3749999999643</v>
      </c>
      <c r="G474" s="4">
        <f>G470*8/12+G482*4/12</f>
        <v>3.9333333333333336</v>
      </c>
      <c r="H474" s="4">
        <f t="shared" si="37"/>
        <v>240.02604929215727</v>
      </c>
      <c r="I474" s="4">
        <f t="shared" si="38"/>
        <v>11.361065617646567</v>
      </c>
      <c r="J474" s="4">
        <f t="shared" si="39"/>
        <v>18.767727180532173</v>
      </c>
      <c r="K474" s="5">
        <f t="shared" si="35"/>
        <v>12.789297658862875</v>
      </c>
    </row>
    <row r="475" spans="1:11" ht="12.75" x14ac:dyDescent="0.2">
      <c r="A475" s="1">
        <v>1910.06</v>
      </c>
      <c r="B475" s="4">
        <v>9.1</v>
      </c>
      <c r="C475" s="9">
        <v>0.45500000000000002</v>
      </c>
      <c r="D475" s="9">
        <v>0.745</v>
      </c>
      <c r="E475" s="9">
        <v>9.8951652889999995</v>
      </c>
      <c r="F475" s="4">
        <f t="shared" si="36"/>
        <v>1910.4583333332976</v>
      </c>
      <c r="G475" s="4">
        <f>G470*7/12+G482*5/12</f>
        <v>3.9391666666666665</v>
      </c>
      <c r="H475" s="4">
        <f t="shared" si="37"/>
        <v>230.6740194160692</v>
      </c>
      <c r="I475" s="4">
        <f t="shared" si="38"/>
        <v>11.533700970803462</v>
      </c>
      <c r="J475" s="4">
        <f t="shared" si="39"/>
        <v>18.884851040106767</v>
      </c>
      <c r="K475" s="5">
        <f t="shared" si="35"/>
        <v>12.214765100671139</v>
      </c>
    </row>
    <row r="476" spans="1:11" ht="12.75" x14ac:dyDescent="0.2">
      <c r="A476" s="1">
        <v>1910.07</v>
      </c>
      <c r="B476" s="4">
        <v>8.64</v>
      </c>
      <c r="C476" s="9">
        <v>0.45750000000000002</v>
      </c>
      <c r="D476" s="9">
        <v>0.74250000000000005</v>
      </c>
      <c r="E476" s="9">
        <v>9.8951652889999995</v>
      </c>
      <c r="F476" s="4">
        <f t="shared" si="36"/>
        <v>1910.5416666666308</v>
      </c>
      <c r="G476" s="4">
        <f>G470*6/12+G482*6/12</f>
        <v>3.9450000000000003</v>
      </c>
      <c r="H476" s="4">
        <f t="shared" si="37"/>
        <v>219.01357447855364</v>
      </c>
      <c r="I476" s="4">
        <f t="shared" si="38"/>
        <v>11.597072954159525</v>
      </c>
      <c r="J476" s="4">
        <f t="shared" si="39"/>
        <v>18.821479056750704</v>
      </c>
      <c r="K476" s="5">
        <f t="shared" si="35"/>
        <v>11.636363636363637</v>
      </c>
    </row>
    <row r="477" spans="1:11" ht="12.75" x14ac:dyDescent="0.2">
      <c r="A477" s="1">
        <v>1910.08</v>
      </c>
      <c r="B477" s="4">
        <v>8.85</v>
      </c>
      <c r="C477" s="9">
        <v>0.46</v>
      </c>
      <c r="D477" s="9">
        <v>0.74</v>
      </c>
      <c r="E477" s="9">
        <v>9.8000000000000007</v>
      </c>
      <c r="F477" s="4">
        <f t="shared" si="36"/>
        <v>1910.6249999999641</v>
      </c>
      <c r="G477" s="4">
        <f>G470*5/12+G482*7/12</f>
        <v>3.9508333333333336</v>
      </c>
      <c r="H477" s="4">
        <f t="shared" si="37"/>
        <v>226.51529846938774</v>
      </c>
      <c r="I477" s="4">
        <f t="shared" si="38"/>
        <v>11.773676530612246</v>
      </c>
      <c r="J477" s="4">
        <f t="shared" si="39"/>
        <v>18.940262244897959</v>
      </c>
      <c r="K477" s="5">
        <f t="shared" si="35"/>
        <v>11.95945945945946</v>
      </c>
    </row>
    <row r="478" spans="1:11" ht="12.75" x14ac:dyDescent="0.2">
      <c r="A478" s="1">
        <v>1910.09</v>
      </c>
      <c r="B478" s="4">
        <v>8.91</v>
      </c>
      <c r="C478" s="9">
        <v>0.46250000000000002</v>
      </c>
      <c r="D478" s="9">
        <v>0.73750000000000004</v>
      </c>
      <c r="E478" s="9">
        <v>9.7048347110000002</v>
      </c>
      <c r="F478" s="4">
        <f t="shared" si="36"/>
        <v>1910.7083333332973</v>
      </c>
      <c r="G478" s="4">
        <f>G470*4/12+G482*8/12</f>
        <v>3.956666666666667</v>
      </c>
      <c r="H478" s="4">
        <f t="shared" si="37"/>
        <v>230.28725594541456</v>
      </c>
      <c r="I478" s="4">
        <f t="shared" si="38"/>
        <v>11.953743644753562</v>
      </c>
      <c r="J478" s="4">
        <f t="shared" si="39"/>
        <v>19.061375001093516</v>
      </c>
      <c r="K478" s="5">
        <f t="shared" si="35"/>
        <v>12.08135593220339</v>
      </c>
    </row>
    <row r="479" spans="1:11" ht="12.75" x14ac:dyDescent="0.2">
      <c r="A479" s="1">
        <v>1910.1</v>
      </c>
      <c r="B479" s="4">
        <v>9.32</v>
      </c>
      <c r="C479" s="9">
        <v>0.46500000000000002</v>
      </c>
      <c r="D479" s="9">
        <v>0.73499999999999999</v>
      </c>
      <c r="E479" s="9">
        <v>9.4194198349999994</v>
      </c>
      <c r="F479" s="4">
        <f t="shared" si="36"/>
        <v>1910.7916666666306</v>
      </c>
      <c r="G479" s="4">
        <f>G470*3/12+G482*9/12</f>
        <v>3.9624999999999999</v>
      </c>
      <c r="H479" s="4">
        <f t="shared" si="37"/>
        <v>248.18304109490845</v>
      </c>
      <c r="I479" s="4">
        <f t="shared" si="38"/>
        <v>12.382522973082878</v>
      </c>
      <c r="J479" s="4">
        <f t="shared" si="39"/>
        <v>19.572375021969709</v>
      </c>
      <c r="K479" s="5">
        <f t="shared" si="35"/>
        <v>12.680272108843539</v>
      </c>
    </row>
    <row r="480" spans="1:11" ht="12.75" x14ac:dyDescent="0.2">
      <c r="A480" s="1">
        <v>1910.11</v>
      </c>
      <c r="B480" s="4">
        <v>9.31</v>
      </c>
      <c r="C480" s="9">
        <v>0.46750000000000003</v>
      </c>
      <c r="D480" s="9">
        <v>0.73250000000000004</v>
      </c>
      <c r="E480" s="9">
        <v>9.229089256</v>
      </c>
      <c r="F480" s="4">
        <f t="shared" si="36"/>
        <v>1910.8749999999638</v>
      </c>
      <c r="G480" s="4">
        <f>G470*2/12+G482*10/12</f>
        <v>3.9683333333333333</v>
      </c>
      <c r="H480" s="4">
        <f t="shared" si="37"/>
        <v>253.02951247132248</v>
      </c>
      <c r="I480" s="4">
        <f t="shared" si="38"/>
        <v>12.705832124634078</v>
      </c>
      <c r="J480" s="4">
        <f t="shared" si="39"/>
        <v>19.908068516137885</v>
      </c>
      <c r="K480" s="5">
        <f t="shared" si="35"/>
        <v>12.709897610921502</v>
      </c>
    </row>
    <row r="481" spans="1:11" ht="12.75" x14ac:dyDescent="0.2">
      <c r="A481" s="1">
        <v>1910.12</v>
      </c>
      <c r="B481" s="4">
        <v>9.0500000000000007</v>
      </c>
      <c r="C481" s="9">
        <v>0.47</v>
      </c>
      <c r="D481" s="9">
        <v>0.73</v>
      </c>
      <c r="E481" s="9">
        <v>9.229089256</v>
      </c>
      <c r="F481" s="4">
        <f t="shared" si="36"/>
        <v>1910.9583333332971</v>
      </c>
      <c r="G481" s="4">
        <f>G470*1/12+G482*11/12</f>
        <v>3.9741666666666666</v>
      </c>
      <c r="H481" s="4">
        <f t="shared" si="37"/>
        <v>245.96316733248855</v>
      </c>
      <c r="I481" s="4">
        <f t="shared" si="38"/>
        <v>12.773777750969018</v>
      </c>
      <c r="J481" s="4">
        <f t="shared" si="39"/>
        <v>19.840122889802942</v>
      </c>
      <c r="K481" s="5">
        <f t="shared" si="35"/>
        <v>12.397260273972604</v>
      </c>
    </row>
    <row r="482" spans="1:11" ht="12.75" x14ac:dyDescent="0.2">
      <c r="A482" s="1">
        <v>1911.01</v>
      </c>
      <c r="B482" s="4">
        <v>9.27</v>
      </c>
      <c r="C482" s="9">
        <v>0.47</v>
      </c>
      <c r="D482" s="9">
        <v>0.71830000000000005</v>
      </c>
      <c r="E482" s="9">
        <v>9.229089256</v>
      </c>
      <c r="F482" s="4">
        <f t="shared" si="36"/>
        <v>1911.0416666666304</v>
      </c>
      <c r="G482" s="4">
        <v>3.98</v>
      </c>
      <c r="H482" s="4">
        <f t="shared" si="37"/>
        <v>251.94238244996339</v>
      </c>
      <c r="I482" s="4">
        <f t="shared" si="38"/>
        <v>12.773777750969018</v>
      </c>
      <c r="J482" s="4">
        <f t="shared" si="39"/>
        <v>19.522137358555419</v>
      </c>
      <c r="K482" s="5">
        <f t="shared" si="35"/>
        <v>12.905471251566196</v>
      </c>
    </row>
    <row r="483" spans="1:11" ht="12.75" x14ac:dyDescent="0.2">
      <c r="A483" s="1">
        <v>1911.02</v>
      </c>
      <c r="B483" s="4">
        <v>9.43</v>
      </c>
      <c r="C483" s="9">
        <v>0.47</v>
      </c>
      <c r="D483" s="9">
        <v>0.70669999999999999</v>
      </c>
      <c r="E483" s="9">
        <v>8.9436743799999991</v>
      </c>
      <c r="F483" s="4">
        <f t="shared" si="36"/>
        <v>1911.1249999999636</v>
      </c>
      <c r="G483" s="4">
        <f>G482*11/12+G494*1/12</f>
        <v>3.9824999999999999</v>
      </c>
      <c r="H483" s="4">
        <f t="shared" si="37"/>
        <v>264.46978216127769</v>
      </c>
      <c r="I483" s="4">
        <f t="shared" si="38"/>
        <v>13.18142074398733</v>
      </c>
      <c r="J483" s="4">
        <f t="shared" si="39"/>
        <v>19.819808595267759</v>
      </c>
      <c r="K483" s="5">
        <f t="shared" si="35"/>
        <v>13.343710202348944</v>
      </c>
    </row>
    <row r="484" spans="1:11" ht="12.75" x14ac:dyDescent="0.2">
      <c r="A484" s="1">
        <v>1911.03</v>
      </c>
      <c r="B484" s="4">
        <v>9.32</v>
      </c>
      <c r="C484" s="9">
        <v>0.47</v>
      </c>
      <c r="D484" s="9">
        <v>0.69499999999999995</v>
      </c>
      <c r="E484" s="9">
        <v>9.0388396689999997</v>
      </c>
      <c r="F484" s="4">
        <f t="shared" si="36"/>
        <v>1911.2083333332969</v>
      </c>
      <c r="G484" s="4">
        <f>G482*10/12+G494*2/12</f>
        <v>3.9849999999999999</v>
      </c>
      <c r="H484" s="4">
        <f t="shared" si="37"/>
        <v>258.63278314556425</v>
      </c>
      <c r="I484" s="4">
        <f t="shared" si="38"/>
        <v>13.042640351761284</v>
      </c>
      <c r="J484" s="4">
        <f t="shared" si="39"/>
        <v>19.286457541434238</v>
      </c>
      <c r="K484" s="5">
        <f t="shared" si="35"/>
        <v>13.410071942446047</v>
      </c>
    </row>
    <row r="485" spans="1:11" ht="12.75" x14ac:dyDescent="0.2">
      <c r="A485" s="1">
        <v>1911.04</v>
      </c>
      <c r="B485" s="4">
        <v>9.2799999999999994</v>
      </c>
      <c r="C485" s="9">
        <v>0.47</v>
      </c>
      <c r="D485" s="9">
        <v>0.68330000000000002</v>
      </c>
      <c r="E485" s="9">
        <v>8.7534247930000006</v>
      </c>
      <c r="F485" s="4">
        <f t="shared" si="36"/>
        <v>1911.2916666666301</v>
      </c>
      <c r="G485" s="4">
        <f>G482*9/12+G494*3/12</f>
        <v>3.9874999999999998</v>
      </c>
      <c r="H485" s="4">
        <f t="shared" si="37"/>
        <v>265.91957948407088</v>
      </c>
      <c r="I485" s="4">
        <f t="shared" si="38"/>
        <v>13.467909736801003</v>
      </c>
      <c r="J485" s="4">
        <f t="shared" si="39"/>
        <v>19.580048347140693</v>
      </c>
      <c r="K485" s="5">
        <f t="shared" si="35"/>
        <v>13.581150300014635</v>
      </c>
    </row>
    <row r="486" spans="1:11" ht="12.75" x14ac:dyDescent="0.2">
      <c r="A486" s="1">
        <v>1911.05</v>
      </c>
      <c r="B486" s="4">
        <v>9.48</v>
      </c>
      <c r="C486" s="9">
        <v>0.47</v>
      </c>
      <c r="D486" s="9">
        <v>0.67169999999999996</v>
      </c>
      <c r="E486" s="9">
        <v>8.7534247930000006</v>
      </c>
      <c r="F486" s="4">
        <f t="shared" si="36"/>
        <v>1911.3749999999634</v>
      </c>
      <c r="G486" s="4">
        <f>G482*8/12+G494*4/12</f>
        <v>3.99</v>
      </c>
      <c r="H486" s="4">
        <f t="shared" si="37"/>
        <v>271.65060490398622</v>
      </c>
      <c r="I486" s="4">
        <f t="shared" si="38"/>
        <v>13.467909736801003</v>
      </c>
      <c r="J486" s="4">
        <f t="shared" si="39"/>
        <v>19.247648872785604</v>
      </c>
      <c r="K486" s="5">
        <f t="shared" si="35"/>
        <v>14.1134435015632</v>
      </c>
    </row>
    <row r="487" spans="1:11" ht="12.75" x14ac:dyDescent="0.2">
      <c r="A487" s="1">
        <v>1911.06</v>
      </c>
      <c r="B487" s="4">
        <v>9.67</v>
      </c>
      <c r="C487" s="9">
        <v>0.47</v>
      </c>
      <c r="D487" s="9">
        <v>0.66</v>
      </c>
      <c r="E487" s="9">
        <v>8.7534247930000006</v>
      </c>
      <c r="F487" s="4">
        <f t="shared" si="36"/>
        <v>1911.4583333332967</v>
      </c>
      <c r="G487" s="4">
        <f>G482*7/12+G494*5/12</f>
        <v>3.9924999999999997</v>
      </c>
      <c r="H487" s="4">
        <f t="shared" si="37"/>
        <v>277.09507905290576</v>
      </c>
      <c r="I487" s="4">
        <f t="shared" si="38"/>
        <v>13.467909736801003</v>
      </c>
      <c r="J487" s="4">
        <f t="shared" si="39"/>
        <v>18.912383885720558</v>
      </c>
      <c r="K487" s="5">
        <f t="shared" si="35"/>
        <v>14.651515151515152</v>
      </c>
    </row>
    <row r="488" spans="1:11" ht="12.75" x14ac:dyDescent="0.2">
      <c r="A488" s="1">
        <v>1911.07</v>
      </c>
      <c r="B488" s="4">
        <v>9.6300000000000008</v>
      </c>
      <c r="C488" s="9">
        <v>0.47</v>
      </c>
      <c r="D488" s="9">
        <v>0.64829999999999999</v>
      </c>
      <c r="E488" s="9">
        <v>8.8485090910000004</v>
      </c>
      <c r="F488" s="4">
        <f t="shared" si="36"/>
        <v>1911.5416666666299</v>
      </c>
      <c r="G488" s="4">
        <f>G482*6/12+G494*6/12</f>
        <v>3.9950000000000001</v>
      </c>
      <c r="H488" s="4">
        <f t="shared" si="37"/>
        <v>272.98358290176282</v>
      </c>
      <c r="I488" s="4">
        <f t="shared" si="38"/>
        <v>13.323186289078764</v>
      </c>
      <c r="J488" s="4">
        <f t="shared" si="39"/>
        <v>18.377492917467581</v>
      </c>
      <c r="K488" s="5">
        <f t="shared" si="35"/>
        <v>14.854234150856087</v>
      </c>
    </row>
    <row r="489" spans="1:11" ht="12.75" x14ac:dyDescent="0.2">
      <c r="A489" s="1">
        <v>1911.08</v>
      </c>
      <c r="B489" s="4">
        <v>9.17</v>
      </c>
      <c r="C489" s="9">
        <v>0.47</v>
      </c>
      <c r="D489" s="9">
        <v>0.63670000000000004</v>
      </c>
      <c r="E489" s="9">
        <v>9.1340049590000003</v>
      </c>
      <c r="F489" s="4">
        <f t="shared" si="36"/>
        <v>1911.6249999999632</v>
      </c>
      <c r="G489" s="4">
        <f>G482*5/12+G494*7/12</f>
        <v>3.9975000000000001</v>
      </c>
      <c r="H489" s="4">
        <f t="shared" si="37"/>
        <v>251.81896608602446</v>
      </c>
      <c r="I489" s="4">
        <f t="shared" si="38"/>
        <v>12.906751805935823</v>
      </c>
      <c r="J489" s="4">
        <f t="shared" si="39"/>
        <v>17.484529520934764</v>
      </c>
      <c r="K489" s="5">
        <f t="shared" si="35"/>
        <v>14.402387309564944</v>
      </c>
    </row>
    <row r="490" spans="1:11" ht="12.75" x14ac:dyDescent="0.2">
      <c r="A490" s="1">
        <v>1911.09</v>
      </c>
      <c r="B490" s="4">
        <v>8.67</v>
      </c>
      <c r="C490" s="9">
        <v>0.47</v>
      </c>
      <c r="D490" s="9">
        <v>0.625</v>
      </c>
      <c r="E490" s="9">
        <v>9.229089256</v>
      </c>
      <c r="F490" s="4">
        <f t="shared" si="36"/>
        <v>1911.7083333332964</v>
      </c>
      <c r="G490" s="4">
        <f>G482*4/12+G494*8/12</f>
        <v>4</v>
      </c>
      <c r="H490" s="4">
        <f t="shared" si="37"/>
        <v>235.63543212957742</v>
      </c>
      <c r="I490" s="4">
        <f t="shared" si="38"/>
        <v>12.773777750969018</v>
      </c>
      <c r="J490" s="4">
        <f t="shared" si="39"/>
        <v>16.986406583735398</v>
      </c>
      <c r="K490" s="5">
        <f t="shared" si="35"/>
        <v>13.871999999999998</v>
      </c>
    </row>
    <row r="491" spans="1:11" ht="12.75" x14ac:dyDescent="0.2">
      <c r="A491" s="1">
        <v>1911.1</v>
      </c>
      <c r="B491" s="4">
        <v>8.7200000000000006</v>
      </c>
      <c r="C491" s="9">
        <v>0.47</v>
      </c>
      <c r="D491" s="9">
        <v>0.61329999999999996</v>
      </c>
      <c r="E491" s="9">
        <v>9.229089256</v>
      </c>
      <c r="F491" s="4">
        <f t="shared" si="36"/>
        <v>1911.7916666666297</v>
      </c>
      <c r="G491" s="4">
        <f>G482*3/12+G494*9/12</f>
        <v>4.0024999999999995</v>
      </c>
      <c r="H491" s="4">
        <f t="shared" si="37"/>
        <v>236.99434465627627</v>
      </c>
      <c r="I491" s="4">
        <f t="shared" si="38"/>
        <v>12.773777750969018</v>
      </c>
      <c r="J491" s="4">
        <f t="shared" si="39"/>
        <v>16.668421052487872</v>
      </c>
      <c r="K491" s="5">
        <f t="shared" si="35"/>
        <v>14.218164030653838</v>
      </c>
    </row>
    <row r="492" spans="1:11" ht="12.75" x14ac:dyDescent="0.2">
      <c r="A492" s="1">
        <v>1911.11</v>
      </c>
      <c r="B492" s="4">
        <v>9.07</v>
      </c>
      <c r="C492" s="9">
        <v>0.47</v>
      </c>
      <c r="D492" s="9">
        <v>0.60170000000000001</v>
      </c>
      <c r="E492" s="9">
        <v>9.1340049590000003</v>
      </c>
      <c r="F492" s="4">
        <f t="shared" si="36"/>
        <v>1911.8749999999629</v>
      </c>
      <c r="G492" s="4">
        <f>G482*2/12+G494*10/12</f>
        <v>4.0049999999999999</v>
      </c>
      <c r="H492" s="4">
        <f t="shared" si="37"/>
        <v>249.07284868050621</v>
      </c>
      <c r="I492" s="4">
        <f t="shared" si="38"/>
        <v>12.906751805935823</v>
      </c>
      <c r="J492" s="4">
        <f t="shared" si="39"/>
        <v>16.523388429003372</v>
      </c>
      <c r="K492" s="5">
        <f t="shared" si="35"/>
        <v>15.073957121489114</v>
      </c>
    </row>
    <row r="493" spans="1:11" ht="12.75" x14ac:dyDescent="0.2">
      <c r="A493" s="1">
        <v>1911.12</v>
      </c>
      <c r="B493" s="4">
        <v>9.11</v>
      </c>
      <c r="C493" s="9">
        <v>0.47</v>
      </c>
      <c r="D493" s="9">
        <v>0.59</v>
      </c>
      <c r="E493" s="9">
        <v>9.0388396689999997</v>
      </c>
      <c r="F493" s="4">
        <f t="shared" si="36"/>
        <v>1911.9583333332962</v>
      </c>
      <c r="G493" s="4">
        <f>G482*1/12+G494*11/12</f>
        <v>4.0075000000000003</v>
      </c>
      <c r="H493" s="4">
        <f t="shared" si="37"/>
        <v>252.80522043520278</v>
      </c>
      <c r="I493" s="4">
        <f t="shared" si="38"/>
        <v>13.042640351761284</v>
      </c>
      <c r="J493" s="4">
        <f t="shared" si="39"/>
        <v>16.372676186253528</v>
      </c>
      <c r="K493" s="5">
        <f t="shared" si="35"/>
        <v>15.440677966101696</v>
      </c>
    </row>
    <row r="494" spans="1:11" ht="12.75" x14ac:dyDescent="0.2">
      <c r="A494" s="1">
        <v>1912.01</v>
      </c>
      <c r="B494" s="4">
        <v>9.1199999999999992</v>
      </c>
      <c r="C494" s="9">
        <v>0.4708</v>
      </c>
      <c r="D494" s="9">
        <v>0.59919999999999995</v>
      </c>
      <c r="E494" s="9">
        <v>9.1340049590000003</v>
      </c>
      <c r="F494" s="4">
        <f t="shared" si="36"/>
        <v>1912.0416666666295</v>
      </c>
      <c r="G494" s="4">
        <v>4.01</v>
      </c>
      <c r="H494" s="4">
        <f t="shared" si="37"/>
        <v>250.44590738326531</v>
      </c>
      <c r="I494" s="4">
        <f t="shared" si="38"/>
        <v>12.928720745179969</v>
      </c>
      <c r="J494" s="4">
        <f t="shared" si="39"/>
        <v>16.454735493865414</v>
      </c>
      <c r="K494" s="5">
        <f t="shared" si="35"/>
        <v>15.220293724966622</v>
      </c>
    </row>
    <row r="495" spans="1:11" ht="12.75" x14ac:dyDescent="0.2">
      <c r="A495" s="1">
        <v>1912.02</v>
      </c>
      <c r="B495" s="4">
        <v>9.0399999999999991</v>
      </c>
      <c r="C495" s="9">
        <v>0.47170000000000001</v>
      </c>
      <c r="D495" s="9">
        <v>0.60829999999999995</v>
      </c>
      <c r="E495" s="9">
        <v>9.229089256</v>
      </c>
      <c r="F495" s="4">
        <f t="shared" si="36"/>
        <v>1912.1249999999627</v>
      </c>
      <c r="G495" s="4">
        <f>G494*11/12+G506*1/12</f>
        <v>4.0466666666666669</v>
      </c>
      <c r="H495" s="4">
        <f t="shared" si="37"/>
        <v>245.69138482714877</v>
      </c>
      <c r="I495" s="4">
        <f t="shared" si="38"/>
        <v>12.819980776876779</v>
      </c>
      <c r="J495" s="4">
        <f t="shared" si="39"/>
        <v>16.532529799817986</v>
      </c>
      <c r="K495" s="5">
        <f t="shared" si="35"/>
        <v>14.861088278809797</v>
      </c>
    </row>
    <row r="496" spans="1:11" ht="12.75" x14ac:dyDescent="0.2">
      <c r="A496" s="1">
        <v>1912.03</v>
      </c>
      <c r="B496" s="4">
        <v>9.3000000000000007</v>
      </c>
      <c r="C496" s="9">
        <v>0.47249999999999998</v>
      </c>
      <c r="D496" s="9">
        <v>0.61750000000000005</v>
      </c>
      <c r="E496" s="9">
        <v>9.4194198349999994</v>
      </c>
      <c r="F496" s="4">
        <f t="shared" si="36"/>
        <v>1912.208333333296</v>
      </c>
      <c r="G496" s="4">
        <f>G494*10/12+G506*2/12</f>
        <v>4.083333333333333</v>
      </c>
      <c r="H496" s="4">
        <f t="shared" si="37"/>
        <v>247.65045946165753</v>
      </c>
      <c r="I496" s="4">
        <f t="shared" si="38"/>
        <v>12.582241085551955</v>
      </c>
      <c r="J496" s="4">
        <f t="shared" si="39"/>
        <v>16.443457926620809</v>
      </c>
      <c r="K496" s="5">
        <f t="shared" si="35"/>
        <v>15.060728744939272</v>
      </c>
    </row>
    <row r="497" spans="1:11" ht="12.75" x14ac:dyDescent="0.2">
      <c r="A497" s="1">
        <v>1912.04</v>
      </c>
      <c r="B497" s="4">
        <v>9.59</v>
      </c>
      <c r="C497" s="9">
        <v>0.4733</v>
      </c>
      <c r="D497" s="9">
        <v>0.62670000000000003</v>
      </c>
      <c r="E497" s="9">
        <v>9.7048347110000002</v>
      </c>
      <c r="F497" s="4">
        <f t="shared" si="36"/>
        <v>1912.2916666666292</v>
      </c>
      <c r="G497" s="4">
        <f>G494*9/12+G506*3/12</f>
        <v>4.12</v>
      </c>
      <c r="H497" s="4">
        <f t="shared" si="37"/>
        <v>247.86248984472789</v>
      </c>
      <c r="I497" s="4">
        <f t="shared" si="38"/>
        <v>12.232879712566184</v>
      </c>
      <c r="J497" s="4">
        <f t="shared" si="39"/>
        <v>16.197645712793637</v>
      </c>
      <c r="K497" s="5">
        <f t="shared" si="35"/>
        <v>15.30237753310994</v>
      </c>
    </row>
    <row r="498" spans="1:11" ht="12.75" x14ac:dyDescent="0.2">
      <c r="A498" s="1">
        <v>1912.05</v>
      </c>
      <c r="B498" s="4">
        <v>9.58</v>
      </c>
      <c r="C498" s="9">
        <v>0.47420000000000001</v>
      </c>
      <c r="D498" s="9">
        <v>0.63580000000000003</v>
      </c>
      <c r="E498" s="9">
        <v>9.7048347110000002</v>
      </c>
      <c r="F498" s="4">
        <f t="shared" si="36"/>
        <v>1912.3749999999625</v>
      </c>
      <c r="G498" s="4">
        <f>G494*8/12+G506*4/12</f>
        <v>4.1566666666666663</v>
      </c>
      <c r="H498" s="4">
        <f t="shared" si="37"/>
        <v>247.60403052267918</v>
      </c>
      <c r="I498" s="4">
        <f t="shared" si="38"/>
        <v>12.25614105155057</v>
      </c>
      <c r="J498" s="4">
        <f t="shared" si="39"/>
        <v>16.432843695857976</v>
      </c>
      <c r="K498" s="5">
        <f t="shared" si="35"/>
        <v>15.06763133060711</v>
      </c>
    </row>
    <row r="499" spans="1:11" ht="12.75" x14ac:dyDescent="0.2">
      <c r="A499" s="1">
        <v>1912.06</v>
      </c>
      <c r="B499" s="4">
        <v>9.58</v>
      </c>
      <c r="C499" s="9">
        <v>0.47499999999999998</v>
      </c>
      <c r="D499" s="9">
        <v>0.64500000000000002</v>
      </c>
      <c r="E499" s="9">
        <v>9.6096694209999995</v>
      </c>
      <c r="F499" s="4">
        <f t="shared" si="36"/>
        <v>1912.4583333332957</v>
      </c>
      <c r="G499" s="4">
        <f>G494*7/12+G506*5/12</f>
        <v>4.1933333333333334</v>
      </c>
      <c r="H499" s="4">
        <f t="shared" si="37"/>
        <v>250.05607214217201</v>
      </c>
      <c r="I499" s="4">
        <f t="shared" si="38"/>
        <v>12.398396061328988</v>
      </c>
      <c r="J499" s="4">
        <f t="shared" si="39"/>
        <v>16.835716756962523</v>
      </c>
      <c r="K499" s="5">
        <f t="shared" si="35"/>
        <v>14.852713178294572</v>
      </c>
    </row>
    <row r="500" spans="1:11" ht="12.75" x14ac:dyDescent="0.2">
      <c r="A500" s="1">
        <v>1912.07</v>
      </c>
      <c r="B500" s="4">
        <v>9.59</v>
      </c>
      <c r="C500" s="9">
        <v>0.4758</v>
      </c>
      <c r="D500" s="9">
        <v>0.6542</v>
      </c>
      <c r="E500" s="9">
        <v>9.6096694209999995</v>
      </c>
      <c r="F500" s="4">
        <f t="shared" si="36"/>
        <v>1912.541666666629</v>
      </c>
      <c r="G500" s="4">
        <f>G494*6/12+G506*6/12</f>
        <v>4.2300000000000004</v>
      </c>
      <c r="H500" s="4">
        <f t="shared" si="37"/>
        <v>250.31709100662104</v>
      </c>
      <c r="I500" s="4">
        <f t="shared" si="38"/>
        <v>12.419277570484912</v>
      </c>
      <c r="J500" s="4">
        <f t="shared" si="39"/>
        <v>17.07585411225563</v>
      </c>
      <c r="K500" s="5">
        <f t="shared" si="35"/>
        <v>14.659125649648425</v>
      </c>
    </row>
    <row r="501" spans="1:11" ht="12.75" x14ac:dyDescent="0.2">
      <c r="A501" s="1">
        <v>1912.08</v>
      </c>
      <c r="B501" s="4">
        <v>9.81</v>
      </c>
      <c r="C501" s="9">
        <v>0.47670000000000001</v>
      </c>
      <c r="D501" s="9">
        <v>0.6633</v>
      </c>
      <c r="E501" s="9">
        <v>9.7048347110000002</v>
      </c>
      <c r="F501" s="4">
        <f t="shared" si="36"/>
        <v>1912.6249999999623</v>
      </c>
      <c r="G501" s="4">
        <f>G494*5/12+G506*7/12</f>
        <v>4.2666666666666666</v>
      </c>
      <c r="H501" s="4">
        <f t="shared" si="37"/>
        <v>253.54859492979986</v>
      </c>
      <c r="I501" s="4">
        <f t="shared" si="38"/>
        <v>12.320755882062752</v>
      </c>
      <c r="J501" s="4">
        <f t="shared" si="39"/>
        <v>17.143606831491972</v>
      </c>
      <c r="K501" s="5">
        <f t="shared" si="35"/>
        <v>14.789687924016283</v>
      </c>
    </row>
    <row r="502" spans="1:11" ht="12.75" x14ac:dyDescent="0.2">
      <c r="A502" s="1">
        <v>1912.09</v>
      </c>
      <c r="B502" s="4">
        <v>9.86</v>
      </c>
      <c r="C502" s="9">
        <v>0.47749999999999998</v>
      </c>
      <c r="D502" s="9">
        <v>0.67249999999999999</v>
      </c>
      <c r="E502" s="9">
        <v>9.8000000000000007</v>
      </c>
      <c r="F502" s="4">
        <f t="shared" si="36"/>
        <v>1912.7083333332955</v>
      </c>
      <c r="G502" s="4">
        <f>G494*4/12+G506*8/12</f>
        <v>4.3033333333333337</v>
      </c>
      <c r="H502" s="4">
        <f t="shared" si="37"/>
        <v>252.36619693877552</v>
      </c>
      <c r="I502" s="4">
        <f t="shared" si="38"/>
        <v>12.221588137755102</v>
      </c>
      <c r="J502" s="4">
        <f t="shared" si="39"/>
        <v>17.21260318877551</v>
      </c>
      <c r="K502" s="5">
        <f t="shared" si="35"/>
        <v>14.661710037174721</v>
      </c>
    </row>
    <row r="503" spans="1:11" ht="12.75" x14ac:dyDescent="0.2">
      <c r="A503" s="1">
        <v>1912.1</v>
      </c>
      <c r="B503" s="4">
        <v>9.84</v>
      </c>
      <c r="C503" s="9">
        <v>0.4783</v>
      </c>
      <c r="D503" s="9">
        <v>0.68169999999999997</v>
      </c>
      <c r="E503" s="9">
        <v>9.8000000000000007</v>
      </c>
      <c r="F503" s="4">
        <f t="shared" si="36"/>
        <v>1912.7916666666288</v>
      </c>
      <c r="G503" s="4">
        <f>G494*3/12+G506*9/12</f>
        <v>4.34</v>
      </c>
      <c r="H503" s="4">
        <f t="shared" si="37"/>
        <v>251.85429795918367</v>
      </c>
      <c r="I503" s="4">
        <f t="shared" si="38"/>
        <v>12.242064096938776</v>
      </c>
      <c r="J503" s="4">
        <f t="shared" si="39"/>
        <v>17.448076719387757</v>
      </c>
      <c r="K503" s="5">
        <f t="shared" si="35"/>
        <v>14.434501980343258</v>
      </c>
    </row>
    <row r="504" spans="1:11" ht="12.75" x14ac:dyDescent="0.2">
      <c r="A504" s="1">
        <v>1912.11</v>
      </c>
      <c r="B504" s="4">
        <v>9.73</v>
      </c>
      <c r="C504" s="9">
        <v>0.47920000000000001</v>
      </c>
      <c r="D504" s="9">
        <v>0.69079999999999997</v>
      </c>
      <c r="E504" s="9">
        <v>9.8000000000000007</v>
      </c>
      <c r="F504" s="4">
        <f t="shared" si="36"/>
        <v>1912.874999999962</v>
      </c>
      <c r="G504" s="4">
        <f>G494*2/12+G506*10/12</f>
        <v>4.3766666666666669</v>
      </c>
      <c r="H504" s="4">
        <f t="shared" si="37"/>
        <v>249.0388535714286</v>
      </c>
      <c r="I504" s="4">
        <f t="shared" si="38"/>
        <v>12.265099551020409</v>
      </c>
      <c r="J504" s="4">
        <f t="shared" si="39"/>
        <v>17.680990755102041</v>
      </c>
      <c r="K504" s="5">
        <f t="shared" si="35"/>
        <v>14.0851187029531</v>
      </c>
    </row>
    <row r="505" spans="1:11" ht="12.75" x14ac:dyDescent="0.2">
      <c r="A505" s="1">
        <v>1912.12</v>
      </c>
      <c r="B505" s="4">
        <v>9.3800000000000008</v>
      </c>
      <c r="C505" s="9">
        <v>0.48</v>
      </c>
      <c r="D505" s="9">
        <v>0.7</v>
      </c>
      <c r="E505" s="9">
        <v>9.7048347110000002</v>
      </c>
      <c r="F505" s="4">
        <f t="shared" si="36"/>
        <v>1912.9583333332953</v>
      </c>
      <c r="G505" s="4">
        <f>G494*1/12+G506*11/12</f>
        <v>4.4133333333333331</v>
      </c>
      <c r="H505" s="4">
        <f t="shared" si="37"/>
        <v>242.43484408170465</v>
      </c>
      <c r="I505" s="4">
        <f t="shared" si="38"/>
        <v>12.406047458338831</v>
      </c>
      <c r="J505" s="4">
        <f t="shared" si="39"/>
        <v>18.092152543410794</v>
      </c>
      <c r="K505" s="5">
        <f t="shared" si="35"/>
        <v>13.4</v>
      </c>
    </row>
    <row r="506" spans="1:11" ht="12.75" x14ac:dyDescent="0.2">
      <c r="A506" s="1">
        <v>1913.01</v>
      </c>
      <c r="B506" s="4">
        <v>9.3000000000000007</v>
      </c>
      <c r="C506" s="9">
        <v>0.48</v>
      </c>
      <c r="D506" s="9">
        <v>0.69420000000000004</v>
      </c>
      <c r="E506" s="9">
        <v>9.8000000000000007</v>
      </c>
      <c r="F506" s="4">
        <f t="shared" si="36"/>
        <v>1913.0416666666285</v>
      </c>
      <c r="G506" s="4">
        <v>4.45</v>
      </c>
      <c r="H506" s="4">
        <f t="shared" si="37"/>
        <v>238.03302551020411</v>
      </c>
      <c r="I506" s="4">
        <f t="shared" si="38"/>
        <v>12.285575510204081</v>
      </c>
      <c r="J506" s="4">
        <f t="shared" si="39"/>
        <v>17.768013581632655</v>
      </c>
      <c r="K506" s="5">
        <f t="shared" si="35"/>
        <v>13.396715643906656</v>
      </c>
    </row>
    <row r="507" spans="1:11" ht="12.75" x14ac:dyDescent="0.2">
      <c r="A507" s="1">
        <v>1913.02</v>
      </c>
      <c r="B507" s="4">
        <v>8.9700000000000006</v>
      </c>
      <c r="C507" s="9">
        <v>0.48</v>
      </c>
      <c r="D507" s="9">
        <v>0.68830000000000002</v>
      </c>
      <c r="E507" s="9">
        <v>9.8000000000000007</v>
      </c>
      <c r="F507" s="4">
        <f t="shared" si="36"/>
        <v>1913.1249999999618</v>
      </c>
      <c r="G507" s="4">
        <f>G506*11/12+G518*1/12</f>
        <v>4.4258333333333333</v>
      </c>
      <c r="H507" s="4">
        <f t="shared" si="37"/>
        <v>229.58669234693878</v>
      </c>
      <c r="I507" s="4">
        <f t="shared" si="38"/>
        <v>12.285575510204081</v>
      </c>
      <c r="J507" s="4">
        <f t="shared" si="39"/>
        <v>17.61700338265306</v>
      </c>
      <c r="K507" s="5">
        <f t="shared" si="35"/>
        <v>13.03210809240157</v>
      </c>
    </row>
    <row r="508" spans="1:11" ht="12.75" x14ac:dyDescent="0.2">
      <c r="A508" s="1">
        <v>1913.03</v>
      </c>
      <c r="B508" s="4">
        <v>8.8000000000000007</v>
      </c>
      <c r="C508" s="9">
        <v>0.48</v>
      </c>
      <c r="D508" s="9">
        <v>0.6825</v>
      </c>
      <c r="E508" s="9">
        <v>9.8000000000000007</v>
      </c>
      <c r="F508" s="4">
        <f t="shared" si="36"/>
        <v>1913.2083333332951</v>
      </c>
      <c r="G508" s="4">
        <f>G506*10/12+G518*2/12</f>
        <v>4.4016666666666673</v>
      </c>
      <c r="H508" s="4">
        <f t="shared" si="37"/>
        <v>225.2355510204082</v>
      </c>
      <c r="I508" s="4">
        <f t="shared" si="38"/>
        <v>12.285575510204081</v>
      </c>
      <c r="J508" s="4">
        <f t="shared" si="39"/>
        <v>17.468552678571427</v>
      </c>
      <c r="K508" s="5">
        <f t="shared" si="35"/>
        <v>12.893772893772896</v>
      </c>
    </row>
    <row r="509" spans="1:11" ht="12.75" x14ac:dyDescent="0.2">
      <c r="A509" s="1">
        <v>1913.04</v>
      </c>
      <c r="B509" s="4">
        <v>8.7899999999999991</v>
      </c>
      <c r="C509" s="9">
        <v>0.48</v>
      </c>
      <c r="D509" s="9">
        <v>0.67669999999999997</v>
      </c>
      <c r="E509" s="9">
        <v>9.8000000000000007</v>
      </c>
      <c r="F509" s="4">
        <f t="shared" si="36"/>
        <v>1913.2916666666283</v>
      </c>
      <c r="G509" s="4">
        <f>G506*9/12+G518*3/12</f>
        <v>4.3775000000000004</v>
      </c>
      <c r="H509" s="4">
        <f t="shared" si="37"/>
        <v>224.97960153061223</v>
      </c>
      <c r="I509" s="4">
        <f t="shared" si="38"/>
        <v>12.285575510204081</v>
      </c>
      <c r="J509" s="4">
        <f t="shared" si="39"/>
        <v>17.320101974489798</v>
      </c>
      <c r="K509" s="5">
        <f t="shared" si="35"/>
        <v>12.989507906014479</v>
      </c>
    </row>
    <row r="510" spans="1:11" ht="12.75" x14ac:dyDescent="0.2">
      <c r="A510" s="1">
        <v>1913.05</v>
      </c>
      <c r="B510" s="4">
        <v>8.5500000000000007</v>
      </c>
      <c r="C510" s="9">
        <v>0.48</v>
      </c>
      <c r="D510" s="9">
        <v>0.67079999999999995</v>
      </c>
      <c r="E510" s="9">
        <v>9.6999999999999993</v>
      </c>
      <c r="F510" s="4">
        <f t="shared" si="36"/>
        <v>1913.3749999999616</v>
      </c>
      <c r="G510" s="4">
        <f>G506*8/12+G518*4/12</f>
        <v>4.3533333333333335</v>
      </c>
      <c r="H510" s="4">
        <f t="shared" si="37"/>
        <v>221.09286340206191</v>
      </c>
      <c r="I510" s="4">
        <f t="shared" si="38"/>
        <v>12.412230927835054</v>
      </c>
      <c r="J510" s="4">
        <f t="shared" si="39"/>
        <v>17.346092721649487</v>
      </c>
      <c r="K510" s="5">
        <f t="shared" si="35"/>
        <v>12.745974955277282</v>
      </c>
    </row>
    <row r="511" spans="1:11" ht="12.75" x14ac:dyDescent="0.2">
      <c r="A511" s="1">
        <v>1913.06</v>
      </c>
      <c r="B511" s="4">
        <v>8.1199999999999992</v>
      </c>
      <c r="C511" s="9">
        <v>0.48</v>
      </c>
      <c r="D511" s="9">
        <v>0.66500000000000004</v>
      </c>
      <c r="E511" s="9">
        <v>9.8000000000000007</v>
      </c>
      <c r="F511" s="4">
        <f t="shared" si="36"/>
        <v>1913.4583333332948</v>
      </c>
      <c r="G511" s="4">
        <f>G506*7/12+G518*5/12</f>
        <v>4.3291666666666675</v>
      </c>
      <c r="H511" s="4">
        <f t="shared" si="37"/>
        <v>207.8309857142857</v>
      </c>
      <c r="I511" s="4">
        <f t="shared" si="38"/>
        <v>12.285575510204081</v>
      </c>
      <c r="J511" s="4">
        <f t="shared" si="39"/>
        <v>17.020641071428571</v>
      </c>
      <c r="K511" s="5">
        <f t="shared" si="35"/>
        <v>12.210526315789473</v>
      </c>
    </row>
    <row r="512" spans="1:11" ht="12.75" x14ac:dyDescent="0.2">
      <c r="A512" s="1">
        <v>1913.07</v>
      </c>
      <c r="B512" s="4">
        <v>8.23</v>
      </c>
      <c r="C512" s="9">
        <v>0.48</v>
      </c>
      <c r="D512" s="9">
        <v>0.65920000000000001</v>
      </c>
      <c r="E512" s="9">
        <v>9.9</v>
      </c>
      <c r="F512" s="4">
        <f t="shared" si="36"/>
        <v>1913.5416666666281</v>
      </c>
      <c r="G512" s="4">
        <f>G506*6/12+G518*6/12</f>
        <v>4.3049999999999997</v>
      </c>
      <c r="H512" s="4">
        <f t="shared" si="37"/>
        <v>208.51868838383842</v>
      </c>
      <c r="I512" s="4">
        <f t="shared" si="38"/>
        <v>12.161478787878789</v>
      </c>
      <c r="J512" s="4">
        <f t="shared" si="39"/>
        <v>16.701764202020204</v>
      </c>
      <c r="K512" s="5">
        <f t="shared" si="35"/>
        <v>12.484830097087379</v>
      </c>
    </row>
    <row r="513" spans="1:11" ht="12.75" x14ac:dyDescent="0.2">
      <c r="A513" s="1">
        <v>1913.08</v>
      </c>
      <c r="B513" s="4">
        <v>8.4499999999999993</v>
      </c>
      <c r="C513" s="9">
        <v>0.48</v>
      </c>
      <c r="D513" s="9">
        <v>0.65329999999999999</v>
      </c>
      <c r="E513" s="9">
        <v>9.9</v>
      </c>
      <c r="F513" s="4">
        <f t="shared" si="36"/>
        <v>1913.6249999999613</v>
      </c>
      <c r="G513" s="4">
        <f>G506*5/12+G518*7/12</f>
        <v>4.2808333333333337</v>
      </c>
      <c r="H513" s="4">
        <f t="shared" si="37"/>
        <v>214.0926994949495</v>
      </c>
      <c r="I513" s="4">
        <f t="shared" si="38"/>
        <v>12.161478787878789</v>
      </c>
      <c r="J513" s="4">
        <f t="shared" si="39"/>
        <v>16.55227935858586</v>
      </c>
      <c r="K513" s="5">
        <f t="shared" si="35"/>
        <v>12.934333384356345</v>
      </c>
    </row>
    <row r="514" spans="1:11" ht="12.75" x14ac:dyDescent="0.2">
      <c r="A514" s="1">
        <v>1913.09</v>
      </c>
      <c r="B514" s="4">
        <v>8.5299999999999994</v>
      </c>
      <c r="C514" s="9">
        <v>0.48</v>
      </c>
      <c r="D514" s="9">
        <v>0.64749999999999996</v>
      </c>
      <c r="E514" s="9">
        <v>10</v>
      </c>
      <c r="F514" s="4">
        <f t="shared" si="36"/>
        <v>1913.7083333332946</v>
      </c>
      <c r="G514" s="4">
        <f>G506*4/12+G518*8/12</f>
        <v>4.2566666666666668</v>
      </c>
      <c r="H514" s="4">
        <f t="shared" si="37"/>
        <v>213.95841650000003</v>
      </c>
      <c r="I514" s="4">
        <f t="shared" si="38"/>
        <v>12.039864000000001</v>
      </c>
      <c r="J514" s="4">
        <f t="shared" si="39"/>
        <v>16.241274875000002</v>
      </c>
      <c r="K514" s="5">
        <f t="shared" si="35"/>
        <v>13.173745173745173</v>
      </c>
    </row>
    <row r="515" spans="1:11" ht="12.75" x14ac:dyDescent="0.2">
      <c r="A515" s="1">
        <v>1913.1</v>
      </c>
      <c r="B515" s="4">
        <v>8.26</v>
      </c>
      <c r="C515" s="9">
        <v>0.48</v>
      </c>
      <c r="D515" s="9">
        <v>0.64170000000000005</v>
      </c>
      <c r="E515" s="9">
        <v>10</v>
      </c>
      <c r="F515" s="4">
        <f t="shared" si="36"/>
        <v>1913.7916666666279</v>
      </c>
      <c r="G515" s="4">
        <f>G506*3/12+G518*9/12</f>
        <v>4.2324999999999999</v>
      </c>
      <c r="H515" s="4">
        <f t="shared" si="37"/>
        <v>207.185993</v>
      </c>
      <c r="I515" s="4">
        <f t="shared" si="38"/>
        <v>12.039864000000001</v>
      </c>
      <c r="J515" s="4">
        <f t="shared" si="39"/>
        <v>16.095793185000002</v>
      </c>
      <c r="K515" s="5">
        <f t="shared" ref="K515:K578" si="40">H515/J515</f>
        <v>12.872058594358734</v>
      </c>
    </row>
    <row r="516" spans="1:11" ht="12.75" x14ac:dyDescent="0.2">
      <c r="A516" s="1">
        <v>1913.11</v>
      </c>
      <c r="B516" s="4">
        <v>8.0500000000000007</v>
      </c>
      <c r="C516" s="9">
        <v>0.48</v>
      </c>
      <c r="D516" s="9">
        <v>0.63580000000000003</v>
      </c>
      <c r="E516" s="9">
        <v>10.1</v>
      </c>
      <c r="F516" s="4">
        <f t="shared" ref="F516:F579" si="41">F515+1/12</f>
        <v>1913.8749999999611</v>
      </c>
      <c r="G516" s="4">
        <f>G506*2/12+G518*10/12</f>
        <v>4.2083333333333339</v>
      </c>
      <c r="H516" s="4">
        <f t="shared" ref="H516:H579" si="42">B516*$E$1778/E516</f>
        <v>199.91935891089113</v>
      </c>
      <c r="I516" s="4">
        <f t="shared" ref="I516:I579" si="43">C516*$E$1778/E516</f>
        <v>11.920657425742576</v>
      </c>
      <c r="J516" s="4">
        <f t="shared" ref="J516:J579" si="44">D516*$E$1778/E516</f>
        <v>15.789904148514854</v>
      </c>
      <c r="K516" s="5">
        <f t="shared" si="40"/>
        <v>12.661214218307645</v>
      </c>
    </row>
    <row r="517" spans="1:11" ht="12.75" x14ac:dyDescent="0.2">
      <c r="A517" s="1">
        <v>1913.12</v>
      </c>
      <c r="B517" s="4">
        <v>8.0399999999999991</v>
      </c>
      <c r="C517" s="9">
        <v>0.48</v>
      </c>
      <c r="D517" s="9">
        <v>0.63</v>
      </c>
      <c r="E517" s="9">
        <v>10</v>
      </c>
      <c r="F517" s="4">
        <f t="shared" si="41"/>
        <v>1913.9583333332944</v>
      </c>
      <c r="G517" s="4">
        <f>G506*1/12+G518*11/12</f>
        <v>4.184166666666667</v>
      </c>
      <c r="H517" s="4">
        <f t="shared" si="42"/>
        <v>201.667722</v>
      </c>
      <c r="I517" s="4">
        <f t="shared" si="43"/>
        <v>12.039864000000001</v>
      </c>
      <c r="J517" s="4">
        <f t="shared" si="44"/>
        <v>15.802321500000001</v>
      </c>
      <c r="K517" s="5">
        <f t="shared" si="40"/>
        <v>12.761904761904761</v>
      </c>
    </row>
    <row r="518" spans="1:11" ht="12.75" x14ac:dyDescent="0.2">
      <c r="A518" s="1">
        <v>1914.01</v>
      </c>
      <c r="B518" s="4">
        <v>8.3699999999999992</v>
      </c>
      <c r="C518" s="9">
        <v>0.47499999999999998</v>
      </c>
      <c r="D518" s="9">
        <v>0.62080000000000002</v>
      </c>
      <c r="E518" s="9">
        <v>10</v>
      </c>
      <c r="F518" s="4">
        <f t="shared" si="41"/>
        <v>1914.0416666666276</v>
      </c>
      <c r="G518" s="4">
        <v>4.16</v>
      </c>
      <c r="H518" s="4">
        <f t="shared" si="42"/>
        <v>209.94512850000001</v>
      </c>
      <c r="I518" s="4">
        <f t="shared" si="43"/>
        <v>11.914448750000002</v>
      </c>
      <c r="J518" s="4">
        <f t="shared" si="44"/>
        <v>15.571557440000003</v>
      </c>
      <c r="K518" s="5">
        <f t="shared" si="40"/>
        <v>13.482603092783503</v>
      </c>
    </row>
    <row r="519" spans="1:11" ht="12.75" x14ac:dyDescent="0.2">
      <c r="A519" s="1">
        <v>1914.02</v>
      </c>
      <c r="B519" s="4">
        <v>8.48</v>
      </c>
      <c r="C519" s="9">
        <v>0.47</v>
      </c>
      <c r="D519" s="9">
        <v>0.61170000000000002</v>
      </c>
      <c r="E519" s="9">
        <v>9.9</v>
      </c>
      <c r="F519" s="4">
        <f t="shared" si="41"/>
        <v>1914.1249999999609</v>
      </c>
      <c r="G519" s="4">
        <f>G518*11/12+G530*1/12</f>
        <v>4.166666666666667</v>
      </c>
      <c r="H519" s="4">
        <f t="shared" si="42"/>
        <v>214.85279191919196</v>
      </c>
      <c r="I519" s="4">
        <f t="shared" si="43"/>
        <v>11.908114646464647</v>
      </c>
      <c r="J519" s="4">
        <f t="shared" si="44"/>
        <v>15.498284530303033</v>
      </c>
      <c r="K519" s="5">
        <f t="shared" si="40"/>
        <v>13.863004740886055</v>
      </c>
    </row>
    <row r="520" spans="1:11" ht="12.75" x14ac:dyDescent="0.2">
      <c r="A520" s="1">
        <v>1914.03</v>
      </c>
      <c r="B520" s="4">
        <v>8.32</v>
      </c>
      <c r="C520" s="9">
        <v>0.46500000000000002</v>
      </c>
      <c r="D520" s="9">
        <v>0.60250000000000004</v>
      </c>
      <c r="E520" s="9">
        <v>9.9</v>
      </c>
      <c r="F520" s="4">
        <f t="shared" si="41"/>
        <v>1914.2083333332941</v>
      </c>
      <c r="G520" s="4">
        <f>G518*10/12+G530*2/12</f>
        <v>4.1733333333333338</v>
      </c>
      <c r="H520" s="4">
        <f t="shared" si="42"/>
        <v>210.79896565656568</v>
      </c>
      <c r="I520" s="4">
        <f t="shared" si="43"/>
        <v>11.781432575757577</v>
      </c>
      <c r="J520" s="4">
        <f t="shared" si="44"/>
        <v>15.265189520202021</v>
      </c>
      <c r="K520" s="5">
        <f t="shared" si="40"/>
        <v>13.809128630705395</v>
      </c>
    </row>
    <row r="521" spans="1:11" ht="12.75" x14ac:dyDescent="0.2">
      <c r="A521" s="1">
        <v>1914.04</v>
      </c>
      <c r="B521" s="4">
        <v>8.1199999999999992</v>
      </c>
      <c r="C521" s="9">
        <v>0.46</v>
      </c>
      <c r="D521" s="9">
        <v>0.59330000000000005</v>
      </c>
      <c r="E521" s="9">
        <v>9.8000000000000007</v>
      </c>
      <c r="F521" s="4">
        <f t="shared" si="41"/>
        <v>1914.2916666666274</v>
      </c>
      <c r="G521" s="4">
        <f>G518*9/12+G530*3/12</f>
        <v>4.18</v>
      </c>
      <c r="H521" s="4">
        <f t="shared" si="42"/>
        <v>207.8309857142857</v>
      </c>
      <c r="I521" s="4">
        <f t="shared" si="43"/>
        <v>11.773676530612246</v>
      </c>
      <c r="J521" s="4">
        <f t="shared" si="44"/>
        <v>15.185483229591838</v>
      </c>
      <c r="K521" s="5">
        <f t="shared" si="40"/>
        <v>13.686162143940669</v>
      </c>
    </row>
    <row r="522" spans="1:11" ht="12.75" x14ac:dyDescent="0.2">
      <c r="A522" s="1">
        <v>1914.05</v>
      </c>
      <c r="B522" s="4">
        <v>8.17</v>
      </c>
      <c r="C522" s="9">
        <v>0.45500000000000002</v>
      </c>
      <c r="D522" s="9">
        <v>0.58420000000000005</v>
      </c>
      <c r="E522" s="9">
        <v>9.9</v>
      </c>
      <c r="F522" s="4">
        <f t="shared" si="41"/>
        <v>1914.3749999999607</v>
      </c>
      <c r="G522" s="4">
        <f>G518*8/12+G530*4/12</f>
        <v>4.1866666666666665</v>
      </c>
      <c r="H522" s="4">
        <f t="shared" si="42"/>
        <v>206.99850353535354</v>
      </c>
      <c r="I522" s="4">
        <f t="shared" si="43"/>
        <v>11.528068434343435</v>
      </c>
      <c r="J522" s="4">
        <f t="shared" si="44"/>
        <v>14.801533141414144</v>
      </c>
      <c r="K522" s="5">
        <f t="shared" si="40"/>
        <v>13.984936665525503</v>
      </c>
    </row>
    <row r="523" spans="1:11" ht="12.75" x14ac:dyDescent="0.2">
      <c r="A523" s="1">
        <v>1914.06</v>
      </c>
      <c r="B523" s="4">
        <v>8.1300000000000008</v>
      </c>
      <c r="C523" s="9">
        <v>0.45</v>
      </c>
      <c r="D523" s="9">
        <v>0.57499999999999996</v>
      </c>
      <c r="E523" s="9">
        <v>9.9</v>
      </c>
      <c r="F523" s="4">
        <f t="shared" si="41"/>
        <v>1914.4583333332939</v>
      </c>
      <c r="G523" s="4">
        <f>G518*7/12+G530*5/12</f>
        <v>4.1933333333333334</v>
      </c>
      <c r="H523" s="4">
        <f t="shared" si="42"/>
        <v>205.98504696969701</v>
      </c>
      <c r="I523" s="4">
        <f t="shared" si="43"/>
        <v>11.401386363636366</v>
      </c>
      <c r="J523" s="4">
        <f t="shared" si="44"/>
        <v>14.568438131313131</v>
      </c>
      <c r="K523" s="5">
        <f t="shared" si="40"/>
        <v>14.139130434782611</v>
      </c>
    </row>
    <row r="524" spans="1:11" ht="12.75" x14ac:dyDescent="0.2">
      <c r="A524" s="1">
        <v>1914.07</v>
      </c>
      <c r="B524" s="4">
        <v>7.68</v>
      </c>
      <c r="C524" s="9">
        <v>0.44500000000000001</v>
      </c>
      <c r="D524" s="9">
        <v>0.56579999999999997</v>
      </c>
      <c r="E524" s="9">
        <v>10</v>
      </c>
      <c r="F524" s="4">
        <f t="shared" si="41"/>
        <v>1914.5416666666272</v>
      </c>
      <c r="G524" s="4">
        <f>G518*6/12+G530*6/12</f>
        <v>4.2</v>
      </c>
      <c r="H524" s="4">
        <f t="shared" si="42"/>
        <v>192.63782400000002</v>
      </c>
      <c r="I524" s="4">
        <f t="shared" si="43"/>
        <v>11.161957250000002</v>
      </c>
      <c r="J524" s="4">
        <f t="shared" si="44"/>
        <v>14.19198969</v>
      </c>
      <c r="K524" s="5">
        <f t="shared" si="40"/>
        <v>13.57370095440085</v>
      </c>
    </row>
    <row r="525" spans="1:11" ht="12.75" x14ac:dyDescent="0.2">
      <c r="A525" s="1">
        <v>1914.08</v>
      </c>
      <c r="B525" s="4">
        <v>7.68</v>
      </c>
      <c r="C525" s="9">
        <v>0.44</v>
      </c>
      <c r="D525" s="9">
        <v>0.55669999999999997</v>
      </c>
      <c r="E525" s="9">
        <v>10.199999999999999</v>
      </c>
      <c r="F525" s="4">
        <f t="shared" si="41"/>
        <v>1914.6249999999604</v>
      </c>
      <c r="G525" s="4">
        <f>G518*5/12+G530*7/12</f>
        <v>4.206666666666667</v>
      </c>
      <c r="H525" s="4">
        <f t="shared" si="42"/>
        <v>188.86061176470591</v>
      </c>
      <c r="I525" s="4">
        <f t="shared" si="43"/>
        <v>10.820139215686277</v>
      </c>
      <c r="J525" s="4">
        <f t="shared" si="44"/>
        <v>13.689935230392159</v>
      </c>
      <c r="K525" s="5">
        <f t="shared" si="40"/>
        <v>13.795581102927969</v>
      </c>
    </row>
    <row r="526" spans="1:11" ht="12.75" x14ac:dyDescent="0.2">
      <c r="A526" s="1">
        <v>1914.09</v>
      </c>
      <c r="B526" s="4">
        <v>7.68</v>
      </c>
      <c r="C526" s="9">
        <v>0.435</v>
      </c>
      <c r="D526" s="9">
        <v>0.54749999999999999</v>
      </c>
      <c r="E526" s="9">
        <v>10.199999999999999</v>
      </c>
      <c r="F526" s="4">
        <f t="shared" si="41"/>
        <v>1914.7083333332937</v>
      </c>
      <c r="G526" s="4">
        <f>G518*4/12+G530*8/12</f>
        <v>4.2133333333333329</v>
      </c>
      <c r="H526" s="4">
        <f t="shared" si="42"/>
        <v>188.86061176470591</v>
      </c>
      <c r="I526" s="4">
        <f t="shared" si="43"/>
        <v>10.697183088235295</v>
      </c>
      <c r="J526" s="4">
        <f t="shared" si="44"/>
        <v>13.463695955882354</v>
      </c>
      <c r="K526" s="5">
        <f t="shared" si="40"/>
        <v>14.027397260273974</v>
      </c>
    </row>
    <row r="527" spans="1:11" ht="12.75" x14ac:dyDescent="0.2">
      <c r="A527" s="1">
        <v>1914.1</v>
      </c>
      <c r="B527" s="4">
        <v>7.68</v>
      </c>
      <c r="C527" s="9">
        <v>0.43</v>
      </c>
      <c r="D527" s="9">
        <v>0.5383</v>
      </c>
      <c r="E527" s="9">
        <v>10.1</v>
      </c>
      <c r="F527" s="4">
        <f t="shared" si="41"/>
        <v>1914.791666666627</v>
      </c>
      <c r="G527" s="4">
        <f>G518*3/12+G530*9/12</f>
        <v>4.2200000000000006</v>
      </c>
      <c r="H527" s="4">
        <f t="shared" si="42"/>
        <v>190.73051881188121</v>
      </c>
      <c r="I527" s="4">
        <f t="shared" si="43"/>
        <v>10.678922277227723</v>
      </c>
      <c r="J527" s="4">
        <f t="shared" si="44"/>
        <v>13.368520608910893</v>
      </c>
      <c r="K527" s="5">
        <f t="shared" si="40"/>
        <v>14.267137284042354</v>
      </c>
    </row>
    <row r="528" spans="1:11" ht="12.75" x14ac:dyDescent="0.2">
      <c r="A528" s="1">
        <v>1914.11</v>
      </c>
      <c r="B528" s="4">
        <v>7.68</v>
      </c>
      <c r="C528" s="9">
        <v>0.42499999999999999</v>
      </c>
      <c r="D528" s="9">
        <v>0.5292</v>
      </c>
      <c r="E528" s="9">
        <v>10.199999999999999</v>
      </c>
      <c r="F528" s="4">
        <f t="shared" si="41"/>
        <v>1914.8749999999602</v>
      </c>
      <c r="G528" s="4">
        <f>G518*2/12+G530*10/12</f>
        <v>4.2266666666666666</v>
      </c>
      <c r="H528" s="4">
        <f t="shared" si="42"/>
        <v>188.86061176470591</v>
      </c>
      <c r="I528" s="4">
        <f t="shared" si="43"/>
        <v>10.451270833333334</v>
      </c>
      <c r="J528" s="4">
        <f t="shared" si="44"/>
        <v>13.013676529411766</v>
      </c>
      <c r="K528" s="5">
        <f t="shared" si="40"/>
        <v>14.512471655328799</v>
      </c>
    </row>
    <row r="529" spans="1:11" ht="12.75" x14ac:dyDescent="0.2">
      <c r="A529" s="1">
        <v>1914.12</v>
      </c>
      <c r="B529" s="4">
        <v>7.35</v>
      </c>
      <c r="C529" s="9">
        <v>0.42</v>
      </c>
      <c r="D529" s="9">
        <v>0.52</v>
      </c>
      <c r="E529" s="9">
        <v>10.1</v>
      </c>
      <c r="F529" s="4">
        <f t="shared" si="41"/>
        <v>1914.9583333332935</v>
      </c>
      <c r="G529" s="4">
        <f>G518*1/12+G530*11/12</f>
        <v>4.2333333333333334</v>
      </c>
      <c r="H529" s="4">
        <f t="shared" si="42"/>
        <v>182.5350668316832</v>
      </c>
      <c r="I529" s="4">
        <f t="shared" si="43"/>
        <v>10.430575247524754</v>
      </c>
      <c r="J529" s="4">
        <f t="shared" si="44"/>
        <v>12.914045544554458</v>
      </c>
      <c r="K529" s="5">
        <f t="shared" si="40"/>
        <v>14.134615384615383</v>
      </c>
    </row>
    <row r="530" spans="1:11" ht="12.75" x14ac:dyDescent="0.2">
      <c r="A530" s="1">
        <v>1915.01</v>
      </c>
      <c r="B530" s="4">
        <v>7.48</v>
      </c>
      <c r="C530" s="9">
        <v>0.42080000000000001</v>
      </c>
      <c r="D530" s="9">
        <v>0.55000000000000004</v>
      </c>
      <c r="E530" s="9">
        <v>10.1</v>
      </c>
      <c r="F530" s="4">
        <f t="shared" si="41"/>
        <v>1915.0416666666267</v>
      </c>
      <c r="G530" s="4">
        <v>4.24</v>
      </c>
      <c r="H530" s="4">
        <f t="shared" si="42"/>
        <v>185.76357821782182</v>
      </c>
      <c r="I530" s="4">
        <f t="shared" si="43"/>
        <v>10.450443009900992</v>
      </c>
      <c r="J530" s="4">
        <f t="shared" si="44"/>
        <v>13.659086633663369</v>
      </c>
      <c r="K530" s="5">
        <f t="shared" si="40"/>
        <v>13.6</v>
      </c>
    </row>
    <row r="531" spans="1:11" ht="12.75" x14ac:dyDescent="0.2">
      <c r="A531" s="1">
        <v>1915.02</v>
      </c>
      <c r="B531" s="4">
        <v>7.38</v>
      </c>
      <c r="C531" s="9">
        <v>0.42170000000000002</v>
      </c>
      <c r="D531" s="9">
        <v>0.57999999999999996</v>
      </c>
      <c r="E531" s="9">
        <v>10</v>
      </c>
      <c r="F531" s="4">
        <f t="shared" si="41"/>
        <v>1915.12499999996</v>
      </c>
      <c r="G531" s="4">
        <f>G530*11/12+G542*1/12</f>
        <v>4.2241666666666671</v>
      </c>
      <c r="H531" s="4">
        <f t="shared" si="42"/>
        <v>185.112909</v>
      </c>
      <c r="I531" s="4">
        <f t="shared" si="43"/>
        <v>10.577522185000003</v>
      </c>
      <c r="J531" s="4">
        <f t="shared" si="44"/>
        <v>14.548169000000001</v>
      </c>
      <c r="K531" s="5">
        <f t="shared" si="40"/>
        <v>12.724137931034482</v>
      </c>
    </row>
    <row r="532" spans="1:11" ht="12.75" x14ac:dyDescent="0.2">
      <c r="A532" s="1">
        <v>1915.03</v>
      </c>
      <c r="B532" s="4">
        <v>7.57</v>
      </c>
      <c r="C532" s="9">
        <v>0.42249999999999999</v>
      </c>
      <c r="D532" s="9">
        <v>0.61</v>
      </c>
      <c r="E532" s="9">
        <v>9.9</v>
      </c>
      <c r="F532" s="4">
        <f t="shared" si="41"/>
        <v>1915.2083333332932</v>
      </c>
      <c r="G532" s="4">
        <f>G530*10/12+G542*2/12</f>
        <v>4.2083333333333339</v>
      </c>
      <c r="H532" s="4">
        <f t="shared" si="42"/>
        <v>191.79665505050505</v>
      </c>
      <c r="I532" s="4">
        <f t="shared" si="43"/>
        <v>10.704634974747474</v>
      </c>
      <c r="J532" s="4">
        <f t="shared" si="44"/>
        <v>15.455212626262627</v>
      </c>
      <c r="K532" s="5">
        <f t="shared" si="40"/>
        <v>12.409836065573771</v>
      </c>
    </row>
    <row r="533" spans="1:11" ht="12.75" x14ac:dyDescent="0.2">
      <c r="A533" s="1">
        <v>1915.04</v>
      </c>
      <c r="B533" s="4">
        <v>8.14</v>
      </c>
      <c r="C533" s="9">
        <v>0.42330000000000001</v>
      </c>
      <c r="D533" s="9">
        <v>0.64</v>
      </c>
      <c r="E533" s="9">
        <v>10</v>
      </c>
      <c r="F533" s="4">
        <f t="shared" si="41"/>
        <v>1915.2916666666265</v>
      </c>
      <c r="G533" s="4">
        <f>G530*9/12+G542*3/12</f>
        <v>4.1924999999999999</v>
      </c>
      <c r="H533" s="4">
        <f t="shared" si="42"/>
        <v>204.17602700000003</v>
      </c>
      <c r="I533" s="4">
        <f t="shared" si="43"/>
        <v>10.617655065000001</v>
      </c>
      <c r="J533" s="4">
        <f t="shared" si="44"/>
        <v>16.053152000000004</v>
      </c>
      <c r="K533" s="5">
        <f t="shared" si="40"/>
        <v>12.718749999999998</v>
      </c>
    </row>
    <row r="534" spans="1:11" ht="12.75" x14ac:dyDescent="0.2">
      <c r="A534" s="1">
        <v>1915.05</v>
      </c>
      <c r="B534" s="4">
        <v>7.95</v>
      </c>
      <c r="C534" s="9">
        <v>0.42420000000000002</v>
      </c>
      <c r="D534" s="9">
        <v>0.67</v>
      </c>
      <c r="E534" s="9">
        <v>10.1</v>
      </c>
      <c r="F534" s="4">
        <f t="shared" si="41"/>
        <v>1915.3749999999598</v>
      </c>
      <c r="G534" s="4">
        <f>G530*8/12+G542*4/12</f>
        <v>4.1766666666666667</v>
      </c>
      <c r="H534" s="4">
        <f t="shared" si="42"/>
        <v>197.43588861386144</v>
      </c>
      <c r="I534" s="4">
        <f t="shared" si="43"/>
        <v>10.534881000000002</v>
      </c>
      <c r="J534" s="4">
        <f t="shared" si="44"/>
        <v>16.639250990099011</v>
      </c>
      <c r="K534" s="5">
        <f t="shared" si="40"/>
        <v>11.865671641791046</v>
      </c>
    </row>
    <row r="535" spans="1:11" ht="12.75" x14ac:dyDescent="0.2">
      <c r="A535" s="1">
        <v>1915.06</v>
      </c>
      <c r="B535" s="4">
        <v>8.0399999999999991</v>
      </c>
      <c r="C535" s="9">
        <v>0.42499999999999999</v>
      </c>
      <c r="D535" s="9">
        <v>0.7</v>
      </c>
      <c r="E535" s="9">
        <v>10.1</v>
      </c>
      <c r="F535" s="4">
        <f t="shared" si="41"/>
        <v>1915.458333333293</v>
      </c>
      <c r="G535" s="4">
        <f>G530*7/12+G542*5/12</f>
        <v>4.1608333333333327</v>
      </c>
      <c r="H535" s="4">
        <f t="shared" si="42"/>
        <v>199.67101188118812</v>
      </c>
      <c r="I535" s="4">
        <f t="shared" si="43"/>
        <v>10.554748762376239</v>
      </c>
      <c r="J535" s="4">
        <f t="shared" si="44"/>
        <v>17.384292079207924</v>
      </c>
      <c r="K535" s="5">
        <f t="shared" si="40"/>
        <v>11.485714285714284</v>
      </c>
    </row>
    <row r="536" spans="1:11" ht="12.75" x14ac:dyDescent="0.2">
      <c r="A536" s="1">
        <v>1915.07</v>
      </c>
      <c r="B536" s="4">
        <v>8.01</v>
      </c>
      <c r="C536" s="9">
        <v>0.42580000000000001</v>
      </c>
      <c r="D536" s="9">
        <v>0.73</v>
      </c>
      <c r="E536" s="9">
        <v>10.1</v>
      </c>
      <c r="F536" s="4">
        <f t="shared" si="41"/>
        <v>1915.5416666666263</v>
      </c>
      <c r="G536" s="4">
        <f>G530*6/12+G542*6/12</f>
        <v>4.1449999999999996</v>
      </c>
      <c r="H536" s="4">
        <f t="shared" si="42"/>
        <v>198.92597079207923</v>
      </c>
      <c r="I536" s="4">
        <f t="shared" si="43"/>
        <v>10.574616524752477</v>
      </c>
      <c r="J536" s="4">
        <f t="shared" si="44"/>
        <v>18.129333168316833</v>
      </c>
      <c r="K536" s="5">
        <f t="shared" si="40"/>
        <v>10.972602739726028</v>
      </c>
    </row>
    <row r="537" spans="1:11" ht="12.75" x14ac:dyDescent="0.2">
      <c r="A537" s="1">
        <v>1915.08</v>
      </c>
      <c r="B537" s="4">
        <v>8.35</v>
      </c>
      <c r="C537" s="9">
        <v>0.42670000000000002</v>
      </c>
      <c r="D537" s="9">
        <v>0.76</v>
      </c>
      <c r="E537" s="9">
        <v>10.1</v>
      </c>
      <c r="F537" s="4">
        <f t="shared" si="41"/>
        <v>1915.6249999999595</v>
      </c>
      <c r="G537" s="4">
        <f>G530*5/12+G542*7/12</f>
        <v>4.1291666666666664</v>
      </c>
      <c r="H537" s="4">
        <f t="shared" si="42"/>
        <v>207.3697698019802</v>
      </c>
      <c r="I537" s="4">
        <f t="shared" si="43"/>
        <v>10.596967757425745</v>
      </c>
      <c r="J537" s="4">
        <f t="shared" si="44"/>
        <v>18.874374257425746</v>
      </c>
      <c r="K537" s="5">
        <f t="shared" si="40"/>
        <v>10.986842105263156</v>
      </c>
    </row>
    <row r="538" spans="1:11" ht="12.75" x14ac:dyDescent="0.2">
      <c r="A538" s="1">
        <v>1915.09</v>
      </c>
      <c r="B538" s="4">
        <v>8.66</v>
      </c>
      <c r="C538" s="9">
        <v>0.42749999999999999</v>
      </c>
      <c r="D538" s="9">
        <v>0.79</v>
      </c>
      <c r="E538" s="9">
        <v>10.1</v>
      </c>
      <c r="F538" s="4">
        <f t="shared" si="41"/>
        <v>1915.7083333332928</v>
      </c>
      <c r="G538" s="4">
        <f>G530*4/12+G542*8/12</f>
        <v>4.1133333333333333</v>
      </c>
      <c r="H538" s="4">
        <f t="shared" si="42"/>
        <v>215.06852772277233</v>
      </c>
      <c r="I538" s="4">
        <f t="shared" si="43"/>
        <v>10.616835519801981</v>
      </c>
      <c r="J538" s="4">
        <f t="shared" si="44"/>
        <v>19.619415346534655</v>
      </c>
      <c r="K538" s="5">
        <f t="shared" si="40"/>
        <v>10.962025316455698</v>
      </c>
    </row>
    <row r="539" spans="1:11" ht="12.75" x14ac:dyDescent="0.2">
      <c r="A539" s="1">
        <v>1915.1</v>
      </c>
      <c r="B539" s="4">
        <v>9.14</v>
      </c>
      <c r="C539" s="9">
        <v>0.42830000000000001</v>
      </c>
      <c r="D539" s="9">
        <v>0.82</v>
      </c>
      <c r="E539" s="9">
        <v>10.199999999999999</v>
      </c>
      <c r="F539" s="4">
        <f t="shared" si="41"/>
        <v>1915.791666666626</v>
      </c>
      <c r="G539" s="4">
        <f>G530*3/12+G542*9/12</f>
        <v>4.0975000000000001</v>
      </c>
      <c r="H539" s="4">
        <f t="shared" si="42"/>
        <v>224.7638009803922</v>
      </c>
      <c r="I539" s="4">
        <f t="shared" si="43"/>
        <v>10.532421877450982</v>
      </c>
      <c r="J539" s="4">
        <f t="shared" si="44"/>
        <v>20.164804901960789</v>
      </c>
      <c r="K539" s="5">
        <f t="shared" si="40"/>
        <v>11.146341463414634</v>
      </c>
    </row>
    <row r="540" spans="1:11" ht="12.75" x14ac:dyDescent="0.2">
      <c r="A540" s="1">
        <v>1915.11</v>
      </c>
      <c r="B540" s="4">
        <v>9.4600000000000009</v>
      </c>
      <c r="C540" s="9">
        <v>0.42920000000000003</v>
      </c>
      <c r="D540" s="9">
        <v>0.85</v>
      </c>
      <c r="E540" s="9">
        <v>10.3</v>
      </c>
      <c r="F540" s="4">
        <f t="shared" si="41"/>
        <v>1915.8749999999593</v>
      </c>
      <c r="G540" s="4">
        <f>G530*2/12+G542*10/12</f>
        <v>4.081666666666667</v>
      </c>
      <c r="H540" s="4">
        <f t="shared" si="42"/>
        <v>230.37442038834953</v>
      </c>
      <c r="I540" s="4">
        <f t="shared" si="43"/>
        <v>10.452082582524273</v>
      </c>
      <c r="J540" s="4">
        <f t="shared" si="44"/>
        <v>20.699604368932039</v>
      </c>
      <c r="K540" s="5">
        <f t="shared" si="40"/>
        <v>11.129411764705884</v>
      </c>
    </row>
    <row r="541" spans="1:11" ht="12.75" x14ac:dyDescent="0.2">
      <c r="A541" s="1">
        <v>1915.12</v>
      </c>
      <c r="B541" s="4">
        <v>9.48</v>
      </c>
      <c r="C541" s="9">
        <v>0.43</v>
      </c>
      <c r="D541" s="9">
        <v>0.88</v>
      </c>
      <c r="E541" s="9">
        <v>10.3</v>
      </c>
      <c r="F541" s="4">
        <f t="shared" si="41"/>
        <v>1915.9583333332926</v>
      </c>
      <c r="G541" s="4">
        <f>G530*1/12+G542*11/12</f>
        <v>4.065833333333333</v>
      </c>
      <c r="H541" s="4">
        <f t="shared" si="42"/>
        <v>230.86146990291266</v>
      </c>
      <c r="I541" s="4">
        <f t="shared" si="43"/>
        <v>10.471564563106796</v>
      </c>
      <c r="J541" s="4">
        <f t="shared" si="44"/>
        <v>21.430178640776699</v>
      </c>
      <c r="K541" s="5">
        <f t="shared" si="40"/>
        <v>10.772727272727275</v>
      </c>
    </row>
    <row r="542" spans="1:11" ht="12.75" x14ac:dyDescent="0.2">
      <c r="A542" s="1">
        <v>1916.01</v>
      </c>
      <c r="B542" s="4">
        <v>9.33</v>
      </c>
      <c r="C542" s="9">
        <v>0.44080000000000003</v>
      </c>
      <c r="D542" s="9">
        <v>0.93420000000000003</v>
      </c>
      <c r="E542" s="9">
        <v>10.4</v>
      </c>
      <c r="F542" s="4">
        <f t="shared" si="41"/>
        <v>1916.0416666666258</v>
      </c>
      <c r="G542" s="4">
        <v>4.05</v>
      </c>
      <c r="H542" s="4">
        <f t="shared" si="42"/>
        <v>225.02390048076924</v>
      </c>
      <c r="I542" s="4">
        <f t="shared" si="43"/>
        <v>10.631354269230771</v>
      </c>
      <c r="J542" s="4">
        <f t="shared" si="44"/>
        <v>22.531332028846158</v>
      </c>
      <c r="K542" s="5">
        <f t="shared" si="40"/>
        <v>9.9871547848426445</v>
      </c>
    </row>
    <row r="543" spans="1:11" ht="12.75" x14ac:dyDescent="0.2">
      <c r="A543" s="1">
        <v>1916.02</v>
      </c>
      <c r="B543" s="4">
        <v>9.1999999999999993</v>
      </c>
      <c r="C543" s="9">
        <v>0.45169999999999999</v>
      </c>
      <c r="D543" s="9">
        <v>0.98829999999999996</v>
      </c>
      <c r="E543" s="9">
        <v>10.4</v>
      </c>
      <c r="F543" s="4">
        <f t="shared" si="41"/>
        <v>1916.1249999999591</v>
      </c>
      <c r="G543" s="4">
        <f>G542*11/12+G554*1/12</f>
        <v>4.0649999999999995</v>
      </c>
      <c r="H543" s="4">
        <f t="shared" si="42"/>
        <v>221.88851923076925</v>
      </c>
      <c r="I543" s="4">
        <f t="shared" si="43"/>
        <v>10.894243927884617</v>
      </c>
      <c r="J543" s="4">
        <f t="shared" si="44"/>
        <v>23.836132995192308</v>
      </c>
      <c r="K543" s="5">
        <f t="shared" si="40"/>
        <v>9.3089142972781556</v>
      </c>
    </row>
    <row r="544" spans="1:11" ht="12.75" x14ac:dyDescent="0.2">
      <c r="A544" s="1">
        <v>1916.03</v>
      </c>
      <c r="B544" s="4">
        <v>9.17</v>
      </c>
      <c r="C544" s="9">
        <v>0.46250000000000002</v>
      </c>
      <c r="D544" s="9">
        <v>1.042</v>
      </c>
      <c r="E544" s="9">
        <v>10.5</v>
      </c>
      <c r="F544" s="4">
        <f t="shared" si="41"/>
        <v>1916.2083333332923</v>
      </c>
      <c r="G544" s="4">
        <f>G542*10/12+G554*2/12</f>
        <v>4.08</v>
      </c>
      <c r="H544" s="4">
        <f t="shared" si="42"/>
        <v>219.0586366666667</v>
      </c>
      <c r="I544" s="4">
        <f t="shared" si="43"/>
        <v>11.048486309523811</v>
      </c>
      <c r="J544" s="4">
        <f t="shared" si="44"/>
        <v>24.891941047619049</v>
      </c>
      <c r="K544" s="5">
        <f t="shared" si="40"/>
        <v>8.8003838771593106</v>
      </c>
    </row>
    <row r="545" spans="1:11" ht="12.75" x14ac:dyDescent="0.2">
      <c r="A545" s="1">
        <v>1916.04</v>
      </c>
      <c r="B545" s="4">
        <v>9.07</v>
      </c>
      <c r="C545" s="9">
        <v>0.4733</v>
      </c>
      <c r="D545" s="9">
        <v>1.097</v>
      </c>
      <c r="E545" s="9">
        <v>10.6</v>
      </c>
      <c r="F545" s="4">
        <f t="shared" si="41"/>
        <v>1916.2916666666256</v>
      </c>
      <c r="G545" s="4">
        <f>G542*9/12+G554*3/12</f>
        <v>4.0949999999999998</v>
      </c>
      <c r="H545" s="4">
        <f t="shared" si="42"/>
        <v>214.62572028301892</v>
      </c>
      <c r="I545" s="4">
        <f t="shared" si="43"/>
        <v>11.199818457547172</v>
      </c>
      <c r="J545" s="4">
        <f t="shared" si="44"/>
        <v>25.958590424528307</v>
      </c>
      <c r="K545" s="5">
        <f t="shared" si="40"/>
        <v>8.268003646308113</v>
      </c>
    </row>
    <row r="546" spans="1:11" ht="12.75" x14ac:dyDescent="0.2">
      <c r="A546" s="1">
        <v>1916.05</v>
      </c>
      <c r="B546" s="4">
        <v>9.27</v>
      </c>
      <c r="C546" s="9">
        <v>0.48420000000000002</v>
      </c>
      <c r="D546" s="9">
        <v>1.151</v>
      </c>
      <c r="E546" s="9">
        <v>10.7</v>
      </c>
      <c r="F546" s="4">
        <f t="shared" si="41"/>
        <v>1916.3749999999588</v>
      </c>
      <c r="G546" s="4">
        <f>G542*8/12+G554*4/12</f>
        <v>4.1099999999999994</v>
      </c>
      <c r="H546" s="4">
        <f t="shared" si="42"/>
        <v>217.30829299065422</v>
      </c>
      <c r="I546" s="4">
        <f t="shared" si="43"/>
        <v>11.350666177570096</v>
      </c>
      <c r="J546" s="4">
        <f t="shared" si="44"/>
        <v>26.981860327102808</v>
      </c>
      <c r="K546" s="5">
        <f t="shared" si="40"/>
        <v>8.0538662033014763</v>
      </c>
    </row>
    <row r="547" spans="1:11" ht="12.75" x14ac:dyDescent="0.2">
      <c r="A547" s="1">
        <v>1916.06</v>
      </c>
      <c r="B547" s="4">
        <v>9.36</v>
      </c>
      <c r="C547" s="9">
        <v>0.495</v>
      </c>
      <c r="D547" s="9">
        <v>1.2050000000000001</v>
      </c>
      <c r="E547" s="9">
        <v>10.8</v>
      </c>
      <c r="F547" s="4">
        <f t="shared" si="41"/>
        <v>1916.4583333332921</v>
      </c>
      <c r="G547" s="4">
        <f>G542*7/12+G554*5/12</f>
        <v>4.125</v>
      </c>
      <c r="H547" s="4">
        <f t="shared" si="42"/>
        <v>217.38643333333334</v>
      </c>
      <c r="I547" s="4">
        <f t="shared" si="43"/>
        <v>11.496397916666666</v>
      </c>
      <c r="J547" s="4">
        <f t="shared" si="44"/>
        <v>27.986180787037039</v>
      </c>
      <c r="K547" s="5">
        <f t="shared" si="40"/>
        <v>7.7676348547717842</v>
      </c>
    </row>
    <row r="548" spans="1:11" ht="12.75" x14ac:dyDescent="0.2">
      <c r="A548" s="1">
        <v>1916.07</v>
      </c>
      <c r="B548" s="4">
        <v>9.23</v>
      </c>
      <c r="C548" s="9">
        <v>0.50580000000000003</v>
      </c>
      <c r="D548" s="9">
        <v>1.2589999999999999</v>
      </c>
      <c r="E548" s="9">
        <v>10.8</v>
      </c>
      <c r="F548" s="4">
        <f t="shared" si="41"/>
        <v>1916.5416666666254</v>
      </c>
      <c r="G548" s="4">
        <f>G542*6/12+G554*6/12</f>
        <v>4.1400000000000006</v>
      </c>
      <c r="H548" s="4">
        <f t="shared" si="42"/>
        <v>214.36717731481485</v>
      </c>
      <c r="I548" s="4">
        <f t="shared" si="43"/>
        <v>11.747228416666669</v>
      </c>
      <c r="J548" s="4">
        <f t="shared" si="44"/>
        <v>29.240333287037039</v>
      </c>
      <c r="K548" s="5">
        <f t="shared" si="40"/>
        <v>7.3312152501985715</v>
      </c>
    </row>
    <row r="549" spans="1:11" ht="12.75" x14ac:dyDescent="0.2">
      <c r="A549" s="1">
        <v>1916.08</v>
      </c>
      <c r="B549" s="4">
        <v>9.3000000000000007</v>
      </c>
      <c r="C549" s="9">
        <v>0.51670000000000005</v>
      </c>
      <c r="D549" s="9">
        <v>1.3129999999999999</v>
      </c>
      <c r="E549" s="9">
        <v>10.9</v>
      </c>
      <c r="F549" s="4">
        <f t="shared" si="41"/>
        <v>1916.6249999999586</v>
      </c>
      <c r="G549" s="4">
        <f>G542*5/12+G554*7/12</f>
        <v>4.1550000000000002</v>
      </c>
      <c r="H549" s="4">
        <f t="shared" si="42"/>
        <v>214.01134403669727</v>
      </c>
      <c r="I549" s="4">
        <f t="shared" si="43"/>
        <v>11.890286178899084</v>
      </c>
      <c r="J549" s="4">
        <f t="shared" si="44"/>
        <v>30.214719862385323</v>
      </c>
      <c r="K549" s="5">
        <f t="shared" si="40"/>
        <v>7.0830159939070834</v>
      </c>
    </row>
    <row r="550" spans="1:11" ht="12.75" x14ac:dyDescent="0.2">
      <c r="A550" s="1">
        <v>1916.09</v>
      </c>
      <c r="B550" s="4">
        <v>9.68</v>
      </c>
      <c r="C550" s="9">
        <v>0.52749999999999997</v>
      </c>
      <c r="D550" s="9">
        <v>1.3680000000000001</v>
      </c>
      <c r="E550" s="9">
        <v>11.1</v>
      </c>
      <c r="F550" s="4">
        <f t="shared" si="41"/>
        <v>1916.7083333332919</v>
      </c>
      <c r="G550" s="4">
        <f>G542*4/12+G554*8/12</f>
        <v>4.17</v>
      </c>
      <c r="H550" s="4">
        <f t="shared" si="42"/>
        <v>218.7422738738739</v>
      </c>
      <c r="I550" s="4">
        <f t="shared" si="43"/>
        <v>11.920098085585588</v>
      </c>
      <c r="J550" s="4">
        <f t="shared" si="44"/>
        <v>30.913164324324331</v>
      </c>
      <c r="K550" s="5">
        <f t="shared" si="40"/>
        <v>7.076023391812865</v>
      </c>
    </row>
    <row r="551" spans="1:11" ht="12.75" x14ac:dyDescent="0.2">
      <c r="A551" s="1">
        <v>1916.1</v>
      </c>
      <c r="B551" s="4">
        <v>9.98</v>
      </c>
      <c r="C551" s="9">
        <v>0.5383</v>
      </c>
      <c r="D551" s="9">
        <v>1.4219999999999999</v>
      </c>
      <c r="E551" s="9">
        <v>11.3</v>
      </c>
      <c r="F551" s="4">
        <f t="shared" si="41"/>
        <v>1916.7916666666251</v>
      </c>
      <c r="G551" s="4">
        <f>G542*3/12+G554*9/12</f>
        <v>4.1850000000000005</v>
      </c>
      <c r="H551" s="4">
        <f t="shared" si="42"/>
        <v>221.52994601769916</v>
      </c>
      <c r="I551" s="4">
        <f t="shared" si="43"/>
        <v>11.948854703539824</v>
      </c>
      <c r="J551" s="4">
        <f t="shared" si="44"/>
        <v>31.564687699115041</v>
      </c>
      <c r="K551" s="5">
        <f t="shared" si="40"/>
        <v>7.0182841068917039</v>
      </c>
    </row>
    <row r="552" spans="1:11" ht="12.75" x14ac:dyDescent="0.2">
      <c r="A552" s="1">
        <v>1916.11</v>
      </c>
      <c r="B552" s="4">
        <v>10.210000000000001</v>
      </c>
      <c r="C552" s="9">
        <v>0.54920000000000002</v>
      </c>
      <c r="D552" s="9">
        <v>1.476</v>
      </c>
      <c r="E552" s="9">
        <v>11.5</v>
      </c>
      <c r="F552" s="4">
        <f t="shared" si="41"/>
        <v>1916.8749999999584</v>
      </c>
      <c r="G552" s="4">
        <f>G542*2/12+G554*10/12</f>
        <v>4.2</v>
      </c>
      <c r="H552" s="4">
        <f t="shared" si="42"/>
        <v>222.69386130434788</v>
      </c>
      <c r="I552" s="4">
        <f t="shared" si="43"/>
        <v>11.978792226086959</v>
      </c>
      <c r="J552" s="4">
        <f t="shared" si="44"/>
        <v>32.193549391304352</v>
      </c>
      <c r="K552" s="5">
        <f t="shared" si="40"/>
        <v>6.9173441734417356</v>
      </c>
    </row>
    <row r="553" spans="1:11" ht="12.75" x14ac:dyDescent="0.2">
      <c r="A553" s="1">
        <v>1916.12</v>
      </c>
      <c r="B553" s="4">
        <v>9.8000000000000007</v>
      </c>
      <c r="C553" s="9">
        <v>0.56000000000000005</v>
      </c>
      <c r="D553" s="9">
        <v>1.53</v>
      </c>
      <c r="E553" s="9">
        <v>11.6</v>
      </c>
      <c r="F553" s="4">
        <f t="shared" si="41"/>
        <v>1916.9583333332916</v>
      </c>
      <c r="G553" s="4">
        <f>G542*1/12+G554*11/12</f>
        <v>4.2149999999999999</v>
      </c>
      <c r="H553" s="4">
        <f t="shared" si="42"/>
        <v>211.90852586206901</v>
      </c>
      <c r="I553" s="4">
        <f t="shared" si="43"/>
        <v>12.109058620689659</v>
      </c>
      <c r="J553" s="4">
        <f t="shared" si="44"/>
        <v>33.083678017241382</v>
      </c>
      <c r="K553" s="5">
        <f t="shared" si="40"/>
        <v>6.4052287581699359</v>
      </c>
    </row>
    <row r="554" spans="1:11" ht="12.75" x14ac:dyDescent="0.2">
      <c r="A554" s="1">
        <v>1917.01</v>
      </c>
      <c r="B554" s="4">
        <v>9.57</v>
      </c>
      <c r="C554" s="9">
        <v>0.57079999999999997</v>
      </c>
      <c r="D554" s="9">
        <v>1.5089999999999999</v>
      </c>
      <c r="E554" s="9">
        <v>11.7</v>
      </c>
      <c r="F554" s="4">
        <f t="shared" si="41"/>
        <v>1917.0416666666249</v>
      </c>
      <c r="G554" s="4">
        <v>4.2300000000000004</v>
      </c>
      <c r="H554" s="4">
        <f t="shared" si="42"/>
        <v>205.16648589743596</v>
      </c>
      <c r="I554" s="4">
        <f t="shared" si="43"/>
        <v>12.237098239316239</v>
      </c>
      <c r="J554" s="4">
        <f t="shared" si="44"/>
        <v>32.350702948717952</v>
      </c>
      <c r="K554" s="5">
        <f t="shared" si="40"/>
        <v>6.3419483101391663</v>
      </c>
    </row>
    <row r="555" spans="1:11" ht="12.75" x14ac:dyDescent="0.2">
      <c r="A555" s="1">
        <v>1917.02</v>
      </c>
      <c r="B555" s="4">
        <v>9.0299999999999994</v>
      </c>
      <c r="C555" s="9">
        <v>0.58169999999999999</v>
      </c>
      <c r="D555" s="9">
        <v>1.488</v>
      </c>
      <c r="E555" s="9">
        <v>12</v>
      </c>
      <c r="F555" s="4">
        <f t="shared" si="41"/>
        <v>1917.1249999999582</v>
      </c>
      <c r="G555" s="4">
        <f>G554*11/12+G566*1/12</f>
        <v>4.2583333333333329</v>
      </c>
      <c r="H555" s="4">
        <f t="shared" si="42"/>
        <v>188.74995125000001</v>
      </c>
      <c r="I555" s="4">
        <f t="shared" si="43"/>
        <v>12.159008487500001</v>
      </c>
      <c r="J555" s="4">
        <f t="shared" si="44"/>
        <v>31.102982000000001</v>
      </c>
      <c r="K555" s="5">
        <f t="shared" si="40"/>
        <v>6.068548387096774</v>
      </c>
    </row>
    <row r="556" spans="1:11" ht="12.75" x14ac:dyDescent="0.2">
      <c r="A556" s="1">
        <v>1917.03</v>
      </c>
      <c r="B556" s="4">
        <v>9.31</v>
      </c>
      <c r="C556" s="9">
        <v>0.59250000000000003</v>
      </c>
      <c r="D556" s="9">
        <v>1.468</v>
      </c>
      <c r="E556" s="9">
        <v>12</v>
      </c>
      <c r="F556" s="4">
        <f t="shared" si="41"/>
        <v>1917.2083333332914</v>
      </c>
      <c r="G556" s="4">
        <f>G554*10/12+G566*2/12</f>
        <v>4.2866666666666671</v>
      </c>
      <c r="H556" s="4">
        <f t="shared" si="42"/>
        <v>194.60266291666667</v>
      </c>
      <c r="I556" s="4">
        <f t="shared" si="43"/>
        <v>12.384755937500003</v>
      </c>
      <c r="J556" s="4">
        <f t="shared" si="44"/>
        <v>30.684931166666669</v>
      </c>
      <c r="K556" s="5">
        <f t="shared" si="40"/>
        <v>6.3419618528610355</v>
      </c>
    </row>
    <row r="557" spans="1:11" ht="12.75" x14ac:dyDescent="0.2">
      <c r="A557" s="1">
        <v>1917.04</v>
      </c>
      <c r="B557" s="4">
        <v>9.17</v>
      </c>
      <c r="C557" s="9">
        <v>0.60329999999999995</v>
      </c>
      <c r="D557" s="9">
        <v>1.4470000000000001</v>
      </c>
      <c r="E557" s="9">
        <v>12.6</v>
      </c>
      <c r="F557" s="4">
        <f t="shared" si="41"/>
        <v>1917.2916666666247</v>
      </c>
      <c r="G557" s="4">
        <f>G554*9/12+G566*3/12</f>
        <v>4.3150000000000013</v>
      </c>
      <c r="H557" s="4">
        <f t="shared" si="42"/>
        <v>182.54886388888892</v>
      </c>
      <c r="I557" s="4">
        <f t="shared" si="43"/>
        <v>12.010003226190477</v>
      </c>
      <c r="J557" s="4">
        <f t="shared" si="44"/>
        <v>28.805693134920638</v>
      </c>
      <c r="K557" s="5">
        <f t="shared" si="40"/>
        <v>6.3372494816862481</v>
      </c>
    </row>
    <row r="558" spans="1:11" ht="12.75" x14ac:dyDescent="0.2">
      <c r="A558" s="1">
        <v>1917.05</v>
      </c>
      <c r="B558" s="4">
        <v>8.86</v>
      </c>
      <c r="C558" s="9">
        <v>0.61419999999999997</v>
      </c>
      <c r="D558" s="9">
        <v>1.4259999999999999</v>
      </c>
      <c r="E558" s="9">
        <v>12.8</v>
      </c>
      <c r="F558" s="4">
        <f t="shared" si="41"/>
        <v>1917.3749999999579</v>
      </c>
      <c r="G558" s="4">
        <f>G554*8/12+G566*4/12</f>
        <v>4.3433333333333337</v>
      </c>
      <c r="H558" s="4">
        <f t="shared" si="42"/>
        <v>173.62173671875001</v>
      </c>
      <c r="I558" s="4">
        <f t="shared" si="43"/>
        <v>12.035944773437501</v>
      </c>
      <c r="J558" s="4">
        <f t="shared" si="44"/>
        <v>27.944085390625002</v>
      </c>
      <c r="K558" s="5">
        <f t="shared" si="40"/>
        <v>6.2131837307152873</v>
      </c>
    </row>
    <row r="559" spans="1:11" ht="12.75" x14ac:dyDescent="0.2">
      <c r="A559" s="1">
        <v>1917.06</v>
      </c>
      <c r="B559" s="4">
        <v>9.0399999999999991</v>
      </c>
      <c r="C559" s="9">
        <v>0.625</v>
      </c>
      <c r="D559" s="9">
        <v>1.405</v>
      </c>
      <c r="E559" s="9">
        <v>13</v>
      </c>
      <c r="F559" s="4">
        <f t="shared" si="41"/>
        <v>1917.4583333332912</v>
      </c>
      <c r="G559" s="4">
        <f>G554*7/12+G566*5/12</f>
        <v>4.371666666666667</v>
      </c>
      <c r="H559" s="4">
        <f t="shared" si="42"/>
        <v>174.42367076923077</v>
      </c>
      <c r="I559" s="4">
        <f t="shared" si="43"/>
        <v>12.059158653846156</v>
      </c>
      <c r="J559" s="4">
        <f t="shared" si="44"/>
        <v>27.108988653846158</v>
      </c>
      <c r="K559" s="5">
        <f t="shared" si="40"/>
        <v>6.4341637010676145</v>
      </c>
    </row>
    <row r="560" spans="1:11" ht="12.75" x14ac:dyDescent="0.2">
      <c r="A560" s="1">
        <v>1917.07</v>
      </c>
      <c r="B560" s="4">
        <v>8.7899999999999991</v>
      </c>
      <c r="C560" s="9">
        <v>0.63580000000000003</v>
      </c>
      <c r="D560" s="9">
        <v>1.3839999999999999</v>
      </c>
      <c r="E560" s="9">
        <v>12.8</v>
      </c>
      <c r="F560" s="4">
        <f t="shared" si="41"/>
        <v>1917.5416666666245</v>
      </c>
      <c r="G560" s="4">
        <f>G554*6/12+G566*6/12</f>
        <v>4.4000000000000004</v>
      </c>
      <c r="H560" s="4">
        <f t="shared" si="42"/>
        <v>172.25000742187498</v>
      </c>
      <c r="I560" s="4">
        <f t="shared" si="43"/>
        <v>12.459221242187501</v>
      </c>
      <c r="J560" s="4">
        <f t="shared" si="44"/>
        <v>27.121047812500002</v>
      </c>
      <c r="K560" s="5">
        <f t="shared" si="40"/>
        <v>6.3511560693641611</v>
      </c>
    </row>
    <row r="561" spans="1:11" ht="12.75" x14ac:dyDescent="0.2">
      <c r="A561" s="1">
        <v>1917.08</v>
      </c>
      <c r="B561" s="4">
        <v>8.5299999999999994</v>
      </c>
      <c r="C561" s="9">
        <v>0.64670000000000005</v>
      </c>
      <c r="D561" s="9">
        <v>1.363</v>
      </c>
      <c r="E561" s="9">
        <v>13</v>
      </c>
      <c r="F561" s="4">
        <f t="shared" si="41"/>
        <v>1917.6249999999577</v>
      </c>
      <c r="G561" s="4">
        <f>G554*5/12+G566*7/12</f>
        <v>4.4283333333333337</v>
      </c>
      <c r="H561" s="4">
        <f t="shared" si="42"/>
        <v>164.58339730769234</v>
      </c>
      <c r="I561" s="4">
        <f t="shared" si="43"/>
        <v>12.477852642307694</v>
      </c>
      <c r="J561" s="4">
        <f t="shared" si="44"/>
        <v>26.298613192307695</v>
      </c>
      <c r="K561" s="5">
        <f t="shared" si="40"/>
        <v>6.2582538517975062</v>
      </c>
    </row>
    <row r="562" spans="1:11" ht="12.75" x14ac:dyDescent="0.2">
      <c r="A562" s="1">
        <v>1917.09</v>
      </c>
      <c r="B562" s="4">
        <v>8.1199999999999992</v>
      </c>
      <c r="C562" s="9">
        <v>0.65749999999999997</v>
      </c>
      <c r="D562" s="9">
        <v>1.343</v>
      </c>
      <c r="E562" s="9">
        <v>13.3</v>
      </c>
      <c r="F562" s="4">
        <f t="shared" si="41"/>
        <v>1917.708333333291</v>
      </c>
      <c r="G562" s="4">
        <f>G554*4/12+G566*8/12</f>
        <v>4.456666666666667</v>
      </c>
      <c r="H562" s="4">
        <f t="shared" si="42"/>
        <v>153.13862105263158</v>
      </c>
      <c r="I562" s="4">
        <f t="shared" si="43"/>
        <v>12.400079229323307</v>
      </c>
      <c r="J562" s="4">
        <f t="shared" si="44"/>
        <v>25.328222669172931</v>
      </c>
      <c r="K562" s="5">
        <f t="shared" si="40"/>
        <v>6.0461653015636641</v>
      </c>
    </row>
    <row r="563" spans="1:11" ht="12.75" x14ac:dyDescent="0.2">
      <c r="A563" s="1">
        <v>1917.1</v>
      </c>
      <c r="B563" s="4">
        <v>7.68</v>
      </c>
      <c r="C563" s="9">
        <v>0.66830000000000001</v>
      </c>
      <c r="D563" s="9">
        <v>1.3220000000000001</v>
      </c>
      <c r="E563" s="9">
        <v>13.5</v>
      </c>
      <c r="F563" s="4">
        <f t="shared" si="41"/>
        <v>1917.7916666666242</v>
      </c>
      <c r="G563" s="4">
        <f>G554*3/12+G566*9/12</f>
        <v>4.4850000000000003</v>
      </c>
      <c r="H563" s="4">
        <f t="shared" si="42"/>
        <v>142.69468444444445</v>
      </c>
      <c r="I563" s="4">
        <f t="shared" si="43"/>
        <v>12.417038751851853</v>
      </c>
      <c r="J563" s="4">
        <f t="shared" si="44"/>
        <v>24.562808962962965</v>
      </c>
      <c r="K563" s="5">
        <f t="shared" si="40"/>
        <v>5.8093797276853252</v>
      </c>
    </row>
    <row r="564" spans="1:11" ht="12.75" x14ac:dyDescent="0.2">
      <c r="A564" s="1">
        <v>1917.11</v>
      </c>
      <c r="B564" s="4">
        <v>7.04</v>
      </c>
      <c r="C564" s="9">
        <v>0.67920000000000003</v>
      </c>
      <c r="D564" s="9">
        <v>1.3009999999999999</v>
      </c>
      <c r="E564" s="9">
        <v>13.5</v>
      </c>
      <c r="F564" s="4">
        <f t="shared" si="41"/>
        <v>1917.8749999999575</v>
      </c>
      <c r="G564" s="4">
        <f>G554*2/12+G566*10/12</f>
        <v>4.5133333333333336</v>
      </c>
      <c r="H564" s="4">
        <f t="shared" si="42"/>
        <v>130.80346074074075</v>
      </c>
      <c r="I564" s="4">
        <f t="shared" si="43"/>
        <v>12.619561155555559</v>
      </c>
      <c r="J564" s="4">
        <f t="shared" si="44"/>
        <v>24.172628185185186</v>
      </c>
      <c r="K564" s="5">
        <f t="shared" si="40"/>
        <v>5.4112221368178322</v>
      </c>
    </row>
    <row r="565" spans="1:11" ht="12.75" x14ac:dyDescent="0.2">
      <c r="A565" s="1">
        <v>1917.12</v>
      </c>
      <c r="B565" s="4">
        <v>6.8</v>
      </c>
      <c r="C565" s="9">
        <v>0.69</v>
      </c>
      <c r="D565" s="9">
        <v>1.28</v>
      </c>
      <c r="E565" s="9">
        <v>13.7</v>
      </c>
      <c r="F565" s="4">
        <f t="shared" si="41"/>
        <v>1917.9583333332907</v>
      </c>
      <c r="G565" s="4">
        <f>G554*1/12+G566*11/12</f>
        <v>4.541666666666667</v>
      </c>
      <c r="H565" s="4">
        <f t="shared" si="42"/>
        <v>124.49981021897811</v>
      </c>
      <c r="I565" s="4">
        <f t="shared" si="43"/>
        <v>12.633068978102191</v>
      </c>
      <c r="J565" s="4">
        <f t="shared" si="44"/>
        <v>23.435258394160588</v>
      </c>
      <c r="K565" s="5">
        <f t="shared" si="40"/>
        <v>5.3124999999999991</v>
      </c>
    </row>
    <row r="566" spans="1:11" ht="12.75" x14ac:dyDescent="0.2">
      <c r="A566" s="1">
        <v>1918.01</v>
      </c>
      <c r="B566" s="4">
        <v>7.21</v>
      </c>
      <c r="C566" s="9">
        <v>0.68</v>
      </c>
      <c r="D566" s="9">
        <v>1.256</v>
      </c>
      <c r="E566" s="9">
        <v>14</v>
      </c>
      <c r="F566" s="4">
        <f t="shared" si="41"/>
        <v>1918.041666666624</v>
      </c>
      <c r="G566" s="4">
        <v>4.57</v>
      </c>
      <c r="H566" s="4">
        <f t="shared" si="42"/>
        <v>129.17770750000003</v>
      </c>
      <c r="I566" s="4">
        <f t="shared" si="43"/>
        <v>12.183195714285716</v>
      </c>
      <c r="J566" s="4">
        <f t="shared" si="44"/>
        <v>22.503079142857143</v>
      </c>
      <c r="K566" s="5">
        <f t="shared" si="40"/>
        <v>5.7404458598726125</v>
      </c>
    </row>
    <row r="567" spans="1:11" ht="12.75" x14ac:dyDescent="0.2">
      <c r="A567" s="1">
        <v>1918.02</v>
      </c>
      <c r="B567" s="4">
        <v>7.43</v>
      </c>
      <c r="C567" s="9">
        <v>0.67</v>
      </c>
      <c r="D567" s="9">
        <v>1.232</v>
      </c>
      <c r="E567" s="9">
        <v>14.1</v>
      </c>
      <c r="F567" s="4">
        <f t="shared" si="41"/>
        <v>1918.1249999999573</v>
      </c>
      <c r="G567" s="4">
        <f>G566*11/12+G578*1/12</f>
        <v>4.5641666666666669</v>
      </c>
      <c r="H567" s="4">
        <f t="shared" si="42"/>
        <v>132.17522092198584</v>
      </c>
      <c r="I567" s="4">
        <f t="shared" si="43"/>
        <v>11.918896099290782</v>
      </c>
      <c r="J567" s="4">
        <f t="shared" si="44"/>
        <v>21.916537304964542</v>
      </c>
      <c r="K567" s="5">
        <f t="shared" si="40"/>
        <v>6.0308441558441563</v>
      </c>
    </row>
    <row r="568" spans="1:11" ht="12.75" x14ac:dyDescent="0.2">
      <c r="A568" s="1">
        <v>1918.03</v>
      </c>
      <c r="B568" s="4">
        <v>7.28</v>
      </c>
      <c r="C568" s="9">
        <v>0.66</v>
      </c>
      <c r="D568" s="9">
        <v>1.208</v>
      </c>
      <c r="E568" s="9">
        <v>14</v>
      </c>
      <c r="F568" s="4">
        <f t="shared" si="41"/>
        <v>1918.2083333332905</v>
      </c>
      <c r="G568" s="4">
        <f>G566*10/12+G578*2/12</f>
        <v>4.5583333333333336</v>
      </c>
      <c r="H568" s="4">
        <f t="shared" si="42"/>
        <v>130.43186</v>
      </c>
      <c r="I568" s="4">
        <f t="shared" si="43"/>
        <v>11.824866428571429</v>
      </c>
      <c r="J568" s="4">
        <f t="shared" si="44"/>
        <v>21.64308885714286</v>
      </c>
      <c r="K568" s="5">
        <f t="shared" si="40"/>
        <v>6.0264900662251648</v>
      </c>
    </row>
    <row r="569" spans="1:11" ht="12.75" x14ac:dyDescent="0.2">
      <c r="A569" s="1">
        <v>1918.04</v>
      </c>
      <c r="B569" s="4">
        <v>7.21</v>
      </c>
      <c r="C569" s="9">
        <v>0.65</v>
      </c>
      <c r="D569" s="9">
        <v>1.1830000000000001</v>
      </c>
      <c r="E569" s="9">
        <v>14.2</v>
      </c>
      <c r="F569" s="4">
        <f t="shared" si="41"/>
        <v>1918.2916666666238</v>
      </c>
      <c r="G569" s="4">
        <f>G566*9/12+G578*3/12</f>
        <v>4.5525000000000002</v>
      </c>
      <c r="H569" s="4">
        <f t="shared" si="42"/>
        <v>127.35830316901411</v>
      </c>
      <c r="I569" s="4">
        <f t="shared" si="43"/>
        <v>11.481677816901412</v>
      </c>
      <c r="J569" s="4">
        <f t="shared" si="44"/>
        <v>20.896653626760568</v>
      </c>
      <c r="K569" s="5">
        <f t="shared" si="40"/>
        <v>6.0946745562130173</v>
      </c>
    </row>
    <row r="570" spans="1:11" ht="12.75" x14ac:dyDescent="0.2">
      <c r="A570" s="1">
        <v>1918.05</v>
      </c>
      <c r="B570" s="4">
        <v>7.44</v>
      </c>
      <c r="C570" s="9">
        <v>0.64</v>
      </c>
      <c r="D570" s="9">
        <v>1.159</v>
      </c>
      <c r="E570" s="9">
        <v>14.5</v>
      </c>
      <c r="F570" s="4">
        <f t="shared" si="41"/>
        <v>1918.374999999957</v>
      </c>
      <c r="G570" s="4">
        <f>G566*8/12+G578*4/12</f>
        <v>4.5466666666666669</v>
      </c>
      <c r="H570" s="4">
        <f t="shared" si="42"/>
        <v>128.70199448275864</v>
      </c>
      <c r="I570" s="4">
        <f t="shared" si="43"/>
        <v>11.071139310344829</v>
      </c>
      <c r="J570" s="4">
        <f t="shared" si="44"/>
        <v>20.049141344827589</v>
      </c>
      <c r="K570" s="5">
        <f t="shared" si="40"/>
        <v>6.4193270060396888</v>
      </c>
    </row>
    <row r="571" spans="1:11" ht="12.75" x14ac:dyDescent="0.2">
      <c r="A571" s="1">
        <v>1918.06</v>
      </c>
      <c r="B571" s="4">
        <v>7.45</v>
      </c>
      <c r="C571" s="9">
        <v>0.63</v>
      </c>
      <c r="D571" s="9">
        <v>1.135</v>
      </c>
      <c r="E571" s="9">
        <v>14.7</v>
      </c>
      <c r="F571" s="4">
        <f t="shared" si="41"/>
        <v>1918.4583333332903</v>
      </c>
      <c r="G571" s="4">
        <f>G566*7/12+G578*5/12</f>
        <v>4.5408333333333335</v>
      </c>
      <c r="H571" s="4">
        <f t="shared" si="42"/>
        <v>127.12157993197282</v>
      </c>
      <c r="I571" s="4">
        <f t="shared" si="43"/>
        <v>10.749878571428573</v>
      </c>
      <c r="J571" s="4">
        <f t="shared" si="44"/>
        <v>19.366844727891159</v>
      </c>
      <c r="K571" s="5">
        <f t="shared" si="40"/>
        <v>6.5638766519823797</v>
      </c>
    </row>
    <row r="572" spans="1:11" ht="12.75" x14ac:dyDescent="0.2">
      <c r="A572" s="1">
        <v>1918.07</v>
      </c>
      <c r="B572" s="4">
        <v>7.51</v>
      </c>
      <c r="C572" s="9">
        <v>0.62</v>
      </c>
      <c r="D572" s="9">
        <v>1.111</v>
      </c>
      <c r="E572" s="9">
        <v>15.1</v>
      </c>
      <c r="F572" s="4">
        <f t="shared" si="41"/>
        <v>1918.5416666666235</v>
      </c>
      <c r="G572" s="4">
        <f>G566*6/12+G578*6/12</f>
        <v>4.5350000000000001</v>
      </c>
      <c r="H572" s="4">
        <f t="shared" si="42"/>
        <v>124.75079834437086</v>
      </c>
      <c r="I572" s="4">
        <f t="shared" si="43"/>
        <v>10.299000662251657</v>
      </c>
      <c r="J572" s="4">
        <f t="shared" si="44"/>
        <v>18.455144735099342</v>
      </c>
      <c r="K572" s="5">
        <f t="shared" si="40"/>
        <v>6.7596759675967579</v>
      </c>
    </row>
    <row r="573" spans="1:11" ht="12.75" x14ac:dyDescent="0.2">
      <c r="A573" s="1">
        <v>1918.08</v>
      </c>
      <c r="B573" s="4">
        <v>7.58</v>
      </c>
      <c r="C573" s="9">
        <v>0.61</v>
      </c>
      <c r="D573" s="9">
        <v>1.087</v>
      </c>
      <c r="E573" s="9">
        <v>15.4</v>
      </c>
      <c r="F573" s="4">
        <f t="shared" si="41"/>
        <v>1918.6249999999568</v>
      </c>
      <c r="G573" s="4">
        <f>G566*5/12+G578*7/12</f>
        <v>4.5291666666666668</v>
      </c>
      <c r="H573" s="4">
        <f t="shared" si="42"/>
        <v>123.46072662337664</v>
      </c>
      <c r="I573" s="4">
        <f t="shared" si="43"/>
        <v>9.9354938311688308</v>
      </c>
      <c r="J573" s="4">
        <f t="shared" si="44"/>
        <v>17.704724253246756</v>
      </c>
      <c r="K573" s="5">
        <f t="shared" si="40"/>
        <v>6.9733210671573138</v>
      </c>
    </row>
    <row r="574" spans="1:11" ht="12.75" x14ac:dyDescent="0.2">
      <c r="A574" s="1">
        <v>1918.09</v>
      </c>
      <c r="B574" s="4">
        <v>7.54</v>
      </c>
      <c r="C574" s="9">
        <v>0.6</v>
      </c>
      <c r="D574" s="9">
        <v>1.0629999999999999</v>
      </c>
      <c r="E574" s="9">
        <v>15.7</v>
      </c>
      <c r="F574" s="4">
        <f t="shared" si="41"/>
        <v>1918.7083333332901</v>
      </c>
      <c r="G574" s="4">
        <f>G566*4/12+G578*8/12</f>
        <v>4.5233333333333334</v>
      </c>
      <c r="H574" s="4">
        <f t="shared" si="42"/>
        <v>120.46254585987263</v>
      </c>
      <c r="I574" s="4">
        <f t="shared" si="43"/>
        <v>9.5858789808917209</v>
      </c>
      <c r="J574" s="4">
        <f t="shared" si="44"/>
        <v>16.9829822611465</v>
      </c>
      <c r="K574" s="5">
        <f t="shared" si="40"/>
        <v>7.0931326434619004</v>
      </c>
    </row>
    <row r="575" spans="1:11" ht="12.75" x14ac:dyDescent="0.2">
      <c r="A575" s="1">
        <v>1918.1</v>
      </c>
      <c r="B575" s="4">
        <v>7.86</v>
      </c>
      <c r="C575" s="9">
        <v>0.59</v>
      </c>
      <c r="D575" s="9">
        <v>1.038</v>
      </c>
      <c r="E575" s="9">
        <v>16</v>
      </c>
      <c r="F575" s="4">
        <f t="shared" si="41"/>
        <v>1918.7916666666233</v>
      </c>
      <c r="G575" s="4">
        <f>G566*3/12+G578*9/12</f>
        <v>4.5175000000000001</v>
      </c>
      <c r="H575" s="4">
        <f t="shared" si="42"/>
        <v>123.22048312500002</v>
      </c>
      <c r="I575" s="4">
        <f t="shared" si="43"/>
        <v>9.2493746875000014</v>
      </c>
      <c r="J575" s="4">
        <f t="shared" si="44"/>
        <v>16.272628687500003</v>
      </c>
      <c r="K575" s="5">
        <f t="shared" si="40"/>
        <v>7.5722543352601148</v>
      </c>
    </row>
    <row r="576" spans="1:11" ht="12.75" x14ac:dyDescent="0.2">
      <c r="A576" s="1">
        <v>1918.11</v>
      </c>
      <c r="B576" s="4">
        <v>8.06</v>
      </c>
      <c r="C576" s="9">
        <v>0.57999999999999996</v>
      </c>
      <c r="D576" s="9">
        <v>1.014</v>
      </c>
      <c r="E576" s="9">
        <v>16.3</v>
      </c>
      <c r="F576" s="4">
        <f t="shared" si="41"/>
        <v>1918.8749999999566</v>
      </c>
      <c r="G576" s="4">
        <f>G566*2/12+G578*10/12</f>
        <v>4.5116666666666667</v>
      </c>
      <c r="H576" s="4">
        <f t="shared" si="42"/>
        <v>124.03029631901842</v>
      </c>
      <c r="I576" s="4">
        <f t="shared" si="43"/>
        <v>8.9252570552147237</v>
      </c>
      <c r="J576" s="4">
        <f t="shared" si="44"/>
        <v>15.603811472392639</v>
      </c>
      <c r="K576" s="5">
        <f t="shared" si="40"/>
        <v>7.9487179487179489</v>
      </c>
    </row>
    <row r="577" spans="1:11" ht="12.75" x14ac:dyDescent="0.2">
      <c r="A577" s="1">
        <v>1918.12</v>
      </c>
      <c r="B577" s="4">
        <v>7.9</v>
      </c>
      <c r="C577" s="9">
        <v>0.56999999999999995</v>
      </c>
      <c r="D577" s="9">
        <v>0.99</v>
      </c>
      <c r="E577" s="9">
        <v>16.5</v>
      </c>
      <c r="F577" s="4">
        <f t="shared" si="41"/>
        <v>1918.9583333332898</v>
      </c>
      <c r="G577" s="4">
        <f>G566*1/12+G578*11/12</f>
        <v>4.5058333333333334</v>
      </c>
      <c r="H577" s="4">
        <f t="shared" si="42"/>
        <v>120.09460303030305</v>
      </c>
      <c r="I577" s="4">
        <f t="shared" si="43"/>
        <v>8.6650536363636377</v>
      </c>
      <c r="J577" s="4">
        <f t="shared" si="44"/>
        <v>15.049830000000002</v>
      </c>
      <c r="K577" s="5">
        <f t="shared" si="40"/>
        <v>7.9797979797979801</v>
      </c>
    </row>
    <row r="578" spans="1:11" ht="12.75" x14ac:dyDescent="0.2">
      <c r="A578" s="1">
        <v>1919.01</v>
      </c>
      <c r="B578" s="4">
        <v>7.85</v>
      </c>
      <c r="C578" s="9">
        <v>0.56669999999999998</v>
      </c>
      <c r="D578" s="9">
        <v>0.98499999999999999</v>
      </c>
      <c r="E578" s="9">
        <v>16.5</v>
      </c>
      <c r="F578" s="4">
        <f t="shared" si="41"/>
        <v>1919.0416666666231</v>
      </c>
      <c r="G578" s="4">
        <v>4.5</v>
      </c>
      <c r="H578" s="4">
        <f t="shared" si="42"/>
        <v>119.33451060606062</v>
      </c>
      <c r="I578" s="4">
        <f t="shared" si="43"/>
        <v>8.6148875363636357</v>
      </c>
      <c r="J578" s="4">
        <f t="shared" si="44"/>
        <v>14.973820757575758</v>
      </c>
      <c r="K578" s="5">
        <f t="shared" si="40"/>
        <v>7.969543147208122</v>
      </c>
    </row>
    <row r="579" spans="1:11" ht="12.75" x14ac:dyDescent="0.2">
      <c r="A579" s="1">
        <v>1919.02</v>
      </c>
      <c r="B579" s="4">
        <v>7.88</v>
      </c>
      <c r="C579" s="9">
        <v>0.56330000000000002</v>
      </c>
      <c r="D579" s="9">
        <v>0.98</v>
      </c>
      <c r="E579" s="9">
        <v>16.2</v>
      </c>
      <c r="F579" s="4">
        <f t="shared" si="41"/>
        <v>1919.1249999999563</v>
      </c>
      <c r="G579" s="4">
        <f>G578*11/12+G590*1/12</f>
        <v>4.5391666666666666</v>
      </c>
      <c r="H579" s="4">
        <f t="shared" si="42"/>
        <v>122.00890987654323</v>
      </c>
      <c r="I579" s="4">
        <f t="shared" si="43"/>
        <v>8.7217790524691363</v>
      </c>
      <c r="J579" s="4">
        <f t="shared" si="44"/>
        <v>15.173696913580249</v>
      </c>
      <c r="K579" s="5">
        <f t="shared" ref="K579:K642" si="45">H579/J579</f>
        <v>8.0408163265306118</v>
      </c>
    </row>
    <row r="580" spans="1:11" ht="12.75" x14ac:dyDescent="0.2">
      <c r="A580" s="1">
        <v>1919.03</v>
      </c>
      <c r="B580" s="4">
        <v>8.1199999999999992</v>
      </c>
      <c r="C580" s="9">
        <v>0.56000000000000005</v>
      </c>
      <c r="D580" s="9">
        <v>0.97499999999999998</v>
      </c>
      <c r="E580" s="9">
        <v>16.399999999999999</v>
      </c>
      <c r="F580" s="4">
        <f t="shared" ref="F580:F643" si="46">F579+1/12</f>
        <v>1919.2083333332896</v>
      </c>
      <c r="G580" s="4">
        <f>G578*10/12+G590*2/12</f>
        <v>4.5783333333333331</v>
      </c>
      <c r="H580" s="4">
        <f t="shared" ref="H580:H643" si="47">B580*$E$1778/E580</f>
        <v>124.19168658536587</v>
      </c>
      <c r="I580" s="4">
        <f t="shared" ref="I580:I643" si="48">C580*$E$1778/E580</f>
        <v>8.5649439024390261</v>
      </c>
      <c r="J580" s="4">
        <f t="shared" ref="J580:J643" si="49">D580*$E$1778/E580</f>
        <v>14.912179115853661</v>
      </c>
      <c r="K580" s="5">
        <f t="shared" si="45"/>
        <v>8.3282051282051288</v>
      </c>
    </row>
    <row r="581" spans="1:11" ht="12.75" x14ac:dyDescent="0.2">
      <c r="A581" s="1">
        <v>1919.04</v>
      </c>
      <c r="B581" s="4">
        <v>8.39</v>
      </c>
      <c r="C581" s="9">
        <v>0.55669999999999997</v>
      </c>
      <c r="D581" s="9">
        <v>0.97</v>
      </c>
      <c r="E581" s="9">
        <v>16.7</v>
      </c>
      <c r="F581" s="4">
        <f t="shared" si="46"/>
        <v>1919.2916666666229</v>
      </c>
      <c r="G581" s="4">
        <f>G578*9/12+G590*3/12</f>
        <v>4.6174999999999997</v>
      </c>
      <c r="H581" s="4">
        <f t="shared" si="47"/>
        <v>126.01604161676649</v>
      </c>
      <c r="I581" s="4">
        <f t="shared" si="48"/>
        <v>8.3615173263473075</v>
      </c>
      <c r="J581" s="4">
        <f t="shared" si="49"/>
        <v>14.569196706586828</v>
      </c>
      <c r="K581" s="5">
        <f t="shared" si="45"/>
        <v>8.6494845360824737</v>
      </c>
    </row>
    <row r="582" spans="1:11" ht="12.75" x14ac:dyDescent="0.2">
      <c r="A582" s="1">
        <v>1919.05</v>
      </c>
      <c r="B582" s="4">
        <v>8.9700000000000006</v>
      </c>
      <c r="C582" s="9">
        <v>0.55330000000000001</v>
      </c>
      <c r="D582" s="9">
        <v>0.96499999999999997</v>
      </c>
      <c r="E582" s="9">
        <v>16.899999999999999</v>
      </c>
      <c r="F582" s="4">
        <f t="shared" si="46"/>
        <v>1919.3749999999561</v>
      </c>
      <c r="G582" s="4">
        <f>G578*8/12+G590*4/12</f>
        <v>4.6566666666666663</v>
      </c>
      <c r="H582" s="4">
        <f t="shared" si="47"/>
        <v>133.13311153846158</v>
      </c>
      <c r="I582" s="4">
        <f t="shared" si="48"/>
        <v>8.2121015177514813</v>
      </c>
      <c r="J582" s="4">
        <f t="shared" si="49"/>
        <v>14.322569970414204</v>
      </c>
      <c r="K582" s="5">
        <f t="shared" si="45"/>
        <v>9.2953367875647679</v>
      </c>
    </row>
    <row r="583" spans="1:11" ht="12.75" x14ac:dyDescent="0.2">
      <c r="A583" s="1">
        <v>1919.06</v>
      </c>
      <c r="B583" s="4">
        <v>9.2100000000000009</v>
      </c>
      <c r="C583" s="9">
        <v>0.55000000000000004</v>
      </c>
      <c r="D583" s="9">
        <v>0.96</v>
      </c>
      <c r="E583" s="9">
        <v>16.899999999999999</v>
      </c>
      <c r="F583" s="4">
        <f t="shared" si="46"/>
        <v>1919.4583333332894</v>
      </c>
      <c r="G583" s="4">
        <f>G578*7/12+G590*5/12</f>
        <v>4.6958333333333329</v>
      </c>
      <c r="H583" s="4">
        <f t="shared" si="47"/>
        <v>136.69520147928998</v>
      </c>
      <c r="I583" s="4">
        <f t="shared" si="48"/>
        <v>8.1631227810650913</v>
      </c>
      <c r="J583" s="4">
        <f t="shared" si="49"/>
        <v>14.248359763313612</v>
      </c>
      <c r="K583" s="5">
        <f t="shared" si="45"/>
        <v>9.59375</v>
      </c>
    </row>
    <row r="584" spans="1:11" ht="12.75" x14ac:dyDescent="0.2">
      <c r="A584" s="1">
        <v>1919.07</v>
      </c>
      <c r="B584" s="4">
        <v>9.51</v>
      </c>
      <c r="C584" s="9">
        <v>0.54669999999999996</v>
      </c>
      <c r="D584" s="9">
        <v>0.95499999999999996</v>
      </c>
      <c r="E584" s="9">
        <v>17.399999999999999</v>
      </c>
      <c r="F584" s="4">
        <f t="shared" si="46"/>
        <v>1919.5416666666226</v>
      </c>
      <c r="G584" s="4">
        <f>G578*6/12+G590*6/12</f>
        <v>4.7349999999999994</v>
      </c>
      <c r="H584" s="4">
        <f t="shared" si="47"/>
        <v>137.09184224137934</v>
      </c>
      <c r="I584" s="4">
        <f t="shared" si="48"/>
        <v>7.8809789856321855</v>
      </c>
      <c r="J584" s="4">
        <f t="shared" si="49"/>
        <v>13.76684640804598</v>
      </c>
      <c r="K584" s="5">
        <f t="shared" si="45"/>
        <v>9.9581151832460737</v>
      </c>
    </row>
    <row r="585" spans="1:11" ht="12.75" x14ac:dyDescent="0.2">
      <c r="A585" s="1">
        <v>1919.08</v>
      </c>
      <c r="B585" s="4">
        <v>8.8699999999999992</v>
      </c>
      <c r="C585" s="9">
        <v>0.54330000000000001</v>
      </c>
      <c r="D585" s="9">
        <v>0.95</v>
      </c>
      <c r="E585" s="9">
        <v>17.7</v>
      </c>
      <c r="F585" s="4">
        <f t="shared" si="46"/>
        <v>1919.6249999999559</v>
      </c>
      <c r="G585" s="4">
        <f>G578*5/12+G590*7/12</f>
        <v>4.774166666666666</v>
      </c>
      <c r="H585" s="4">
        <f t="shared" si="47"/>
        <v>125.69867429378532</v>
      </c>
      <c r="I585" s="4">
        <f t="shared" si="48"/>
        <v>7.6992209406779679</v>
      </c>
      <c r="J585" s="4">
        <f t="shared" si="49"/>
        <v>13.462653954802262</v>
      </c>
      <c r="K585" s="5">
        <f t="shared" si="45"/>
        <v>9.3368421052631572</v>
      </c>
    </row>
    <row r="586" spans="1:11" ht="12.75" x14ac:dyDescent="0.2">
      <c r="A586" s="1">
        <v>1919.09</v>
      </c>
      <c r="B586" s="4">
        <v>9.01</v>
      </c>
      <c r="C586" s="9">
        <v>0.54</v>
      </c>
      <c r="D586" s="9">
        <v>0.94499999999999995</v>
      </c>
      <c r="E586" s="9">
        <v>17.8</v>
      </c>
      <c r="F586" s="4">
        <f t="shared" si="46"/>
        <v>1919.7083333332891</v>
      </c>
      <c r="G586" s="4">
        <f>G578*4/12+G590*8/12</f>
        <v>4.8133333333333326</v>
      </c>
      <c r="H586" s="4">
        <f t="shared" si="47"/>
        <v>126.9653261235955</v>
      </c>
      <c r="I586" s="4">
        <f t="shared" si="48"/>
        <v>7.6094646067415734</v>
      </c>
      <c r="J586" s="4">
        <f t="shared" si="49"/>
        <v>13.316563061797753</v>
      </c>
      <c r="K586" s="5">
        <f t="shared" si="45"/>
        <v>9.5343915343915349</v>
      </c>
    </row>
    <row r="587" spans="1:11" ht="12.75" x14ac:dyDescent="0.2">
      <c r="A587" s="1">
        <v>1919.1</v>
      </c>
      <c r="B587" s="4">
        <v>9.4700000000000006</v>
      </c>
      <c r="C587" s="9">
        <v>0.53669999999999995</v>
      </c>
      <c r="D587" s="9">
        <v>0.94</v>
      </c>
      <c r="E587" s="9">
        <v>18.100000000000001</v>
      </c>
      <c r="F587" s="4">
        <f t="shared" si="46"/>
        <v>1919.7916666666224</v>
      </c>
      <c r="G587" s="4">
        <f>G578*3/12+G590*9/12</f>
        <v>4.8524999999999991</v>
      </c>
      <c r="H587" s="4">
        <f t="shared" si="47"/>
        <v>131.23562624309392</v>
      </c>
      <c r="I587" s="4">
        <f t="shared" si="48"/>
        <v>7.4376093563535912</v>
      </c>
      <c r="J587" s="4">
        <f t="shared" si="49"/>
        <v>13.026556353591159</v>
      </c>
      <c r="K587" s="5">
        <f t="shared" si="45"/>
        <v>10.074468085106384</v>
      </c>
    </row>
    <row r="588" spans="1:11" ht="12.75" x14ac:dyDescent="0.2">
      <c r="A588" s="1">
        <v>1919.11</v>
      </c>
      <c r="B588" s="4">
        <v>9.19</v>
      </c>
      <c r="C588" s="9">
        <v>0.5333</v>
      </c>
      <c r="D588" s="9">
        <v>0.93500000000000005</v>
      </c>
      <c r="E588" s="9">
        <v>18.5</v>
      </c>
      <c r="F588" s="4">
        <f t="shared" si="46"/>
        <v>1919.8749999999557</v>
      </c>
      <c r="G588" s="4">
        <f>G578*2/12+G590*10/12</f>
        <v>4.8916666666666666</v>
      </c>
      <c r="H588" s="4">
        <f t="shared" si="47"/>
        <v>124.60174567567569</v>
      </c>
      <c r="I588" s="4">
        <f t="shared" si="48"/>
        <v>7.2306976027027039</v>
      </c>
      <c r="J588" s="4">
        <f t="shared" si="49"/>
        <v>12.677109054054057</v>
      </c>
      <c r="K588" s="5">
        <f t="shared" si="45"/>
        <v>9.8288770053475929</v>
      </c>
    </row>
    <row r="589" spans="1:11" ht="12.75" x14ac:dyDescent="0.2">
      <c r="A589" s="1">
        <v>1919.12</v>
      </c>
      <c r="B589" s="4">
        <v>8.92</v>
      </c>
      <c r="C589" s="9">
        <v>0.53</v>
      </c>
      <c r="D589" s="9">
        <v>0.93</v>
      </c>
      <c r="E589" s="9">
        <v>18.899999999999999</v>
      </c>
      <c r="F589" s="4">
        <f t="shared" si="46"/>
        <v>1919.9583333332889</v>
      </c>
      <c r="G589" s="4">
        <f>G578*1/12+G590*11/12</f>
        <v>4.9308333333333332</v>
      </c>
      <c r="H589" s="4">
        <f t="shared" si="47"/>
        <v>118.38137883597885</v>
      </c>
      <c r="I589" s="4">
        <f t="shared" si="48"/>
        <v>7.0338711640211669</v>
      </c>
      <c r="J589" s="4">
        <f t="shared" si="49"/>
        <v>12.342453174603177</v>
      </c>
      <c r="K589" s="5">
        <f t="shared" si="45"/>
        <v>9.5913978494623642</v>
      </c>
    </row>
    <row r="590" spans="1:11" ht="12.75" x14ac:dyDescent="0.2">
      <c r="A590" s="1">
        <v>1920.01</v>
      </c>
      <c r="B590" s="4">
        <v>8.83</v>
      </c>
      <c r="C590" s="9">
        <v>0.52829999999999999</v>
      </c>
      <c r="D590" s="9">
        <v>0.91920000000000002</v>
      </c>
      <c r="E590" s="9">
        <v>19.3</v>
      </c>
      <c r="F590" s="4">
        <f t="shared" si="46"/>
        <v>1920.0416666666222</v>
      </c>
      <c r="G590" s="4">
        <v>4.97</v>
      </c>
      <c r="H590" s="4">
        <f t="shared" si="47"/>
        <v>114.75820284974094</v>
      </c>
      <c r="I590" s="4">
        <f t="shared" si="48"/>
        <v>6.8659975725388609</v>
      </c>
      <c r="J590" s="4">
        <f t="shared" si="49"/>
        <v>11.946289927461141</v>
      </c>
      <c r="K590" s="5">
        <f t="shared" si="45"/>
        <v>9.6061792863359443</v>
      </c>
    </row>
    <row r="591" spans="1:11" ht="12.75" x14ac:dyDescent="0.2">
      <c r="A591" s="1">
        <v>1920.02</v>
      </c>
      <c r="B591" s="4">
        <v>8.1</v>
      </c>
      <c r="C591" s="9">
        <v>0.52669999999999995</v>
      </c>
      <c r="D591" s="9">
        <v>0.9083</v>
      </c>
      <c r="E591" s="9">
        <v>19.5</v>
      </c>
      <c r="F591" s="4">
        <f t="shared" si="46"/>
        <v>1920.1249999999554</v>
      </c>
      <c r="G591" s="4">
        <f>G590*11/12+G602*1/12</f>
        <v>4.9799999999999995</v>
      </c>
      <c r="H591" s="4">
        <f t="shared" si="47"/>
        <v>104.19113076923078</v>
      </c>
      <c r="I591" s="4">
        <f t="shared" si="48"/>
        <v>6.77499612051282</v>
      </c>
      <c r="J591" s="4">
        <f t="shared" si="49"/>
        <v>11.683556058974361</v>
      </c>
      <c r="K591" s="5">
        <f t="shared" si="45"/>
        <v>8.9177584498513696</v>
      </c>
    </row>
    <row r="592" spans="1:11" ht="12.75" x14ac:dyDescent="0.2">
      <c r="A592" s="1">
        <v>1920.03</v>
      </c>
      <c r="B592" s="4">
        <v>8.67</v>
      </c>
      <c r="C592" s="9">
        <v>0.52500000000000002</v>
      </c>
      <c r="D592" s="9">
        <v>0.89749999999999996</v>
      </c>
      <c r="E592" s="9">
        <v>19.7</v>
      </c>
      <c r="F592" s="4">
        <f t="shared" si="46"/>
        <v>1920.2083333332887</v>
      </c>
      <c r="G592" s="4">
        <f>G590*10/12+G602*2/12</f>
        <v>4.99</v>
      </c>
      <c r="H592" s="4">
        <f t="shared" si="47"/>
        <v>110.39088502538073</v>
      </c>
      <c r="I592" s="4">
        <f t="shared" si="48"/>
        <v>6.6845691624365502</v>
      </c>
      <c r="J592" s="4">
        <f t="shared" si="49"/>
        <v>11.427430139593911</v>
      </c>
      <c r="K592" s="5">
        <f t="shared" si="45"/>
        <v>9.6601671309192199</v>
      </c>
    </row>
    <row r="593" spans="1:11" ht="12.75" x14ac:dyDescent="0.2">
      <c r="A593" s="1">
        <v>1920.04</v>
      </c>
      <c r="B593" s="4">
        <v>8.6</v>
      </c>
      <c r="C593" s="9">
        <v>0.52329999999999999</v>
      </c>
      <c r="D593" s="9">
        <v>0.88670000000000004</v>
      </c>
      <c r="E593" s="9">
        <v>20.3</v>
      </c>
      <c r="F593" s="4">
        <f t="shared" si="46"/>
        <v>1920.2916666666219</v>
      </c>
      <c r="G593" s="4">
        <f>G590*9/12+G602*3/12</f>
        <v>5</v>
      </c>
      <c r="H593" s="4">
        <f t="shared" si="47"/>
        <v>106.26316748768473</v>
      </c>
      <c r="I593" s="4">
        <f t="shared" si="48"/>
        <v>6.4659901798029562</v>
      </c>
      <c r="J593" s="4">
        <f t="shared" si="49"/>
        <v>10.956226815270936</v>
      </c>
      <c r="K593" s="5">
        <f t="shared" si="45"/>
        <v>9.6988835006202763</v>
      </c>
    </row>
    <row r="594" spans="1:11" ht="12.75" x14ac:dyDescent="0.2">
      <c r="A594" s="1">
        <v>1920.05</v>
      </c>
      <c r="B594" s="4">
        <v>8.06</v>
      </c>
      <c r="C594" s="9">
        <v>0.52170000000000005</v>
      </c>
      <c r="D594" s="9">
        <v>0.87580000000000002</v>
      </c>
      <c r="E594" s="9">
        <v>20.6</v>
      </c>
      <c r="F594" s="4">
        <f t="shared" si="46"/>
        <v>1920.3749999999552</v>
      </c>
      <c r="G594" s="4">
        <f>G590*8/12+G602*4/12</f>
        <v>5.01</v>
      </c>
      <c r="H594" s="4">
        <f t="shared" si="47"/>
        <v>98.140477184466036</v>
      </c>
      <c r="I594" s="4">
        <f t="shared" si="48"/>
        <v>6.3523432936893212</v>
      </c>
      <c r="J594" s="4">
        <f t="shared" si="49"/>
        <v>10.663949121359224</v>
      </c>
      <c r="K594" s="5">
        <f t="shared" si="45"/>
        <v>9.2030143868463128</v>
      </c>
    </row>
    <row r="595" spans="1:11" ht="12.75" x14ac:dyDescent="0.2">
      <c r="A595" s="1">
        <v>1920.06</v>
      </c>
      <c r="B595" s="4">
        <v>7.92</v>
      </c>
      <c r="C595" s="9">
        <v>0.52</v>
      </c>
      <c r="D595" s="9">
        <v>0.86499999999999999</v>
      </c>
      <c r="E595" s="9">
        <v>20.9</v>
      </c>
      <c r="F595" s="4">
        <f t="shared" si="46"/>
        <v>1920.4583333332885</v>
      </c>
      <c r="G595" s="4">
        <f>G590*7/12+G602*5/12</f>
        <v>5.0199999999999996</v>
      </c>
      <c r="H595" s="4">
        <f t="shared" si="47"/>
        <v>95.05155789473686</v>
      </c>
      <c r="I595" s="4">
        <f t="shared" si="48"/>
        <v>6.2407588516746433</v>
      </c>
      <c r="J595" s="4">
        <f t="shared" si="49"/>
        <v>10.381262320574164</v>
      </c>
      <c r="K595" s="5">
        <f t="shared" si="45"/>
        <v>9.1560693641618496</v>
      </c>
    </row>
    <row r="596" spans="1:11" ht="12.75" x14ac:dyDescent="0.2">
      <c r="A596" s="1">
        <v>1920.07</v>
      </c>
      <c r="B596" s="4">
        <v>7.91</v>
      </c>
      <c r="C596" s="9">
        <v>0.51829999999999998</v>
      </c>
      <c r="D596" s="9">
        <v>0.85419999999999996</v>
      </c>
      <c r="E596" s="9">
        <v>20.8</v>
      </c>
      <c r="F596" s="4">
        <f t="shared" si="46"/>
        <v>1920.5416666666217</v>
      </c>
      <c r="G596" s="4">
        <f>G590*6/12+G602*6/12</f>
        <v>5.0299999999999994</v>
      </c>
      <c r="H596" s="4">
        <f t="shared" si="47"/>
        <v>95.387944951923089</v>
      </c>
      <c r="I596" s="4">
        <f t="shared" si="48"/>
        <v>6.2502619302884614</v>
      </c>
      <c r="J596" s="4">
        <f t="shared" si="49"/>
        <v>10.300933322115386</v>
      </c>
      <c r="K596" s="5">
        <f t="shared" si="45"/>
        <v>9.2601264340903775</v>
      </c>
    </row>
    <row r="597" spans="1:11" ht="12.75" x14ac:dyDescent="0.2">
      <c r="A597" s="1">
        <v>1920.08</v>
      </c>
      <c r="B597" s="4">
        <v>7.6</v>
      </c>
      <c r="C597" s="9">
        <v>0.51670000000000005</v>
      </c>
      <c r="D597" s="9">
        <v>0.84330000000000005</v>
      </c>
      <c r="E597" s="9">
        <v>20.3</v>
      </c>
      <c r="F597" s="4">
        <f t="shared" si="46"/>
        <v>1920.624999999955</v>
      </c>
      <c r="G597" s="4">
        <f>G590*5/12+G602*7/12</f>
        <v>5.0399999999999991</v>
      </c>
      <c r="H597" s="4">
        <f t="shared" si="47"/>
        <v>93.906985221674887</v>
      </c>
      <c r="I597" s="4">
        <f t="shared" si="48"/>
        <v>6.3844393768472916</v>
      </c>
      <c r="J597" s="4">
        <f t="shared" si="49"/>
        <v>10.419968504926111</v>
      </c>
      <c r="K597" s="5">
        <f t="shared" si="45"/>
        <v>9.0122139214988728</v>
      </c>
    </row>
    <row r="598" spans="1:11" ht="12.75" x14ac:dyDescent="0.2">
      <c r="A598" s="1">
        <v>1920.09</v>
      </c>
      <c r="B598" s="4">
        <v>7.87</v>
      </c>
      <c r="C598" s="9">
        <v>0.51500000000000001</v>
      </c>
      <c r="D598" s="9">
        <v>0.83250000000000002</v>
      </c>
      <c r="E598" s="9">
        <v>20</v>
      </c>
      <c r="F598" s="4">
        <f t="shared" si="46"/>
        <v>1920.7083333332882</v>
      </c>
      <c r="G598" s="4">
        <f>G590*4/12+G602*8/12</f>
        <v>5.05</v>
      </c>
      <c r="H598" s="4">
        <f t="shared" si="47"/>
        <v>98.701801750000016</v>
      </c>
      <c r="I598" s="4">
        <f t="shared" si="48"/>
        <v>6.4588853750000013</v>
      </c>
      <c r="J598" s="4">
        <f t="shared" si="49"/>
        <v>10.440819562500002</v>
      </c>
      <c r="K598" s="5">
        <f t="shared" si="45"/>
        <v>9.453453453453454</v>
      </c>
    </row>
    <row r="599" spans="1:11" ht="12.75" x14ac:dyDescent="0.2">
      <c r="A599" s="1">
        <v>1920.1</v>
      </c>
      <c r="B599" s="4">
        <v>7.88</v>
      </c>
      <c r="C599" s="9">
        <v>0.51329999999999998</v>
      </c>
      <c r="D599" s="9">
        <v>0.82169999999999999</v>
      </c>
      <c r="E599" s="9">
        <v>19.899999999999999</v>
      </c>
      <c r="F599" s="4">
        <f t="shared" si="46"/>
        <v>1920.7916666666215</v>
      </c>
      <c r="G599" s="4">
        <f>G590*3/12+G602*9/12</f>
        <v>5.0600000000000005</v>
      </c>
      <c r="H599" s="4">
        <f t="shared" si="47"/>
        <v>99.323836180904536</v>
      </c>
      <c r="I599" s="4">
        <f t="shared" si="48"/>
        <v>6.4699143542713573</v>
      </c>
      <c r="J599" s="4">
        <f t="shared" si="49"/>
        <v>10.357156876884423</v>
      </c>
      <c r="K599" s="5">
        <f t="shared" si="45"/>
        <v>9.5898746501156147</v>
      </c>
    </row>
    <row r="600" spans="1:11" ht="12.75" x14ac:dyDescent="0.2">
      <c r="A600" s="1">
        <v>1920.11</v>
      </c>
      <c r="B600" s="4">
        <v>7.48</v>
      </c>
      <c r="C600" s="9">
        <v>0.51170000000000004</v>
      </c>
      <c r="D600" s="9">
        <v>0.81079999999999997</v>
      </c>
      <c r="E600" s="9">
        <v>19.8</v>
      </c>
      <c r="F600" s="4">
        <f t="shared" si="46"/>
        <v>1920.8749999999548</v>
      </c>
      <c r="G600" s="4">
        <f>G590*2/12+G602*10/12</f>
        <v>5.0699999999999994</v>
      </c>
      <c r="H600" s="4">
        <f t="shared" si="47"/>
        <v>94.758188888888895</v>
      </c>
      <c r="I600" s="4">
        <f t="shared" si="48"/>
        <v>6.4823215580808089</v>
      </c>
      <c r="J600" s="4">
        <f t="shared" si="49"/>
        <v>10.271382292929292</v>
      </c>
      <c r="K600" s="5">
        <f t="shared" si="45"/>
        <v>9.2254563394178604</v>
      </c>
    </row>
    <row r="601" spans="1:11" ht="12.75" x14ac:dyDescent="0.2">
      <c r="A601" s="1">
        <v>1920.12</v>
      </c>
      <c r="B601" s="4">
        <v>6.81</v>
      </c>
      <c r="C601" s="9">
        <v>0.51</v>
      </c>
      <c r="D601" s="9">
        <v>0.8</v>
      </c>
      <c r="E601" s="9">
        <v>19.399999999999999</v>
      </c>
      <c r="F601" s="4">
        <f t="shared" si="46"/>
        <v>1920.958333333288</v>
      </c>
      <c r="G601" s="4">
        <f>G590*1/12+G602*11/12</f>
        <v>5.0799999999999992</v>
      </c>
      <c r="H601" s="4">
        <f t="shared" si="47"/>
        <v>88.049263144329913</v>
      </c>
      <c r="I601" s="4">
        <f t="shared" si="48"/>
        <v>6.5939976804123726</v>
      </c>
      <c r="J601" s="4">
        <f t="shared" si="49"/>
        <v>10.343525773195879</v>
      </c>
      <c r="K601" s="5">
        <f t="shared" si="45"/>
        <v>8.5124999999999993</v>
      </c>
    </row>
    <row r="602" spans="1:11" ht="12.75" x14ac:dyDescent="0.2">
      <c r="A602" s="1">
        <v>1921.01</v>
      </c>
      <c r="B602" s="4">
        <v>7.11</v>
      </c>
      <c r="C602" s="9">
        <v>0.50580000000000003</v>
      </c>
      <c r="D602" s="9">
        <v>0.75749999999999995</v>
      </c>
      <c r="E602" s="9">
        <v>19</v>
      </c>
      <c r="F602" s="4">
        <f t="shared" si="46"/>
        <v>1921.0416666666213</v>
      </c>
      <c r="G602" s="4">
        <v>5.09</v>
      </c>
      <c r="H602" s="4">
        <f t="shared" si="47"/>
        <v>93.863413421052641</v>
      </c>
      <c r="I602" s="4">
        <f t="shared" si="48"/>
        <v>6.6773719421052649</v>
      </c>
      <c r="J602" s="4">
        <f t="shared" si="49"/>
        <v>10.000215986842106</v>
      </c>
      <c r="K602" s="5">
        <f t="shared" si="45"/>
        <v>9.3861386138613874</v>
      </c>
    </row>
    <row r="603" spans="1:11" ht="12.75" x14ac:dyDescent="0.2">
      <c r="A603" s="1">
        <v>1921.02</v>
      </c>
      <c r="B603" s="4">
        <v>7.06</v>
      </c>
      <c r="C603" s="9">
        <v>0.50170000000000003</v>
      </c>
      <c r="D603" s="9">
        <v>0.71499999999999997</v>
      </c>
      <c r="E603" s="9">
        <v>18.399999999999999</v>
      </c>
      <c r="F603" s="4">
        <f t="shared" si="46"/>
        <v>1921.1249999999545</v>
      </c>
      <c r="G603" s="4">
        <f>G602*11/12+G614*1/12</f>
        <v>5.024166666666666</v>
      </c>
      <c r="H603" s="4">
        <f t="shared" si="47"/>
        <v>96.242572282608705</v>
      </c>
      <c r="I603" s="4">
        <f t="shared" si="48"/>
        <v>6.8392207527173934</v>
      </c>
      <c r="J603" s="4">
        <f t="shared" si="49"/>
        <v>9.7469460597826103</v>
      </c>
      <c r="K603" s="5">
        <f t="shared" si="45"/>
        <v>9.8741258741258733</v>
      </c>
    </row>
    <row r="604" spans="1:11" ht="12.75" x14ac:dyDescent="0.2">
      <c r="A604" s="1">
        <v>1921.03</v>
      </c>
      <c r="B604" s="4">
        <v>6.88</v>
      </c>
      <c r="C604" s="9">
        <v>0.4975</v>
      </c>
      <c r="D604" s="9">
        <v>0.67249999999999999</v>
      </c>
      <c r="E604" s="9">
        <v>18.3</v>
      </c>
      <c r="F604" s="4">
        <f t="shared" si="46"/>
        <v>1921.2083333332878</v>
      </c>
      <c r="G604" s="4">
        <f>G602*10/12+G614*2/12</f>
        <v>4.958333333333333</v>
      </c>
      <c r="H604" s="4">
        <f t="shared" si="47"/>
        <v>94.301302732240444</v>
      </c>
      <c r="I604" s="4">
        <f t="shared" si="48"/>
        <v>6.8190258879781425</v>
      </c>
      <c r="J604" s="4">
        <f t="shared" si="49"/>
        <v>9.2176782103825143</v>
      </c>
      <c r="K604" s="5">
        <f t="shared" si="45"/>
        <v>10.230483271375464</v>
      </c>
    </row>
    <row r="605" spans="1:11" ht="12.75" x14ac:dyDescent="0.2">
      <c r="A605" s="1">
        <v>1921.04</v>
      </c>
      <c r="B605" s="4">
        <v>6.91</v>
      </c>
      <c r="C605" s="9">
        <v>0.49330000000000002</v>
      </c>
      <c r="D605" s="9">
        <v>0.63</v>
      </c>
      <c r="E605" s="9">
        <v>18.100000000000001</v>
      </c>
      <c r="F605" s="4">
        <f t="shared" si="46"/>
        <v>1921.291666666621</v>
      </c>
      <c r="G605" s="4">
        <f>G602*9/12+G614*3/12</f>
        <v>4.8925000000000001</v>
      </c>
      <c r="H605" s="4">
        <f t="shared" si="47"/>
        <v>95.759047237569064</v>
      </c>
      <c r="I605" s="4">
        <f t="shared" si="48"/>
        <v>6.836170477900553</v>
      </c>
      <c r="J605" s="4">
        <f t="shared" si="49"/>
        <v>8.7305643646408839</v>
      </c>
      <c r="K605" s="5">
        <f t="shared" si="45"/>
        <v>10.968253968253968</v>
      </c>
    </row>
    <row r="606" spans="1:11" ht="12.75" x14ac:dyDescent="0.2">
      <c r="A606" s="1">
        <v>1921.05</v>
      </c>
      <c r="B606" s="4">
        <v>7.12</v>
      </c>
      <c r="C606" s="9">
        <v>0.48920000000000002</v>
      </c>
      <c r="D606" s="9">
        <v>0.58750000000000002</v>
      </c>
      <c r="E606" s="9">
        <v>17.7</v>
      </c>
      <c r="F606" s="4">
        <f t="shared" si="46"/>
        <v>1921.3749999999543</v>
      </c>
      <c r="G606" s="4">
        <f>G602*8/12+G614*4/12</f>
        <v>4.8266666666666662</v>
      </c>
      <c r="H606" s="4">
        <f t="shared" si="47"/>
        <v>100.89904858757065</v>
      </c>
      <c r="I606" s="4">
        <f t="shared" si="48"/>
        <v>6.9325582259887017</v>
      </c>
      <c r="J606" s="4">
        <f t="shared" si="49"/>
        <v>8.3255886299435051</v>
      </c>
      <c r="K606" s="5">
        <f t="shared" si="45"/>
        <v>12.119148936170212</v>
      </c>
    </row>
    <row r="607" spans="1:11" ht="12.75" x14ac:dyDescent="0.2">
      <c r="A607" s="1">
        <v>1921.06</v>
      </c>
      <c r="B607" s="4">
        <v>6.55</v>
      </c>
      <c r="C607" s="9">
        <v>0.48499999999999999</v>
      </c>
      <c r="D607" s="9">
        <v>0.54500000000000004</v>
      </c>
      <c r="E607" s="9">
        <v>17.600000000000001</v>
      </c>
      <c r="F607" s="4">
        <f t="shared" si="46"/>
        <v>1921.4583333332876</v>
      </c>
      <c r="G607" s="4">
        <f>G602*7/12+G614*5/12</f>
        <v>4.7608333333333333</v>
      </c>
      <c r="H607" s="4">
        <f t="shared" si="47"/>
        <v>93.348850852272719</v>
      </c>
      <c r="I607" s="4">
        <f t="shared" si="48"/>
        <v>6.9120904829545449</v>
      </c>
      <c r="J607" s="4">
        <f t="shared" si="49"/>
        <v>7.7671944602272731</v>
      </c>
      <c r="K607" s="5">
        <f t="shared" si="45"/>
        <v>12.018348623853209</v>
      </c>
    </row>
    <row r="608" spans="1:11" ht="12.75" x14ac:dyDescent="0.2">
      <c r="A608" s="1">
        <v>1921.07</v>
      </c>
      <c r="B608" s="4">
        <v>6.53</v>
      </c>
      <c r="C608" s="9">
        <v>0.48080000000000001</v>
      </c>
      <c r="D608" s="9">
        <v>0.50249999999999995</v>
      </c>
      <c r="E608" s="9">
        <v>17.7</v>
      </c>
      <c r="F608" s="4">
        <f t="shared" si="46"/>
        <v>1921.5416666666208</v>
      </c>
      <c r="G608" s="4">
        <f>G602*6/12+G614*6/12</f>
        <v>4.6950000000000003</v>
      </c>
      <c r="H608" s="4">
        <f t="shared" si="47"/>
        <v>92.538031920903961</v>
      </c>
      <c r="I608" s="4">
        <f t="shared" si="48"/>
        <v>6.8135200225988708</v>
      </c>
      <c r="J608" s="4">
        <f t="shared" si="49"/>
        <v>7.1210353813559326</v>
      </c>
      <c r="K608" s="5">
        <f t="shared" si="45"/>
        <v>12.99502487562189</v>
      </c>
    </row>
    <row r="609" spans="1:11" ht="12.75" x14ac:dyDescent="0.2">
      <c r="A609" s="1">
        <v>1921.08</v>
      </c>
      <c r="B609" s="4">
        <v>6.45</v>
      </c>
      <c r="C609" s="9">
        <v>0.47670000000000001</v>
      </c>
      <c r="D609" s="9">
        <v>0.46</v>
      </c>
      <c r="E609" s="9">
        <v>17.7</v>
      </c>
      <c r="F609" s="4">
        <f t="shared" si="46"/>
        <v>1921.6249999999541</v>
      </c>
      <c r="G609" s="4">
        <f>G602*5/12+G614*7/12</f>
        <v>4.6291666666666664</v>
      </c>
      <c r="H609" s="4">
        <f t="shared" si="47"/>
        <v>91.404334745762739</v>
      </c>
      <c r="I609" s="4">
        <f t="shared" si="48"/>
        <v>6.7554180423728827</v>
      </c>
      <c r="J609" s="4">
        <f t="shared" si="49"/>
        <v>6.5187587570621481</v>
      </c>
      <c r="K609" s="5">
        <f t="shared" si="45"/>
        <v>14.021739130434785</v>
      </c>
    </row>
    <row r="610" spans="1:11" ht="12.75" x14ac:dyDescent="0.2">
      <c r="A610" s="1">
        <v>1921.09</v>
      </c>
      <c r="B610" s="4">
        <v>6.61</v>
      </c>
      <c r="C610" s="9">
        <v>0.47249999999999998</v>
      </c>
      <c r="D610" s="9">
        <v>0.41749999999999998</v>
      </c>
      <c r="E610" s="9">
        <v>17.5</v>
      </c>
      <c r="F610" s="4">
        <f t="shared" si="46"/>
        <v>1921.7083333332873</v>
      </c>
      <c r="G610" s="4">
        <f>G602*4/12+G614*8/12</f>
        <v>4.5633333333333335</v>
      </c>
      <c r="H610" s="4">
        <f t="shared" si="47"/>
        <v>94.742263142857155</v>
      </c>
      <c r="I610" s="4">
        <f t="shared" si="48"/>
        <v>6.7724235000000004</v>
      </c>
      <c r="J610" s="4">
        <f t="shared" si="49"/>
        <v>5.984099071428572</v>
      </c>
      <c r="K610" s="5">
        <f t="shared" si="45"/>
        <v>15.832335329341317</v>
      </c>
    </row>
    <row r="611" spans="1:11" ht="12.75" x14ac:dyDescent="0.2">
      <c r="A611" s="1">
        <v>1921.1</v>
      </c>
      <c r="B611" s="4">
        <v>6.7</v>
      </c>
      <c r="C611" s="9">
        <v>0.46829999999999999</v>
      </c>
      <c r="D611" s="9">
        <v>0.375</v>
      </c>
      <c r="E611" s="9">
        <v>17.5</v>
      </c>
      <c r="F611" s="4">
        <f t="shared" si="46"/>
        <v>1921.7916666666206</v>
      </c>
      <c r="G611" s="4">
        <f>G602*3/12+G614*9/12</f>
        <v>4.4974999999999996</v>
      </c>
      <c r="H611" s="4">
        <f t="shared" si="47"/>
        <v>96.032248571428596</v>
      </c>
      <c r="I611" s="4">
        <f t="shared" si="48"/>
        <v>6.7122241800000007</v>
      </c>
      <c r="J611" s="4">
        <f t="shared" si="49"/>
        <v>5.3749392857142864</v>
      </c>
      <c r="K611" s="5">
        <f t="shared" si="45"/>
        <v>17.866666666666671</v>
      </c>
    </row>
    <row r="612" spans="1:11" ht="12.75" x14ac:dyDescent="0.2">
      <c r="A612" s="1">
        <v>1921.11</v>
      </c>
      <c r="B612" s="4">
        <v>7.06</v>
      </c>
      <c r="C612" s="9">
        <v>0.4642</v>
      </c>
      <c r="D612" s="9">
        <v>0.33250000000000002</v>
      </c>
      <c r="E612" s="9">
        <v>17.399999999999999</v>
      </c>
      <c r="F612" s="4">
        <f t="shared" si="46"/>
        <v>1921.8749999999538</v>
      </c>
      <c r="G612" s="4">
        <f>G602*2/12+G614*10/12</f>
        <v>4.4316666666666666</v>
      </c>
      <c r="H612" s="4">
        <f t="shared" si="47"/>
        <v>101.77375459770117</v>
      </c>
      <c r="I612" s="4">
        <f t="shared" si="48"/>
        <v>6.6916964425287366</v>
      </c>
      <c r="J612" s="4">
        <f t="shared" si="49"/>
        <v>4.7931690373563232</v>
      </c>
      <c r="K612" s="5">
        <f t="shared" si="45"/>
        <v>21.233082706766915</v>
      </c>
    </row>
    <row r="613" spans="1:11" ht="12.75" x14ac:dyDescent="0.2">
      <c r="A613" s="1">
        <v>1921.12</v>
      </c>
      <c r="B613" s="4">
        <v>7.31</v>
      </c>
      <c r="C613" s="9">
        <v>0.46</v>
      </c>
      <c r="D613" s="9">
        <v>0.28999999999999998</v>
      </c>
      <c r="E613" s="9">
        <v>17.3</v>
      </c>
      <c r="F613" s="4">
        <f t="shared" si="46"/>
        <v>1921.9583333332871</v>
      </c>
      <c r="G613" s="4">
        <f>G602*1/12+G614*11/12</f>
        <v>4.3658333333333328</v>
      </c>
      <c r="H613" s="4">
        <f t="shared" si="47"/>
        <v>105.98676040462428</v>
      </c>
      <c r="I613" s="4">
        <f t="shared" si="48"/>
        <v>6.6694815028901742</v>
      </c>
      <c r="J613" s="4">
        <f t="shared" si="49"/>
        <v>4.2046731213872839</v>
      </c>
      <c r="K613" s="5">
        <f t="shared" si="45"/>
        <v>25.206896551724135</v>
      </c>
    </row>
    <row r="614" spans="1:11" ht="12.75" x14ac:dyDescent="0.2">
      <c r="A614" s="1">
        <v>1922.01</v>
      </c>
      <c r="B614" s="4">
        <v>7.3</v>
      </c>
      <c r="C614" s="9">
        <v>0.4642</v>
      </c>
      <c r="D614" s="9">
        <v>0.32329999999999998</v>
      </c>
      <c r="E614" s="9">
        <v>16.899999999999999</v>
      </c>
      <c r="F614" s="4">
        <f t="shared" si="46"/>
        <v>1922.0416666666204</v>
      </c>
      <c r="G614" s="4">
        <v>4.3</v>
      </c>
      <c r="H614" s="4">
        <f t="shared" si="47"/>
        <v>108.34690236686392</v>
      </c>
      <c r="I614" s="4">
        <f t="shared" si="48"/>
        <v>6.8896756272189359</v>
      </c>
      <c r="J614" s="4">
        <f t="shared" si="49"/>
        <v>4.7984319911242617</v>
      </c>
      <c r="K614" s="5">
        <f t="shared" si="45"/>
        <v>22.579647386328482</v>
      </c>
    </row>
    <row r="615" spans="1:11" ht="12.75" x14ac:dyDescent="0.2">
      <c r="A615" s="1">
        <v>1922.02</v>
      </c>
      <c r="B615" s="4">
        <v>7.46</v>
      </c>
      <c r="C615" s="9">
        <v>0.46829999999999999</v>
      </c>
      <c r="D615" s="9">
        <v>0.35670000000000002</v>
      </c>
      <c r="E615" s="9">
        <v>16.899999999999999</v>
      </c>
      <c r="F615" s="4">
        <f t="shared" si="46"/>
        <v>1922.1249999999536</v>
      </c>
      <c r="G615" s="4">
        <f>G614*11/12+G626*1/12</f>
        <v>4.3049999999999997</v>
      </c>
      <c r="H615" s="4">
        <f t="shared" si="47"/>
        <v>110.72162899408286</v>
      </c>
      <c r="I615" s="4">
        <f t="shared" si="48"/>
        <v>6.9505279970414211</v>
      </c>
      <c r="J615" s="4">
        <f t="shared" si="49"/>
        <v>5.2941561745562149</v>
      </c>
      <c r="K615" s="5">
        <f t="shared" si="45"/>
        <v>20.913933277263805</v>
      </c>
    </row>
    <row r="616" spans="1:11" ht="12.75" x14ac:dyDescent="0.2">
      <c r="A616" s="1">
        <v>1922.03</v>
      </c>
      <c r="B616" s="4">
        <v>7.74</v>
      </c>
      <c r="C616" s="9">
        <v>0.47249999999999998</v>
      </c>
      <c r="D616" s="9">
        <v>0.39</v>
      </c>
      <c r="E616" s="9">
        <v>16.7</v>
      </c>
      <c r="F616" s="4">
        <f t="shared" si="46"/>
        <v>1922.2083333332869</v>
      </c>
      <c r="G616" s="4">
        <f>G614*10/12+G626*2/12</f>
        <v>4.3100000000000005</v>
      </c>
      <c r="H616" s="4">
        <f t="shared" si="47"/>
        <v>116.25317784431141</v>
      </c>
      <c r="I616" s="4">
        <f t="shared" si="48"/>
        <v>7.0968509730538933</v>
      </c>
      <c r="J616" s="4">
        <f t="shared" si="49"/>
        <v>5.8577182634730551</v>
      </c>
      <c r="K616" s="5">
        <f t="shared" si="45"/>
        <v>19.846153846153847</v>
      </c>
    </row>
    <row r="617" spans="1:11" ht="12.75" x14ac:dyDescent="0.2">
      <c r="A617" s="1">
        <v>1922.04</v>
      </c>
      <c r="B617" s="4">
        <v>8.2100000000000009</v>
      </c>
      <c r="C617" s="9">
        <v>0.47670000000000001</v>
      </c>
      <c r="D617" s="9">
        <v>0.42330000000000001</v>
      </c>
      <c r="E617" s="9">
        <v>16.7</v>
      </c>
      <c r="F617" s="4">
        <f t="shared" si="46"/>
        <v>1922.2916666666201</v>
      </c>
      <c r="G617" s="4">
        <f>G614*9/12+G626*3/12</f>
        <v>4.3149999999999995</v>
      </c>
      <c r="H617" s="4">
        <f t="shared" si="47"/>
        <v>123.3124793413174</v>
      </c>
      <c r="I617" s="4">
        <f t="shared" si="48"/>
        <v>7.1599340928143729</v>
      </c>
      <c r="J617" s="4">
        <f t="shared" si="49"/>
        <v>6.3578772844311384</v>
      </c>
      <c r="K617" s="5">
        <f t="shared" si="45"/>
        <v>19.395227970706358</v>
      </c>
    </row>
    <row r="618" spans="1:11" ht="12.75" x14ac:dyDescent="0.2">
      <c r="A618" s="1">
        <v>1922.05</v>
      </c>
      <c r="B618" s="4">
        <v>8.5299999999999994</v>
      </c>
      <c r="C618" s="9">
        <v>0.48080000000000001</v>
      </c>
      <c r="D618" s="9">
        <v>0.45669999999999999</v>
      </c>
      <c r="E618" s="9">
        <v>16.7</v>
      </c>
      <c r="F618" s="4">
        <f t="shared" si="46"/>
        <v>1922.3749999999534</v>
      </c>
      <c r="G618" s="4">
        <f>G614*8/12+G626*4/12</f>
        <v>4.32</v>
      </c>
      <c r="H618" s="4">
        <f t="shared" si="47"/>
        <v>128.11881227544913</v>
      </c>
      <c r="I618" s="4">
        <f t="shared" si="48"/>
        <v>7.2215152335329353</v>
      </c>
      <c r="J618" s="4">
        <f t="shared" si="49"/>
        <v>6.8595382844311388</v>
      </c>
      <c r="K618" s="5">
        <f t="shared" si="45"/>
        <v>18.677468797897966</v>
      </c>
    </row>
    <row r="619" spans="1:11" ht="12.75" x14ac:dyDescent="0.2">
      <c r="A619" s="1">
        <v>1922.06</v>
      </c>
      <c r="B619" s="4">
        <v>8.4499999999999993</v>
      </c>
      <c r="C619" s="9">
        <v>0.48499999999999999</v>
      </c>
      <c r="D619" s="9">
        <v>0.49</v>
      </c>
      <c r="E619" s="9">
        <v>16.7</v>
      </c>
      <c r="F619" s="4">
        <f t="shared" si="46"/>
        <v>1922.4583333332866</v>
      </c>
      <c r="G619" s="4">
        <f>G614*7/12+G626*5/12</f>
        <v>4.3250000000000002</v>
      </c>
      <c r="H619" s="4">
        <f t="shared" si="47"/>
        <v>126.91722904191619</v>
      </c>
      <c r="I619" s="4">
        <f t="shared" si="48"/>
        <v>7.284598353293414</v>
      </c>
      <c r="J619" s="4">
        <f t="shared" si="49"/>
        <v>7.3596973053892221</v>
      </c>
      <c r="K619" s="5">
        <f t="shared" si="45"/>
        <v>17.244897959183675</v>
      </c>
    </row>
    <row r="620" spans="1:11" ht="12.75" x14ac:dyDescent="0.2">
      <c r="A620" s="1">
        <v>1922.07</v>
      </c>
      <c r="B620" s="4">
        <v>8.51</v>
      </c>
      <c r="C620" s="9">
        <v>0.48920000000000002</v>
      </c>
      <c r="D620" s="9">
        <v>0.52329999999999999</v>
      </c>
      <c r="E620" s="9">
        <v>16.8</v>
      </c>
      <c r="F620" s="4">
        <f t="shared" si="46"/>
        <v>1922.5416666666199</v>
      </c>
      <c r="G620" s="4">
        <f>G614*6/12+G626*6/12</f>
        <v>4.33</v>
      </c>
      <c r="H620" s="4">
        <f t="shared" si="47"/>
        <v>127.05759255952381</v>
      </c>
      <c r="I620" s="4">
        <f t="shared" si="48"/>
        <v>7.3039452738095241</v>
      </c>
      <c r="J620" s="4">
        <f t="shared" si="49"/>
        <v>7.8130714672619046</v>
      </c>
      <c r="K620" s="5">
        <f t="shared" si="45"/>
        <v>16.262182304605389</v>
      </c>
    </row>
    <row r="621" spans="1:11" ht="12.75" x14ac:dyDescent="0.2">
      <c r="A621" s="1">
        <v>1922.08</v>
      </c>
      <c r="B621" s="4">
        <v>8.83</v>
      </c>
      <c r="C621" s="9">
        <v>0.49330000000000002</v>
      </c>
      <c r="D621" s="9">
        <v>0.55669999999999997</v>
      </c>
      <c r="E621" s="9">
        <v>16.600000000000001</v>
      </c>
      <c r="F621" s="4">
        <f t="shared" si="46"/>
        <v>1922.6249999999532</v>
      </c>
      <c r="G621" s="4">
        <f>G614*5/12+G626*7/12</f>
        <v>4.335</v>
      </c>
      <c r="H621" s="4">
        <f t="shared" si="47"/>
        <v>133.4236936746988</v>
      </c>
      <c r="I621" s="4">
        <f t="shared" si="48"/>
        <v>7.4538967259036149</v>
      </c>
      <c r="J621" s="4">
        <f t="shared" si="49"/>
        <v>8.4118879126506023</v>
      </c>
      <c r="K621" s="5">
        <f t="shared" si="45"/>
        <v>15.86132566912161</v>
      </c>
    </row>
    <row r="622" spans="1:11" ht="12.75" x14ac:dyDescent="0.2">
      <c r="A622" s="1">
        <v>1922.09</v>
      </c>
      <c r="B622" s="4">
        <v>9.06</v>
      </c>
      <c r="C622" s="9">
        <v>0.4975</v>
      </c>
      <c r="D622" s="9">
        <v>0.59</v>
      </c>
      <c r="E622" s="9">
        <v>16.600000000000001</v>
      </c>
      <c r="F622" s="4">
        <f t="shared" si="46"/>
        <v>1922.7083333332864</v>
      </c>
      <c r="G622" s="4">
        <f>G614*4/12+G626*8/12</f>
        <v>4.34</v>
      </c>
      <c r="H622" s="4">
        <f t="shared" si="47"/>
        <v>136.89905602409638</v>
      </c>
      <c r="I622" s="4">
        <f t="shared" si="48"/>
        <v>7.5173598644578314</v>
      </c>
      <c r="J622" s="4">
        <f t="shared" si="49"/>
        <v>8.9150599397590362</v>
      </c>
      <c r="K622" s="5">
        <f t="shared" si="45"/>
        <v>15.35593220338983</v>
      </c>
    </row>
    <row r="623" spans="1:11" ht="12.75" x14ac:dyDescent="0.2">
      <c r="A623" s="1">
        <v>1922.1</v>
      </c>
      <c r="B623" s="4">
        <v>9.26</v>
      </c>
      <c r="C623" s="9">
        <v>0.50170000000000003</v>
      </c>
      <c r="D623" s="9">
        <v>0.62329999999999997</v>
      </c>
      <c r="E623" s="9">
        <v>16.7</v>
      </c>
      <c r="F623" s="4">
        <f t="shared" si="46"/>
        <v>1922.7916666666197</v>
      </c>
      <c r="G623" s="4">
        <f>G614*3/12+G626*9/12</f>
        <v>4.3449999999999998</v>
      </c>
      <c r="H623" s="4">
        <f t="shared" si="47"/>
        <v>139.08325928143714</v>
      </c>
      <c r="I623" s="4">
        <f t="shared" si="48"/>
        <v>7.5354288532934151</v>
      </c>
      <c r="J623" s="4">
        <f t="shared" si="49"/>
        <v>9.3618353682634741</v>
      </c>
      <c r="K623" s="5">
        <f t="shared" si="45"/>
        <v>14.856409433659554</v>
      </c>
    </row>
    <row r="624" spans="1:11" ht="12.75" x14ac:dyDescent="0.2">
      <c r="A624" s="1">
        <v>1922.11</v>
      </c>
      <c r="B624" s="4">
        <v>8.8000000000000007</v>
      </c>
      <c r="C624" s="9">
        <v>0.50580000000000003</v>
      </c>
      <c r="D624" s="9">
        <v>0.65669999999999995</v>
      </c>
      <c r="E624" s="9">
        <v>16.8</v>
      </c>
      <c r="F624" s="4">
        <f t="shared" si="46"/>
        <v>1922.8749999999529</v>
      </c>
      <c r="G624" s="4">
        <f>G614*2/12+G626*10/12</f>
        <v>4.3499999999999996</v>
      </c>
      <c r="H624" s="4">
        <f t="shared" si="47"/>
        <v>131.38740476190478</v>
      </c>
      <c r="I624" s="4">
        <f t="shared" si="48"/>
        <v>7.5517896964285729</v>
      </c>
      <c r="J624" s="4">
        <f t="shared" si="49"/>
        <v>9.8047850803571421</v>
      </c>
      <c r="K624" s="5">
        <f t="shared" si="45"/>
        <v>13.400335008375212</v>
      </c>
    </row>
    <row r="625" spans="1:11" ht="12.75" x14ac:dyDescent="0.2">
      <c r="A625" s="1">
        <v>1922.12</v>
      </c>
      <c r="B625" s="4">
        <v>8.7799999999999994</v>
      </c>
      <c r="C625" s="9">
        <v>0.51</v>
      </c>
      <c r="D625" s="9">
        <v>0.69</v>
      </c>
      <c r="E625" s="9">
        <v>16.899999999999999</v>
      </c>
      <c r="F625" s="4">
        <f t="shared" si="46"/>
        <v>1922.9583333332862</v>
      </c>
      <c r="G625" s="4">
        <f>G614*1/12+G626*11/12</f>
        <v>4.3549999999999995</v>
      </c>
      <c r="H625" s="4">
        <f t="shared" si="47"/>
        <v>130.31312366863907</v>
      </c>
      <c r="I625" s="4">
        <f t="shared" si="48"/>
        <v>7.569441124260357</v>
      </c>
      <c r="J625" s="4">
        <f t="shared" si="49"/>
        <v>10.241008579881658</v>
      </c>
      <c r="K625" s="5">
        <f t="shared" si="45"/>
        <v>12.72463768115942</v>
      </c>
    </row>
    <row r="626" spans="1:11" ht="12.75" x14ac:dyDescent="0.2">
      <c r="A626" s="1">
        <v>1923.01</v>
      </c>
      <c r="B626" s="4">
        <v>8.9</v>
      </c>
      <c r="C626" s="9">
        <v>0.51170000000000004</v>
      </c>
      <c r="D626" s="9">
        <v>0.71419999999999995</v>
      </c>
      <c r="E626" s="9">
        <v>16.8</v>
      </c>
      <c r="F626" s="4">
        <f t="shared" si="46"/>
        <v>1923.0416666666194</v>
      </c>
      <c r="G626" s="4">
        <v>4.3600000000000003</v>
      </c>
      <c r="H626" s="4">
        <f t="shared" si="47"/>
        <v>132.88044345238097</v>
      </c>
      <c r="I626" s="4">
        <f t="shared" si="48"/>
        <v>7.6398789791666672</v>
      </c>
      <c r="J626" s="4">
        <f t="shared" si="49"/>
        <v>10.663282327380951</v>
      </c>
      <c r="K626" s="5">
        <f t="shared" si="45"/>
        <v>12.461495379445537</v>
      </c>
    </row>
    <row r="627" spans="1:11" ht="12.75" x14ac:dyDescent="0.2">
      <c r="A627" s="1">
        <v>1923.02</v>
      </c>
      <c r="B627" s="4">
        <v>9.2799999999999994</v>
      </c>
      <c r="C627" s="9">
        <v>0.51329999999999998</v>
      </c>
      <c r="D627" s="9">
        <v>0.73829999999999996</v>
      </c>
      <c r="E627" s="9">
        <v>16.8</v>
      </c>
      <c r="F627" s="4">
        <f t="shared" si="46"/>
        <v>1923.1249999999527</v>
      </c>
      <c r="G627" s="4">
        <f>G626*11/12+G638*1/12</f>
        <v>4.335</v>
      </c>
      <c r="H627" s="4">
        <f t="shared" si="47"/>
        <v>138.55399047619048</v>
      </c>
      <c r="I627" s="4">
        <f t="shared" si="48"/>
        <v>7.6637675982142852</v>
      </c>
      <c r="J627" s="4">
        <f t="shared" si="49"/>
        <v>11.023104651785715</v>
      </c>
      <c r="K627" s="5">
        <f t="shared" si="45"/>
        <v>12.569416226466206</v>
      </c>
    </row>
    <row r="628" spans="1:11" ht="12.75" x14ac:dyDescent="0.2">
      <c r="A628" s="1">
        <v>1923.03</v>
      </c>
      <c r="B628" s="4">
        <v>9.43</v>
      </c>
      <c r="C628" s="9">
        <v>0.51500000000000001</v>
      </c>
      <c r="D628" s="9">
        <v>0.76249999999999996</v>
      </c>
      <c r="E628" s="9">
        <v>16.8</v>
      </c>
      <c r="F628" s="4">
        <f t="shared" si="46"/>
        <v>1923.208333333286</v>
      </c>
      <c r="G628" s="4">
        <f>G626*10/12+G638*2/12</f>
        <v>4.3099999999999996</v>
      </c>
      <c r="H628" s="4">
        <f t="shared" si="47"/>
        <v>140.79354851190476</v>
      </c>
      <c r="I628" s="4">
        <f t="shared" si="48"/>
        <v>7.6891492559523824</v>
      </c>
      <c r="J628" s="4">
        <f t="shared" si="49"/>
        <v>11.384420014880952</v>
      </c>
      <c r="K628" s="5">
        <f t="shared" si="45"/>
        <v>12.367213114754099</v>
      </c>
    </row>
    <row r="629" spans="1:11" ht="12.75" x14ac:dyDescent="0.2">
      <c r="A629" s="1">
        <v>1923.04</v>
      </c>
      <c r="B629" s="4">
        <v>9.1</v>
      </c>
      <c r="C629" s="9">
        <v>0.51670000000000005</v>
      </c>
      <c r="D629" s="9">
        <v>0.78669999999999995</v>
      </c>
      <c r="E629" s="9">
        <v>16.899999999999999</v>
      </c>
      <c r="F629" s="4">
        <f t="shared" si="46"/>
        <v>1923.2916666666192</v>
      </c>
      <c r="G629" s="4">
        <f>G626*9/12+G638*3/12</f>
        <v>4.2850000000000001</v>
      </c>
      <c r="H629" s="4">
        <f t="shared" si="47"/>
        <v>135.06257692307693</v>
      </c>
      <c r="I629" s="4">
        <f t="shared" si="48"/>
        <v>7.6688828017751494</v>
      </c>
      <c r="J629" s="4">
        <f t="shared" si="49"/>
        <v>11.676233985207102</v>
      </c>
      <c r="K629" s="5">
        <f t="shared" si="45"/>
        <v>11.567306470064828</v>
      </c>
    </row>
    <row r="630" spans="1:11" ht="12.75" x14ac:dyDescent="0.2">
      <c r="A630" s="1">
        <v>1923.05</v>
      </c>
      <c r="B630" s="4">
        <v>8.67</v>
      </c>
      <c r="C630" s="9">
        <v>0.51829999999999998</v>
      </c>
      <c r="D630" s="9">
        <v>0.81079999999999997</v>
      </c>
      <c r="E630" s="9">
        <v>16.899999999999999</v>
      </c>
      <c r="F630" s="4">
        <f t="shared" si="46"/>
        <v>1923.3749999999525</v>
      </c>
      <c r="G630" s="4">
        <f>G626*8/12+G638*4/12</f>
        <v>4.26</v>
      </c>
      <c r="H630" s="4">
        <f t="shared" si="47"/>
        <v>128.68049911242605</v>
      </c>
      <c r="I630" s="4">
        <f t="shared" si="48"/>
        <v>7.6926300680473387</v>
      </c>
      <c r="J630" s="4">
        <f t="shared" si="49"/>
        <v>12.033927183431954</v>
      </c>
      <c r="K630" s="5">
        <f t="shared" si="45"/>
        <v>10.693142575234337</v>
      </c>
    </row>
    <row r="631" spans="1:11" ht="12.75" x14ac:dyDescent="0.2">
      <c r="A631" s="1">
        <v>1923.06</v>
      </c>
      <c r="B631" s="4">
        <v>8.34</v>
      </c>
      <c r="C631" s="9">
        <v>0.52</v>
      </c>
      <c r="D631" s="9">
        <v>0.83499999999999996</v>
      </c>
      <c r="E631" s="9">
        <v>17</v>
      </c>
      <c r="F631" s="4">
        <f t="shared" si="46"/>
        <v>1923.4583333332857</v>
      </c>
      <c r="G631" s="4">
        <f>G626*7/12+G638*5/12</f>
        <v>4.2349999999999994</v>
      </c>
      <c r="H631" s="4">
        <f t="shared" si="47"/>
        <v>123.05449235294118</v>
      </c>
      <c r="I631" s="4">
        <f t="shared" si="48"/>
        <v>7.672462352941178</v>
      </c>
      <c r="J631" s="4">
        <f t="shared" si="49"/>
        <v>12.320203970588237</v>
      </c>
      <c r="K631" s="5">
        <f t="shared" si="45"/>
        <v>9.9880239520958085</v>
      </c>
    </row>
    <row r="632" spans="1:11" ht="12.75" x14ac:dyDescent="0.2">
      <c r="A632" s="1">
        <v>1923.07</v>
      </c>
      <c r="B632" s="4">
        <v>8.06</v>
      </c>
      <c r="C632" s="9">
        <v>0.52170000000000005</v>
      </c>
      <c r="D632" s="9">
        <v>0.85919999999999996</v>
      </c>
      <c r="E632" s="9">
        <v>17.2</v>
      </c>
      <c r="F632" s="4">
        <f t="shared" si="46"/>
        <v>1923.541666666619</v>
      </c>
      <c r="G632" s="4">
        <f>G626*6/12+G638*6/12</f>
        <v>4.21</v>
      </c>
      <c r="H632" s="4">
        <f t="shared" si="47"/>
        <v>117.5403389534884</v>
      </c>
      <c r="I632" s="4">
        <f t="shared" si="48"/>
        <v>7.6080390610465134</v>
      </c>
      <c r="J632" s="4">
        <f t="shared" si="49"/>
        <v>12.529858465116281</v>
      </c>
      <c r="K632" s="5">
        <f t="shared" si="45"/>
        <v>9.3808193668528883</v>
      </c>
    </row>
    <row r="633" spans="1:11" ht="12.75" x14ac:dyDescent="0.2">
      <c r="A633" s="1">
        <v>1923.08</v>
      </c>
      <c r="B633" s="4">
        <v>8.1</v>
      </c>
      <c r="C633" s="9">
        <v>0.52329999999999999</v>
      </c>
      <c r="D633" s="9">
        <v>0.88329999999999997</v>
      </c>
      <c r="E633" s="9">
        <v>17.100000000000001</v>
      </c>
      <c r="F633" s="4">
        <f t="shared" si="46"/>
        <v>1923.6249999999523</v>
      </c>
      <c r="G633" s="4">
        <f>G626*5/12+G638*7/12</f>
        <v>4.1849999999999996</v>
      </c>
      <c r="H633" s="4">
        <f t="shared" si="47"/>
        <v>118.81444736842106</v>
      </c>
      <c r="I633" s="4">
        <f t="shared" si="48"/>
        <v>7.6760000380116962</v>
      </c>
      <c r="J633" s="4">
        <f t="shared" si="49"/>
        <v>12.956642143274854</v>
      </c>
      <c r="K633" s="5">
        <f t="shared" si="45"/>
        <v>9.1701573644288459</v>
      </c>
    </row>
    <row r="634" spans="1:11" ht="12.75" x14ac:dyDescent="0.2">
      <c r="A634" s="1">
        <v>1923.09</v>
      </c>
      <c r="B634" s="4">
        <v>8.15</v>
      </c>
      <c r="C634" s="9">
        <v>0.52500000000000002</v>
      </c>
      <c r="D634" s="9">
        <v>0.90749999999999997</v>
      </c>
      <c r="E634" s="9">
        <v>17.2</v>
      </c>
      <c r="F634" s="4">
        <f t="shared" si="46"/>
        <v>1923.7083333332855</v>
      </c>
      <c r="G634" s="4">
        <f>G626*4/12+G638*8/12</f>
        <v>4.16</v>
      </c>
      <c r="H634" s="4">
        <f t="shared" si="47"/>
        <v>118.852824127907</v>
      </c>
      <c r="I634" s="4">
        <f t="shared" si="48"/>
        <v>7.656163517441863</v>
      </c>
      <c r="J634" s="4">
        <f t="shared" si="49"/>
        <v>13.234225508720931</v>
      </c>
      <c r="K634" s="5">
        <f t="shared" si="45"/>
        <v>8.9807162534435268</v>
      </c>
    </row>
    <row r="635" spans="1:11" ht="12.75" x14ac:dyDescent="0.2">
      <c r="A635" s="1">
        <v>1923.1</v>
      </c>
      <c r="B635" s="4">
        <v>8.0299999999999994</v>
      </c>
      <c r="C635" s="9">
        <v>0.52669999999999995</v>
      </c>
      <c r="D635" s="9">
        <v>0.93169999999999997</v>
      </c>
      <c r="E635" s="9">
        <v>17.3</v>
      </c>
      <c r="F635" s="4">
        <f t="shared" si="46"/>
        <v>1923.7916666666188</v>
      </c>
      <c r="G635" s="4">
        <f>G626*3/12+G638*9/12</f>
        <v>4.1349999999999998</v>
      </c>
      <c r="H635" s="4">
        <f t="shared" si="47"/>
        <v>116.42594884393063</v>
      </c>
      <c r="I635" s="4">
        <f t="shared" si="48"/>
        <v>7.6365563208092482</v>
      </c>
      <c r="J635" s="4">
        <f t="shared" si="49"/>
        <v>13.508599817919077</v>
      </c>
      <c r="K635" s="5">
        <f t="shared" si="45"/>
        <v>8.6186540731995258</v>
      </c>
    </row>
    <row r="636" spans="1:11" ht="12.75" x14ac:dyDescent="0.2">
      <c r="A636" s="1">
        <v>1923.11</v>
      </c>
      <c r="B636" s="4">
        <v>8.27</v>
      </c>
      <c r="C636" s="9">
        <v>0.52829999999999999</v>
      </c>
      <c r="D636" s="9">
        <v>0.95579999999999998</v>
      </c>
      <c r="E636" s="9">
        <v>17.3</v>
      </c>
      <c r="F636" s="4">
        <f t="shared" si="46"/>
        <v>1923.874999999952</v>
      </c>
      <c r="G636" s="4">
        <f>G626*2/12+G638*10/12</f>
        <v>4.1099999999999994</v>
      </c>
      <c r="H636" s="4">
        <f t="shared" si="47"/>
        <v>119.90567832369941</v>
      </c>
      <c r="I636" s="4">
        <f t="shared" si="48"/>
        <v>7.6597545173410406</v>
      </c>
      <c r="J636" s="4">
        <f t="shared" si="49"/>
        <v>13.858022653179191</v>
      </c>
      <c r="K636" s="5">
        <f t="shared" si="45"/>
        <v>8.6524377484829458</v>
      </c>
    </row>
    <row r="637" spans="1:11" ht="12.75" x14ac:dyDescent="0.2">
      <c r="A637" s="1">
        <v>1923.12</v>
      </c>
      <c r="B637" s="4">
        <v>8.5500000000000007</v>
      </c>
      <c r="C637" s="9">
        <v>0.53</v>
      </c>
      <c r="D637" s="9">
        <v>0.98</v>
      </c>
      <c r="E637" s="9">
        <v>17.3</v>
      </c>
      <c r="F637" s="4">
        <f t="shared" si="46"/>
        <v>1923.9583333332853</v>
      </c>
      <c r="G637" s="4">
        <f>G626*1/12+G638*11/12</f>
        <v>4.085</v>
      </c>
      <c r="H637" s="4">
        <f t="shared" si="47"/>
        <v>123.96536271676302</v>
      </c>
      <c r="I637" s="4">
        <f t="shared" si="48"/>
        <v>7.6844026011560711</v>
      </c>
      <c r="J637" s="4">
        <f t="shared" si="49"/>
        <v>14.208895375722543</v>
      </c>
      <c r="K637" s="5">
        <f t="shared" si="45"/>
        <v>8.7244897959183696</v>
      </c>
    </row>
    <row r="638" spans="1:11" ht="12.75" x14ac:dyDescent="0.2">
      <c r="A638" s="1">
        <v>1924.01</v>
      </c>
      <c r="B638" s="4">
        <v>8.83</v>
      </c>
      <c r="C638" s="9">
        <v>0.53169999999999995</v>
      </c>
      <c r="D638" s="9">
        <v>0.9758</v>
      </c>
      <c r="E638" s="9">
        <v>17.3</v>
      </c>
      <c r="F638" s="4">
        <f t="shared" si="46"/>
        <v>1924.0416666666185</v>
      </c>
      <c r="G638" s="4">
        <v>4.0599999999999996</v>
      </c>
      <c r="H638" s="4">
        <f t="shared" si="47"/>
        <v>128.0250471098266</v>
      </c>
      <c r="I638" s="4">
        <f t="shared" si="48"/>
        <v>7.709050684971098</v>
      </c>
      <c r="J638" s="4">
        <f t="shared" si="49"/>
        <v>14.14800010982659</v>
      </c>
      <c r="K638" s="5">
        <f t="shared" si="45"/>
        <v>9.0489854478376728</v>
      </c>
    </row>
    <row r="639" spans="1:11" ht="12.75" x14ac:dyDescent="0.2">
      <c r="A639" s="1">
        <v>1924.02</v>
      </c>
      <c r="B639" s="4">
        <v>8.8699999999999992</v>
      </c>
      <c r="C639" s="9">
        <v>0.5333</v>
      </c>
      <c r="D639" s="9">
        <v>0.97170000000000001</v>
      </c>
      <c r="E639" s="9">
        <v>17.2</v>
      </c>
      <c r="F639" s="4">
        <f t="shared" si="46"/>
        <v>1924.1249999999518</v>
      </c>
      <c r="G639" s="4">
        <f>G638*11/12+G650*1/12</f>
        <v>4.043333333333333</v>
      </c>
      <c r="H639" s="4">
        <f t="shared" si="47"/>
        <v>129.35270552325582</v>
      </c>
      <c r="I639" s="4">
        <f t="shared" si="48"/>
        <v>7.7772038168604665</v>
      </c>
      <c r="J639" s="4">
        <f t="shared" si="49"/>
        <v>14.170464933139538</v>
      </c>
      <c r="K639" s="5">
        <f t="shared" si="45"/>
        <v>9.1283317896470084</v>
      </c>
    </row>
    <row r="640" spans="1:11" ht="12.75" x14ac:dyDescent="0.2">
      <c r="A640" s="1">
        <v>1924.03</v>
      </c>
      <c r="B640" s="4">
        <v>8.6999999999999993</v>
      </c>
      <c r="C640" s="9">
        <v>0.53500000000000003</v>
      </c>
      <c r="D640" s="9">
        <v>0.96750000000000003</v>
      </c>
      <c r="E640" s="9">
        <v>17.100000000000001</v>
      </c>
      <c r="F640" s="4">
        <f t="shared" si="46"/>
        <v>1924.2083333332851</v>
      </c>
      <c r="G640" s="4">
        <f>G638*10/12+G650*2/12</f>
        <v>4.0266666666666664</v>
      </c>
      <c r="H640" s="4">
        <f t="shared" si="47"/>
        <v>127.61551754385965</v>
      </c>
      <c r="I640" s="4">
        <f t="shared" si="48"/>
        <v>7.8476209064327485</v>
      </c>
      <c r="J640" s="4">
        <f t="shared" si="49"/>
        <v>14.191725657894738</v>
      </c>
      <c r="K640" s="5">
        <f t="shared" si="45"/>
        <v>8.9922480620155039</v>
      </c>
    </row>
    <row r="641" spans="1:11" ht="12.75" x14ac:dyDescent="0.2">
      <c r="A641" s="1">
        <v>1924.04</v>
      </c>
      <c r="B641" s="4">
        <v>8.5</v>
      </c>
      <c r="C641" s="9">
        <v>0.53669999999999995</v>
      </c>
      <c r="D641" s="9">
        <v>0.96330000000000005</v>
      </c>
      <c r="E641" s="9">
        <v>17</v>
      </c>
      <c r="F641" s="4">
        <f t="shared" si="46"/>
        <v>1924.2916666666183</v>
      </c>
      <c r="G641" s="4">
        <f>G638*9/12+G650*3/12</f>
        <v>4.01</v>
      </c>
      <c r="H641" s="4">
        <f t="shared" si="47"/>
        <v>125.41525000000001</v>
      </c>
      <c r="I641" s="4">
        <f t="shared" si="48"/>
        <v>7.9188664323529414</v>
      </c>
      <c r="J641" s="4">
        <f t="shared" si="49"/>
        <v>14.213236508823531</v>
      </c>
      <c r="K641" s="5">
        <f t="shared" si="45"/>
        <v>8.8238347347659083</v>
      </c>
    </row>
    <row r="642" spans="1:11" ht="12.75" x14ac:dyDescent="0.2">
      <c r="A642" s="1">
        <v>1924.05</v>
      </c>
      <c r="B642" s="4">
        <v>8.4700000000000006</v>
      </c>
      <c r="C642" s="9">
        <v>0.5383</v>
      </c>
      <c r="D642" s="9">
        <v>0.95920000000000005</v>
      </c>
      <c r="E642" s="9">
        <v>17</v>
      </c>
      <c r="F642" s="4">
        <f t="shared" si="46"/>
        <v>1924.3749999999516</v>
      </c>
      <c r="G642" s="4">
        <f>G638*8/12+G650*4/12</f>
        <v>3.9933333333333332</v>
      </c>
      <c r="H642" s="4">
        <f t="shared" si="47"/>
        <v>124.97260794117649</v>
      </c>
      <c r="I642" s="4">
        <f t="shared" si="48"/>
        <v>7.9424740088235311</v>
      </c>
      <c r="J642" s="4">
        <f t="shared" si="49"/>
        <v>14.152742094117649</v>
      </c>
      <c r="K642" s="5">
        <f t="shared" si="45"/>
        <v>8.8302752293577988</v>
      </c>
    </row>
    <row r="643" spans="1:11" ht="12.75" x14ac:dyDescent="0.2">
      <c r="A643" s="1">
        <v>1924.06</v>
      </c>
      <c r="B643" s="4">
        <v>8.6300000000000008</v>
      </c>
      <c r="C643" s="9">
        <v>0.54</v>
      </c>
      <c r="D643" s="9">
        <v>0.95499999999999996</v>
      </c>
      <c r="E643" s="9">
        <v>17</v>
      </c>
      <c r="F643" s="4">
        <f t="shared" si="46"/>
        <v>1924.4583333332848</v>
      </c>
      <c r="G643" s="4">
        <f>G638*7/12+G650*5/12</f>
        <v>3.9766666666666666</v>
      </c>
      <c r="H643" s="4">
        <f t="shared" si="47"/>
        <v>127.33336558823532</v>
      </c>
      <c r="I643" s="4">
        <f t="shared" si="48"/>
        <v>7.9675570588235303</v>
      </c>
      <c r="J643" s="4">
        <f t="shared" si="49"/>
        <v>14.090772205882354</v>
      </c>
      <c r="K643" s="5">
        <f t="shared" ref="K643:K706" si="50">H643/J643</f>
        <v>9.036649214659688</v>
      </c>
    </row>
    <row r="644" spans="1:11" ht="12.75" x14ac:dyDescent="0.2">
      <c r="A644" s="1">
        <v>1924.07</v>
      </c>
      <c r="B644" s="4">
        <v>9.0299999999999994</v>
      </c>
      <c r="C644" s="9">
        <v>0.54169999999999996</v>
      </c>
      <c r="D644" s="9">
        <v>0.95079999999999998</v>
      </c>
      <c r="E644" s="9">
        <v>17.100000000000001</v>
      </c>
      <c r="F644" s="4">
        <f t="shared" ref="F644:F707" si="51">F643+1/12</f>
        <v>1924.5416666666181</v>
      </c>
      <c r="G644" s="4">
        <f>G638*6/12+G650*6/12</f>
        <v>3.96</v>
      </c>
      <c r="H644" s="4">
        <f t="shared" ref="H644:H707" si="52">B644*$E$1778/E644</f>
        <v>132.45610614035087</v>
      </c>
      <c r="I644" s="4">
        <f t="shared" ref="I644:I707" si="53">C644*$E$1778/E644</f>
        <v>7.9458995233918124</v>
      </c>
      <c r="J644" s="4">
        <f t="shared" ref="J644:J707" si="54">D644*$E$1778/E644</f>
        <v>13.946762538011695</v>
      </c>
      <c r="K644" s="5">
        <f t="shared" si="50"/>
        <v>9.4972654606647033</v>
      </c>
    </row>
    <row r="645" spans="1:11" ht="12.75" x14ac:dyDescent="0.2">
      <c r="A645" s="1">
        <v>1924.08</v>
      </c>
      <c r="B645" s="4">
        <v>9.34</v>
      </c>
      <c r="C645" s="9">
        <v>0.54330000000000001</v>
      </c>
      <c r="D645" s="9">
        <v>0.94669999999999999</v>
      </c>
      <c r="E645" s="9">
        <v>17</v>
      </c>
      <c r="F645" s="4">
        <f t="shared" si="51"/>
        <v>1924.6249999999513</v>
      </c>
      <c r="G645" s="4">
        <f>G638*5/12+G650*7/12</f>
        <v>3.9433333333333329</v>
      </c>
      <c r="H645" s="4">
        <f t="shared" si="52"/>
        <v>137.80922764705883</v>
      </c>
      <c r="I645" s="4">
        <f t="shared" si="53"/>
        <v>8.0162476852941182</v>
      </c>
      <c r="J645" s="4">
        <f t="shared" si="54"/>
        <v>13.968307902941177</v>
      </c>
      <c r="K645" s="5">
        <f t="shared" si="50"/>
        <v>9.8658497940213383</v>
      </c>
    </row>
    <row r="646" spans="1:11" ht="12.75" x14ac:dyDescent="0.2">
      <c r="A646" s="1">
        <v>1924.09</v>
      </c>
      <c r="B646" s="4">
        <v>9.25</v>
      </c>
      <c r="C646" s="9">
        <v>0.54500000000000004</v>
      </c>
      <c r="D646" s="9">
        <v>0.9425</v>
      </c>
      <c r="E646" s="9">
        <v>17.100000000000001</v>
      </c>
      <c r="F646" s="4">
        <f t="shared" si="51"/>
        <v>1924.7083333332846</v>
      </c>
      <c r="G646" s="4">
        <f>G638*4/12+G650*8/12</f>
        <v>3.9266666666666667</v>
      </c>
      <c r="H646" s="4">
        <f t="shared" si="52"/>
        <v>135.68316520467837</v>
      </c>
      <c r="I646" s="4">
        <f t="shared" si="53"/>
        <v>7.9943054093567252</v>
      </c>
      <c r="J646" s="4">
        <f t="shared" si="54"/>
        <v>13.825014400584797</v>
      </c>
      <c r="K646" s="5">
        <f t="shared" si="50"/>
        <v>9.8143236074270561</v>
      </c>
    </row>
    <row r="647" spans="1:11" ht="12.75" x14ac:dyDescent="0.2">
      <c r="A647" s="1">
        <v>1924.1</v>
      </c>
      <c r="B647" s="4">
        <v>9.1300000000000008</v>
      </c>
      <c r="C647" s="9">
        <v>0.54669999999999996</v>
      </c>
      <c r="D647" s="9">
        <v>0.93830000000000002</v>
      </c>
      <c r="E647" s="9">
        <v>17.2</v>
      </c>
      <c r="F647" s="4">
        <f t="shared" si="51"/>
        <v>1924.7916666666179</v>
      </c>
      <c r="G647" s="4">
        <f>G638*3/12+G650*9/12</f>
        <v>3.91</v>
      </c>
      <c r="H647" s="4">
        <f t="shared" si="52"/>
        <v>133.14432936046515</v>
      </c>
      <c r="I647" s="4">
        <f t="shared" si="53"/>
        <v>7.972618276162792</v>
      </c>
      <c r="J647" s="4">
        <f t="shared" si="54"/>
        <v>13.683387101744188</v>
      </c>
      <c r="K647" s="5">
        <f t="shared" si="50"/>
        <v>9.7303634232121929</v>
      </c>
    </row>
    <row r="648" spans="1:11" ht="12.75" x14ac:dyDescent="0.2">
      <c r="A648" s="1">
        <v>1924.11</v>
      </c>
      <c r="B648" s="4">
        <v>9.64</v>
      </c>
      <c r="C648" s="9">
        <v>0.54830000000000001</v>
      </c>
      <c r="D648" s="9">
        <v>0.93420000000000003</v>
      </c>
      <c r="E648" s="9">
        <v>17.2</v>
      </c>
      <c r="F648" s="4">
        <f t="shared" si="51"/>
        <v>1924.8749999999511</v>
      </c>
      <c r="G648" s="4">
        <f>G638*2/12+G650*10/12</f>
        <v>3.8933333333333335</v>
      </c>
      <c r="H648" s="4">
        <f t="shared" si="52"/>
        <v>140.58174534883722</v>
      </c>
      <c r="I648" s="4">
        <f t="shared" si="53"/>
        <v>7.9959513459302345</v>
      </c>
      <c r="J648" s="4">
        <f t="shared" si="54"/>
        <v>13.623596110465119</v>
      </c>
      <c r="K648" s="5">
        <f t="shared" si="50"/>
        <v>10.318989509740954</v>
      </c>
    </row>
    <row r="649" spans="1:11" ht="12.75" x14ac:dyDescent="0.2">
      <c r="A649" s="1">
        <v>1924.12</v>
      </c>
      <c r="B649" s="4">
        <v>10.16</v>
      </c>
      <c r="C649" s="9">
        <v>0.55000000000000004</v>
      </c>
      <c r="D649" s="9">
        <v>0.93</v>
      </c>
      <c r="E649" s="9">
        <v>17.3</v>
      </c>
      <c r="F649" s="4">
        <f t="shared" si="51"/>
        <v>1924.9583333332844</v>
      </c>
      <c r="G649" s="4">
        <f>G638*1/12+G650*11/12</f>
        <v>3.8766666666666669</v>
      </c>
      <c r="H649" s="4">
        <f t="shared" si="52"/>
        <v>147.30854797687863</v>
      </c>
      <c r="I649" s="4">
        <f t="shared" si="53"/>
        <v>7.9743800578034687</v>
      </c>
      <c r="J649" s="4">
        <f t="shared" si="54"/>
        <v>13.483951734104048</v>
      </c>
      <c r="K649" s="5">
        <f t="shared" si="50"/>
        <v>10.924731182795698</v>
      </c>
    </row>
    <row r="650" spans="1:11" ht="12.75" x14ac:dyDescent="0.2">
      <c r="A650" s="1">
        <v>1925.01</v>
      </c>
      <c r="B650" s="4">
        <v>10.58</v>
      </c>
      <c r="C650" s="9">
        <v>0.55420000000000003</v>
      </c>
      <c r="D650" s="9">
        <v>0.95669999999999999</v>
      </c>
      <c r="E650" s="9">
        <v>17.3</v>
      </c>
      <c r="F650" s="4">
        <f t="shared" si="51"/>
        <v>1925.0416666666176</v>
      </c>
      <c r="G650" s="4">
        <v>3.86</v>
      </c>
      <c r="H650" s="4">
        <f t="shared" si="52"/>
        <v>153.39807456647401</v>
      </c>
      <c r="I650" s="4">
        <f t="shared" si="53"/>
        <v>8.0352753236994232</v>
      </c>
      <c r="J650" s="4">
        <f t="shared" si="54"/>
        <v>13.871071638728324</v>
      </c>
      <c r="K650" s="5">
        <f t="shared" si="50"/>
        <v>11.058848123758755</v>
      </c>
    </row>
    <row r="651" spans="1:11" ht="12.75" x14ac:dyDescent="0.2">
      <c r="A651" s="1">
        <v>1925.02</v>
      </c>
      <c r="B651" s="4">
        <v>10.67</v>
      </c>
      <c r="C651" s="9">
        <v>0.55830000000000002</v>
      </c>
      <c r="D651" s="9">
        <v>0.98329999999999995</v>
      </c>
      <c r="E651" s="9">
        <v>17.2</v>
      </c>
      <c r="F651" s="4">
        <f t="shared" si="51"/>
        <v>1925.1249999999509</v>
      </c>
      <c r="G651" s="4">
        <f>G650*11/12+G662*1/12</f>
        <v>3.8450000000000002</v>
      </c>
      <c r="H651" s="4">
        <f t="shared" si="52"/>
        <v>155.60240901162794</v>
      </c>
      <c r="I651" s="4">
        <f t="shared" si="53"/>
        <v>8.1417830319767468</v>
      </c>
      <c r="J651" s="4">
        <f t="shared" si="54"/>
        <v>14.33962968895349</v>
      </c>
      <c r="K651" s="5">
        <f t="shared" si="50"/>
        <v>10.851215295433745</v>
      </c>
    </row>
    <row r="652" spans="1:11" ht="12.75" x14ac:dyDescent="0.2">
      <c r="A652" s="1">
        <v>1925.03</v>
      </c>
      <c r="B652" s="4">
        <v>10.39</v>
      </c>
      <c r="C652" s="9">
        <v>0.5625</v>
      </c>
      <c r="D652" s="9">
        <v>1.01</v>
      </c>
      <c r="E652" s="9">
        <v>17.3</v>
      </c>
      <c r="F652" s="4">
        <f t="shared" si="51"/>
        <v>1925.2083333332841</v>
      </c>
      <c r="G652" s="4">
        <f>G650*10/12+G662*2/12</f>
        <v>3.83</v>
      </c>
      <c r="H652" s="4">
        <f t="shared" si="52"/>
        <v>150.64328872832371</v>
      </c>
      <c r="I652" s="4">
        <f t="shared" si="53"/>
        <v>8.1556159682080924</v>
      </c>
      <c r="J652" s="4">
        <f t="shared" si="54"/>
        <v>14.643861560693644</v>
      </c>
      <c r="K652" s="5">
        <f t="shared" si="50"/>
        <v>10.287128712871286</v>
      </c>
    </row>
    <row r="653" spans="1:11" ht="12.75" x14ac:dyDescent="0.2">
      <c r="A653" s="1">
        <v>1925.04</v>
      </c>
      <c r="B653" s="4">
        <v>10.28</v>
      </c>
      <c r="C653" s="9">
        <v>0.56669999999999998</v>
      </c>
      <c r="D653" s="9">
        <v>1.0369999999999999</v>
      </c>
      <c r="E653" s="9">
        <v>17.2</v>
      </c>
      <c r="F653" s="4">
        <f t="shared" si="51"/>
        <v>1925.2916666666174</v>
      </c>
      <c r="G653" s="4">
        <f>G650*9/12+G662*3/12</f>
        <v>3.8149999999999999</v>
      </c>
      <c r="H653" s="4">
        <f t="shared" si="52"/>
        <v>149.91497325581398</v>
      </c>
      <c r="I653" s="4">
        <f t="shared" si="53"/>
        <v>8.2642816482558139</v>
      </c>
      <c r="J653" s="4">
        <f t="shared" si="54"/>
        <v>15.122745843023258</v>
      </c>
      <c r="K653" s="5">
        <f t="shared" si="50"/>
        <v>9.9132111861137897</v>
      </c>
    </row>
    <row r="654" spans="1:11" ht="12.75" x14ac:dyDescent="0.2">
      <c r="A654" s="1">
        <v>1925.05</v>
      </c>
      <c r="B654" s="4">
        <v>10.61</v>
      </c>
      <c r="C654" s="9">
        <v>0.57079999999999997</v>
      </c>
      <c r="D654" s="9">
        <v>1.0629999999999999</v>
      </c>
      <c r="E654" s="9">
        <v>17.3</v>
      </c>
      <c r="F654" s="4">
        <f t="shared" si="51"/>
        <v>1925.3749999999507</v>
      </c>
      <c r="G654" s="4">
        <f>G650*8/12+G662*4/12</f>
        <v>3.8</v>
      </c>
      <c r="H654" s="4">
        <f t="shared" si="52"/>
        <v>153.83304075144511</v>
      </c>
      <c r="I654" s="4">
        <f t="shared" si="53"/>
        <v>8.2759566127167634</v>
      </c>
      <c r="J654" s="4">
        <f t="shared" si="54"/>
        <v>15.412301820809249</v>
      </c>
      <c r="K654" s="5">
        <f t="shared" si="50"/>
        <v>9.9811853245531523</v>
      </c>
    </row>
    <row r="655" spans="1:11" ht="12.75" x14ac:dyDescent="0.2">
      <c r="A655" s="1">
        <v>1925.06</v>
      </c>
      <c r="B655" s="4">
        <v>10.8</v>
      </c>
      <c r="C655" s="9">
        <v>0.57499999999999996</v>
      </c>
      <c r="D655" s="9">
        <v>1.0900000000000001</v>
      </c>
      <c r="E655" s="9">
        <v>17.5</v>
      </c>
      <c r="F655" s="4">
        <f t="shared" si="51"/>
        <v>1925.4583333332839</v>
      </c>
      <c r="G655" s="4">
        <f>G650*7/12+G662*5/12</f>
        <v>3.7850000000000001</v>
      </c>
      <c r="H655" s="4">
        <f t="shared" si="52"/>
        <v>154.79825142857146</v>
      </c>
      <c r="I655" s="4">
        <f t="shared" si="53"/>
        <v>8.2415735714285727</v>
      </c>
      <c r="J655" s="4">
        <f t="shared" si="54"/>
        <v>15.62315685714286</v>
      </c>
      <c r="K655" s="5">
        <f t="shared" si="50"/>
        <v>9.9082568807339459</v>
      </c>
    </row>
    <row r="656" spans="1:11" ht="12.75" x14ac:dyDescent="0.2">
      <c r="A656" s="1">
        <v>1925.07</v>
      </c>
      <c r="B656" s="4">
        <v>11.1</v>
      </c>
      <c r="C656" s="9">
        <v>0.57920000000000005</v>
      </c>
      <c r="D656" s="9">
        <v>1.117</v>
      </c>
      <c r="E656" s="9">
        <v>17.7</v>
      </c>
      <c r="F656" s="4">
        <f t="shared" si="51"/>
        <v>1925.5416666666172</v>
      </c>
      <c r="G656" s="4">
        <f>G650*6/12+G662*6/12</f>
        <v>3.77</v>
      </c>
      <c r="H656" s="4">
        <f t="shared" si="52"/>
        <v>157.30048305084748</v>
      </c>
      <c r="I656" s="4">
        <f t="shared" si="53"/>
        <v>8.2079675480225998</v>
      </c>
      <c r="J656" s="4">
        <f t="shared" si="54"/>
        <v>15.829246807909607</v>
      </c>
      <c r="K656" s="5">
        <f t="shared" si="50"/>
        <v>9.9373321396598033</v>
      </c>
    </row>
    <row r="657" spans="1:11" ht="12.75" x14ac:dyDescent="0.2">
      <c r="A657" s="1">
        <v>1925.08</v>
      </c>
      <c r="B657" s="4">
        <v>11.25</v>
      </c>
      <c r="C657" s="9">
        <v>0.58330000000000004</v>
      </c>
      <c r="D657" s="9">
        <v>1.143</v>
      </c>
      <c r="E657" s="9">
        <v>17.7</v>
      </c>
      <c r="F657" s="4">
        <f t="shared" si="51"/>
        <v>1925.6249999999504</v>
      </c>
      <c r="G657" s="4">
        <f>G650*5/12+G662*7/12</f>
        <v>3.7550000000000003</v>
      </c>
      <c r="H657" s="4">
        <f t="shared" si="52"/>
        <v>159.4261652542373</v>
      </c>
      <c r="I657" s="4">
        <f t="shared" si="53"/>
        <v>8.2660695282485896</v>
      </c>
      <c r="J657" s="4">
        <f t="shared" si="54"/>
        <v>16.19769838983051</v>
      </c>
      <c r="K657" s="5">
        <f t="shared" si="50"/>
        <v>9.8425196850393704</v>
      </c>
    </row>
    <row r="658" spans="1:11" ht="12.75" x14ac:dyDescent="0.2">
      <c r="A658" s="1">
        <v>1925.09</v>
      </c>
      <c r="B658" s="4">
        <v>11.51</v>
      </c>
      <c r="C658" s="9">
        <v>0.58750000000000002</v>
      </c>
      <c r="D658" s="9">
        <v>1.17</v>
      </c>
      <c r="E658" s="9">
        <v>17.7</v>
      </c>
      <c r="F658" s="4">
        <f t="shared" si="51"/>
        <v>1925.7083333332837</v>
      </c>
      <c r="G658" s="4">
        <f>G650*4/12+G662*8/12</f>
        <v>3.74</v>
      </c>
      <c r="H658" s="4">
        <f t="shared" si="52"/>
        <v>163.11068107344636</v>
      </c>
      <c r="I658" s="4">
        <f t="shared" si="53"/>
        <v>8.3255886299435051</v>
      </c>
      <c r="J658" s="4">
        <f t="shared" si="54"/>
        <v>16.580321186440681</v>
      </c>
      <c r="K658" s="5">
        <f t="shared" si="50"/>
        <v>9.8376068376068382</v>
      </c>
    </row>
    <row r="659" spans="1:11" ht="12.75" x14ac:dyDescent="0.2">
      <c r="A659" s="1">
        <v>1925.1</v>
      </c>
      <c r="B659" s="4">
        <v>11.89</v>
      </c>
      <c r="C659" s="9">
        <v>0.5917</v>
      </c>
      <c r="D659" s="9">
        <v>1.1970000000000001</v>
      </c>
      <c r="E659" s="9">
        <v>17.7</v>
      </c>
      <c r="F659" s="4">
        <f t="shared" si="51"/>
        <v>1925.7916666666169</v>
      </c>
      <c r="G659" s="4">
        <f>G650*3/12+G662*9/12</f>
        <v>3.7250000000000001</v>
      </c>
      <c r="H659" s="4">
        <f t="shared" si="52"/>
        <v>168.49574265536725</v>
      </c>
      <c r="I659" s="4">
        <f t="shared" si="53"/>
        <v>8.3851077316384188</v>
      </c>
      <c r="J659" s="4">
        <f t="shared" si="54"/>
        <v>16.962943983050849</v>
      </c>
      <c r="K659" s="5">
        <f t="shared" si="50"/>
        <v>9.9331662489557235</v>
      </c>
    </row>
    <row r="660" spans="1:11" ht="12.75" x14ac:dyDescent="0.2">
      <c r="A660" s="1">
        <v>1925.11</v>
      </c>
      <c r="B660" s="4">
        <v>12.26</v>
      </c>
      <c r="C660" s="9">
        <v>0.5958</v>
      </c>
      <c r="D660" s="9">
        <v>1.2230000000000001</v>
      </c>
      <c r="E660" s="9">
        <v>18</v>
      </c>
      <c r="F660" s="4">
        <f t="shared" si="51"/>
        <v>1925.8749999999502</v>
      </c>
      <c r="G660" s="4">
        <f>G650*2/12+G662*10/12</f>
        <v>3.71</v>
      </c>
      <c r="H660" s="4">
        <f t="shared" si="52"/>
        <v>170.84344055555556</v>
      </c>
      <c r="I660" s="4">
        <f t="shared" si="53"/>
        <v>8.3024895500000007</v>
      </c>
      <c r="J660" s="4">
        <f t="shared" si="54"/>
        <v>17.042538972222225</v>
      </c>
      <c r="K660" s="5">
        <f t="shared" si="50"/>
        <v>10.024529844644317</v>
      </c>
    </row>
    <row r="661" spans="1:11" ht="12.75" x14ac:dyDescent="0.2">
      <c r="A661" s="1">
        <v>1925.12</v>
      </c>
      <c r="B661" s="4">
        <v>12.46</v>
      </c>
      <c r="C661" s="9">
        <v>0.6</v>
      </c>
      <c r="D661" s="9">
        <v>1.25</v>
      </c>
      <c r="E661" s="9">
        <v>17.899999999999999</v>
      </c>
      <c r="F661" s="4">
        <f t="shared" si="51"/>
        <v>1925.9583333332835</v>
      </c>
      <c r="G661" s="4">
        <f>G650*1/12+G662*11/12</f>
        <v>3.6950000000000003</v>
      </c>
      <c r="H661" s="4">
        <f t="shared" si="52"/>
        <v>174.60044860335199</v>
      </c>
      <c r="I661" s="4">
        <f t="shared" si="53"/>
        <v>8.4077262569832403</v>
      </c>
      <c r="J661" s="4">
        <f t="shared" si="54"/>
        <v>17.516096368715086</v>
      </c>
      <c r="K661" s="5">
        <f t="shared" si="50"/>
        <v>9.968</v>
      </c>
    </row>
    <row r="662" spans="1:11" ht="12.75" x14ac:dyDescent="0.2">
      <c r="A662" s="1">
        <v>1926.01</v>
      </c>
      <c r="B662" s="4">
        <v>12.65</v>
      </c>
      <c r="C662" s="9">
        <v>0.60750000000000004</v>
      </c>
      <c r="D662" s="9">
        <v>1.2490000000000001</v>
      </c>
      <c r="E662" s="9">
        <v>17.899999999999999</v>
      </c>
      <c r="F662" s="4">
        <f t="shared" si="51"/>
        <v>1926.0416666666167</v>
      </c>
      <c r="G662" s="4">
        <v>3.68</v>
      </c>
      <c r="H662" s="4">
        <f t="shared" si="52"/>
        <v>177.26289525139669</v>
      </c>
      <c r="I662" s="4">
        <f t="shared" si="53"/>
        <v>8.5128228351955322</v>
      </c>
      <c r="J662" s="4">
        <f t="shared" si="54"/>
        <v>17.50208349162012</v>
      </c>
      <c r="K662" s="5">
        <f t="shared" si="50"/>
        <v>10.128102481985586</v>
      </c>
    </row>
    <row r="663" spans="1:11" ht="12.75" x14ac:dyDescent="0.2">
      <c r="A663" s="1">
        <v>1926.02</v>
      </c>
      <c r="B663" s="4">
        <v>12.67</v>
      </c>
      <c r="C663" s="9">
        <v>0.61499999999999999</v>
      </c>
      <c r="D663" s="9">
        <v>1.248</v>
      </c>
      <c r="E663" s="9">
        <v>17.899999999999999</v>
      </c>
      <c r="F663" s="4">
        <f t="shared" si="51"/>
        <v>1926.12499999995</v>
      </c>
      <c r="G663" s="4">
        <f>G662*11/12+G674*1/12</f>
        <v>3.6516666666666668</v>
      </c>
      <c r="H663" s="4">
        <f t="shared" si="52"/>
        <v>177.54315279329612</v>
      </c>
      <c r="I663" s="4">
        <f t="shared" si="53"/>
        <v>8.6179194134078223</v>
      </c>
      <c r="J663" s="4">
        <f t="shared" si="54"/>
        <v>17.488070614525142</v>
      </c>
      <c r="K663" s="5">
        <f t="shared" si="50"/>
        <v>10.152243589743589</v>
      </c>
    </row>
    <row r="664" spans="1:11" ht="12.75" x14ac:dyDescent="0.2">
      <c r="A664" s="1">
        <v>1926.03</v>
      </c>
      <c r="B664" s="4">
        <v>11.81</v>
      </c>
      <c r="C664" s="9">
        <v>0.62250000000000005</v>
      </c>
      <c r="D664" s="9">
        <v>1.248</v>
      </c>
      <c r="E664" s="9">
        <v>17.8</v>
      </c>
      <c r="F664" s="4">
        <f t="shared" si="51"/>
        <v>1926.2083333332832</v>
      </c>
      <c r="G664" s="4">
        <f>G662*10/12+G674*2/12</f>
        <v>3.6233333333333335</v>
      </c>
      <c r="H664" s="4">
        <f t="shared" si="52"/>
        <v>166.42180926966293</v>
      </c>
      <c r="I664" s="4">
        <f t="shared" si="53"/>
        <v>8.7720216994382039</v>
      </c>
      <c r="J664" s="4">
        <f t="shared" si="54"/>
        <v>17.586318202247192</v>
      </c>
      <c r="K664" s="5">
        <f t="shared" si="50"/>
        <v>9.4631410256410255</v>
      </c>
    </row>
    <row r="665" spans="1:11" ht="12.75" x14ac:dyDescent="0.2">
      <c r="A665" s="1">
        <v>1926.04</v>
      </c>
      <c r="B665" s="4">
        <v>11.48</v>
      </c>
      <c r="C665" s="9">
        <v>0.63</v>
      </c>
      <c r="D665" s="9">
        <v>1.2470000000000001</v>
      </c>
      <c r="E665" s="9">
        <v>17.899999999999999</v>
      </c>
      <c r="F665" s="4">
        <f t="shared" si="51"/>
        <v>1926.2916666666165</v>
      </c>
      <c r="G665" s="4">
        <f>G662*9/12+G674*3/12</f>
        <v>3.5950000000000002</v>
      </c>
      <c r="H665" s="4">
        <f t="shared" si="52"/>
        <v>160.86782905027937</v>
      </c>
      <c r="I665" s="4">
        <f t="shared" si="53"/>
        <v>8.8281125698324043</v>
      </c>
      <c r="J665" s="4">
        <f t="shared" si="54"/>
        <v>17.474057737430172</v>
      </c>
      <c r="K665" s="5">
        <f t="shared" si="50"/>
        <v>9.2060946271050526</v>
      </c>
    </row>
    <row r="666" spans="1:11" ht="12.75" x14ac:dyDescent="0.2">
      <c r="A666" s="1">
        <v>1926.05</v>
      </c>
      <c r="B666" s="4">
        <v>11.56</v>
      </c>
      <c r="C666" s="9">
        <v>0.63749999999999996</v>
      </c>
      <c r="D666" s="9">
        <v>1.246</v>
      </c>
      <c r="E666" s="9">
        <v>17.8</v>
      </c>
      <c r="F666" s="4">
        <f t="shared" si="51"/>
        <v>1926.3749999999498</v>
      </c>
      <c r="G666" s="4">
        <f>G662*8/12+G674*4/12</f>
        <v>3.5666666666666669</v>
      </c>
      <c r="H666" s="4">
        <f t="shared" si="52"/>
        <v>162.89890898876405</v>
      </c>
      <c r="I666" s="4">
        <f t="shared" si="53"/>
        <v>8.9833957162921347</v>
      </c>
      <c r="J666" s="4">
        <f t="shared" si="54"/>
        <v>17.558135</v>
      </c>
      <c r="K666" s="5">
        <f t="shared" si="50"/>
        <v>9.2776886035313009</v>
      </c>
    </row>
    <row r="667" spans="1:11" ht="12.75" x14ac:dyDescent="0.2">
      <c r="A667" s="1">
        <v>1926.06</v>
      </c>
      <c r="B667" s="4">
        <v>12.11</v>
      </c>
      <c r="C667" s="9">
        <v>0.64500000000000002</v>
      </c>
      <c r="D667" s="9">
        <v>1.2450000000000001</v>
      </c>
      <c r="E667" s="9">
        <v>17.7</v>
      </c>
      <c r="F667" s="4">
        <f t="shared" si="51"/>
        <v>1926.458333333283</v>
      </c>
      <c r="G667" s="4">
        <f>G662*7/12+G674*5/12</f>
        <v>3.5383333333333336</v>
      </c>
      <c r="H667" s="4">
        <f t="shared" si="52"/>
        <v>171.61340988700567</v>
      </c>
      <c r="I667" s="4">
        <f t="shared" si="53"/>
        <v>9.1404334745762732</v>
      </c>
      <c r="J667" s="4">
        <f t="shared" si="54"/>
        <v>17.643162288135596</v>
      </c>
      <c r="K667" s="5">
        <f t="shared" si="50"/>
        <v>9.7269076305220885</v>
      </c>
    </row>
    <row r="668" spans="1:11" ht="12.75" x14ac:dyDescent="0.2">
      <c r="A668" s="1">
        <v>1926.07</v>
      </c>
      <c r="B668" s="4">
        <v>12.62</v>
      </c>
      <c r="C668" s="9">
        <v>0.65249999999999997</v>
      </c>
      <c r="D668" s="9">
        <v>1.244</v>
      </c>
      <c r="E668" s="9">
        <v>17.5</v>
      </c>
      <c r="F668" s="4">
        <f t="shared" si="51"/>
        <v>1926.5416666666163</v>
      </c>
      <c r="G668" s="4">
        <f>G662*6/12+G674*6/12</f>
        <v>3.51</v>
      </c>
      <c r="H668" s="4">
        <f t="shared" si="52"/>
        <v>180.88462342857144</v>
      </c>
      <c r="I668" s="4">
        <f t="shared" si="53"/>
        <v>9.3523943571428578</v>
      </c>
      <c r="J668" s="4">
        <f t="shared" si="54"/>
        <v>17.830465257142862</v>
      </c>
      <c r="K668" s="5">
        <f t="shared" si="50"/>
        <v>10.144694533762056</v>
      </c>
    </row>
    <row r="669" spans="1:11" ht="12.75" x14ac:dyDescent="0.2">
      <c r="A669" s="1">
        <v>1926.08</v>
      </c>
      <c r="B669" s="4">
        <v>13.12</v>
      </c>
      <c r="C669" s="9">
        <v>0.66</v>
      </c>
      <c r="D669" s="9">
        <v>1.2430000000000001</v>
      </c>
      <c r="E669" s="9">
        <v>17.399999999999999</v>
      </c>
      <c r="F669" s="4">
        <f t="shared" si="51"/>
        <v>1926.6249999999495</v>
      </c>
      <c r="G669" s="4">
        <f>G662*5/12+G674*7/12</f>
        <v>3.4816666666666665</v>
      </c>
      <c r="H669" s="4">
        <f t="shared" si="52"/>
        <v>189.13196321839084</v>
      </c>
      <c r="I669" s="4">
        <f t="shared" si="53"/>
        <v>9.5142603448275871</v>
      </c>
      <c r="J669" s="4">
        <f t="shared" si="54"/>
        <v>17.918523649425293</v>
      </c>
      <c r="K669" s="5">
        <f t="shared" si="50"/>
        <v>10.555108608205952</v>
      </c>
    </row>
    <row r="670" spans="1:11" ht="12.75" x14ac:dyDescent="0.2">
      <c r="A670" s="1">
        <v>1926.09</v>
      </c>
      <c r="B670" s="4">
        <v>13.32</v>
      </c>
      <c r="C670" s="9">
        <v>0.66749999999999998</v>
      </c>
      <c r="D670" s="9">
        <v>1.242</v>
      </c>
      <c r="E670" s="9">
        <v>17.5</v>
      </c>
      <c r="F670" s="4">
        <f t="shared" si="51"/>
        <v>1926.7083333332828</v>
      </c>
      <c r="G670" s="4">
        <f>G662*4/12+G674*8/12</f>
        <v>3.4533333333333331</v>
      </c>
      <c r="H670" s="4">
        <f t="shared" si="52"/>
        <v>190.91784342857147</v>
      </c>
      <c r="I670" s="4">
        <f t="shared" si="53"/>
        <v>9.5673919285714284</v>
      </c>
      <c r="J670" s="4">
        <f t="shared" si="54"/>
        <v>17.801798914285715</v>
      </c>
      <c r="K670" s="5">
        <f t="shared" si="50"/>
        <v>10.724637681159422</v>
      </c>
    </row>
    <row r="671" spans="1:11" ht="12.75" x14ac:dyDescent="0.2">
      <c r="A671" s="1">
        <v>1926.1</v>
      </c>
      <c r="B671" s="4">
        <v>13.02</v>
      </c>
      <c r="C671" s="9">
        <v>0.67500000000000004</v>
      </c>
      <c r="D671" s="9">
        <v>1.242</v>
      </c>
      <c r="E671" s="9">
        <v>17.600000000000001</v>
      </c>
      <c r="F671" s="4">
        <f t="shared" si="51"/>
        <v>1926.791666666616</v>
      </c>
      <c r="G671" s="4">
        <f>G662*3/12+G674*9/12</f>
        <v>3.4249999999999998</v>
      </c>
      <c r="H671" s="4">
        <f t="shared" si="52"/>
        <v>185.55756306818179</v>
      </c>
      <c r="I671" s="4">
        <f t="shared" si="53"/>
        <v>9.6199197443181816</v>
      </c>
      <c r="J671" s="4">
        <f t="shared" si="54"/>
        <v>17.700652329545456</v>
      </c>
      <c r="K671" s="5">
        <f t="shared" si="50"/>
        <v>10.483091787439612</v>
      </c>
    </row>
    <row r="672" spans="1:11" ht="12.75" x14ac:dyDescent="0.2">
      <c r="A672" s="1">
        <v>1926.11</v>
      </c>
      <c r="B672" s="4">
        <v>13.19</v>
      </c>
      <c r="C672" s="9">
        <v>0.6825</v>
      </c>
      <c r="D672" s="9">
        <v>1.2410000000000001</v>
      </c>
      <c r="E672" s="9">
        <v>17.7</v>
      </c>
      <c r="F672" s="4">
        <f t="shared" si="51"/>
        <v>1926.8749999999493</v>
      </c>
      <c r="G672" s="4">
        <f>G662*2/12+G674*10/12</f>
        <v>3.3966666666666665</v>
      </c>
      <c r="H672" s="4">
        <f t="shared" si="52"/>
        <v>186.91832175141246</v>
      </c>
      <c r="I672" s="4">
        <f t="shared" si="53"/>
        <v>9.6718540254237304</v>
      </c>
      <c r="J672" s="4">
        <f t="shared" si="54"/>
        <v>17.586477429378533</v>
      </c>
      <c r="K672" s="5">
        <f t="shared" si="50"/>
        <v>10.628525382755843</v>
      </c>
    </row>
    <row r="673" spans="1:11" ht="12.75" x14ac:dyDescent="0.2">
      <c r="A673" s="1">
        <v>1926.12</v>
      </c>
      <c r="B673" s="4">
        <v>13.49</v>
      </c>
      <c r="C673" s="9">
        <v>0.69</v>
      </c>
      <c r="D673" s="9">
        <v>1.24</v>
      </c>
      <c r="E673" s="9">
        <v>17.7</v>
      </c>
      <c r="F673" s="4">
        <f t="shared" si="51"/>
        <v>1926.9583333332826</v>
      </c>
      <c r="G673" s="4">
        <f>G662*1/12+G674*11/12</f>
        <v>3.3683333333333327</v>
      </c>
      <c r="H673" s="4">
        <f t="shared" si="52"/>
        <v>191.16968615819212</v>
      </c>
      <c r="I673" s="4">
        <f t="shared" si="53"/>
        <v>9.7781381355932204</v>
      </c>
      <c r="J673" s="4">
        <f t="shared" si="54"/>
        <v>17.572306214689267</v>
      </c>
      <c r="K673" s="5">
        <f t="shared" si="50"/>
        <v>10.879032258064518</v>
      </c>
    </row>
    <row r="674" spans="1:11" ht="12.75" x14ac:dyDescent="0.2">
      <c r="A674" s="1">
        <v>1927.01</v>
      </c>
      <c r="B674" s="4">
        <v>13.4</v>
      </c>
      <c r="C674" s="9">
        <v>0.69669999999999999</v>
      </c>
      <c r="D674" s="9">
        <v>1.2290000000000001</v>
      </c>
      <c r="E674" s="9">
        <v>17.5</v>
      </c>
      <c r="F674" s="4">
        <f t="shared" si="51"/>
        <v>1927.0416666666158</v>
      </c>
      <c r="G674" s="4">
        <v>3.34</v>
      </c>
      <c r="H674" s="4">
        <f t="shared" si="52"/>
        <v>192.06449714285719</v>
      </c>
      <c r="I674" s="4">
        <f t="shared" si="53"/>
        <v>9.9859205342857145</v>
      </c>
      <c r="J674" s="4">
        <f t="shared" si="54"/>
        <v>17.61546768571429</v>
      </c>
      <c r="K674" s="5">
        <f t="shared" si="50"/>
        <v>10.903173311635477</v>
      </c>
    </row>
    <row r="675" spans="1:11" ht="12.75" x14ac:dyDescent="0.2">
      <c r="A675" s="1">
        <v>1927.02</v>
      </c>
      <c r="B675" s="4">
        <v>13.66</v>
      </c>
      <c r="C675" s="9">
        <v>0.70330000000000004</v>
      </c>
      <c r="D675" s="9">
        <v>1.218</v>
      </c>
      <c r="E675" s="9">
        <v>17.399999999999999</v>
      </c>
      <c r="F675" s="4">
        <f t="shared" si="51"/>
        <v>1927.1249999999491</v>
      </c>
      <c r="G675" s="4">
        <f>G674*11/12+G686*1/12</f>
        <v>3.339166666666666</v>
      </c>
      <c r="H675" s="4">
        <f t="shared" si="52"/>
        <v>196.91635804597706</v>
      </c>
      <c r="I675" s="4">
        <f t="shared" si="53"/>
        <v>10.138453485632185</v>
      </c>
      <c r="J675" s="4">
        <f t="shared" si="54"/>
        <v>17.558135</v>
      </c>
      <c r="K675" s="5">
        <f t="shared" si="50"/>
        <v>11.215106732348115</v>
      </c>
    </row>
    <row r="676" spans="1:11" ht="12.75" x14ac:dyDescent="0.2">
      <c r="A676" s="1">
        <v>1927.03</v>
      </c>
      <c r="B676" s="4">
        <v>13.87</v>
      </c>
      <c r="C676" s="9">
        <v>0.71</v>
      </c>
      <c r="D676" s="9">
        <v>1.208</v>
      </c>
      <c r="E676" s="9">
        <v>17.3</v>
      </c>
      <c r="F676" s="4">
        <f t="shared" si="51"/>
        <v>1927.2083333332823</v>
      </c>
      <c r="G676" s="4">
        <f>G674*10/12+G686*2/12</f>
        <v>3.3383333333333334</v>
      </c>
      <c r="H676" s="4">
        <f t="shared" si="52"/>
        <v>201.0993661849711</v>
      </c>
      <c r="I676" s="4">
        <f t="shared" si="53"/>
        <v>10.29419971098266</v>
      </c>
      <c r="J676" s="4">
        <f t="shared" si="54"/>
        <v>17.514638381502891</v>
      </c>
      <c r="K676" s="5">
        <f t="shared" si="50"/>
        <v>11.481788079470197</v>
      </c>
    </row>
    <row r="677" spans="1:11" ht="12.75" x14ac:dyDescent="0.2">
      <c r="A677" s="1">
        <v>1927.04</v>
      </c>
      <c r="B677" s="4">
        <v>14.21</v>
      </c>
      <c r="C677" s="9">
        <v>0.7167</v>
      </c>
      <c r="D677" s="9">
        <v>1.1970000000000001</v>
      </c>
      <c r="E677" s="9">
        <v>17.3</v>
      </c>
      <c r="F677" s="4">
        <f t="shared" si="51"/>
        <v>1927.2916666666156</v>
      </c>
      <c r="G677" s="4">
        <f>G674*9/12+G686*3/12</f>
        <v>3.3374999999999999</v>
      </c>
      <c r="H677" s="4">
        <f t="shared" si="52"/>
        <v>206.02898294797691</v>
      </c>
      <c r="I677" s="4">
        <f t="shared" si="53"/>
        <v>10.391342158959539</v>
      </c>
      <c r="J677" s="4">
        <f t="shared" si="54"/>
        <v>17.355150780346822</v>
      </c>
      <c r="K677" s="5">
        <f t="shared" si="50"/>
        <v>11.871345029239768</v>
      </c>
    </row>
    <row r="678" spans="1:11" ht="12.75" x14ac:dyDescent="0.2">
      <c r="A678" s="1">
        <v>1927.05</v>
      </c>
      <c r="B678" s="4">
        <v>14.7</v>
      </c>
      <c r="C678" s="9">
        <v>0.72330000000000005</v>
      </c>
      <c r="D678" s="9">
        <v>1.1859999999999999</v>
      </c>
      <c r="E678" s="9">
        <v>17.399999999999999</v>
      </c>
      <c r="F678" s="4">
        <f t="shared" si="51"/>
        <v>1927.3749999999488</v>
      </c>
      <c r="G678" s="4">
        <f>G674*8/12+G686*4/12</f>
        <v>3.3366666666666669</v>
      </c>
      <c r="H678" s="4">
        <f t="shared" si="52"/>
        <v>211.90852586206901</v>
      </c>
      <c r="I678" s="4">
        <f t="shared" si="53"/>
        <v>10.426764405172417</v>
      </c>
      <c r="J678" s="4">
        <f t="shared" si="54"/>
        <v>17.096837528735634</v>
      </c>
      <c r="K678" s="5">
        <f t="shared" si="50"/>
        <v>12.394603709949411</v>
      </c>
    </row>
    <row r="679" spans="1:11" ht="12.75" x14ac:dyDescent="0.2">
      <c r="A679" s="1">
        <v>1927.06</v>
      </c>
      <c r="B679" s="4">
        <v>14.89</v>
      </c>
      <c r="C679" s="9">
        <v>0.73</v>
      </c>
      <c r="D679" s="9">
        <v>1.175</v>
      </c>
      <c r="E679" s="9">
        <v>17.600000000000001</v>
      </c>
      <c r="F679" s="4">
        <f t="shared" si="51"/>
        <v>1927.4583333332821</v>
      </c>
      <c r="G679" s="4">
        <f>G674*7/12+G686*5/12</f>
        <v>3.3358333333333334</v>
      </c>
      <c r="H679" s="4">
        <f t="shared" si="52"/>
        <v>212.20830369318182</v>
      </c>
      <c r="I679" s="4">
        <f t="shared" si="53"/>
        <v>10.403765056818182</v>
      </c>
      <c r="J679" s="4">
        <f t="shared" si="54"/>
        <v>16.745786221590912</v>
      </c>
      <c r="K679" s="5">
        <f t="shared" si="50"/>
        <v>12.672340425531912</v>
      </c>
    </row>
    <row r="680" spans="1:11" ht="12.75" x14ac:dyDescent="0.2">
      <c r="A680" s="1">
        <v>1927.07</v>
      </c>
      <c r="B680" s="4">
        <v>15.22</v>
      </c>
      <c r="C680" s="9">
        <v>0.73670000000000002</v>
      </c>
      <c r="D680" s="9">
        <v>1.1639999999999999</v>
      </c>
      <c r="E680" s="9">
        <v>17.3</v>
      </c>
      <c r="F680" s="4">
        <f t="shared" si="51"/>
        <v>1927.5416666666154</v>
      </c>
      <c r="G680" s="4">
        <f>G674*6/12+G686*6/12</f>
        <v>3.335</v>
      </c>
      <c r="H680" s="4">
        <f t="shared" si="52"/>
        <v>220.67284450867055</v>
      </c>
      <c r="I680" s="4">
        <f t="shared" si="53"/>
        <v>10.681319615606938</v>
      </c>
      <c r="J680" s="4">
        <f t="shared" si="54"/>
        <v>16.87668797687861</v>
      </c>
      <c r="K680" s="5">
        <f t="shared" si="50"/>
        <v>13.07560137457045</v>
      </c>
    </row>
    <row r="681" spans="1:11" ht="12.75" x14ac:dyDescent="0.2">
      <c r="A681" s="1">
        <v>1927.08</v>
      </c>
      <c r="B681" s="4">
        <v>16.03</v>
      </c>
      <c r="C681" s="9">
        <v>0.74329999999999996</v>
      </c>
      <c r="D681" s="9">
        <v>1.153</v>
      </c>
      <c r="E681" s="9">
        <v>17.2</v>
      </c>
      <c r="F681" s="4">
        <f t="shared" si="51"/>
        <v>1927.6249999999486</v>
      </c>
      <c r="G681" s="4">
        <f>G674*5/12+G686*7/12</f>
        <v>3.3341666666666665</v>
      </c>
      <c r="H681" s="4">
        <f t="shared" si="52"/>
        <v>233.76819273255819</v>
      </c>
      <c r="I681" s="4">
        <f t="shared" si="53"/>
        <v>10.839669223837211</v>
      </c>
      <c r="J681" s="4">
        <f t="shared" si="54"/>
        <v>16.814393401162793</v>
      </c>
      <c r="K681" s="5">
        <f t="shared" si="50"/>
        <v>13.902862098872507</v>
      </c>
    </row>
    <row r="682" spans="1:11" ht="12.75" x14ac:dyDescent="0.2">
      <c r="A682" s="1">
        <v>1927.09</v>
      </c>
      <c r="B682" s="4">
        <v>16.940000000000001</v>
      </c>
      <c r="C682" s="9">
        <v>0.75</v>
      </c>
      <c r="D682" s="9">
        <v>1.143</v>
      </c>
      <c r="E682" s="9">
        <v>17.3</v>
      </c>
      <c r="F682" s="4">
        <f t="shared" si="51"/>
        <v>1927.7083333332819</v>
      </c>
      <c r="G682" s="4">
        <f>G674*4/12+G686*8/12</f>
        <v>3.3333333333333335</v>
      </c>
      <c r="H682" s="4">
        <f t="shared" si="52"/>
        <v>245.61090578034685</v>
      </c>
      <c r="I682" s="4">
        <f t="shared" si="53"/>
        <v>10.874154624277457</v>
      </c>
      <c r="J682" s="4">
        <f t="shared" si="54"/>
        <v>16.572211647398845</v>
      </c>
      <c r="K682" s="5">
        <f t="shared" si="50"/>
        <v>14.820647419072618</v>
      </c>
    </row>
    <row r="683" spans="1:11" ht="12.75" x14ac:dyDescent="0.2">
      <c r="A683" s="1">
        <v>1927.1</v>
      </c>
      <c r="B683" s="4">
        <v>16.68</v>
      </c>
      <c r="C683" s="9">
        <v>0.75670000000000004</v>
      </c>
      <c r="D683" s="9">
        <v>1.1319999999999999</v>
      </c>
      <c r="E683" s="9">
        <v>17.399999999999999</v>
      </c>
      <c r="F683" s="4">
        <f t="shared" si="51"/>
        <v>1927.7916666666151</v>
      </c>
      <c r="G683" s="4">
        <f>G674*3/12+G686*9/12</f>
        <v>3.3325</v>
      </c>
      <c r="H683" s="4">
        <f t="shared" si="52"/>
        <v>240.45130689655176</v>
      </c>
      <c r="I683" s="4">
        <f t="shared" si="53"/>
        <v>10.908243640804599</v>
      </c>
      <c r="J683" s="4">
        <f t="shared" si="54"/>
        <v>16.318398045977013</v>
      </c>
      <c r="K683" s="5">
        <f t="shared" si="50"/>
        <v>14.734982332155479</v>
      </c>
    </row>
    <row r="684" spans="1:11" ht="12.75" x14ac:dyDescent="0.2">
      <c r="A684" s="1">
        <v>1927.11</v>
      </c>
      <c r="B684" s="4">
        <v>17.059999999999999</v>
      </c>
      <c r="C684" s="9">
        <v>0.76329999999999998</v>
      </c>
      <c r="D684" s="9">
        <v>1.121</v>
      </c>
      <c r="E684" s="9">
        <v>17.3</v>
      </c>
      <c r="F684" s="4">
        <f t="shared" si="51"/>
        <v>1927.8749999999484</v>
      </c>
      <c r="G684" s="4">
        <f>G674*2/12+G686*10/12</f>
        <v>3.3316666666666666</v>
      </c>
      <c r="H684" s="4">
        <f t="shared" si="52"/>
        <v>247.35077052023124</v>
      </c>
      <c r="I684" s="4">
        <f t="shared" si="53"/>
        <v>11.066989632947976</v>
      </c>
      <c r="J684" s="4">
        <f t="shared" si="54"/>
        <v>16.253236445086706</v>
      </c>
      <c r="K684" s="5">
        <f t="shared" si="50"/>
        <v>15.218554861730597</v>
      </c>
    </row>
    <row r="685" spans="1:11" ht="12.75" x14ac:dyDescent="0.2">
      <c r="A685" s="1">
        <v>1927.12</v>
      </c>
      <c r="B685" s="4">
        <v>17.46</v>
      </c>
      <c r="C685" s="9">
        <v>0.77</v>
      </c>
      <c r="D685" s="9">
        <v>1.1100000000000001</v>
      </c>
      <c r="E685" s="9">
        <v>17.3</v>
      </c>
      <c r="F685" s="4">
        <f t="shared" si="51"/>
        <v>1927.9583333332816</v>
      </c>
      <c r="G685" s="4">
        <f>G674*1/12+G686*11/12</f>
        <v>3.3308333333333335</v>
      </c>
      <c r="H685" s="4">
        <f t="shared" si="52"/>
        <v>253.15031965317925</v>
      </c>
      <c r="I685" s="4">
        <f t="shared" si="53"/>
        <v>11.164132080924857</v>
      </c>
      <c r="J685" s="4">
        <f t="shared" si="54"/>
        <v>16.093748843930637</v>
      </c>
      <c r="K685" s="5">
        <f t="shared" si="50"/>
        <v>15.729729729729732</v>
      </c>
    </row>
    <row r="686" spans="1:11" ht="12.75" x14ac:dyDescent="0.2">
      <c r="A686" s="1">
        <v>1928.01</v>
      </c>
      <c r="B686" s="4">
        <v>17.53</v>
      </c>
      <c r="C686" s="9">
        <v>0.77669999999999995</v>
      </c>
      <c r="D686" s="9">
        <v>1.133</v>
      </c>
      <c r="E686" s="9">
        <v>17.3</v>
      </c>
      <c r="F686" s="4">
        <f t="shared" si="51"/>
        <v>1928.0416666666149</v>
      </c>
      <c r="G686" s="4">
        <v>3.33</v>
      </c>
      <c r="H686" s="4">
        <f t="shared" si="52"/>
        <v>254.16524075144511</v>
      </c>
      <c r="I686" s="4">
        <f t="shared" si="53"/>
        <v>11.261274528901733</v>
      </c>
      <c r="J686" s="4">
        <f t="shared" si="54"/>
        <v>16.427222919075145</v>
      </c>
      <c r="K686" s="5">
        <f t="shared" si="50"/>
        <v>15.472197705207416</v>
      </c>
    </row>
    <row r="687" spans="1:11" ht="12.75" x14ac:dyDescent="0.2">
      <c r="A687" s="1">
        <v>1928.02</v>
      </c>
      <c r="B687" s="4">
        <v>17.32</v>
      </c>
      <c r="C687" s="9">
        <v>0.7833</v>
      </c>
      <c r="D687" s="9">
        <v>1.155</v>
      </c>
      <c r="E687" s="9">
        <v>17.100000000000001</v>
      </c>
      <c r="F687" s="4">
        <f t="shared" si="51"/>
        <v>1928.1249999999482</v>
      </c>
      <c r="G687" s="4">
        <f>G686*11/12+G698*1/12</f>
        <v>3.3525</v>
      </c>
      <c r="H687" s="4">
        <f t="shared" si="52"/>
        <v>254.05755906432751</v>
      </c>
      <c r="I687" s="4">
        <f t="shared" si="53"/>
        <v>11.489797114035088</v>
      </c>
      <c r="J687" s="4">
        <f t="shared" si="54"/>
        <v>16.942060087719302</v>
      </c>
      <c r="K687" s="5">
        <f t="shared" si="50"/>
        <v>14.995670995670993</v>
      </c>
    </row>
    <row r="688" spans="1:11" ht="12.75" x14ac:dyDescent="0.2">
      <c r="A688" s="1">
        <v>1928.03</v>
      </c>
      <c r="B688" s="4">
        <v>18.25</v>
      </c>
      <c r="C688" s="9">
        <v>0.79</v>
      </c>
      <c r="D688" s="9">
        <v>1.177</v>
      </c>
      <c r="E688" s="9">
        <v>17.100000000000001</v>
      </c>
      <c r="F688" s="4">
        <f t="shared" si="51"/>
        <v>1928.2083333332814</v>
      </c>
      <c r="G688" s="4">
        <f>G686*10/12+G698*2/12</f>
        <v>3.375</v>
      </c>
      <c r="H688" s="4">
        <f t="shared" si="52"/>
        <v>267.69921783625733</v>
      </c>
      <c r="I688" s="4">
        <f t="shared" si="53"/>
        <v>11.588075730994152</v>
      </c>
      <c r="J688" s="4">
        <f t="shared" si="54"/>
        <v>17.264765994152047</v>
      </c>
      <c r="K688" s="5">
        <f t="shared" si="50"/>
        <v>15.505522514868311</v>
      </c>
    </row>
    <row r="689" spans="1:11" ht="12.75" x14ac:dyDescent="0.2">
      <c r="A689" s="1">
        <v>1928.04</v>
      </c>
      <c r="B689" s="4">
        <v>19.399999999999999</v>
      </c>
      <c r="C689" s="9">
        <v>0.79669999999999996</v>
      </c>
      <c r="D689" s="9">
        <v>1.2</v>
      </c>
      <c r="E689" s="9">
        <v>17.100000000000001</v>
      </c>
      <c r="F689" s="4">
        <f t="shared" si="51"/>
        <v>1928.2916666666147</v>
      </c>
      <c r="G689" s="4">
        <f>G686*9/12+G698*3/12</f>
        <v>3.3975</v>
      </c>
      <c r="H689" s="4">
        <f t="shared" si="52"/>
        <v>284.56793567251464</v>
      </c>
      <c r="I689" s="4">
        <f t="shared" si="53"/>
        <v>11.686354347953216</v>
      </c>
      <c r="J689" s="4">
        <f t="shared" si="54"/>
        <v>17.602140350877193</v>
      </c>
      <c r="K689" s="5">
        <f t="shared" si="50"/>
        <v>16.166666666666668</v>
      </c>
    </row>
    <row r="690" spans="1:11" ht="12.75" x14ac:dyDescent="0.2">
      <c r="A690" s="1">
        <v>1928.05</v>
      </c>
      <c r="B690" s="4">
        <v>20</v>
      </c>
      <c r="C690" s="9">
        <v>0.80330000000000001</v>
      </c>
      <c r="D690" s="9">
        <v>1.222</v>
      </c>
      <c r="E690" s="9">
        <v>17.2</v>
      </c>
      <c r="F690" s="4">
        <f t="shared" si="51"/>
        <v>1928.3749999999479</v>
      </c>
      <c r="G690" s="4">
        <f>G686*8/12+G698*4/12</f>
        <v>3.42</v>
      </c>
      <c r="H690" s="4">
        <f t="shared" si="52"/>
        <v>291.66337209302333</v>
      </c>
      <c r="I690" s="4">
        <f t="shared" si="53"/>
        <v>11.714659340116281</v>
      </c>
      <c r="J690" s="4">
        <f t="shared" si="54"/>
        <v>17.820632034883722</v>
      </c>
      <c r="K690" s="5">
        <f t="shared" si="50"/>
        <v>16.366612111292966</v>
      </c>
    </row>
    <row r="691" spans="1:11" ht="12.75" x14ac:dyDescent="0.2">
      <c r="A691" s="1">
        <v>1928.06</v>
      </c>
      <c r="B691" s="4">
        <v>19.02</v>
      </c>
      <c r="C691" s="9">
        <v>0.81</v>
      </c>
      <c r="D691" s="9">
        <v>1.2450000000000001</v>
      </c>
      <c r="E691" s="9">
        <v>17.100000000000001</v>
      </c>
      <c r="F691" s="4">
        <f t="shared" si="51"/>
        <v>1928.4583333332812</v>
      </c>
      <c r="G691" s="4">
        <f>G686*7/12+G698*5/12</f>
        <v>3.4424999999999999</v>
      </c>
      <c r="H691" s="4">
        <f t="shared" si="52"/>
        <v>278.9939245614035</v>
      </c>
      <c r="I691" s="4">
        <f t="shared" si="53"/>
        <v>11.881444736842106</v>
      </c>
      <c r="J691" s="4">
        <f t="shared" si="54"/>
        <v>18.26222061403509</v>
      </c>
      <c r="K691" s="5">
        <f t="shared" si="50"/>
        <v>15.277108433734938</v>
      </c>
    </row>
    <row r="692" spans="1:11" ht="12.75" x14ac:dyDescent="0.2">
      <c r="A692" s="1">
        <v>1928.07</v>
      </c>
      <c r="B692" s="4">
        <v>19.16</v>
      </c>
      <c r="C692" s="9">
        <v>0.81669999999999998</v>
      </c>
      <c r="D692" s="9">
        <v>1.268</v>
      </c>
      <c r="E692" s="9">
        <v>17.100000000000001</v>
      </c>
      <c r="F692" s="4">
        <f t="shared" si="51"/>
        <v>1928.5416666666144</v>
      </c>
      <c r="G692" s="4">
        <f>G686*6/12+G698*6/12</f>
        <v>3.4649999999999999</v>
      </c>
      <c r="H692" s="4">
        <f t="shared" si="52"/>
        <v>281.04750760233918</v>
      </c>
      <c r="I692" s="4">
        <f t="shared" si="53"/>
        <v>11.97972335380117</v>
      </c>
      <c r="J692" s="4">
        <f t="shared" si="54"/>
        <v>18.599594970760233</v>
      </c>
      <c r="K692" s="5">
        <f t="shared" si="50"/>
        <v>15.110410094637224</v>
      </c>
    </row>
    <row r="693" spans="1:11" ht="12.75" x14ac:dyDescent="0.2">
      <c r="A693" s="1">
        <v>1928.08</v>
      </c>
      <c r="B693" s="4">
        <v>19.78</v>
      </c>
      <c r="C693" s="9">
        <v>0.82330000000000003</v>
      </c>
      <c r="D693" s="9">
        <v>1.29</v>
      </c>
      <c r="E693" s="9">
        <v>17.100000000000001</v>
      </c>
      <c r="F693" s="4">
        <f t="shared" si="51"/>
        <v>1928.6249999999477</v>
      </c>
      <c r="G693" s="4">
        <f>G686*5/12+G698*7/12</f>
        <v>3.4874999999999998</v>
      </c>
      <c r="H693" s="4">
        <f t="shared" si="52"/>
        <v>290.14194678362571</v>
      </c>
      <c r="I693" s="4">
        <f t="shared" si="53"/>
        <v>12.076535125730995</v>
      </c>
      <c r="J693" s="4">
        <f t="shared" si="54"/>
        <v>18.922300877192985</v>
      </c>
      <c r="K693" s="5">
        <f t="shared" si="50"/>
        <v>15.33333333333333</v>
      </c>
    </row>
    <row r="694" spans="1:11" ht="12.75" x14ac:dyDescent="0.2">
      <c r="A694" s="1">
        <v>1928.09</v>
      </c>
      <c r="B694" s="4">
        <v>21.17</v>
      </c>
      <c r="C694" s="9">
        <v>0.83</v>
      </c>
      <c r="D694" s="9">
        <v>1.3120000000000001</v>
      </c>
      <c r="E694" s="9">
        <v>17.3</v>
      </c>
      <c r="F694" s="4">
        <f t="shared" si="51"/>
        <v>1928.708333333281</v>
      </c>
      <c r="G694" s="4">
        <f>G686*4/12+G698*8/12</f>
        <v>3.51</v>
      </c>
      <c r="H694" s="4">
        <f t="shared" si="52"/>
        <v>306.94113786127173</v>
      </c>
      <c r="I694" s="4">
        <f t="shared" si="53"/>
        <v>12.034064450867053</v>
      </c>
      <c r="J694" s="4">
        <f t="shared" si="54"/>
        <v>19.022521156069367</v>
      </c>
      <c r="K694" s="5">
        <f t="shared" si="50"/>
        <v>16.135670731707318</v>
      </c>
    </row>
    <row r="695" spans="1:11" ht="12.75" x14ac:dyDescent="0.2">
      <c r="A695" s="1">
        <v>1928.1</v>
      </c>
      <c r="B695" s="4">
        <v>21.6</v>
      </c>
      <c r="C695" s="9">
        <v>0.8367</v>
      </c>
      <c r="D695" s="9">
        <v>1.335</v>
      </c>
      <c r="E695" s="9">
        <v>17.2</v>
      </c>
      <c r="F695" s="4">
        <f t="shared" si="51"/>
        <v>1928.7916666666142</v>
      </c>
      <c r="G695" s="4">
        <f>G686*3/12+G698*9/12</f>
        <v>3.5324999999999998</v>
      </c>
      <c r="H695" s="4">
        <f t="shared" si="52"/>
        <v>314.99644186046515</v>
      </c>
      <c r="I695" s="4">
        <f t="shared" si="53"/>
        <v>12.201737171511629</v>
      </c>
      <c r="J695" s="4">
        <f t="shared" si="54"/>
        <v>19.468530087209302</v>
      </c>
      <c r="K695" s="5">
        <f t="shared" si="50"/>
        <v>16.179775280898877</v>
      </c>
    </row>
    <row r="696" spans="1:11" ht="12.75" x14ac:dyDescent="0.2">
      <c r="A696" s="1">
        <v>1928.11</v>
      </c>
      <c r="B696" s="4">
        <v>23.06</v>
      </c>
      <c r="C696" s="9">
        <v>0.84330000000000005</v>
      </c>
      <c r="D696" s="9">
        <v>1.357</v>
      </c>
      <c r="E696" s="9">
        <v>17.2</v>
      </c>
      <c r="F696" s="4">
        <f t="shared" si="51"/>
        <v>1928.8749999999475</v>
      </c>
      <c r="G696" s="4">
        <f>G686*2/12+G698*10/12</f>
        <v>3.5550000000000002</v>
      </c>
      <c r="H696" s="4">
        <f t="shared" si="52"/>
        <v>336.28786802325584</v>
      </c>
      <c r="I696" s="4">
        <f t="shared" si="53"/>
        <v>12.297986084302329</v>
      </c>
      <c r="J696" s="4">
        <f t="shared" si="54"/>
        <v>19.789359796511629</v>
      </c>
      <c r="K696" s="5">
        <f t="shared" si="50"/>
        <v>16.993367722918201</v>
      </c>
    </row>
    <row r="697" spans="1:11" ht="12.75" x14ac:dyDescent="0.2">
      <c r="A697" s="1">
        <v>1928.12</v>
      </c>
      <c r="B697" s="4">
        <v>23.15</v>
      </c>
      <c r="C697" s="9">
        <v>0.85</v>
      </c>
      <c r="D697" s="9">
        <v>1.38</v>
      </c>
      <c r="E697" s="9">
        <v>17.100000000000001</v>
      </c>
      <c r="F697" s="4">
        <f t="shared" si="51"/>
        <v>1928.9583333332807</v>
      </c>
      <c r="G697" s="4">
        <f>G686*1/12+G698*11/12</f>
        <v>3.5775000000000001</v>
      </c>
      <c r="H697" s="4">
        <f t="shared" si="52"/>
        <v>339.57462426900582</v>
      </c>
      <c r="I697" s="4">
        <f t="shared" si="53"/>
        <v>12.468182748538011</v>
      </c>
      <c r="J697" s="4">
        <f t="shared" si="54"/>
        <v>20.24246140350877</v>
      </c>
      <c r="K697" s="5">
        <f t="shared" si="50"/>
        <v>16.775362318840582</v>
      </c>
    </row>
    <row r="698" spans="1:11" ht="12.75" x14ac:dyDescent="0.2">
      <c r="A698" s="1">
        <v>1929.01</v>
      </c>
      <c r="B698" s="4">
        <v>24.86</v>
      </c>
      <c r="C698" s="9">
        <v>0.86</v>
      </c>
      <c r="D698" s="9">
        <v>1.399</v>
      </c>
      <c r="E698" s="9">
        <v>17.100000000000001</v>
      </c>
      <c r="F698" s="4">
        <f t="shared" si="51"/>
        <v>1929.041666666614</v>
      </c>
      <c r="G698" s="4">
        <v>3.6</v>
      </c>
      <c r="H698" s="4">
        <f t="shared" si="52"/>
        <v>364.65767426900584</v>
      </c>
      <c r="I698" s="4">
        <f t="shared" si="53"/>
        <v>12.614867251461988</v>
      </c>
      <c r="J698" s="4">
        <f t="shared" si="54"/>
        <v>20.521161959064326</v>
      </c>
      <c r="K698" s="5">
        <f t="shared" si="50"/>
        <v>17.769835596854897</v>
      </c>
    </row>
    <row r="699" spans="1:11" ht="12.75" x14ac:dyDescent="0.2">
      <c r="A699" s="1">
        <v>1929.02</v>
      </c>
      <c r="B699" s="4">
        <v>24.99</v>
      </c>
      <c r="C699" s="9">
        <v>0.87</v>
      </c>
      <c r="D699" s="9">
        <v>1.4179999999999999</v>
      </c>
      <c r="E699" s="9">
        <v>17.100000000000001</v>
      </c>
      <c r="F699" s="4">
        <f t="shared" si="51"/>
        <v>1929.1249999999472</v>
      </c>
      <c r="G699" s="4">
        <f>G698*11/12+G710*1/12</f>
        <v>3.5741666666666667</v>
      </c>
      <c r="H699" s="4">
        <f t="shared" si="52"/>
        <v>366.56457280701756</v>
      </c>
      <c r="I699" s="4">
        <f t="shared" si="53"/>
        <v>12.761551754385966</v>
      </c>
      <c r="J699" s="4">
        <f t="shared" si="54"/>
        <v>20.799862514619882</v>
      </c>
      <c r="K699" s="5">
        <f t="shared" si="50"/>
        <v>17.623413258110016</v>
      </c>
    </row>
    <row r="700" spans="1:11" ht="12.75" x14ac:dyDescent="0.2">
      <c r="A700" s="1">
        <v>1929.03</v>
      </c>
      <c r="B700" s="4">
        <v>25.43</v>
      </c>
      <c r="C700" s="9">
        <v>0.88</v>
      </c>
      <c r="D700" s="9">
        <v>1.4379999999999999</v>
      </c>
      <c r="E700" s="9">
        <v>17</v>
      </c>
      <c r="F700" s="4">
        <f t="shared" si="51"/>
        <v>1929.2083333332805</v>
      </c>
      <c r="G700" s="4">
        <f>G698*10/12+G710*2/12</f>
        <v>3.5483333333333333</v>
      </c>
      <c r="H700" s="4">
        <f t="shared" si="52"/>
        <v>375.21291852941181</v>
      </c>
      <c r="I700" s="4">
        <f t="shared" si="53"/>
        <v>12.98416705882353</v>
      </c>
      <c r="J700" s="4">
        <f t="shared" si="54"/>
        <v>21.217309352941179</v>
      </c>
      <c r="K700" s="5">
        <f t="shared" si="50"/>
        <v>17.684283727399166</v>
      </c>
    </row>
    <row r="701" spans="1:11" ht="12.75" x14ac:dyDescent="0.2">
      <c r="A701" s="1">
        <v>1929.04</v>
      </c>
      <c r="B701" s="4">
        <v>25.28</v>
      </c>
      <c r="C701" s="9">
        <v>0.89</v>
      </c>
      <c r="D701" s="9">
        <v>1.4570000000000001</v>
      </c>
      <c r="E701" s="9">
        <v>16.899999999999999</v>
      </c>
      <c r="F701" s="4">
        <f t="shared" si="51"/>
        <v>1929.2916666666138</v>
      </c>
      <c r="G701" s="4">
        <f>G698*9/12+G710*3/12</f>
        <v>3.5225</v>
      </c>
      <c r="H701" s="4">
        <f t="shared" si="52"/>
        <v>375.20680710059179</v>
      </c>
      <c r="I701" s="4">
        <f t="shared" si="53"/>
        <v>13.209416863905329</v>
      </c>
      <c r="J701" s="4">
        <f t="shared" si="54"/>
        <v>21.624854349112432</v>
      </c>
      <c r="K701" s="5">
        <f t="shared" si="50"/>
        <v>17.350720658888125</v>
      </c>
    </row>
    <row r="702" spans="1:11" ht="12.75" x14ac:dyDescent="0.2">
      <c r="A702" s="1">
        <v>1929.05</v>
      </c>
      <c r="B702" s="4">
        <v>25.66</v>
      </c>
      <c r="C702" s="9">
        <v>0.9</v>
      </c>
      <c r="D702" s="9">
        <v>1.476</v>
      </c>
      <c r="E702" s="9">
        <v>17</v>
      </c>
      <c r="F702" s="4">
        <f t="shared" si="51"/>
        <v>1929.374999999947</v>
      </c>
      <c r="G702" s="4">
        <f>G698*8/12+G710*4/12</f>
        <v>3.4966666666666666</v>
      </c>
      <c r="H702" s="4">
        <f t="shared" si="52"/>
        <v>378.60650764705889</v>
      </c>
      <c r="I702" s="4">
        <f t="shared" si="53"/>
        <v>13.279261764705884</v>
      </c>
      <c r="J702" s="4">
        <f t="shared" si="54"/>
        <v>21.777989294117649</v>
      </c>
      <c r="K702" s="5">
        <f t="shared" si="50"/>
        <v>17.384823848238483</v>
      </c>
    </row>
    <row r="703" spans="1:11" ht="12.75" x14ac:dyDescent="0.2">
      <c r="A703" s="1">
        <v>1929.06</v>
      </c>
      <c r="B703" s="4">
        <v>26.15</v>
      </c>
      <c r="C703" s="9">
        <v>0.91</v>
      </c>
      <c r="D703" s="9">
        <v>1.4950000000000001</v>
      </c>
      <c r="E703" s="9">
        <v>17.100000000000001</v>
      </c>
      <c r="F703" s="4">
        <f t="shared" si="51"/>
        <v>1929.4583333332803</v>
      </c>
      <c r="G703" s="4">
        <f>G698*7/12+G710*5/12</f>
        <v>3.4708333333333332</v>
      </c>
      <c r="H703" s="4">
        <f t="shared" si="52"/>
        <v>383.57997514619882</v>
      </c>
      <c r="I703" s="4">
        <f t="shared" si="53"/>
        <v>13.348289766081871</v>
      </c>
      <c r="J703" s="4">
        <f t="shared" si="54"/>
        <v>21.929333187134507</v>
      </c>
      <c r="K703" s="5">
        <f t="shared" si="50"/>
        <v>17.491638795986617</v>
      </c>
    </row>
    <row r="704" spans="1:11" ht="12.75" x14ac:dyDescent="0.2">
      <c r="A704" s="1">
        <v>1929.07</v>
      </c>
      <c r="B704" s="4">
        <v>28.48</v>
      </c>
      <c r="C704" s="9">
        <v>0.92</v>
      </c>
      <c r="D704" s="9">
        <v>1.514</v>
      </c>
      <c r="E704" s="9">
        <v>17.3</v>
      </c>
      <c r="F704" s="4">
        <f t="shared" si="51"/>
        <v>1929.5416666666135</v>
      </c>
      <c r="G704" s="4">
        <f>G698*6/12+G710*6/12</f>
        <v>3.4450000000000003</v>
      </c>
      <c r="H704" s="4">
        <f t="shared" si="52"/>
        <v>412.92789826589598</v>
      </c>
      <c r="I704" s="4">
        <f t="shared" si="53"/>
        <v>13.338963005780348</v>
      </c>
      <c r="J704" s="4">
        <f t="shared" si="54"/>
        <v>21.951293468208092</v>
      </c>
      <c r="K704" s="5">
        <f t="shared" si="50"/>
        <v>18.8110964332893</v>
      </c>
    </row>
    <row r="705" spans="1:11" ht="12.75" x14ac:dyDescent="0.2">
      <c r="A705" s="1">
        <v>1929.08</v>
      </c>
      <c r="B705" s="4">
        <v>30.1</v>
      </c>
      <c r="C705" s="9">
        <v>0.93</v>
      </c>
      <c r="D705" s="9">
        <v>1.5329999999999999</v>
      </c>
      <c r="E705" s="9">
        <v>17.3</v>
      </c>
      <c r="F705" s="4">
        <f t="shared" si="51"/>
        <v>1929.6249999999468</v>
      </c>
      <c r="G705" s="4">
        <f>G698*5/12+G710*7/12</f>
        <v>3.4191666666666665</v>
      </c>
      <c r="H705" s="4">
        <f t="shared" si="52"/>
        <v>436.41607225433529</v>
      </c>
      <c r="I705" s="4">
        <f t="shared" si="53"/>
        <v>13.483951734104048</v>
      </c>
      <c r="J705" s="4">
        <f t="shared" si="54"/>
        <v>22.226772052023122</v>
      </c>
      <c r="K705" s="5">
        <f t="shared" si="50"/>
        <v>19.634703196347033</v>
      </c>
    </row>
    <row r="706" spans="1:11" ht="12.75" x14ac:dyDescent="0.2">
      <c r="A706" s="1">
        <v>1929.09</v>
      </c>
      <c r="B706" s="4">
        <v>31.3</v>
      </c>
      <c r="C706" s="9">
        <v>0.94</v>
      </c>
      <c r="D706" s="9">
        <v>1.552</v>
      </c>
      <c r="E706" s="9">
        <v>17.3</v>
      </c>
      <c r="F706" s="4">
        <f t="shared" si="51"/>
        <v>1929.7083333332801</v>
      </c>
      <c r="G706" s="4">
        <f>G698*4/12+G710*8/12</f>
        <v>3.3933333333333335</v>
      </c>
      <c r="H706" s="4">
        <f t="shared" si="52"/>
        <v>453.81471965317928</v>
      </c>
      <c r="I706" s="4">
        <f t="shared" si="53"/>
        <v>13.628940462427746</v>
      </c>
      <c r="J706" s="4">
        <f t="shared" si="54"/>
        <v>22.502250635838152</v>
      </c>
      <c r="K706" s="5">
        <f t="shared" si="50"/>
        <v>20.16752577319588</v>
      </c>
    </row>
    <row r="707" spans="1:11" ht="12.75" x14ac:dyDescent="0.2">
      <c r="A707" s="1">
        <v>1929.1</v>
      </c>
      <c r="B707" s="4">
        <v>27.99</v>
      </c>
      <c r="C707" s="9">
        <v>0.95</v>
      </c>
      <c r="D707" s="9">
        <v>1.5720000000000001</v>
      </c>
      <c r="E707" s="9">
        <v>17.3</v>
      </c>
      <c r="F707" s="4">
        <f t="shared" si="51"/>
        <v>1929.7916666666133</v>
      </c>
      <c r="G707" s="4">
        <f>G698*3/12+G710*9/12</f>
        <v>3.3674999999999997</v>
      </c>
      <c r="H707" s="4">
        <f t="shared" si="52"/>
        <v>405.82345057803468</v>
      </c>
      <c r="I707" s="4">
        <f t="shared" si="53"/>
        <v>13.773929190751446</v>
      </c>
      <c r="J707" s="4">
        <f t="shared" si="54"/>
        <v>22.792228092485551</v>
      </c>
      <c r="K707" s="5">
        <f t="shared" ref="K707:K770" si="55">H707/J707</f>
        <v>17.805343511450381</v>
      </c>
    </row>
    <row r="708" spans="1:11" ht="12.75" x14ac:dyDescent="0.2">
      <c r="A708" s="1">
        <v>1929.11</v>
      </c>
      <c r="B708" s="4">
        <v>20.58</v>
      </c>
      <c r="C708" s="9">
        <v>0.96</v>
      </c>
      <c r="D708" s="9">
        <v>1.591</v>
      </c>
      <c r="E708" s="9">
        <v>17.3</v>
      </c>
      <c r="F708" s="4">
        <f t="shared" ref="F708:F771" si="56">F707+1/12</f>
        <v>1929.8749999999466</v>
      </c>
      <c r="G708" s="4">
        <f>G698*2/12+G710*10/12</f>
        <v>3.3416666666666668</v>
      </c>
      <c r="H708" s="4">
        <f t="shared" ref="H708:H771" si="57">B708*$E$1778/E708</f>
        <v>298.38680289017339</v>
      </c>
      <c r="I708" s="4">
        <f t="shared" ref="I708:I771" si="58">C708*$E$1778/E708</f>
        <v>13.918917919075145</v>
      </c>
      <c r="J708" s="4">
        <f t="shared" ref="J708:J771" si="59">D708*$E$1778/E708</f>
        <v>23.067706676300581</v>
      </c>
      <c r="K708" s="5">
        <f t="shared" si="55"/>
        <v>12.935260842237584</v>
      </c>
    </row>
    <row r="709" spans="1:11" ht="12.75" x14ac:dyDescent="0.2">
      <c r="A709" s="1">
        <v>1929.12</v>
      </c>
      <c r="B709" s="4">
        <v>21.4</v>
      </c>
      <c r="C709" s="9">
        <v>0.97</v>
      </c>
      <c r="D709" s="9">
        <v>1.61</v>
      </c>
      <c r="E709" s="9">
        <v>17.2</v>
      </c>
      <c r="F709" s="4">
        <f t="shared" si="56"/>
        <v>1929.9583333332798</v>
      </c>
      <c r="G709" s="4">
        <f>G698*1/12+G710*11/12</f>
        <v>3.315833333333333</v>
      </c>
      <c r="H709" s="4">
        <f t="shared" si="57"/>
        <v>312.07980813953492</v>
      </c>
      <c r="I709" s="4">
        <f t="shared" si="58"/>
        <v>14.145673546511629</v>
      </c>
      <c r="J709" s="4">
        <f t="shared" si="59"/>
        <v>23.478901453488376</v>
      </c>
      <c r="K709" s="5">
        <f t="shared" si="55"/>
        <v>13.291925465838508</v>
      </c>
    </row>
    <row r="710" spans="1:11" ht="12.75" x14ac:dyDescent="0.2">
      <c r="A710" s="1">
        <v>1930.01</v>
      </c>
      <c r="B710" s="4">
        <v>21.71</v>
      </c>
      <c r="C710" s="9">
        <v>0.9708</v>
      </c>
      <c r="D710" s="9">
        <v>1.5569999999999999</v>
      </c>
      <c r="E710" s="9">
        <v>17.100000000000001</v>
      </c>
      <c r="F710" s="4">
        <f t="shared" si="56"/>
        <v>1930.0416666666131</v>
      </c>
      <c r="G710" s="4">
        <v>3.29</v>
      </c>
      <c r="H710" s="4">
        <f t="shared" si="57"/>
        <v>318.45205584795326</v>
      </c>
      <c r="I710" s="4">
        <f t="shared" si="58"/>
        <v>14.240131543859651</v>
      </c>
      <c r="J710" s="4">
        <f t="shared" si="59"/>
        <v>22.838777105263155</v>
      </c>
      <c r="K710" s="5">
        <f t="shared" si="55"/>
        <v>13.943481053307647</v>
      </c>
    </row>
    <row r="711" spans="1:11" ht="12.75" x14ac:dyDescent="0.2">
      <c r="A711" s="1">
        <v>1930.02</v>
      </c>
      <c r="B711" s="4">
        <v>23.07</v>
      </c>
      <c r="C711" s="9">
        <v>0.97170000000000001</v>
      </c>
      <c r="D711" s="9">
        <v>1.5029999999999999</v>
      </c>
      <c r="E711" s="9">
        <v>17</v>
      </c>
      <c r="F711" s="4">
        <f t="shared" si="56"/>
        <v>1930.1249999999463</v>
      </c>
      <c r="G711" s="4">
        <f>G710*11/12+G722*1/12</f>
        <v>3.2941666666666665</v>
      </c>
      <c r="H711" s="4">
        <f t="shared" si="57"/>
        <v>340.39174323529414</v>
      </c>
      <c r="I711" s="4">
        <f t="shared" si="58"/>
        <v>14.33717628529412</v>
      </c>
      <c r="J711" s="4">
        <f t="shared" si="59"/>
        <v>22.176367147058823</v>
      </c>
      <c r="K711" s="5">
        <f t="shared" si="55"/>
        <v>15.34930139720559</v>
      </c>
    </row>
    <row r="712" spans="1:11" ht="12.75" x14ac:dyDescent="0.2">
      <c r="A712" s="1">
        <v>1930.03</v>
      </c>
      <c r="B712" s="4">
        <v>23.94</v>
      </c>
      <c r="C712" s="9">
        <v>0.97250000000000003</v>
      </c>
      <c r="D712" s="9">
        <v>1.45</v>
      </c>
      <c r="E712" s="9">
        <v>16.899999999999999</v>
      </c>
      <c r="F712" s="4">
        <f t="shared" si="56"/>
        <v>1930.2083333332796</v>
      </c>
      <c r="G712" s="4">
        <f>G710*10/12+G722*2/12</f>
        <v>3.2983333333333333</v>
      </c>
      <c r="H712" s="4">
        <f t="shared" si="57"/>
        <v>355.31847159763322</v>
      </c>
      <c r="I712" s="4">
        <f t="shared" si="58"/>
        <v>14.433885281065091</v>
      </c>
      <c r="J712" s="4">
        <f t="shared" si="59"/>
        <v>21.5209600591716</v>
      </c>
      <c r="K712" s="5">
        <f t="shared" si="55"/>
        <v>16.510344827586209</v>
      </c>
    </row>
    <row r="713" spans="1:11" ht="12.75" x14ac:dyDescent="0.2">
      <c r="A713" s="1">
        <v>1930.04</v>
      </c>
      <c r="B713" s="4">
        <v>25.46</v>
      </c>
      <c r="C713" s="9">
        <v>0.97330000000000005</v>
      </c>
      <c r="D713" s="9">
        <v>1.397</v>
      </c>
      <c r="E713" s="9">
        <v>17</v>
      </c>
      <c r="F713" s="4">
        <f t="shared" si="56"/>
        <v>1930.2916666666129</v>
      </c>
      <c r="G713" s="4">
        <f>G710*9/12+G722*3/12</f>
        <v>3.3024999999999998</v>
      </c>
      <c r="H713" s="4">
        <f t="shared" si="57"/>
        <v>375.6555605882354</v>
      </c>
      <c r="I713" s="4">
        <f t="shared" si="58"/>
        <v>14.360783861764709</v>
      </c>
      <c r="J713" s="4">
        <f t="shared" si="59"/>
        <v>20.612365205882355</v>
      </c>
      <c r="K713" s="5">
        <f t="shared" si="55"/>
        <v>18.22476735862563</v>
      </c>
    </row>
    <row r="714" spans="1:11" ht="12.75" x14ac:dyDescent="0.2">
      <c r="A714" s="1">
        <v>1930.05</v>
      </c>
      <c r="B714" s="4">
        <v>23.94</v>
      </c>
      <c r="C714" s="9">
        <v>0.97419999999999995</v>
      </c>
      <c r="D714" s="9">
        <v>1.343</v>
      </c>
      <c r="E714" s="9">
        <v>16.899999999999999</v>
      </c>
      <c r="F714" s="4">
        <f t="shared" si="56"/>
        <v>1930.3749999999461</v>
      </c>
      <c r="G714" s="4">
        <f>G710*8/12+G722*4/12</f>
        <v>3.3066666666666666</v>
      </c>
      <c r="H714" s="4">
        <f t="shared" si="57"/>
        <v>355.31847159763322</v>
      </c>
      <c r="I714" s="4">
        <f t="shared" si="58"/>
        <v>14.459116751479293</v>
      </c>
      <c r="J714" s="4">
        <f t="shared" si="59"/>
        <v>19.932861627218937</v>
      </c>
      <c r="K714" s="5">
        <f t="shared" si="55"/>
        <v>17.825763216679078</v>
      </c>
    </row>
    <row r="715" spans="1:11" ht="12.75" x14ac:dyDescent="0.2">
      <c r="A715" s="1">
        <v>1930.06</v>
      </c>
      <c r="B715" s="4">
        <v>21.52</v>
      </c>
      <c r="C715" s="9">
        <v>0.97499999999999998</v>
      </c>
      <c r="D715" s="9">
        <v>1.29</v>
      </c>
      <c r="E715" s="9">
        <v>16.8</v>
      </c>
      <c r="F715" s="4">
        <f t="shared" si="56"/>
        <v>1930.4583333332794</v>
      </c>
      <c r="G715" s="4">
        <f>G710*7/12+G722*5/12</f>
        <v>3.3108333333333331</v>
      </c>
      <c r="H715" s="4">
        <f t="shared" si="57"/>
        <v>321.30192619047619</v>
      </c>
      <c r="I715" s="4">
        <f t="shared" si="58"/>
        <v>14.557127232142857</v>
      </c>
      <c r="J715" s="4">
        <f t="shared" si="59"/>
        <v>19.26019910714286</v>
      </c>
      <c r="K715" s="5">
        <f t="shared" si="55"/>
        <v>16.682170542635657</v>
      </c>
    </row>
    <row r="716" spans="1:11" ht="12.75" x14ac:dyDescent="0.2">
      <c r="A716" s="1">
        <v>1930.07</v>
      </c>
      <c r="B716" s="4">
        <v>21.06</v>
      </c>
      <c r="C716" s="9">
        <v>0.9758</v>
      </c>
      <c r="D716" s="9">
        <v>1.2370000000000001</v>
      </c>
      <c r="E716" s="9">
        <v>16.600000000000001</v>
      </c>
      <c r="F716" s="4">
        <f t="shared" si="56"/>
        <v>1930.5416666666126</v>
      </c>
      <c r="G716" s="4">
        <f>G710*6/12+G722*6/12</f>
        <v>3.3150000000000004</v>
      </c>
      <c r="H716" s="4">
        <f t="shared" si="57"/>
        <v>318.22230903614457</v>
      </c>
      <c r="I716" s="4">
        <f t="shared" si="58"/>
        <v>14.744602524096386</v>
      </c>
      <c r="J716" s="4">
        <f t="shared" si="59"/>
        <v>18.691405331325303</v>
      </c>
      <c r="K716" s="5">
        <f t="shared" si="55"/>
        <v>17.0250606305578</v>
      </c>
    </row>
    <row r="717" spans="1:11" ht="12.75" x14ac:dyDescent="0.2">
      <c r="A717" s="1">
        <v>1930.08</v>
      </c>
      <c r="B717" s="4">
        <v>20.79</v>
      </c>
      <c r="C717" s="9">
        <v>0.97670000000000001</v>
      </c>
      <c r="D717" s="9">
        <v>1.1830000000000001</v>
      </c>
      <c r="E717" s="9">
        <v>16.5</v>
      </c>
      <c r="F717" s="4">
        <f t="shared" si="56"/>
        <v>1930.6249999999459</v>
      </c>
      <c r="G717" s="4">
        <f>G710*5/12+G722*7/12</f>
        <v>3.3191666666666668</v>
      </c>
      <c r="H717" s="4">
        <f t="shared" si="57"/>
        <v>316.04642999999999</v>
      </c>
      <c r="I717" s="4">
        <f t="shared" si="58"/>
        <v>14.847645415151517</v>
      </c>
      <c r="J717" s="4">
        <f t="shared" si="59"/>
        <v>17.983786757575761</v>
      </c>
      <c r="K717" s="5">
        <f t="shared" si="55"/>
        <v>17.573964497041416</v>
      </c>
    </row>
    <row r="718" spans="1:11" ht="12.75" x14ac:dyDescent="0.2">
      <c r="A718" s="1">
        <v>1930.09</v>
      </c>
      <c r="B718" s="4">
        <v>20.78</v>
      </c>
      <c r="C718" s="9">
        <v>0.97750000000000004</v>
      </c>
      <c r="D718" s="9">
        <v>1.1299999999999999</v>
      </c>
      <c r="E718" s="9">
        <v>16.600000000000001</v>
      </c>
      <c r="F718" s="4">
        <f t="shared" si="56"/>
        <v>1930.7083333332791</v>
      </c>
      <c r="G718" s="4">
        <f>G710*4/12+G722*8/12</f>
        <v>3.3233333333333333</v>
      </c>
      <c r="H718" s="4">
        <f t="shared" si="57"/>
        <v>313.99143313253012</v>
      </c>
      <c r="I718" s="4">
        <f t="shared" si="58"/>
        <v>14.77028998493976</v>
      </c>
      <c r="J718" s="4">
        <f t="shared" si="59"/>
        <v>17.074606325301204</v>
      </c>
      <c r="K718" s="5">
        <f t="shared" si="55"/>
        <v>18.389380530973451</v>
      </c>
    </row>
    <row r="719" spans="1:11" ht="12.75" x14ac:dyDescent="0.2">
      <c r="A719" s="1">
        <v>1930.1</v>
      </c>
      <c r="B719" s="4">
        <v>17.920000000000002</v>
      </c>
      <c r="C719" s="9">
        <v>0.97829999999999995</v>
      </c>
      <c r="D719" s="9">
        <v>1.077</v>
      </c>
      <c r="E719" s="9">
        <v>16.5</v>
      </c>
      <c r="F719" s="4">
        <f t="shared" si="56"/>
        <v>1930.7916666666124</v>
      </c>
      <c r="G719" s="4">
        <f>G710*3/12+G722*9/12</f>
        <v>3.3275000000000001</v>
      </c>
      <c r="H719" s="4">
        <f t="shared" si="57"/>
        <v>272.41712484848489</v>
      </c>
      <c r="I719" s="4">
        <f t="shared" si="58"/>
        <v>14.871968372727274</v>
      </c>
      <c r="J719" s="4">
        <f t="shared" si="59"/>
        <v>16.37239081818182</v>
      </c>
      <c r="K719" s="5">
        <f t="shared" si="55"/>
        <v>16.638811513463324</v>
      </c>
    </row>
    <row r="720" spans="1:11" ht="12.75" x14ac:dyDescent="0.2">
      <c r="A720" s="1">
        <v>1930.11</v>
      </c>
      <c r="B720" s="4">
        <v>16.62</v>
      </c>
      <c r="C720" s="9">
        <v>0.97919999999999996</v>
      </c>
      <c r="D720" s="9">
        <v>1.0229999999999999</v>
      </c>
      <c r="E720" s="9">
        <v>16.399999999999999</v>
      </c>
      <c r="F720" s="4">
        <f t="shared" si="56"/>
        <v>1930.8749999999457</v>
      </c>
      <c r="G720" s="4">
        <f>G710*2/12+G722*10/12</f>
        <v>3.3316666666666666</v>
      </c>
      <c r="H720" s="4">
        <f t="shared" si="57"/>
        <v>254.19529939024395</v>
      </c>
      <c r="I720" s="4">
        <f t="shared" si="58"/>
        <v>14.976416195121955</v>
      </c>
      <c r="J720" s="4">
        <f t="shared" si="59"/>
        <v>15.646317164634148</v>
      </c>
      <c r="K720" s="5">
        <f t="shared" si="55"/>
        <v>16.24633431085044</v>
      </c>
    </row>
    <row r="721" spans="1:11" ht="12.75" x14ac:dyDescent="0.2">
      <c r="A721" s="1">
        <v>1930.12</v>
      </c>
      <c r="B721" s="4">
        <v>15.51</v>
      </c>
      <c r="C721" s="9">
        <v>0.98</v>
      </c>
      <c r="D721" s="9">
        <v>0.97</v>
      </c>
      <c r="E721" s="9">
        <v>16.100000000000001</v>
      </c>
      <c r="F721" s="4">
        <f t="shared" si="56"/>
        <v>1930.9583333332789</v>
      </c>
      <c r="G721" s="4">
        <f>G710*1/12+G722*11/12</f>
        <v>3.3358333333333325</v>
      </c>
      <c r="H721" s="4">
        <f t="shared" si="57"/>
        <v>241.63857484472049</v>
      </c>
      <c r="I721" s="4">
        <f t="shared" si="58"/>
        <v>15.26794347826087</v>
      </c>
      <c r="J721" s="4">
        <f t="shared" si="59"/>
        <v>15.112148136645962</v>
      </c>
      <c r="K721" s="5">
        <f t="shared" si="55"/>
        <v>15.989690721649486</v>
      </c>
    </row>
    <row r="722" spans="1:11" ht="12.75" x14ac:dyDescent="0.2">
      <c r="A722" s="1">
        <v>1931.01</v>
      </c>
      <c r="B722" s="4">
        <v>15.98</v>
      </c>
      <c r="C722" s="9">
        <v>0.9667</v>
      </c>
      <c r="D722" s="9">
        <v>0.94</v>
      </c>
      <c r="E722" s="9">
        <v>15.9</v>
      </c>
      <c r="F722" s="4">
        <f t="shared" si="56"/>
        <v>1931.0416666666122</v>
      </c>
      <c r="G722" s="4">
        <v>3.34</v>
      </c>
      <c r="H722" s="4">
        <f t="shared" si="57"/>
        <v>252.09254025157236</v>
      </c>
      <c r="I722" s="4">
        <f t="shared" si="58"/>
        <v>15.250178889937109</v>
      </c>
      <c r="J722" s="4">
        <f t="shared" si="59"/>
        <v>14.828972955974843</v>
      </c>
      <c r="K722" s="5">
        <f t="shared" si="55"/>
        <v>17.000000000000004</v>
      </c>
    </row>
    <row r="723" spans="1:11" ht="12.75" x14ac:dyDescent="0.2">
      <c r="A723" s="1">
        <v>1931.02</v>
      </c>
      <c r="B723" s="4">
        <v>17.2</v>
      </c>
      <c r="C723" s="9">
        <v>0.95330000000000004</v>
      </c>
      <c r="D723" s="9">
        <v>0.91</v>
      </c>
      <c r="E723" s="9">
        <v>15.7</v>
      </c>
      <c r="F723" s="4">
        <f t="shared" si="56"/>
        <v>1931.1249999999454</v>
      </c>
      <c r="G723" s="4">
        <f>G722*11/12+G734*1/12</f>
        <v>3.3683333333333327</v>
      </c>
      <c r="H723" s="4">
        <f t="shared" si="57"/>
        <v>274.79519745222933</v>
      </c>
      <c r="I723" s="4">
        <f t="shared" si="58"/>
        <v>15.23036405414013</v>
      </c>
      <c r="J723" s="4">
        <f t="shared" si="59"/>
        <v>14.53858312101911</v>
      </c>
      <c r="K723" s="5">
        <f t="shared" si="55"/>
        <v>18.901098901098901</v>
      </c>
    </row>
    <row r="724" spans="1:11" ht="12.75" x14ac:dyDescent="0.2">
      <c r="A724" s="1">
        <v>1931.03</v>
      </c>
      <c r="B724" s="4">
        <v>17.53</v>
      </c>
      <c r="C724" s="9">
        <v>0.94</v>
      </c>
      <c r="D724" s="9">
        <v>0.88</v>
      </c>
      <c r="E724" s="9">
        <v>15.6</v>
      </c>
      <c r="F724" s="4">
        <f t="shared" si="56"/>
        <v>1931.2083333332787</v>
      </c>
      <c r="G724" s="4">
        <f>G722*10/12+G734*2/12</f>
        <v>3.3966666666666665</v>
      </c>
      <c r="H724" s="4">
        <f t="shared" si="57"/>
        <v>281.86273493589749</v>
      </c>
      <c r="I724" s="4">
        <f t="shared" si="58"/>
        <v>15.114145512820514</v>
      </c>
      <c r="J724" s="4">
        <f t="shared" si="59"/>
        <v>14.149412820512822</v>
      </c>
      <c r="K724" s="5">
        <f t="shared" si="55"/>
        <v>19.920454545454547</v>
      </c>
    </row>
    <row r="725" spans="1:11" ht="12.75" x14ac:dyDescent="0.2">
      <c r="A725" s="1">
        <v>1931.04</v>
      </c>
      <c r="B725" s="4">
        <v>15.86</v>
      </c>
      <c r="C725" s="9">
        <v>0.92669999999999997</v>
      </c>
      <c r="D725" s="9">
        <v>0.85</v>
      </c>
      <c r="E725" s="9">
        <v>15.5</v>
      </c>
      <c r="F725" s="4">
        <f t="shared" si="56"/>
        <v>1931.2916666666119</v>
      </c>
      <c r="G725" s="4">
        <f>G722*9/12+G734*3/12</f>
        <v>3.4249999999999998</v>
      </c>
      <c r="H725" s="4">
        <f t="shared" si="57"/>
        <v>256.65624064516135</v>
      </c>
      <c r="I725" s="4">
        <f t="shared" si="58"/>
        <v>14.996427377419357</v>
      </c>
      <c r="J725" s="4">
        <f t="shared" si="59"/>
        <v>13.755220967741936</v>
      </c>
      <c r="K725" s="5">
        <f t="shared" si="55"/>
        <v>18.658823529411769</v>
      </c>
    </row>
    <row r="726" spans="1:11" ht="12.75" x14ac:dyDescent="0.2">
      <c r="A726" s="1">
        <v>1931.05</v>
      </c>
      <c r="B726" s="4">
        <v>14.33</v>
      </c>
      <c r="C726" s="9">
        <v>0.9133</v>
      </c>
      <c r="D726" s="9">
        <v>0.82</v>
      </c>
      <c r="E726" s="9">
        <v>15.3</v>
      </c>
      <c r="F726" s="4">
        <f t="shared" si="56"/>
        <v>1931.3749999999452</v>
      </c>
      <c r="G726" s="4">
        <f>G722*8/12+G734*4/12</f>
        <v>3.4533333333333331</v>
      </c>
      <c r="H726" s="4">
        <f t="shared" si="57"/>
        <v>234.92817418300655</v>
      </c>
      <c r="I726" s="4">
        <f t="shared" si="58"/>
        <v>14.972777493464054</v>
      </c>
      <c r="J726" s="4">
        <f t="shared" si="59"/>
        <v>13.443203267973857</v>
      </c>
      <c r="K726" s="5">
        <f t="shared" si="55"/>
        <v>17.475609756097562</v>
      </c>
    </row>
    <row r="727" spans="1:11" ht="12.75" x14ac:dyDescent="0.2">
      <c r="A727" s="1">
        <v>1931.06</v>
      </c>
      <c r="B727" s="4">
        <v>13.87</v>
      </c>
      <c r="C727" s="9">
        <v>0.9</v>
      </c>
      <c r="D727" s="9">
        <v>0.79</v>
      </c>
      <c r="E727" s="9">
        <v>15.1</v>
      </c>
      <c r="F727" s="4">
        <f t="shared" si="56"/>
        <v>1931.4583333332785</v>
      </c>
      <c r="G727" s="4">
        <f>G722*7/12+G734*5/12</f>
        <v>3.4816666666666665</v>
      </c>
      <c r="H727" s="4">
        <f t="shared" si="57"/>
        <v>230.398611589404</v>
      </c>
      <c r="I727" s="4">
        <f t="shared" si="58"/>
        <v>14.950162251655632</v>
      </c>
      <c r="J727" s="4">
        <f t="shared" si="59"/>
        <v>13.122920198675498</v>
      </c>
      <c r="K727" s="5">
        <f t="shared" si="55"/>
        <v>17.556962025316455</v>
      </c>
    </row>
    <row r="728" spans="1:11" ht="12.75" x14ac:dyDescent="0.2">
      <c r="A728" s="1">
        <v>1931.07</v>
      </c>
      <c r="B728" s="4">
        <v>14.33</v>
      </c>
      <c r="C728" s="9">
        <v>0.88670000000000004</v>
      </c>
      <c r="D728" s="9">
        <v>0.76</v>
      </c>
      <c r="E728" s="9">
        <v>15.1</v>
      </c>
      <c r="F728" s="4">
        <f t="shared" si="56"/>
        <v>1931.5416666666117</v>
      </c>
      <c r="G728" s="4">
        <f>G722*6/12+G734*6/12</f>
        <v>3.51</v>
      </c>
      <c r="H728" s="4">
        <f t="shared" si="57"/>
        <v>238.0398056291391</v>
      </c>
      <c r="I728" s="4">
        <f t="shared" si="58"/>
        <v>14.729232076158942</v>
      </c>
      <c r="J728" s="4">
        <f t="shared" si="59"/>
        <v>12.624581456953644</v>
      </c>
      <c r="K728" s="5">
        <f t="shared" si="55"/>
        <v>18.855263157894736</v>
      </c>
    </row>
    <row r="729" spans="1:11" ht="12.75" x14ac:dyDescent="0.2">
      <c r="A729" s="1">
        <v>1931.08</v>
      </c>
      <c r="B729" s="4">
        <v>13.9</v>
      </c>
      <c r="C729" s="9">
        <v>0.87329999999999997</v>
      </c>
      <c r="D729" s="9">
        <v>0.73</v>
      </c>
      <c r="E729" s="9">
        <v>15.1</v>
      </c>
      <c r="F729" s="4">
        <f t="shared" si="56"/>
        <v>1931.624999999945</v>
      </c>
      <c r="G729" s="4">
        <f>G722*5/12+G734*7/12</f>
        <v>3.5383333333333336</v>
      </c>
      <c r="H729" s="4">
        <f t="shared" si="57"/>
        <v>230.89695033112588</v>
      </c>
      <c r="I729" s="4">
        <f t="shared" si="58"/>
        <v>14.506640771523179</v>
      </c>
      <c r="J729" s="4">
        <f t="shared" si="59"/>
        <v>12.126242715231788</v>
      </c>
      <c r="K729" s="5">
        <f t="shared" si="55"/>
        <v>19.041095890410965</v>
      </c>
    </row>
    <row r="730" spans="1:11" ht="12.75" x14ac:dyDescent="0.2">
      <c r="A730" s="1">
        <v>1931.09</v>
      </c>
      <c r="B730" s="4">
        <v>11.83</v>
      </c>
      <c r="C730" s="9">
        <v>0.86</v>
      </c>
      <c r="D730" s="9">
        <v>0.7</v>
      </c>
      <c r="E730" s="9">
        <v>15</v>
      </c>
      <c r="F730" s="4">
        <f t="shared" si="56"/>
        <v>1931.7083333332782</v>
      </c>
      <c r="G730" s="4">
        <f>G722*4/12+G734*8/12</f>
        <v>3.5666666666666669</v>
      </c>
      <c r="H730" s="4">
        <f t="shared" si="57"/>
        <v>197.82165433333336</v>
      </c>
      <c r="I730" s="4">
        <f t="shared" si="58"/>
        <v>14.380948666666667</v>
      </c>
      <c r="J730" s="4">
        <f t="shared" si="59"/>
        <v>11.705423333333334</v>
      </c>
      <c r="K730" s="5">
        <f t="shared" si="55"/>
        <v>16.900000000000002</v>
      </c>
    </row>
    <row r="731" spans="1:11" ht="12.75" x14ac:dyDescent="0.2">
      <c r="A731" s="1">
        <v>1931.1</v>
      </c>
      <c r="B731" s="4">
        <v>10.25</v>
      </c>
      <c r="C731" s="9">
        <v>0.84670000000000001</v>
      </c>
      <c r="D731" s="9">
        <v>0.67</v>
      </c>
      <c r="E731" s="9">
        <v>14.9</v>
      </c>
      <c r="F731" s="4">
        <f t="shared" si="56"/>
        <v>1931.7916666666115</v>
      </c>
      <c r="G731" s="4">
        <f>G722*3/12+G734*9/12</f>
        <v>3.5950000000000002</v>
      </c>
      <c r="H731" s="4">
        <f t="shared" si="57"/>
        <v>172.55118288590606</v>
      </c>
      <c r="I731" s="4">
        <f t="shared" si="58"/>
        <v>14.253569419463089</v>
      </c>
      <c r="J731" s="4">
        <f t="shared" si="59"/>
        <v>11.278955369127518</v>
      </c>
      <c r="K731" s="5">
        <f t="shared" si="55"/>
        <v>15.298507462686567</v>
      </c>
    </row>
    <row r="732" spans="1:11" ht="12.75" x14ac:dyDescent="0.2">
      <c r="A732" s="1">
        <v>1931.11</v>
      </c>
      <c r="B732" s="4">
        <v>10.39</v>
      </c>
      <c r="C732" s="9">
        <v>0.83330000000000004</v>
      </c>
      <c r="D732" s="9">
        <v>0.64</v>
      </c>
      <c r="E732" s="9">
        <v>14.7</v>
      </c>
      <c r="F732" s="4">
        <f t="shared" si="56"/>
        <v>1931.8749999999447</v>
      </c>
      <c r="G732" s="4">
        <f>G722*2/12+G734*10/12</f>
        <v>3.6233333333333335</v>
      </c>
      <c r="H732" s="4">
        <f t="shared" si="57"/>
        <v>177.2876799319728</v>
      </c>
      <c r="I732" s="4">
        <f t="shared" si="58"/>
        <v>14.218847323129255</v>
      </c>
      <c r="J732" s="4">
        <f t="shared" si="59"/>
        <v>10.920511564625853</v>
      </c>
      <c r="K732" s="5">
        <f t="shared" si="55"/>
        <v>16.234374999999996</v>
      </c>
    </row>
    <row r="733" spans="1:11" ht="12.75" x14ac:dyDescent="0.2">
      <c r="A733" s="1">
        <v>1931.12</v>
      </c>
      <c r="B733" s="4">
        <v>8.44</v>
      </c>
      <c r="C733" s="9">
        <v>0.82</v>
      </c>
      <c r="D733" s="9">
        <v>0.61</v>
      </c>
      <c r="E733" s="9">
        <v>14.6</v>
      </c>
      <c r="F733" s="4">
        <f t="shared" si="56"/>
        <v>1931.958333333278</v>
      </c>
      <c r="G733" s="4">
        <f>G722*1/12+G734*11/12</f>
        <v>3.6516666666666668</v>
      </c>
      <c r="H733" s="4">
        <f t="shared" si="57"/>
        <v>145.00064520547949</v>
      </c>
      <c r="I733" s="4">
        <f t="shared" si="58"/>
        <v>14.087740410958906</v>
      </c>
      <c r="J733" s="4">
        <f t="shared" si="59"/>
        <v>10.479904452054795</v>
      </c>
      <c r="K733" s="5">
        <f t="shared" si="55"/>
        <v>13.836065573770494</v>
      </c>
    </row>
    <row r="734" spans="1:11" ht="12.75" x14ac:dyDescent="0.2">
      <c r="A734" s="1">
        <v>1932.01</v>
      </c>
      <c r="B734" s="4">
        <v>8.3000000000000007</v>
      </c>
      <c r="C734" s="9">
        <v>0.79330000000000001</v>
      </c>
      <c r="D734" s="9">
        <v>0.59330000000000005</v>
      </c>
      <c r="E734" s="9">
        <v>14.3</v>
      </c>
      <c r="F734" s="4">
        <f t="shared" si="56"/>
        <v>1932.0416666666113</v>
      </c>
      <c r="G734" s="4">
        <v>3.68</v>
      </c>
      <c r="H734" s="4">
        <f t="shared" si="57"/>
        <v>145.58693356643357</v>
      </c>
      <c r="I734" s="4">
        <f t="shared" si="58"/>
        <v>13.914953541958043</v>
      </c>
      <c r="J734" s="4">
        <f t="shared" si="59"/>
        <v>10.406834660839163</v>
      </c>
      <c r="K734" s="5">
        <f t="shared" si="55"/>
        <v>13.989549974717679</v>
      </c>
    </row>
    <row r="735" spans="1:11" ht="12.75" x14ac:dyDescent="0.2">
      <c r="A735" s="1">
        <v>1932.02</v>
      </c>
      <c r="B735" s="4">
        <v>8.23</v>
      </c>
      <c r="C735" s="9">
        <v>0.76670000000000005</v>
      </c>
      <c r="D735" s="9">
        <v>0.57669999999999999</v>
      </c>
      <c r="E735" s="9">
        <v>14.1</v>
      </c>
      <c r="F735" s="4">
        <f t="shared" si="56"/>
        <v>1932.1249999999445</v>
      </c>
      <c r="G735" s="4">
        <f>G734*11/12+G746*1/12</f>
        <v>3.6491666666666669</v>
      </c>
      <c r="H735" s="4">
        <f t="shared" si="57"/>
        <v>146.40673865248232</v>
      </c>
      <c r="I735" s="4">
        <f t="shared" si="58"/>
        <v>13.639130804964541</v>
      </c>
      <c r="J735" s="4">
        <f t="shared" si="59"/>
        <v>10.259145343971632</v>
      </c>
      <c r="K735" s="5">
        <f t="shared" si="55"/>
        <v>14.270851395873075</v>
      </c>
    </row>
    <row r="736" spans="1:11" ht="12.75" x14ac:dyDescent="0.2">
      <c r="A736" s="1">
        <v>1932.03</v>
      </c>
      <c r="B736" s="4">
        <v>8.26</v>
      </c>
      <c r="C736" s="9">
        <v>0.74</v>
      </c>
      <c r="D736" s="9">
        <v>0.56000000000000005</v>
      </c>
      <c r="E736" s="9">
        <v>14</v>
      </c>
      <c r="F736" s="4">
        <f t="shared" si="56"/>
        <v>1932.2083333332778</v>
      </c>
      <c r="G736" s="4">
        <f>G734*10/12+G746*2/12</f>
        <v>3.6183333333333336</v>
      </c>
      <c r="H736" s="4">
        <f t="shared" si="57"/>
        <v>147.98999499999999</v>
      </c>
      <c r="I736" s="4">
        <f t="shared" si="58"/>
        <v>13.258183571428573</v>
      </c>
      <c r="J736" s="4">
        <f t="shared" si="59"/>
        <v>10.033220000000002</v>
      </c>
      <c r="K736" s="5">
        <f t="shared" si="55"/>
        <v>14.749999999999996</v>
      </c>
    </row>
    <row r="737" spans="1:11" ht="12.75" x14ac:dyDescent="0.2">
      <c r="A737" s="1">
        <v>1932.04</v>
      </c>
      <c r="B737" s="4">
        <v>6.28</v>
      </c>
      <c r="C737" s="9">
        <v>0.71330000000000005</v>
      </c>
      <c r="D737" s="9">
        <v>0.54330000000000001</v>
      </c>
      <c r="E737" s="9">
        <v>13.9</v>
      </c>
      <c r="F737" s="4">
        <f t="shared" si="56"/>
        <v>1932.291666666611</v>
      </c>
      <c r="G737" s="4">
        <f>G734*9/12+G746*3/12</f>
        <v>3.5875000000000004</v>
      </c>
      <c r="H737" s="4">
        <f t="shared" si="57"/>
        <v>113.32485899280576</v>
      </c>
      <c r="I737" s="4">
        <f t="shared" si="58"/>
        <v>12.871755082733815</v>
      </c>
      <c r="J737" s="4">
        <f t="shared" si="59"/>
        <v>9.804043931654677</v>
      </c>
      <c r="K737" s="5">
        <f t="shared" si="55"/>
        <v>11.558991349162525</v>
      </c>
    </row>
    <row r="738" spans="1:11" ht="12.75" x14ac:dyDescent="0.2">
      <c r="A738" s="1">
        <v>1932.05</v>
      </c>
      <c r="B738" s="4">
        <v>5.51</v>
      </c>
      <c r="C738" s="9">
        <v>0.68669999999999998</v>
      </c>
      <c r="D738" s="9">
        <v>0.52669999999999995</v>
      </c>
      <c r="E738" s="9">
        <v>13.7</v>
      </c>
      <c r="F738" s="4">
        <f t="shared" si="56"/>
        <v>1932.3749999999443</v>
      </c>
      <c r="G738" s="4">
        <f>G734*8/12+G746*4/12</f>
        <v>3.5566666666666666</v>
      </c>
      <c r="H738" s="4">
        <f t="shared" si="57"/>
        <v>100.88146386861314</v>
      </c>
      <c r="I738" s="4">
        <f t="shared" si="58"/>
        <v>12.572649952554746</v>
      </c>
      <c r="J738" s="4">
        <f t="shared" si="59"/>
        <v>9.6432426532846716</v>
      </c>
      <c r="K738" s="5">
        <f t="shared" si="55"/>
        <v>10.461363204860453</v>
      </c>
    </row>
    <row r="739" spans="1:11" ht="12.75" x14ac:dyDescent="0.2">
      <c r="A739" s="1">
        <v>1932.06</v>
      </c>
      <c r="B739" s="4">
        <v>4.7699999999999996</v>
      </c>
      <c r="C739" s="9">
        <v>0.66</v>
      </c>
      <c r="D739" s="9">
        <v>0.51</v>
      </c>
      <c r="E739" s="9">
        <v>13.6</v>
      </c>
      <c r="F739" s="4">
        <f t="shared" si="56"/>
        <v>1932.4583333332776</v>
      </c>
      <c r="G739" s="4">
        <f>G734*7/12+G746*5/12</f>
        <v>3.5258333333333338</v>
      </c>
      <c r="H739" s="4">
        <f t="shared" si="57"/>
        <v>87.975109191176472</v>
      </c>
      <c r="I739" s="4">
        <f t="shared" si="58"/>
        <v>12.172656617647061</v>
      </c>
      <c r="J739" s="4">
        <f t="shared" si="59"/>
        <v>9.4061437500000018</v>
      </c>
      <c r="K739" s="5">
        <f t="shared" si="55"/>
        <v>9.352941176470587</v>
      </c>
    </row>
    <row r="740" spans="1:11" ht="12.75" x14ac:dyDescent="0.2">
      <c r="A740" s="1">
        <v>1932.07</v>
      </c>
      <c r="B740" s="4">
        <v>5.01</v>
      </c>
      <c r="C740" s="9">
        <v>0.63329999999999997</v>
      </c>
      <c r="D740" s="9">
        <v>0.49330000000000002</v>
      </c>
      <c r="E740" s="9">
        <v>13.6</v>
      </c>
      <c r="F740" s="4">
        <f t="shared" si="56"/>
        <v>1932.5416666666108</v>
      </c>
      <c r="G740" s="4">
        <f>G734*6/12+G746*6/12</f>
        <v>3.4950000000000001</v>
      </c>
      <c r="H740" s="4">
        <f t="shared" si="57"/>
        <v>92.40152977941176</v>
      </c>
      <c r="I740" s="4">
        <f t="shared" si="58"/>
        <v>11.680217327205883</v>
      </c>
      <c r="J740" s="4">
        <f t="shared" si="59"/>
        <v>9.0981386507352955</v>
      </c>
      <c r="K740" s="5">
        <f t="shared" si="55"/>
        <v>10.156091627812687</v>
      </c>
    </row>
    <row r="741" spans="1:11" ht="12.75" x14ac:dyDescent="0.2">
      <c r="A741" s="1">
        <v>1932.08</v>
      </c>
      <c r="B741" s="4">
        <v>7.53</v>
      </c>
      <c r="C741" s="9">
        <v>0.60670000000000002</v>
      </c>
      <c r="D741" s="9">
        <v>0.47670000000000001</v>
      </c>
      <c r="E741" s="9">
        <v>13.5</v>
      </c>
      <c r="F741" s="4">
        <f t="shared" si="56"/>
        <v>1932.6249999999441</v>
      </c>
      <c r="G741" s="4">
        <f>G734*5/12+G746*7/12</f>
        <v>3.4641666666666668</v>
      </c>
      <c r="H741" s="4">
        <f t="shared" si="57"/>
        <v>139.90767888888891</v>
      </c>
      <c r="I741" s="4">
        <f t="shared" si="58"/>
        <v>11.272508470370372</v>
      </c>
      <c r="J741" s="4">
        <f t="shared" si="59"/>
        <v>8.8571036555555569</v>
      </c>
      <c r="K741" s="5">
        <f t="shared" si="55"/>
        <v>15.796098174952801</v>
      </c>
    </row>
    <row r="742" spans="1:11" ht="12.75" x14ac:dyDescent="0.2">
      <c r="A742" s="1">
        <v>1932.09</v>
      </c>
      <c r="B742" s="4">
        <v>8.26</v>
      </c>
      <c r="C742" s="9">
        <v>0.57999999999999996</v>
      </c>
      <c r="D742" s="9">
        <v>0.46</v>
      </c>
      <c r="E742" s="9">
        <v>13.4</v>
      </c>
      <c r="F742" s="4">
        <f t="shared" si="56"/>
        <v>1932.7083333332773</v>
      </c>
      <c r="G742" s="4">
        <f>G734*4/12+G746*8/12</f>
        <v>3.4333333333333336</v>
      </c>
      <c r="H742" s="4">
        <f t="shared" si="57"/>
        <v>154.61641268656717</v>
      </c>
      <c r="I742" s="4">
        <f t="shared" si="58"/>
        <v>10.856842537313433</v>
      </c>
      <c r="J742" s="4">
        <f t="shared" si="59"/>
        <v>8.610599253731344</v>
      </c>
      <c r="K742" s="5">
        <f t="shared" si="55"/>
        <v>17.956521739130434</v>
      </c>
    </row>
    <row r="743" spans="1:11" ht="12.75" x14ac:dyDescent="0.2">
      <c r="A743" s="1">
        <v>1932.1</v>
      </c>
      <c r="B743" s="4">
        <v>7.12</v>
      </c>
      <c r="C743" s="9">
        <v>0.55330000000000001</v>
      </c>
      <c r="D743" s="9">
        <v>0.44330000000000003</v>
      </c>
      <c r="E743" s="9">
        <v>13.3</v>
      </c>
      <c r="F743" s="4">
        <f t="shared" si="56"/>
        <v>1932.7916666666106</v>
      </c>
      <c r="G743" s="4">
        <f>G734*3/12+G746*9/12</f>
        <v>3.4024999999999999</v>
      </c>
      <c r="H743" s="4">
        <f t="shared" si="57"/>
        <v>134.27918496240602</v>
      </c>
      <c r="I743" s="4">
        <f t="shared" si="58"/>
        <v>10.434925988721806</v>
      </c>
      <c r="J743" s="4">
        <f t="shared" si="59"/>
        <v>8.3603880187969946</v>
      </c>
      <c r="K743" s="5">
        <f t="shared" si="55"/>
        <v>16.061357996841863</v>
      </c>
    </row>
    <row r="744" spans="1:11" ht="12.75" x14ac:dyDescent="0.2">
      <c r="A744" s="1">
        <v>1932.11</v>
      </c>
      <c r="B744" s="4">
        <v>7.05</v>
      </c>
      <c r="C744" s="9">
        <v>0.52669999999999995</v>
      </c>
      <c r="D744" s="9">
        <v>0.42670000000000002</v>
      </c>
      <c r="E744" s="9">
        <v>13.2</v>
      </c>
      <c r="F744" s="4">
        <f t="shared" si="56"/>
        <v>1932.8749999999438</v>
      </c>
      <c r="G744" s="4">
        <f>G734*2/12+G746*10/12</f>
        <v>3.3716666666666666</v>
      </c>
      <c r="H744" s="4">
        <f t="shared" si="57"/>
        <v>133.96628977272729</v>
      </c>
      <c r="I744" s="4">
        <f t="shared" si="58"/>
        <v>10.008516996212121</v>
      </c>
      <c r="J744" s="4">
        <f t="shared" si="59"/>
        <v>8.1082859356060624</v>
      </c>
      <c r="K744" s="5">
        <f t="shared" si="55"/>
        <v>16.522146707288492</v>
      </c>
    </row>
    <row r="745" spans="1:11" ht="12.75" x14ac:dyDescent="0.2">
      <c r="A745" s="1">
        <v>1932.12</v>
      </c>
      <c r="B745" s="4">
        <v>6.82</v>
      </c>
      <c r="C745" s="9">
        <v>0.5</v>
      </c>
      <c r="D745" s="9">
        <v>0.41</v>
      </c>
      <c r="E745" s="9">
        <v>13.1</v>
      </c>
      <c r="F745" s="4">
        <f t="shared" si="56"/>
        <v>1932.9583333332771</v>
      </c>
      <c r="G745" s="4">
        <f>G734*1/12+G746*11/12</f>
        <v>3.3408333333333338</v>
      </c>
      <c r="H745" s="4">
        <f t="shared" si="57"/>
        <v>130.58503893129773</v>
      </c>
      <c r="I745" s="4">
        <f t="shared" si="58"/>
        <v>9.5736832061068711</v>
      </c>
      <c r="J745" s="4">
        <f t="shared" si="59"/>
        <v>7.8504202290076339</v>
      </c>
      <c r="K745" s="5">
        <f t="shared" si="55"/>
        <v>16.634146341463417</v>
      </c>
    </row>
    <row r="746" spans="1:11" ht="12.75" x14ac:dyDescent="0.2">
      <c r="A746" s="1">
        <v>1933.01</v>
      </c>
      <c r="B746" s="4">
        <v>7.09</v>
      </c>
      <c r="C746" s="9">
        <v>0.495</v>
      </c>
      <c r="D746" s="9">
        <v>0.41249999999999998</v>
      </c>
      <c r="E746" s="9">
        <v>12.9</v>
      </c>
      <c r="F746" s="4">
        <f t="shared" si="56"/>
        <v>1933.0416666666104</v>
      </c>
      <c r="G746" s="4">
        <v>3.31</v>
      </c>
      <c r="H746" s="4">
        <f t="shared" si="57"/>
        <v>137.859553875969</v>
      </c>
      <c r="I746" s="4">
        <f t="shared" si="58"/>
        <v>9.624891279069768</v>
      </c>
      <c r="J746" s="4">
        <f t="shared" si="59"/>
        <v>8.0207427325581406</v>
      </c>
      <c r="K746" s="5">
        <f t="shared" si="55"/>
        <v>17.187878787878788</v>
      </c>
    </row>
    <row r="747" spans="1:11" ht="12.75" x14ac:dyDescent="0.2">
      <c r="A747" s="1">
        <v>1933.02</v>
      </c>
      <c r="B747" s="4">
        <v>6.25</v>
      </c>
      <c r="C747" s="9">
        <v>0.49</v>
      </c>
      <c r="D747" s="9">
        <v>0.41499999999999998</v>
      </c>
      <c r="E747" s="9">
        <v>12.7</v>
      </c>
      <c r="F747" s="4">
        <f t="shared" si="56"/>
        <v>1933.1249999999436</v>
      </c>
      <c r="G747" s="4">
        <f>G746*11/12+G758*1/12</f>
        <v>3.2941666666666674</v>
      </c>
      <c r="H747" s="4">
        <f t="shared" si="57"/>
        <v>123.44020669291341</v>
      </c>
      <c r="I747" s="4">
        <f t="shared" si="58"/>
        <v>9.6777122047244113</v>
      </c>
      <c r="J747" s="4">
        <f t="shared" si="59"/>
        <v>8.1964297244094499</v>
      </c>
      <c r="K747" s="5">
        <f t="shared" si="55"/>
        <v>15.060240963855422</v>
      </c>
    </row>
    <row r="748" spans="1:11" ht="12.75" x14ac:dyDescent="0.2">
      <c r="A748" s="1">
        <v>1933.03</v>
      </c>
      <c r="B748" s="4">
        <v>6.23</v>
      </c>
      <c r="C748" s="9">
        <v>0.48499999999999999</v>
      </c>
      <c r="D748" s="9">
        <v>0.41749999999999998</v>
      </c>
      <c r="E748" s="9">
        <v>12.6</v>
      </c>
      <c r="F748" s="4">
        <f t="shared" si="56"/>
        <v>1933.2083333332769</v>
      </c>
      <c r="G748" s="4">
        <f>G746*10/12+G758*2/12</f>
        <v>3.2783333333333333</v>
      </c>
      <c r="H748" s="4">
        <f t="shared" si="57"/>
        <v>124.02174722222225</v>
      </c>
      <c r="I748" s="4">
        <f t="shared" si="58"/>
        <v>9.6549835317460317</v>
      </c>
      <c r="J748" s="4">
        <f t="shared" si="59"/>
        <v>8.3112487103174608</v>
      </c>
      <c r="K748" s="5">
        <f t="shared" si="55"/>
        <v>14.922155688622757</v>
      </c>
    </row>
    <row r="749" spans="1:11" ht="12.75" x14ac:dyDescent="0.2">
      <c r="A749" s="1">
        <v>1933.04</v>
      </c>
      <c r="B749" s="4">
        <v>6.89</v>
      </c>
      <c r="C749" s="9">
        <v>0.48</v>
      </c>
      <c r="D749" s="9">
        <v>0.42</v>
      </c>
      <c r="E749" s="9">
        <v>12.6</v>
      </c>
      <c r="F749" s="4">
        <f t="shared" si="56"/>
        <v>1933.2916666666101</v>
      </c>
      <c r="G749" s="4">
        <f>G746*9/12+G758*3/12</f>
        <v>3.2624999999999997</v>
      </c>
      <c r="H749" s="4">
        <f t="shared" si="57"/>
        <v>137.16048769841271</v>
      </c>
      <c r="I749" s="4">
        <f t="shared" si="58"/>
        <v>9.5554476190476212</v>
      </c>
      <c r="J749" s="4">
        <f t="shared" si="59"/>
        <v>8.3610166666666679</v>
      </c>
      <c r="K749" s="5">
        <f t="shared" si="55"/>
        <v>16.404761904761905</v>
      </c>
    </row>
    <row r="750" spans="1:11" ht="12.75" x14ac:dyDescent="0.2">
      <c r="A750" s="1">
        <v>1933.05</v>
      </c>
      <c r="B750" s="4">
        <v>8.8699999999999992</v>
      </c>
      <c r="C750" s="9">
        <v>0.47499999999999998</v>
      </c>
      <c r="D750" s="9">
        <v>0.42249999999999999</v>
      </c>
      <c r="E750" s="9">
        <v>12.6</v>
      </c>
      <c r="F750" s="4">
        <f t="shared" si="56"/>
        <v>1933.3749999999434</v>
      </c>
      <c r="G750" s="4">
        <f>G746*8/12+G758*4/12</f>
        <v>3.2466666666666666</v>
      </c>
      <c r="H750" s="4">
        <f t="shared" si="57"/>
        <v>176.57670912698413</v>
      </c>
      <c r="I750" s="4">
        <f t="shared" si="58"/>
        <v>9.4559117063492071</v>
      </c>
      <c r="J750" s="4">
        <f t="shared" si="59"/>
        <v>8.4107846230158732</v>
      </c>
      <c r="K750" s="5">
        <f t="shared" si="55"/>
        <v>20.994082840236686</v>
      </c>
    </row>
    <row r="751" spans="1:11" ht="12.75" x14ac:dyDescent="0.2">
      <c r="A751" s="1">
        <v>1933.06</v>
      </c>
      <c r="B751" s="4">
        <v>10.39</v>
      </c>
      <c r="C751" s="9">
        <v>0.47</v>
      </c>
      <c r="D751" s="9">
        <v>0.42499999999999999</v>
      </c>
      <c r="E751" s="9">
        <v>12.7</v>
      </c>
      <c r="F751" s="4">
        <f t="shared" si="56"/>
        <v>1933.4583333332766</v>
      </c>
      <c r="G751" s="4">
        <f>G746*7/12+G758*5/12</f>
        <v>3.2308333333333334</v>
      </c>
      <c r="H751" s="4">
        <f t="shared" si="57"/>
        <v>205.20699960629923</v>
      </c>
      <c r="I751" s="4">
        <f t="shared" si="58"/>
        <v>9.2827035433070879</v>
      </c>
      <c r="J751" s="4">
        <f t="shared" si="59"/>
        <v>8.3939340551181107</v>
      </c>
      <c r="K751" s="5">
        <f t="shared" si="55"/>
        <v>24.447058823529414</v>
      </c>
    </row>
    <row r="752" spans="1:11" ht="12.75" x14ac:dyDescent="0.2">
      <c r="A752" s="1">
        <v>1933.07</v>
      </c>
      <c r="B752" s="4">
        <v>11.23</v>
      </c>
      <c r="C752" s="9">
        <v>0.46500000000000002</v>
      </c>
      <c r="D752" s="9">
        <v>0.42749999999999999</v>
      </c>
      <c r="E752" s="9">
        <v>13.1</v>
      </c>
      <c r="F752" s="4">
        <f t="shared" si="56"/>
        <v>1933.5416666666099</v>
      </c>
      <c r="G752" s="4">
        <f>G746*6/12+G758*6/12</f>
        <v>3.2149999999999999</v>
      </c>
      <c r="H752" s="4">
        <f t="shared" si="57"/>
        <v>215.02492480916035</v>
      </c>
      <c r="I752" s="4">
        <f t="shared" si="58"/>
        <v>8.9035253816793904</v>
      </c>
      <c r="J752" s="4">
        <f t="shared" si="59"/>
        <v>8.1854991412213742</v>
      </c>
      <c r="K752" s="5">
        <f t="shared" si="55"/>
        <v>26.26900584795322</v>
      </c>
    </row>
    <row r="753" spans="1:11" ht="12.75" x14ac:dyDescent="0.2">
      <c r="A753" s="1">
        <v>1933.08</v>
      </c>
      <c r="B753" s="4">
        <v>10.67</v>
      </c>
      <c r="C753" s="9">
        <v>0.46</v>
      </c>
      <c r="D753" s="9">
        <v>0.43</v>
      </c>
      <c r="E753" s="9">
        <v>13.2</v>
      </c>
      <c r="F753" s="4">
        <f t="shared" si="56"/>
        <v>1933.6249999999432</v>
      </c>
      <c r="G753" s="4">
        <f>G746*5/12+G758*7/12</f>
        <v>3.1991666666666667</v>
      </c>
      <c r="H753" s="4">
        <f t="shared" si="57"/>
        <v>202.75465416666671</v>
      </c>
      <c r="I753" s="4">
        <f t="shared" si="58"/>
        <v>8.741062878787881</v>
      </c>
      <c r="J753" s="4">
        <f t="shared" si="59"/>
        <v>8.1709935606060622</v>
      </c>
      <c r="K753" s="5">
        <f t="shared" si="55"/>
        <v>24.813953488372093</v>
      </c>
    </row>
    <row r="754" spans="1:11" ht="12.75" x14ac:dyDescent="0.2">
      <c r="A754" s="1">
        <v>1933.09</v>
      </c>
      <c r="B754" s="4">
        <v>10.58</v>
      </c>
      <c r="C754" s="9">
        <v>0.45500000000000002</v>
      </c>
      <c r="D754" s="9">
        <v>0.4325</v>
      </c>
      <c r="E754" s="9">
        <v>13.2</v>
      </c>
      <c r="F754" s="4">
        <f t="shared" si="56"/>
        <v>1933.7083333332764</v>
      </c>
      <c r="G754" s="4">
        <f>G746*4/12+G758*8/12</f>
        <v>3.1833333333333336</v>
      </c>
      <c r="H754" s="4">
        <f t="shared" si="57"/>
        <v>201.04444621212124</v>
      </c>
      <c r="I754" s="4">
        <f t="shared" si="58"/>
        <v>8.6460513257575773</v>
      </c>
      <c r="J754" s="4">
        <f t="shared" si="59"/>
        <v>8.2184993371212141</v>
      </c>
      <c r="K754" s="5">
        <f t="shared" si="55"/>
        <v>24.462427745664737</v>
      </c>
    </row>
    <row r="755" spans="1:11" ht="12.75" x14ac:dyDescent="0.2">
      <c r="A755" s="1">
        <v>1933.1</v>
      </c>
      <c r="B755" s="4">
        <v>9.5500000000000007</v>
      </c>
      <c r="C755" s="9">
        <v>0.45</v>
      </c>
      <c r="D755" s="9">
        <v>0.435</v>
      </c>
      <c r="E755" s="9">
        <v>13.2</v>
      </c>
      <c r="F755" s="4">
        <f t="shared" si="56"/>
        <v>1933.7916666666097</v>
      </c>
      <c r="G755" s="4">
        <f>G746*3/12+G758*9/12</f>
        <v>3.1675000000000004</v>
      </c>
      <c r="H755" s="4">
        <f t="shared" si="57"/>
        <v>181.47206628787882</v>
      </c>
      <c r="I755" s="4">
        <f t="shared" si="58"/>
        <v>8.5510397727272753</v>
      </c>
      <c r="J755" s="4">
        <f t="shared" si="59"/>
        <v>8.2660051136363641</v>
      </c>
      <c r="K755" s="5">
        <f t="shared" si="55"/>
        <v>21.954022988505749</v>
      </c>
    </row>
    <row r="756" spans="1:11" ht="12.75" x14ac:dyDescent="0.2">
      <c r="A756" s="1">
        <v>1933.11</v>
      </c>
      <c r="B756" s="4">
        <v>9.7799999999999994</v>
      </c>
      <c r="C756" s="9">
        <v>0.44500000000000001</v>
      </c>
      <c r="D756" s="9">
        <v>0.4375</v>
      </c>
      <c r="E756" s="9">
        <v>13.2</v>
      </c>
      <c r="F756" s="4">
        <f t="shared" si="56"/>
        <v>1933.8749999999429</v>
      </c>
      <c r="G756" s="4">
        <f>G746*2/12+G758*10/12</f>
        <v>3.1516666666666668</v>
      </c>
      <c r="H756" s="4">
        <f t="shared" si="57"/>
        <v>185.84259772727276</v>
      </c>
      <c r="I756" s="4">
        <f t="shared" si="58"/>
        <v>8.4560282196969716</v>
      </c>
      <c r="J756" s="4">
        <f t="shared" si="59"/>
        <v>8.313510890151516</v>
      </c>
      <c r="K756" s="5">
        <f t="shared" si="55"/>
        <v>22.354285714285716</v>
      </c>
    </row>
    <row r="757" spans="1:11" ht="12.75" x14ac:dyDescent="0.2">
      <c r="A757" s="1">
        <v>1933.12</v>
      </c>
      <c r="B757" s="4">
        <v>9.9700000000000006</v>
      </c>
      <c r="C757" s="9">
        <v>0.44</v>
      </c>
      <c r="D757" s="9">
        <v>0.44</v>
      </c>
      <c r="E757" s="9">
        <v>13.2</v>
      </c>
      <c r="F757" s="4">
        <f t="shared" si="56"/>
        <v>1933.9583333332762</v>
      </c>
      <c r="G757" s="4">
        <f>G746*1/12+G758*11/12</f>
        <v>3.1358333333333333</v>
      </c>
      <c r="H757" s="4">
        <f t="shared" si="57"/>
        <v>189.45303674242427</v>
      </c>
      <c r="I757" s="4">
        <f t="shared" si="58"/>
        <v>8.3610166666666679</v>
      </c>
      <c r="J757" s="4">
        <f t="shared" si="59"/>
        <v>8.3610166666666679</v>
      </c>
      <c r="K757" s="5">
        <f t="shared" si="55"/>
        <v>22.65909090909091</v>
      </c>
    </row>
    <row r="758" spans="1:11" ht="12.75" x14ac:dyDescent="0.2">
      <c r="A758" s="1">
        <v>1934.01</v>
      </c>
      <c r="B758" s="4">
        <v>10.54</v>
      </c>
      <c r="C758" s="9">
        <v>0.44080000000000003</v>
      </c>
      <c r="D758" s="9">
        <v>0.44419999999999998</v>
      </c>
      <c r="E758" s="9">
        <v>13.2</v>
      </c>
      <c r="F758" s="4">
        <f t="shared" si="56"/>
        <v>1934.0416666666094</v>
      </c>
      <c r="G758" s="4">
        <v>3.12</v>
      </c>
      <c r="H758" s="4">
        <f t="shared" si="57"/>
        <v>200.28435378787881</v>
      </c>
      <c r="I758" s="4">
        <f t="shared" si="58"/>
        <v>8.3762185151515176</v>
      </c>
      <c r="J758" s="4">
        <f t="shared" si="59"/>
        <v>8.4408263712121219</v>
      </c>
      <c r="K758" s="5">
        <f t="shared" si="55"/>
        <v>23.728050427735255</v>
      </c>
    </row>
    <row r="759" spans="1:11" ht="12.75" x14ac:dyDescent="0.2">
      <c r="A759" s="1">
        <v>1934.02</v>
      </c>
      <c r="B759" s="4">
        <v>11.32</v>
      </c>
      <c r="C759" s="9">
        <v>0.44169999999999998</v>
      </c>
      <c r="D759" s="9">
        <v>0.44829999999999998</v>
      </c>
      <c r="E759" s="9">
        <v>13.3</v>
      </c>
      <c r="F759" s="4">
        <f t="shared" si="56"/>
        <v>1934.1249999999427</v>
      </c>
      <c r="G759" s="4">
        <f>G758*11/12+G770*1/12</f>
        <v>3.0924999999999998</v>
      </c>
      <c r="H759" s="4">
        <f t="shared" si="57"/>
        <v>213.4888165413534</v>
      </c>
      <c r="I759" s="4">
        <f t="shared" si="58"/>
        <v>8.330212921052631</v>
      </c>
      <c r="J759" s="4">
        <f t="shared" si="59"/>
        <v>8.4546851992481216</v>
      </c>
      <c r="K759" s="5">
        <f t="shared" si="55"/>
        <v>25.250948025875527</v>
      </c>
    </row>
    <row r="760" spans="1:11" ht="12.75" x14ac:dyDescent="0.2">
      <c r="A760" s="1">
        <v>1934.03</v>
      </c>
      <c r="B760" s="4">
        <v>10.74</v>
      </c>
      <c r="C760" s="9">
        <v>0.4425</v>
      </c>
      <c r="D760" s="9">
        <v>0.45250000000000001</v>
      </c>
      <c r="E760" s="9">
        <v>13.3</v>
      </c>
      <c r="F760" s="4">
        <f t="shared" si="56"/>
        <v>1934.208333333276</v>
      </c>
      <c r="G760" s="4">
        <f>G758*10/12+G770*2/12</f>
        <v>3.0649999999999999</v>
      </c>
      <c r="H760" s="4">
        <f t="shared" si="57"/>
        <v>202.55034360902258</v>
      </c>
      <c r="I760" s="4">
        <f t="shared" si="58"/>
        <v>8.3453004699248137</v>
      </c>
      <c r="J760" s="4">
        <f t="shared" si="59"/>
        <v>8.5338948308270695</v>
      </c>
      <c r="K760" s="5">
        <f t="shared" si="55"/>
        <v>23.734806629834253</v>
      </c>
    </row>
    <row r="761" spans="1:11" ht="12.75" x14ac:dyDescent="0.2">
      <c r="A761" s="1">
        <v>1934.04</v>
      </c>
      <c r="B761" s="4">
        <v>10.92</v>
      </c>
      <c r="C761" s="9">
        <v>0.44330000000000003</v>
      </c>
      <c r="D761" s="9">
        <v>0.45669999999999999</v>
      </c>
      <c r="E761" s="9">
        <v>13.3</v>
      </c>
      <c r="F761" s="4">
        <f t="shared" si="56"/>
        <v>1934.2916666666092</v>
      </c>
      <c r="G761" s="4">
        <f>G758*9/12+G770*3/12</f>
        <v>3.0375000000000005</v>
      </c>
      <c r="H761" s="4">
        <f t="shared" si="57"/>
        <v>205.94504210526316</v>
      </c>
      <c r="I761" s="4">
        <f t="shared" si="58"/>
        <v>8.3603880187969946</v>
      </c>
      <c r="J761" s="4">
        <f t="shared" si="59"/>
        <v>8.6131044624060156</v>
      </c>
      <c r="K761" s="5">
        <f t="shared" si="55"/>
        <v>23.910663455222245</v>
      </c>
    </row>
    <row r="762" spans="1:11" ht="12.75" x14ac:dyDescent="0.2">
      <c r="A762" s="1">
        <v>1934.05</v>
      </c>
      <c r="B762" s="4">
        <v>9.81</v>
      </c>
      <c r="C762" s="9">
        <v>0.44419999999999998</v>
      </c>
      <c r="D762" s="9">
        <v>0.46079999999999999</v>
      </c>
      <c r="E762" s="9">
        <v>13.3</v>
      </c>
      <c r="F762" s="4">
        <f t="shared" si="56"/>
        <v>1934.3749999999425</v>
      </c>
      <c r="G762" s="4">
        <f>G758*8/12+G770*4/12</f>
        <v>3.0100000000000002</v>
      </c>
      <c r="H762" s="4">
        <f t="shared" si="57"/>
        <v>185.01106804511278</v>
      </c>
      <c r="I762" s="4">
        <f t="shared" si="58"/>
        <v>8.3773615112781954</v>
      </c>
      <c r="J762" s="4">
        <f t="shared" si="59"/>
        <v>8.69042815037594</v>
      </c>
      <c r="K762" s="5">
        <f t="shared" si="55"/>
        <v>21.2890625</v>
      </c>
    </row>
    <row r="763" spans="1:11" ht="12.75" x14ac:dyDescent="0.2">
      <c r="A763" s="1">
        <v>1934.06</v>
      </c>
      <c r="B763" s="4">
        <v>9.94</v>
      </c>
      <c r="C763" s="9">
        <v>0.44500000000000001</v>
      </c>
      <c r="D763" s="9">
        <v>0.46500000000000002</v>
      </c>
      <c r="E763" s="9">
        <v>13.4</v>
      </c>
      <c r="F763" s="4">
        <f t="shared" si="56"/>
        <v>1934.4583333332757</v>
      </c>
      <c r="G763" s="4">
        <f>G758*7/12+G770*5/12</f>
        <v>2.9824999999999999</v>
      </c>
      <c r="H763" s="4">
        <f t="shared" si="57"/>
        <v>186.06381865671645</v>
      </c>
      <c r="I763" s="4">
        <f t="shared" si="58"/>
        <v>8.3298188432835829</v>
      </c>
      <c r="J763" s="4">
        <f t="shared" si="59"/>
        <v>8.7041927238805989</v>
      </c>
      <c r="K763" s="5">
        <f t="shared" si="55"/>
        <v>21.376344086021504</v>
      </c>
    </row>
    <row r="764" spans="1:11" ht="12.75" x14ac:dyDescent="0.2">
      <c r="A764" s="1">
        <v>1934.07</v>
      </c>
      <c r="B764" s="4">
        <v>9.4700000000000006</v>
      </c>
      <c r="C764" s="9">
        <v>0.44579999999999997</v>
      </c>
      <c r="D764" s="9">
        <v>0.46920000000000001</v>
      </c>
      <c r="E764" s="9">
        <v>13.4</v>
      </c>
      <c r="F764" s="4">
        <f t="shared" si="56"/>
        <v>1934.541666666609</v>
      </c>
      <c r="G764" s="4">
        <f>G758*6/12+G770*6/12</f>
        <v>2.9550000000000001</v>
      </c>
      <c r="H764" s="4">
        <f t="shared" si="57"/>
        <v>177.26603246268658</v>
      </c>
      <c r="I764" s="4">
        <f t="shared" si="58"/>
        <v>8.3447937985074638</v>
      </c>
      <c r="J764" s="4">
        <f t="shared" si="59"/>
        <v>8.7828112388059711</v>
      </c>
      <c r="K764" s="5">
        <f t="shared" si="55"/>
        <v>20.183290707587382</v>
      </c>
    </row>
    <row r="765" spans="1:11" ht="12.75" x14ac:dyDescent="0.2">
      <c r="A765" s="1">
        <v>1934.08</v>
      </c>
      <c r="B765" s="4">
        <v>9.1</v>
      </c>
      <c r="C765" s="9">
        <v>0.44669999999999999</v>
      </c>
      <c r="D765" s="9">
        <v>0.4733</v>
      </c>
      <c r="E765" s="9">
        <v>13.4</v>
      </c>
      <c r="F765" s="4">
        <f t="shared" si="56"/>
        <v>1934.6249999999422</v>
      </c>
      <c r="G765" s="4">
        <f>G758*5/12+G770*7/12</f>
        <v>2.9275000000000002</v>
      </c>
      <c r="H765" s="4">
        <f t="shared" si="57"/>
        <v>170.3401156716418</v>
      </c>
      <c r="I765" s="4">
        <f t="shared" si="58"/>
        <v>8.3616406231343294</v>
      </c>
      <c r="J765" s="4">
        <f t="shared" si="59"/>
        <v>8.8595578843283587</v>
      </c>
      <c r="K765" s="5">
        <f t="shared" si="55"/>
        <v>19.226706106063808</v>
      </c>
    </row>
    <row r="766" spans="1:11" ht="12.75" x14ac:dyDescent="0.2">
      <c r="A766" s="1">
        <v>1934.09</v>
      </c>
      <c r="B766" s="4">
        <v>8.8800000000000008</v>
      </c>
      <c r="C766" s="9">
        <v>0.44750000000000001</v>
      </c>
      <c r="D766" s="9">
        <v>0.47749999999999998</v>
      </c>
      <c r="E766" s="9">
        <v>13.6</v>
      </c>
      <c r="F766" s="4">
        <f t="shared" si="56"/>
        <v>1934.7083333332755</v>
      </c>
      <c r="G766" s="4">
        <f>G758*4/12+G770*8/12</f>
        <v>2.9000000000000004</v>
      </c>
      <c r="H766" s="4">
        <f t="shared" si="57"/>
        <v>163.77756176470592</v>
      </c>
      <c r="I766" s="4">
        <f t="shared" si="58"/>
        <v>8.2534300551470601</v>
      </c>
      <c r="J766" s="4">
        <f t="shared" si="59"/>
        <v>8.8067326286764711</v>
      </c>
      <c r="K766" s="5">
        <f t="shared" si="55"/>
        <v>18.596858638743459</v>
      </c>
    </row>
    <row r="767" spans="1:11" ht="12.75" x14ac:dyDescent="0.2">
      <c r="A767" s="1">
        <v>1934.1</v>
      </c>
      <c r="B767" s="4">
        <v>8.9499999999999993</v>
      </c>
      <c r="C767" s="9">
        <v>0.44829999999999998</v>
      </c>
      <c r="D767" s="9">
        <v>0.48170000000000002</v>
      </c>
      <c r="E767" s="9">
        <v>13.5</v>
      </c>
      <c r="F767" s="4">
        <f t="shared" si="56"/>
        <v>1934.7916666666088</v>
      </c>
      <c r="G767" s="4">
        <f>G758*3/12+G770*9/12</f>
        <v>2.8724999999999996</v>
      </c>
      <c r="H767" s="4">
        <f t="shared" si="57"/>
        <v>166.29133148148151</v>
      </c>
      <c r="I767" s="4">
        <f t="shared" si="58"/>
        <v>8.3294306037037043</v>
      </c>
      <c r="J767" s="4">
        <f t="shared" si="59"/>
        <v>8.9500038407407416</v>
      </c>
      <c r="K767" s="5">
        <f t="shared" si="55"/>
        <v>18.580029063732614</v>
      </c>
    </row>
    <row r="768" spans="1:11" ht="12.75" x14ac:dyDescent="0.2">
      <c r="A768" s="1">
        <v>1934.11</v>
      </c>
      <c r="B768" s="4">
        <v>9.1999999999999993</v>
      </c>
      <c r="C768" s="9">
        <v>0.44919999999999999</v>
      </c>
      <c r="D768" s="9">
        <v>0.48580000000000001</v>
      </c>
      <c r="E768" s="9">
        <v>13.5</v>
      </c>
      <c r="F768" s="4">
        <f t="shared" si="56"/>
        <v>1934.874999999942</v>
      </c>
      <c r="G768" s="4">
        <f>G758*2/12+G770*10/12</f>
        <v>2.8449999999999998</v>
      </c>
      <c r="H768" s="4">
        <f t="shared" si="57"/>
        <v>170.93634074074075</v>
      </c>
      <c r="I768" s="4">
        <f t="shared" si="58"/>
        <v>8.3461526370370382</v>
      </c>
      <c r="J768" s="4">
        <f t="shared" si="59"/>
        <v>9.0261819925925941</v>
      </c>
      <c r="K768" s="5">
        <f t="shared" si="55"/>
        <v>18.93783449979415</v>
      </c>
    </row>
    <row r="769" spans="1:11" ht="12.75" x14ac:dyDescent="0.2">
      <c r="A769" s="1">
        <v>1934.12</v>
      </c>
      <c r="B769" s="4">
        <v>9.26</v>
      </c>
      <c r="C769" s="9">
        <v>0.45</v>
      </c>
      <c r="D769" s="9">
        <v>0.49</v>
      </c>
      <c r="E769" s="9">
        <v>13.4</v>
      </c>
      <c r="F769" s="4">
        <f t="shared" si="56"/>
        <v>1934.9583333332753</v>
      </c>
      <c r="G769" s="4">
        <f>G758*1/12+G770*11/12</f>
        <v>2.8174999999999999</v>
      </c>
      <c r="H769" s="4">
        <f t="shared" si="57"/>
        <v>173.33510671641793</v>
      </c>
      <c r="I769" s="4">
        <f t="shared" si="58"/>
        <v>8.4234123134328378</v>
      </c>
      <c r="J769" s="4">
        <f t="shared" si="59"/>
        <v>9.1721600746268663</v>
      </c>
      <c r="K769" s="5">
        <f t="shared" si="55"/>
        <v>18.897959183673471</v>
      </c>
    </row>
    <row r="770" spans="1:11" ht="12.75" x14ac:dyDescent="0.2">
      <c r="A770" s="1">
        <v>1935.01</v>
      </c>
      <c r="B770" s="4">
        <v>9.26</v>
      </c>
      <c r="C770" s="9">
        <v>0.45</v>
      </c>
      <c r="D770" s="9">
        <v>0.56999999999999995</v>
      </c>
      <c r="E770" s="9">
        <v>13.6</v>
      </c>
      <c r="F770" s="4">
        <f t="shared" si="56"/>
        <v>1935.0416666666085</v>
      </c>
      <c r="G770" s="4">
        <v>2.79</v>
      </c>
      <c r="H770" s="4">
        <f t="shared" si="57"/>
        <v>170.78606102941177</v>
      </c>
      <c r="I770" s="4">
        <f t="shared" si="58"/>
        <v>8.299538602941178</v>
      </c>
      <c r="J770" s="4">
        <f t="shared" si="59"/>
        <v>10.512748897058824</v>
      </c>
      <c r="K770" s="5">
        <f t="shared" si="55"/>
        <v>16.245614035087719</v>
      </c>
    </row>
    <row r="771" spans="1:11" ht="12.75" x14ac:dyDescent="0.2">
      <c r="A771" s="1">
        <v>1935.02</v>
      </c>
      <c r="B771" s="4">
        <v>8.98</v>
      </c>
      <c r="C771" s="9">
        <v>0.45</v>
      </c>
      <c r="D771" s="9">
        <v>0.65</v>
      </c>
      <c r="E771" s="9">
        <v>13.7</v>
      </c>
      <c r="F771" s="4">
        <f t="shared" si="56"/>
        <v>1935.1249999999418</v>
      </c>
      <c r="G771" s="4">
        <f>G770*11/12+G782*1/12</f>
        <v>2.7783333333333333</v>
      </c>
      <c r="H771" s="4">
        <f t="shared" si="57"/>
        <v>164.41298467153291</v>
      </c>
      <c r="I771" s="4">
        <f t="shared" si="58"/>
        <v>8.2389580291970823</v>
      </c>
      <c r="J771" s="4">
        <f t="shared" si="59"/>
        <v>11.900717153284674</v>
      </c>
      <c r="K771" s="5">
        <f t="shared" ref="K771:K834" si="60">H771/J771</f>
        <v>13.815384615384618</v>
      </c>
    </row>
    <row r="772" spans="1:11" ht="12.75" x14ac:dyDescent="0.2">
      <c r="A772" s="1">
        <v>1935.03</v>
      </c>
      <c r="B772" s="4">
        <v>8.41</v>
      </c>
      <c r="C772" s="9">
        <v>0.45</v>
      </c>
      <c r="D772" s="9">
        <v>0.73</v>
      </c>
      <c r="E772" s="9">
        <v>13.7</v>
      </c>
      <c r="F772" s="4">
        <f t="shared" ref="F772:F835" si="61">F771+1/12</f>
        <v>1935.208333333275</v>
      </c>
      <c r="G772" s="4">
        <f>G770*10/12+G782*2/12</f>
        <v>2.7666666666666666</v>
      </c>
      <c r="H772" s="4">
        <f t="shared" ref="H772:H835" si="62">B772*$E$1778/E772</f>
        <v>153.97697116788325</v>
      </c>
      <c r="I772" s="4">
        <f t="shared" ref="I772:I835" si="63">C772*$E$1778/E772</f>
        <v>8.2389580291970823</v>
      </c>
      <c r="J772" s="4">
        <f t="shared" ref="J772:J835" si="64">D772*$E$1778/E772</f>
        <v>13.36542080291971</v>
      </c>
      <c r="K772" s="5">
        <f t="shared" si="60"/>
        <v>11.520547945205481</v>
      </c>
    </row>
    <row r="773" spans="1:11" ht="12.75" x14ac:dyDescent="0.2">
      <c r="A773" s="1">
        <v>1935.04</v>
      </c>
      <c r="B773" s="4">
        <v>9.0399999999999991</v>
      </c>
      <c r="C773" s="9">
        <v>0.44666699999999998</v>
      </c>
      <c r="D773" s="9">
        <v>0.75666699999999998</v>
      </c>
      <c r="E773" s="9">
        <v>13.8</v>
      </c>
      <c r="F773" s="4">
        <f t="shared" si="61"/>
        <v>1935.2916666666083</v>
      </c>
      <c r="G773" s="4">
        <f>G770*9/12+G782*3/12</f>
        <v>2.7549999999999999</v>
      </c>
      <c r="H773" s="4">
        <f t="shared" si="62"/>
        <v>164.31215362318841</v>
      </c>
      <c r="I773" s="4">
        <f t="shared" si="63"/>
        <v>8.1186744161956526</v>
      </c>
      <c r="J773" s="4">
        <f t="shared" si="64"/>
        <v>13.753272604601449</v>
      </c>
      <c r="K773" s="5">
        <f t="shared" si="60"/>
        <v>11.947131300823216</v>
      </c>
    </row>
    <row r="774" spans="1:11" ht="12.75" x14ac:dyDescent="0.2">
      <c r="A774" s="1">
        <v>1935.05</v>
      </c>
      <c r="B774" s="4">
        <v>9.75</v>
      </c>
      <c r="C774" s="9">
        <v>0.44333299999999998</v>
      </c>
      <c r="D774" s="9">
        <v>0.78333299999999995</v>
      </c>
      <c r="E774" s="9">
        <v>13.8</v>
      </c>
      <c r="F774" s="4">
        <f t="shared" si="61"/>
        <v>1935.3749999999416</v>
      </c>
      <c r="G774" s="4">
        <f>G770*8/12+G782*4/12</f>
        <v>2.7433333333333332</v>
      </c>
      <c r="H774" s="4">
        <f t="shared" si="62"/>
        <v>177.21720108695652</v>
      </c>
      <c r="I774" s="4">
        <f t="shared" si="63"/>
        <v>8.0580752214855078</v>
      </c>
      <c r="J774" s="4">
        <f t="shared" si="64"/>
        <v>14.237957105543478</v>
      </c>
      <c r="K774" s="5">
        <f t="shared" si="60"/>
        <v>12.446813807154813</v>
      </c>
    </row>
    <row r="775" spans="1:11" ht="12.75" x14ac:dyDescent="0.2">
      <c r="A775" s="1">
        <v>1935.06</v>
      </c>
      <c r="B775" s="4">
        <v>10.119999999999999</v>
      </c>
      <c r="C775" s="9">
        <v>0.44</v>
      </c>
      <c r="D775" s="9">
        <v>0.81</v>
      </c>
      <c r="E775" s="9">
        <v>13.7</v>
      </c>
      <c r="F775" s="4">
        <f t="shared" si="61"/>
        <v>1935.4583333332748</v>
      </c>
      <c r="G775" s="4">
        <f>G770*7/12+G782*5/12</f>
        <v>2.7316666666666669</v>
      </c>
      <c r="H775" s="4">
        <f t="shared" si="62"/>
        <v>185.28501167883215</v>
      </c>
      <c r="I775" s="4">
        <f t="shared" si="63"/>
        <v>8.0558700729927022</v>
      </c>
      <c r="J775" s="4">
        <f t="shared" si="64"/>
        <v>14.830124452554747</v>
      </c>
      <c r="K775" s="5">
        <f t="shared" si="60"/>
        <v>12.493827160493828</v>
      </c>
    </row>
    <row r="776" spans="1:11" ht="12.75" x14ac:dyDescent="0.2">
      <c r="A776" s="1">
        <v>1935.07</v>
      </c>
      <c r="B776" s="4">
        <v>10.65</v>
      </c>
      <c r="C776" s="9">
        <v>0.44</v>
      </c>
      <c r="D776" s="9">
        <v>0.79333299999999995</v>
      </c>
      <c r="E776" s="9">
        <v>13.7</v>
      </c>
      <c r="F776" s="4">
        <f t="shared" si="61"/>
        <v>1935.5416666666081</v>
      </c>
      <c r="G776" s="4">
        <f>G770*6/12+G782*6/12</f>
        <v>2.72</v>
      </c>
      <c r="H776" s="4">
        <f t="shared" si="62"/>
        <v>194.98867335766428</v>
      </c>
      <c r="I776" s="4">
        <f t="shared" si="63"/>
        <v>8.0558700729927022</v>
      </c>
      <c r="J776" s="4">
        <f t="shared" si="64"/>
        <v>14.524971755948908</v>
      </c>
      <c r="K776" s="5">
        <f t="shared" si="60"/>
        <v>13.42437538839302</v>
      </c>
    </row>
    <row r="777" spans="1:11" ht="12.75" x14ac:dyDescent="0.2">
      <c r="A777" s="1">
        <v>1935.08</v>
      </c>
      <c r="B777" s="4">
        <v>11.37</v>
      </c>
      <c r="C777" s="9">
        <v>0.44</v>
      </c>
      <c r="D777" s="9">
        <v>0.776667</v>
      </c>
      <c r="E777" s="9">
        <v>13.7</v>
      </c>
      <c r="F777" s="4">
        <f t="shared" si="61"/>
        <v>1935.6249999999413</v>
      </c>
      <c r="G777" s="4">
        <f>G770*5/12+G782*7/12</f>
        <v>2.708333333333333</v>
      </c>
      <c r="H777" s="4">
        <f t="shared" si="62"/>
        <v>208.17100620437958</v>
      </c>
      <c r="I777" s="4">
        <f t="shared" si="63"/>
        <v>8.0558700729927022</v>
      </c>
      <c r="J777" s="4">
        <f t="shared" si="64"/>
        <v>14.219837368138688</v>
      </c>
      <c r="K777" s="5">
        <f t="shared" si="60"/>
        <v>14.639478695502705</v>
      </c>
    </row>
    <row r="778" spans="1:11" ht="12.75" x14ac:dyDescent="0.2">
      <c r="A778" s="1">
        <v>1935.09</v>
      </c>
      <c r="B778" s="4">
        <v>11.61</v>
      </c>
      <c r="C778" s="9">
        <v>0.44</v>
      </c>
      <c r="D778" s="9">
        <v>0.76</v>
      </c>
      <c r="E778" s="9">
        <v>13.7</v>
      </c>
      <c r="F778" s="4">
        <f t="shared" si="61"/>
        <v>1935.7083333332746</v>
      </c>
      <c r="G778" s="4">
        <f>G770*4/12+G782*8/12</f>
        <v>2.6966666666666668</v>
      </c>
      <c r="H778" s="4">
        <f t="shared" si="62"/>
        <v>212.56511715328472</v>
      </c>
      <c r="I778" s="4">
        <f t="shared" si="63"/>
        <v>8.0558700729927022</v>
      </c>
      <c r="J778" s="4">
        <f t="shared" si="64"/>
        <v>13.91468467153285</v>
      </c>
      <c r="K778" s="5">
        <f t="shared" si="60"/>
        <v>15.276315789473683</v>
      </c>
    </row>
    <row r="779" spans="1:11" ht="12.75" x14ac:dyDescent="0.2">
      <c r="A779" s="1">
        <v>1935.1</v>
      </c>
      <c r="B779" s="4">
        <v>11.92</v>
      </c>
      <c r="C779" s="9">
        <v>0.45</v>
      </c>
      <c r="D779" s="9">
        <v>0.76</v>
      </c>
      <c r="E779" s="9">
        <v>13.7</v>
      </c>
      <c r="F779" s="4">
        <f t="shared" si="61"/>
        <v>1935.7916666666079</v>
      </c>
      <c r="G779" s="4">
        <f>G770*3/12+G782*9/12</f>
        <v>2.6850000000000001</v>
      </c>
      <c r="H779" s="4">
        <f t="shared" si="62"/>
        <v>218.24084379562046</v>
      </c>
      <c r="I779" s="4">
        <f t="shared" si="63"/>
        <v>8.2389580291970823</v>
      </c>
      <c r="J779" s="4">
        <f t="shared" si="64"/>
        <v>13.91468467153285</v>
      </c>
      <c r="K779" s="5">
        <f t="shared" si="60"/>
        <v>15.684210526315788</v>
      </c>
    </row>
    <row r="780" spans="1:11" ht="12.75" x14ac:dyDescent="0.2">
      <c r="A780" s="1">
        <v>1935.11</v>
      </c>
      <c r="B780" s="4">
        <v>13.04</v>
      </c>
      <c r="C780" s="9">
        <v>0.46</v>
      </c>
      <c r="D780" s="9">
        <v>0.76</v>
      </c>
      <c r="E780" s="9">
        <v>13.8</v>
      </c>
      <c r="F780" s="4">
        <f t="shared" si="61"/>
        <v>1935.8749999999411</v>
      </c>
      <c r="G780" s="4">
        <f>G770*2/12+G782*10/12</f>
        <v>2.6733333333333333</v>
      </c>
      <c r="H780" s="4">
        <f t="shared" si="62"/>
        <v>237.01664637681159</v>
      </c>
      <c r="I780" s="4">
        <f t="shared" si="63"/>
        <v>8.3610166666666679</v>
      </c>
      <c r="J780" s="4">
        <f t="shared" si="64"/>
        <v>13.813853623188407</v>
      </c>
      <c r="K780" s="5">
        <f t="shared" si="60"/>
        <v>17.157894736842103</v>
      </c>
    </row>
    <row r="781" spans="1:11" ht="12.75" x14ac:dyDescent="0.2">
      <c r="A781" s="1">
        <v>1935.12</v>
      </c>
      <c r="B781" s="4">
        <v>13.04</v>
      </c>
      <c r="C781" s="9">
        <v>0.47</v>
      </c>
      <c r="D781" s="9">
        <v>0.76</v>
      </c>
      <c r="E781" s="9">
        <v>13.8</v>
      </c>
      <c r="F781" s="4">
        <f t="shared" si="61"/>
        <v>1935.9583333332744</v>
      </c>
      <c r="G781" s="4">
        <f>G770*1/12+G782*11/12</f>
        <v>2.6616666666666666</v>
      </c>
      <c r="H781" s="4">
        <f t="shared" si="62"/>
        <v>237.01664637681159</v>
      </c>
      <c r="I781" s="4">
        <f t="shared" si="63"/>
        <v>8.5427778985507246</v>
      </c>
      <c r="J781" s="4">
        <f t="shared" si="64"/>
        <v>13.813853623188407</v>
      </c>
      <c r="K781" s="5">
        <f t="shared" si="60"/>
        <v>17.157894736842103</v>
      </c>
    </row>
    <row r="782" spans="1:11" ht="12.75" x14ac:dyDescent="0.2">
      <c r="A782" s="1">
        <v>1936.01</v>
      </c>
      <c r="B782" s="4">
        <v>13.76</v>
      </c>
      <c r="C782" s="9">
        <v>0.48</v>
      </c>
      <c r="D782" s="9">
        <v>0.77</v>
      </c>
      <c r="E782" s="9">
        <v>13.8</v>
      </c>
      <c r="F782" s="4">
        <f t="shared" si="61"/>
        <v>1936.0416666666076</v>
      </c>
      <c r="G782" s="4">
        <v>2.65</v>
      </c>
      <c r="H782" s="4">
        <f t="shared" si="62"/>
        <v>250.10345507246376</v>
      </c>
      <c r="I782" s="4">
        <f t="shared" si="63"/>
        <v>8.724539130434783</v>
      </c>
      <c r="J782" s="4">
        <f t="shared" si="64"/>
        <v>13.995614855072466</v>
      </c>
      <c r="K782" s="5">
        <f t="shared" si="60"/>
        <v>17.870129870129865</v>
      </c>
    </row>
    <row r="783" spans="1:11" ht="12.75" x14ac:dyDescent="0.2">
      <c r="A783" s="1">
        <v>1936.02</v>
      </c>
      <c r="B783" s="4">
        <v>14.55</v>
      </c>
      <c r="C783" s="9">
        <v>0.49</v>
      </c>
      <c r="D783" s="9">
        <v>0.78</v>
      </c>
      <c r="E783" s="9">
        <v>13.8</v>
      </c>
      <c r="F783" s="4">
        <f t="shared" si="61"/>
        <v>1936.1249999999409</v>
      </c>
      <c r="G783" s="4">
        <f>G782*11/12+G794*1/12</f>
        <v>2.6524999999999999</v>
      </c>
      <c r="H783" s="4">
        <f t="shared" si="62"/>
        <v>264.46259239130438</v>
      </c>
      <c r="I783" s="4">
        <f t="shared" si="63"/>
        <v>8.9063003623188415</v>
      </c>
      <c r="J783" s="4">
        <f t="shared" si="64"/>
        <v>14.177376086956524</v>
      </c>
      <c r="K783" s="5">
        <f t="shared" si="60"/>
        <v>18.653846153846153</v>
      </c>
    </row>
    <row r="784" spans="1:11" ht="12.75" x14ac:dyDescent="0.2">
      <c r="A784" s="1">
        <v>1936.03</v>
      </c>
      <c r="B784" s="4">
        <v>14.86</v>
      </c>
      <c r="C784" s="9">
        <v>0.5</v>
      </c>
      <c r="D784" s="9">
        <v>0.79</v>
      </c>
      <c r="E784" s="9">
        <v>13.7</v>
      </c>
      <c r="F784" s="4">
        <f t="shared" si="61"/>
        <v>1936.2083333332741</v>
      </c>
      <c r="G784" s="4">
        <f>G782*10/12+G794*2/12</f>
        <v>2.6550000000000002</v>
      </c>
      <c r="H784" s="4">
        <f t="shared" si="62"/>
        <v>272.06870291970807</v>
      </c>
      <c r="I784" s="4">
        <f t="shared" si="63"/>
        <v>9.1543978102189794</v>
      </c>
      <c r="J784" s="4">
        <f t="shared" si="64"/>
        <v>14.463948540145989</v>
      </c>
      <c r="K784" s="5">
        <f t="shared" si="60"/>
        <v>18.810126582278478</v>
      </c>
    </row>
    <row r="785" spans="1:11" ht="12.75" x14ac:dyDescent="0.2">
      <c r="A785" s="1">
        <v>1936.04</v>
      </c>
      <c r="B785" s="4">
        <v>14.88</v>
      </c>
      <c r="C785" s="9">
        <v>0.51666699999999999</v>
      </c>
      <c r="D785" s="9">
        <v>0.82</v>
      </c>
      <c r="E785" s="9">
        <v>13.7</v>
      </c>
      <c r="F785" s="4">
        <f t="shared" si="61"/>
        <v>1936.2916666666074</v>
      </c>
      <c r="G785" s="4">
        <f>G782*9/12+G794*3/12</f>
        <v>2.6574999999999998</v>
      </c>
      <c r="H785" s="4">
        <f t="shared" si="62"/>
        <v>272.43487883211685</v>
      </c>
      <c r="I785" s="4">
        <f t="shared" si="63"/>
        <v>9.4595505068248187</v>
      </c>
      <c r="J785" s="4">
        <f t="shared" si="64"/>
        <v>15.013212408759125</v>
      </c>
      <c r="K785" s="5">
        <f t="shared" si="60"/>
        <v>18.146341463414636</v>
      </c>
    </row>
    <row r="786" spans="1:11" ht="12.75" x14ac:dyDescent="0.2">
      <c r="A786" s="1">
        <v>1936.05</v>
      </c>
      <c r="B786" s="4">
        <v>14.09</v>
      </c>
      <c r="C786" s="9">
        <v>0.53333299999999995</v>
      </c>
      <c r="D786" s="9">
        <v>0.85</v>
      </c>
      <c r="E786" s="9">
        <v>13.7</v>
      </c>
      <c r="F786" s="4">
        <f t="shared" si="61"/>
        <v>1936.3749999999407</v>
      </c>
      <c r="G786" s="4">
        <f>G782*8/12+G794*4/12</f>
        <v>2.66</v>
      </c>
      <c r="H786" s="4">
        <f t="shared" si="62"/>
        <v>257.97093029197083</v>
      </c>
      <c r="I786" s="4">
        <f t="shared" si="63"/>
        <v>9.7646848946350371</v>
      </c>
      <c r="J786" s="4">
        <f t="shared" si="64"/>
        <v>15.562476277372264</v>
      </c>
      <c r="K786" s="5">
        <f t="shared" si="60"/>
        <v>16.576470588235296</v>
      </c>
    </row>
    <row r="787" spans="1:11" ht="12.75" x14ac:dyDescent="0.2">
      <c r="A787" s="1">
        <v>1936.06</v>
      </c>
      <c r="B787" s="4">
        <v>14.69</v>
      </c>
      <c r="C787" s="9">
        <v>0.55000000000000004</v>
      </c>
      <c r="D787" s="9">
        <v>0.88</v>
      </c>
      <c r="E787" s="9">
        <v>13.8</v>
      </c>
      <c r="F787" s="4">
        <f t="shared" si="61"/>
        <v>1936.4583333332739</v>
      </c>
      <c r="G787" s="4">
        <f>G782*7/12+G794*5/12</f>
        <v>2.6625000000000001</v>
      </c>
      <c r="H787" s="4">
        <f t="shared" si="62"/>
        <v>267.00724963768118</v>
      </c>
      <c r="I787" s="4">
        <f t="shared" si="63"/>
        <v>9.9968677536231887</v>
      </c>
      <c r="J787" s="4">
        <f t="shared" si="64"/>
        <v>15.994988405797102</v>
      </c>
      <c r="K787" s="5">
        <f t="shared" si="60"/>
        <v>16.69318181818182</v>
      </c>
    </row>
    <row r="788" spans="1:11" ht="12.75" x14ac:dyDescent="0.2">
      <c r="A788" s="1">
        <v>1936.07</v>
      </c>
      <c r="B788" s="4">
        <v>15.56</v>
      </c>
      <c r="C788" s="9">
        <v>0.56999999999999995</v>
      </c>
      <c r="D788" s="9">
        <v>0.9</v>
      </c>
      <c r="E788" s="9">
        <v>13.9</v>
      </c>
      <c r="F788" s="4">
        <f t="shared" si="61"/>
        <v>1936.5416666666072</v>
      </c>
      <c r="G788" s="4">
        <f>G782*6/12+G794*6/12</f>
        <v>2.665</v>
      </c>
      <c r="H788" s="4">
        <f t="shared" si="62"/>
        <v>280.7857971223022</v>
      </c>
      <c r="I788" s="4">
        <f t="shared" si="63"/>
        <v>10.285855035971224</v>
      </c>
      <c r="J788" s="4">
        <f t="shared" si="64"/>
        <v>16.240823741007198</v>
      </c>
      <c r="K788" s="5">
        <f t="shared" si="60"/>
        <v>17.288888888888888</v>
      </c>
    </row>
    <row r="789" spans="1:11" ht="12.75" x14ac:dyDescent="0.2">
      <c r="A789" s="1">
        <v>1936.08</v>
      </c>
      <c r="B789" s="4">
        <v>15.87</v>
      </c>
      <c r="C789" s="9">
        <v>0.59</v>
      </c>
      <c r="D789" s="9">
        <v>0.92</v>
      </c>
      <c r="E789" s="9">
        <v>14</v>
      </c>
      <c r="F789" s="4">
        <f t="shared" si="61"/>
        <v>1936.6249999999404</v>
      </c>
      <c r="G789" s="4">
        <f>G782*5/12+G794*7/12</f>
        <v>2.6675000000000004</v>
      </c>
      <c r="H789" s="4">
        <f t="shared" si="62"/>
        <v>284.33428821428572</v>
      </c>
      <c r="I789" s="4">
        <f t="shared" si="63"/>
        <v>10.570713928571431</v>
      </c>
      <c r="J789" s="4">
        <f t="shared" si="64"/>
        <v>16.483147142857145</v>
      </c>
      <c r="K789" s="5">
        <f t="shared" si="60"/>
        <v>17.249999999999996</v>
      </c>
    </row>
    <row r="790" spans="1:11" ht="12.75" x14ac:dyDescent="0.2">
      <c r="A790" s="1">
        <v>1936.09</v>
      </c>
      <c r="B790" s="4">
        <v>16.05</v>
      </c>
      <c r="C790" s="9">
        <v>0.61</v>
      </c>
      <c r="D790" s="9">
        <v>0.94</v>
      </c>
      <c r="E790" s="9">
        <v>14</v>
      </c>
      <c r="F790" s="4">
        <f t="shared" si="61"/>
        <v>1936.7083333332737</v>
      </c>
      <c r="G790" s="4">
        <f>G782*4/12+G794*8/12</f>
        <v>2.67</v>
      </c>
      <c r="H790" s="4">
        <f t="shared" si="62"/>
        <v>287.55925178571431</v>
      </c>
      <c r="I790" s="4">
        <f t="shared" si="63"/>
        <v>10.929043214285715</v>
      </c>
      <c r="J790" s="4">
        <f t="shared" si="64"/>
        <v>16.841476428571429</v>
      </c>
      <c r="K790" s="5">
        <f t="shared" si="60"/>
        <v>17.074468085106385</v>
      </c>
    </row>
    <row r="791" spans="1:11" ht="12.75" x14ac:dyDescent="0.2">
      <c r="A791" s="1">
        <v>1936.1</v>
      </c>
      <c r="B791" s="4">
        <v>16.89</v>
      </c>
      <c r="C791" s="9">
        <v>0.64666699999999999</v>
      </c>
      <c r="D791" s="9">
        <v>0.96666700000000005</v>
      </c>
      <c r="E791" s="9">
        <v>14</v>
      </c>
      <c r="F791" s="4">
        <f t="shared" si="61"/>
        <v>1936.7916666666069</v>
      </c>
      <c r="G791" s="4">
        <f>G782*3/12+G794*9/12</f>
        <v>2.6725000000000003</v>
      </c>
      <c r="H791" s="4">
        <f t="shared" si="62"/>
        <v>302.60908178571435</v>
      </c>
      <c r="I791" s="4">
        <f t="shared" si="63"/>
        <v>11.585986210250001</v>
      </c>
      <c r="J791" s="4">
        <f t="shared" si="64"/>
        <v>17.319254781678573</v>
      </c>
      <c r="K791" s="5">
        <f t="shared" si="60"/>
        <v>17.472407768135255</v>
      </c>
    </row>
    <row r="792" spans="1:11" ht="12.75" x14ac:dyDescent="0.2">
      <c r="A792" s="1">
        <v>1936.11</v>
      </c>
      <c r="B792" s="4">
        <v>17.36</v>
      </c>
      <c r="C792" s="9">
        <v>0.68333299999999997</v>
      </c>
      <c r="D792" s="9">
        <v>0.99333300000000002</v>
      </c>
      <c r="E792" s="9">
        <v>14</v>
      </c>
      <c r="F792" s="4">
        <f t="shared" si="61"/>
        <v>1936.8749999999402</v>
      </c>
      <c r="G792" s="4">
        <f>G782*2/12+G794*10/12</f>
        <v>2.6749999999999998</v>
      </c>
      <c r="H792" s="4">
        <f t="shared" si="62"/>
        <v>311.02982000000003</v>
      </c>
      <c r="I792" s="4">
        <f t="shared" si="63"/>
        <v>12.242911289750001</v>
      </c>
      <c r="J792" s="4">
        <f t="shared" si="64"/>
        <v>17.79701521832143</v>
      </c>
      <c r="K792" s="5">
        <f t="shared" si="60"/>
        <v>17.476515931716754</v>
      </c>
    </row>
    <row r="793" spans="1:11" ht="12.75" x14ac:dyDescent="0.2">
      <c r="A793" s="1">
        <v>1936.12</v>
      </c>
      <c r="B793" s="4">
        <v>17.059999999999999</v>
      </c>
      <c r="C793" s="9">
        <v>0.72</v>
      </c>
      <c r="D793" s="9">
        <v>1.02</v>
      </c>
      <c r="E793" s="9">
        <v>14</v>
      </c>
      <c r="F793" s="4">
        <f t="shared" si="61"/>
        <v>1936.9583333332735</v>
      </c>
      <c r="G793" s="4">
        <f>G782*1/12+G794*11/12</f>
        <v>2.6774999999999998</v>
      </c>
      <c r="H793" s="4">
        <f t="shared" si="62"/>
        <v>305.65488071428575</v>
      </c>
      <c r="I793" s="4">
        <f t="shared" si="63"/>
        <v>12.899854285714285</v>
      </c>
      <c r="J793" s="4">
        <f t="shared" si="64"/>
        <v>18.274793571428575</v>
      </c>
      <c r="K793" s="5">
        <f t="shared" si="60"/>
        <v>16.725490196078432</v>
      </c>
    </row>
    <row r="794" spans="1:11" ht="12.75" x14ac:dyDescent="0.2">
      <c r="A794" s="1">
        <v>1937.01</v>
      </c>
      <c r="B794" s="4">
        <v>17.59</v>
      </c>
      <c r="C794" s="9">
        <v>0.73</v>
      </c>
      <c r="D794" s="9">
        <v>1.05</v>
      </c>
      <c r="E794" s="9">
        <v>14.1</v>
      </c>
      <c r="F794" s="4">
        <f t="shared" si="61"/>
        <v>1937.0416666666067</v>
      </c>
      <c r="G794" s="4">
        <v>2.68</v>
      </c>
      <c r="H794" s="4">
        <f t="shared" si="62"/>
        <v>312.91549609929081</v>
      </c>
      <c r="I794" s="4">
        <f t="shared" si="63"/>
        <v>12.986259929078015</v>
      </c>
      <c r="J794" s="4">
        <f t="shared" si="64"/>
        <v>18.678867021276602</v>
      </c>
      <c r="K794" s="5">
        <f t="shared" si="60"/>
        <v>16.75238095238095</v>
      </c>
    </row>
    <row r="795" spans="1:11" ht="12.75" x14ac:dyDescent="0.2">
      <c r="A795" s="1">
        <v>1937.02</v>
      </c>
      <c r="B795" s="4">
        <v>18.11</v>
      </c>
      <c r="C795" s="9">
        <v>0.74</v>
      </c>
      <c r="D795" s="9">
        <v>1.08</v>
      </c>
      <c r="E795" s="9">
        <v>14.1</v>
      </c>
      <c r="F795" s="4">
        <f t="shared" si="61"/>
        <v>1937.12499999994</v>
      </c>
      <c r="G795" s="4">
        <f>G794*11/12+G806*1/12</f>
        <v>2.67</v>
      </c>
      <c r="H795" s="4">
        <f t="shared" si="62"/>
        <v>322.1659826241135</v>
      </c>
      <c r="I795" s="4">
        <f t="shared" si="63"/>
        <v>13.164153900709222</v>
      </c>
      <c r="J795" s="4">
        <f t="shared" si="64"/>
        <v>19.212548936170215</v>
      </c>
      <c r="K795" s="5">
        <f t="shared" si="60"/>
        <v>16.768518518518519</v>
      </c>
    </row>
    <row r="796" spans="1:11" ht="12.75" x14ac:dyDescent="0.2">
      <c r="A796" s="1">
        <v>1937.03</v>
      </c>
      <c r="B796" s="4">
        <v>18.09</v>
      </c>
      <c r="C796" s="9">
        <v>0.75</v>
      </c>
      <c r="D796" s="9">
        <v>1.1100000000000001</v>
      </c>
      <c r="E796" s="9">
        <v>14.2</v>
      </c>
      <c r="F796" s="4">
        <f t="shared" si="61"/>
        <v>1937.2083333332732</v>
      </c>
      <c r="G796" s="4">
        <f>G794*10/12+G806*2/12</f>
        <v>2.66</v>
      </c>
      <c r="H796" s="4">
        <f t="shared" si="62"/>
        <v>319.54392570422539</v>
      </c>
      <c r="I796" s="4">
        <f t="shared" si="63"/>
        <v>13.248089788732397</v>
      </c>
      <c r="J796" s="4">
        <f t="shared" si="64"/>
        <v>19.607172887323948</v>
      </c>
      <c r="K796" s="5">
        <f t="shared" si="60"/>
        <v>16.297297297297295</v>
      </c>
    </row>
    <row r="797" spans="1:11" ht="12.75" x14ac:dyDescent="0.2">
      <c r="A797" s="1">
        <v>1937.04</v>
      </c>
      <c r="B797" s="4">
        <v>17.010000000000002</v>
      </c>
      <c r="C797" s="9">
        <v>0.78</v>
      </c>
      <c r="D797" s="9">
        <v>1.1299999999999999</v>
      </c>
      <c r="E797" s="9">
        <v>14.3</v>
      </c>
      <c r="F797" s="4">
        <f t="shared" si="61"/>
        <v>1937.2916666666065</v>
      </c>
      <c r="G797" s="4">
        <f>G794*9/12+G806*3/12</f>
        <v>2.6500000000000004</v>
      </c>
      <c r="H797" s="4">
        <f t="shared" si="62"/>
        <v>298.36551083916089</v>
      </c>
      <c r="I797" s="4">
        <f t="shared" si="63"/>
        <v>13.681663636363639</v>
      </c>
      <c r="J797" s="4">
        <f t="shared" si="64"/>
        <v>19.820871678321677</v>
      </c>
      <c r="K797" s="5">
        <f t="shared" si="60"/>
        <v>15.053097345132747</v>
      </c>
    </row>
    <row r="798" spans="1:11" ht="12.75" x14ac:dyDescent="0.2">
      <c r="A798" s="1">
        <v>1937.05</v>
      </c>
      <c r="B798" s="4">
        <v>16.25</v>
      </c>
      <c r="C798" s="9">
        <v>0.81</v>
      </c>
      <c r="D798" s="9">
        <v>1.1499999999999999</v>
      </c>
      <c r="E798" s="9">
        <v>14.4</v>
      </c>
      <c r="F798" s="4">
        <f t="shared" si="61"/>
        <v>1937.3749999999397</v>
      </c>
      <c r="G798" s="4">
        <f>G794*8/12+G806*4/12</f>
        <v>2.64</v>
      </c>
      <c r="H798" s="4">
        <f t="shared" si="62"/>
        <v>283.05525173611113</v>
      </c>
      <c r="I798" s="4">
        <f t="shared" si="63"/>
        <v>14.109215625000003</v>
      </c>
      <c r="J798" s="4">
        <f t="shared" si="64"/>
        <v>20.031602430555555</v>
      </c>
      <c r="K798" s="5">
        <f t="shared" si="60"/>
        <v>14.130434782608697</v>
      </c>
    </row>
    <row r="799" spans="1:11" ht="12.75" x14ac:dyDescent="0.2">
      <c r="A799" s="1">
        <v>1937.06</v>
      </c>
      <c r="B799" s="4">
        <v>15.64</v>
      </c>
      <c r="C799" s="9">
        <v>0.84</v>
      </c>
      <c r="D799" s="9">
        <v>1.17</v>
      </c>
      <c r="E799" s="9">
        <v>14.4</v>
      </c>
      <c r="F799" s="4">
        <f t="shared" si="61"/>
        <v>1937.458333333273</v>
      </c>
      <c r="G799" s="4">
        <f>G794*7/12+G806*5/12</f>
        <v>2.63</v>
      </c>
      <c r="H799" s="4">
        <f t="shared" si="62"/>
        <v>272.42979305555559</v>
      </c>
      <c r="I799" s="4">
        <f t="shared" si="63"/>
        <v>14.631779166666668</v>
      </c>
      <c r="J799" s="4">
        <f t="shared" si="64"/>
        <v>20.379978125000001</v>
      </c>
      <c r="K799" s="5">
        <f t="shared" si="60"/>
        <v>13.367521367521368</v>
      </c>
    </row>
    <row r="800" spans="1:11" ht="12.75" x14ac:dyDescent="0.2">
      <c r="A800" s="1">
        <v>1937.07</v>
      </c>
      <c r="B800" s="4">
        <v>16.57</v>
      </c>
      <c r="C800" s="9">
        <v>0.81666700000000003</v>
      </c>
      <c r="D800" s="9">
        <v>1.1866699999999999</v>
      </c>
      <c r="E800" s="9">
        <v>14.5</v>
      </c>
      <c r="F800" s="4">
        <f t="shared" si="61"/>
        <v>1937.5416666666063</v>
      </c>
      <c r="G800" s="4">
        <f>G794*6/12+G806*6/12</f>
        <v>2.62</v>
      </c>
      <c r="H800" s="4">
        <f t="shared" si="62"/>
        <v>286.63871620689662</v>
      </c>
      <c r="I800" s="4">
        <f t="shared" si="63"/>
        <v>14.127240823689657</v>
      </c>
      <c r="J800" s="4">
        <f t="shared" si="64"/>
        <v>20.527795133448276</v>
      </c>
      <c r="K800" s="5">
        <f t="shared" si="60"/>
        <v>13.963443922910333</v>
      </c>
    </row>
    <row r="801" spans="1:11" ht="12.75" x14ac:dyDescent="0.2">
      <c r="A801" s="1">
        <v>1937.08</v>
      </c>
      <c r="B801" s="4">
        <v>16.739999999999998</v>
      </c>
      <c r="C801" s="9">
        <v>0.79333299999999995</v>
      </c>
      <c r="D801" s="9">
        <v>1.20333</v>
      </c>
      <c r="E801" s="9">
        <v>14.5</v>
      </c>
      <c r="F801" s="4">
        <f t="shared" si="61"/>
        <v>1937.6249999999395</v>
      </c>
      <c r="G801" s="4">
        <f>G794*5/12+G806*7/12</f>
        <v>2.6100000000000003</v>
      </c>
      <c r="H801" s="4">
        <f t="shared" si="62"/>
        <v>289.57948758620694</v>
      </c>
      <c r="I801" s="4">
        <f t="shared" si="63"/>
        <v>13.723594003896553</v>
      </c>
      <c r="J801" s="4">
        <f t="shared" si="64"/>
        <v>20.815990728620694</v>
      </c>
      <c r="K801" s="5">
        <f t="shared" si="60"/>
        <v>13.911395876442871</v>
      </c>
    </row>
    <row r="802" spans="1:11" ht="12.75" x14ac:dyDescent="0.2">
      <c r="A802" s="1">
        <v>1937.09</v>
      </c>
      <c r="B802" s="4">
        <v>14.37</v>
      </c>
      <c r="C802" s="9">
        <v>0.77</v>
      </c>
      <c r="D802" s="9">
        <v>1.22</v>
      </c>
      <c r="E802" s="9">
        <v>14.6</v>
      </c>
      <c r="F802" s="4">
        <f t="shared" si="61"/>
        <v>1937.7083333332728</v>
      </c>
      <c r="G802" s="4">
        <f>G794*4/12+G806*8/12</f>
        <v>2.6</v>
      </c>
      <c r="H802" s="4">
        <f t="shared" si="62"/>
        <v>246.87906061643838</v>
      </c>
      <c r="I802" s="4">
        <f t="shared" si="63"/>
        <v>13.228731849315071</v>
      </c>
      <c r="J802" s="4">
        <f t="shared" si="64"/>
        <v>20.95980890410959</v>
      </c>
      <c r="K802" s="5">
        <f t="shared" si="60"/>
        <v>11.778688524590164</v>
      </c>
    </row>
    <row r="803" spans="1:11" ht="12.75" x14ac:dyDescent="0.2">
      <c r="A803" s="1">
        <v>1937.1</v>
      </c>
      <c r="B803" s="4">
        <v>12.28</v>
      </c>
      <c r="C803" s="9">
        <v>0.78</v>
      </c>
      <c r="D803" s="9">
        <v>1.19</v>
      </c>
      <c r="E803" s="9">
        <v>14.6</v>
      </c>
      <c r="F803" s="4">
        <f t="shared" si="61"/>
        <v>1937.791666666606</v>
      </c>
      <c r="G803" s="4">
        <f>G794*3/12+G806*9/12</f>
        <v>2.59</v>
      </c>
      <c r="H803" s="4">
        <f t="shared" si="62"/>
        <v>210.97250273972605</v>
      </c>
      <c r="I803" s="4">
        <f t="shared" si="63"/>
        <v>13.400533561643838</v>
      </c>
      <c r="J803" s="4">
        <f t="shared" si="64"/>
        <v>20.444403767123287</v>
      </c>
      <c r="K803" s="5">
        <f t="shared" si="60"/>
        <v>10.319327731092439</v>
      </c>
    </row>
    <row r="804" spans="1:11" ht="12.75" x14ac:dyDescent="0.2">
      <c r="A804" s="1">
        <v>1937.11</v>
      </c>
      <c r="B804" s="4">
        <v>11.2</v>
      </c>
      <c r="C804" s="9">
        <v>0.79</v>
      </c>
      <c r="D804" s="9">
        <v>1.1599999999999999</v>
      </c>
      <c r="E804" s="9">
        <v>14.5</v>
      </c>
      <c r="F804" s="4">
        <f t="shared" si="61"/>
        <v>1937.8749999999393</v>
      </c>
      <c r="G804" s="4">
        <f>G794*2/12+G806*10/12</f>
        <v>2.58</v>
      </c>
      <c r="H804" s="4">
        <f t="shared" si="62"/>
        <v>193.74493793103449</v>
      </c>
      <c r="I804" s="4">
        <f t="shared" si="63"/>
        <v>13.665937586206898</v>
      </c>
      <c r="J804" s="4">
        <f t="shared" si="64"/>
        <v>20.066440000000004</v>
      </c>
      <c r="K804" s="5">
        <f t="shared" si="60"/>
        <v>9.6551724137931014</v>
      </c>
    </row>
    <row r="805" spans="1:11" ht="12.75" x14ac:dyDescent="0.2">
      <c r="A805" s="1">
        <v>1937.12</v>
      </c>
      <c r="B805" s="4">
        <v>11.02</v>
      </c>
      <c r="C805" s="9">
        <v>0.8</v>
      </c>
      <c r="D805" s="9">
        <v>1.1299999999999999</v>
      </c>
      <c r="E805" s="9">
        <v>14.4</v>
      </c>
      <c r="F805" s="4">
        <f t="shared" si="61"/>
        <v>1937.9583333332725</v>
      </c>
      <c r="G805" s="4">
        <f>G794*1/12+G806*11/12</f>
        <v>2.57</v>
      </c>
      <c r="H805" s="4">
        <f t="shared" si="62"/>
        <v>191.95500763888887</v>
      </c>
      <c r="I805" s="4">
        <f t="shared" si="63"/>
        <v>13.93502777777778</v>
      </c>
      <c r="J805" s="4">
        <f t="shared" si="64"/>
        <v>19.683226736111113</v>
      </c>
      <c r="K805" s="5">
        <f t="shared" si="60"/>
        <v>9.7522123893805297</v>
      </c>
    </row>
    <row r="806" spans="1:11" ht="12.75" x14ac:dyDescent="0.2">
      <c r="A806" s="1">
        <v>1938.01</v>
      </c>
      <c r="B806" s="4">
        <v>11.31</v>
      </c>
      <c r="C806" s="9">
        <v>0.79333299999999995</v>
      </c>
      <c r="D806" s="9">
        <v>1.07667</v>
      </c>
      <c r="E806" s="9">
        <v>14.2</v>
      </c>
      <c r="F806" s="4">
        <f t="shared" si="61"/>
        <v>1938.0416666666058</v>
      </c>
      <c r="G806" s="4">
        <v>2.56</v>
      </c>
      <c r="H806" s="4">
        <f t="shared" si="62"/>
        <v>199.78119401408455</v>
      </c>
      <c r="I806" s="4">
        <f t="shared" si="63"/>
        <v>14.013529088485917</v>
      </c>
      <c r="J806" s="4">
        <f t="shared" si="64"/>
        <v>19.018427777112681</v>
      </c>
      <c r="K806" s="5">
        <f t="shared" si="60"/>
        <v>10.504611440831452</v>
      </c>
    </row>
    <row r="807" spans="1:11" ht="12.75" x14ac:dyDescent="0.2">
      <c r="A807" s="1">
        <v>1938.02</v>
      </c>
      <c r="B807" s="4">
        <v>11.04</v>
      </c>
      <c r="C807" s="9">
        <v>0.78666700000000001</v>
      </c>
      <c r="D807" s="9">
        <v>1.0233300000000001</v>
      </c>
      <c r="E807" s="9">
        <v>14.1</v>
      </c>
      <c r="F807" s="4">
        <f t="shared" si="61"/>
        <v>1938.1249999999391</v>
      </c>
      <c r="G807" s="4">
        <f>G806*11/12+G818*1/12</f>
        <v>2.5433333333333334</v>
      </c>
      <c r="H807" s="4">
        <f t="shared" si="62"/>
        <v>196.39494468085107</v>
      </c>
      <c r="I807" s="4">
        <f t="shared" si="63"/>
        <v>13.99433169812057</v>
      </c>
      <c r="J807" s="4">
        <f t="shared" si="64"/>
        <v>18.204423798936173</v>
      </c>
      <c r="K807" s="5">
        <f t="shared" si="60"/>
        <v>10.788308756706046</v>
      </c>
    </row>
    <row r="808" spans="1:11" ht="12.75" x14ac:dyDescent="0.2">
      <c r="A808" s="1">
        <v>1938.03</v>
      </c>
      <c r="B808" s="4">
        <v>10.31</v>
      </c>
      <c r="C808" s="9">
        <v>0.78</v>
      </c>
      <c r="D808" s="9">
        <v>0.97</v>
      </c>
      <c r="E808" s="9">
        <v>14.1</v>
      </c>
      <c r="F808" s="4">
        <f t="shared" si="61"/>
        <v>1938.2083333332723</v>
      </c>
      <c r="G808" s="4">
        <f>G806*10/12+G818*2/12</f>
        <v>2.5266666666666664</v>
      </c>
      <c r="H808" s="4">
        <f t="shared" si="62"/>
        <v>183.40868475177308</v>
      </c>
      <c r="I808" s="4">
        <f t="shared" si="63"/>
        <v>13.875729787234047</v>
      </c>
      <c r="J808" s="4">
        <f t="shared" si="64"/>
        <v>17.255715248226952</v>
      </c>
      <c r="K808" s="5">
        <f t="shared" si="60"/>
        <v>10.628865979381445</v>
      </c>
    </row>
    <row r="809" spans="1:11" ht="12.75" x14ac:dyDescent="0.2">
      <c r="A809" s="1">
        <v>1938.04</v>
      </c>
      <c r="B809" s="4">
        <v>9.89</v>
      </c>
      <c r="C809" s="9">
        <v>0.76666699999999999</v>
      </c>
      <c r="D809" s="9">
        <v>0.90333300000000005</v>
      </c>
      <c r="E809" s="9">
        <v>14.2</v>
      </c>
      <c r="F809" s="4">
        <f t="shared" si="61"/>
        <v>1938.2916666666056</v>
      </c>
      <c r="G809" s="4">
        <f>G806*9/12+G818*3/12</f>
        <v>2.5099999999999998</v>
      </c>
      <c r="H809" s="4">
        <f t="shared" si="62"/>
        <v>174.69814401408453</v>
      </c>
      <c r="I809" s="4">
        <f t="shared" si="63"/>
        <v>13.542497672077467</v>
      </c>
      <c r="J809" s="4">
        <f t="shared" si="64"/>
        <v>15.956582257500003</v>
      </c>
      <c r="K809" s="5">
        <f t="shared" si="60"/>
        <v>10.948343523373994</v>
      </c>
    </row>
    <row r="810" spans="1:11" ht="12.75" x14ac:dyDescent="0.2">
      <c r="A810" s="1">
        <v>1938.05</v>
      </c>
      <c r="B810" s="4">
        <v>9.98</v>
      </c>
      <c r="C810" s="9">
        <v>0.75333300000000003</v>
      </c>
      <c r="D810" s="9">
        <v>0.83666700000000005</v>
      </c>
      <c r="E810" s="9">
        <v>14.1</v>
      </c>
      <c r="F810" s="4">
        <f t="shared" si="61"/>
        <v>1938.3749999999388</v>
      </c>
      <c r="G810" s="4">
        <f>G806*8/12+G818*4/12</f>
        <v>2.4933333333333332</v>
      </c>
      <c r="H810" s="4">
        <f t="shared" si="62"/>
        <v>177.5381836879433</v>
      </c>
      <c r="I810" s="4">
        <f t="shared" si="63"/>
        <v>13.401339933085108</v>
      </c>
      <c r="J810" s="4">
        <f t="shared" si="64"/>
        <v>14.883801556276598</v>
      </c>
      <c r="K810" s="5">
        <f t="shared" si="60"/>
        <v>11.928282100286017</v>
      </c>
    </row>
    <row r="811" spans="1:11" ht="12.75" x14ac:dyDescent="0.2">
      <c r="A811" s="1">
        <v>1938.06</v>
      </c>
      <c r="B811" s="4">
        <v>10.210000000000001</v>
      </c>
      <c r="C811" s="9">
        <v>0.74</v>
      </c>
      <c r="D811" s="9">
        <v>0.77</v>
      </c>
      <c r="E811" s="9">
        <v>14.1</v>
      </c>
      <c r="F811" s="4">
        <f t="shared" si="61"/>
        <v>1938.4583333332721</v>
      </c>
      <c r="G811" s="4">
        <f>G806*7/12+G818*5/12</f>
        <v>2.4766666666666666</v>
      </c>
      <c r="H811" s="4">
        <f t="shared" si="62"/>
        <v>181.62974503546104</v>
      </c>
      <c r="I811" s="4">
        <f t="shared" si="63"/>
        <v>13.164153900709222</v>
      </c>
      <c r="J811" s="4">
        <f t="shared" si="64"/>
        <v>13.69783581560284</v>
      </c>
      <c r="K811" s="5">
        <f t="shared" si="60"/>
        <v>13.25974025974026</v>
      </c>
    </row>
    <row r="812" spans="1:11" ht="12.75" x14ac:dyDescent="0.2">
      <c r="A812" s="1">
        <v>1938.07</v>
      </c>
      <c r="B812" s="4">
        <v>12.24</v>
      </c>
      <c r="C812" s="9">
        <v>0.71333299999999999</v>
      </c>
      <c r="D812" s="9">
        <v>0.72</v>
      </c>
      <c r="E812" s="9">
        <v>14.1</v>
      </c>
      <c r="F812" s="4">
        <f t="shared" si="61"/>
        <v>1938.5416666666054</v>
      </c>
      <c r="G812" s="4">
        <f>G806*6/12+G818*6/12</f>
        <v>2.46</v>
      </c>
      <c r="H812" s="4">
        <f t="shared" si="62"/>
        <v>217.74222127659579</v>
      </c>
      <c r="I812" s="4">
        <f t="shared" si="63"/>
        <v>12.689764046560285</v>
      </c>
      <c r="J812" s="4">
        <f t="shared" si="64"/>
        <v>12.808365957446808</v>
      </c>
      <c r="K812" s="5">
        <f t="shared" si="60"/>
        <v>17.000000000000004</v>
      </c>
    </row>
    <row r="813" spans="1:11" ht="12.75" x14ac:dyDescent="0.2">
      <c r="A813" s="1">
        <v>1938.08</v>
      </c>
      <c r="B813" s="4">
        <v>12.31</v>
      </c>
      <c r="C813" s="9">
        <v>0.68666700000000003</v>
      </c>
      <c r="D813" s="9">
        <v>0.67</v>
      </c>
      <c r="E813" s="9">
        <v>14.1</v>
      </c>
      <c r="F813" s="4">
        <f t="shared" si="61"/>
        <v>1938.6249999999386</v>
      </c>
      <c r="G813" s="4">
        <f>G806*5/12+G818*7/12</f>
        <v>2.4433333333333334</v>
      </c>
      <c r="H813" s="4">
        <f t="shared" si="62"/>
        <v>218.98747907801422</v>
      </c>
      <c r="I813" s="4">
        <f t="shared" si="63"/>
        <v>12.215391981808514</v>
      </c>
      <c r="J813" s="4">
        <f t="shared" si="64"/>
        <v>11.918896099290782</v>
      </c>
      <c r="K813" s="5">
        <f t="shared" si="60"/>
        <v>18.373134328358208</v>
      </c>
    </row>
    <row r="814" spans="1:11" ht="12.75" x14ac:dyDescent="0.2">
      <c r="A814" s="1">
        <v>1938.09</v>
      </c>
      <c r="B814" s="4">
        <v>11.75</v>
      </c>
      <c r="C814" s="9">
        <v>0.66</v>
      </c>
      <c r="D814" s="9">
        <v>0.62</v>
      </c>
      <c r="E814" s="9">
        <v>14.1</v>
      </c>
      <c r="F814" s="4">
        <f t="shared" si="61"/>
        <v>1938.7083333332719</v>
      </c>
      <c r="G814" s="4">
        <f>G806*4/12+G818*8/12</f>
        <v>2.4266666666666667</v>
      </c>
      <c r="H814" s="4">
        <f t="shared" si="62"/>
        <v>209.0254166666667</v>
      </c>
      <c r="I814" s="4">
        <f t="shared" si="63"/>
        <v>11.741002127659575</v>
      </c>
      <c r="J814" s="4">
        <f t="shared" si="64"/>
        <v>11.029426241134754</v>
      </c>
      <c r="K814" s="5">
        <f t="shared" si="60"/>
        <v>18.951612903225804</v>
      </c>
    </row>
    <row r="815" spans="1:11" ht="12.75" x14ac:dyDescent="0.2">
      <c r="A815" s="1">
        <v>1938.1</v>
      </c>
      <c r="B815" s="4">
        <v>13.06</v>
      </c>
      <c r="C815" s="9">
        <v>0.61</v>
      </c>
      <c r="D815" s="9">
        <v>0.62666699999999997</v>
      </c>
      <c r="E815" s="9">
        <v>14</v>
      </c>
      <c r="F815" s="4">
        <f t="shared" si="61"/>
        <v>1938.7916666666051</v>
      </c>
      <c r="G815" s="4">
        <f>G806*3/12+G818*9/12</f>
        <v>2.4099999999999997</v>
      </c>
      <c r="H815" s="4">
        <f t="shared" si="62"/>
        <v>233.98902357142859</v>
      </c>
      <c r="I815" s="4">
        <f t="shared" si="63"/>
        <v>10.929043214285715</v>
      </c>
      <c r="J815" s="4">
        <f t="shared" si="64"/>
        <v>11.227656924535713</v>
      </c>
      <c r="K815" s="5">
        <f t="shared" si="60"/>
        <v>20.840414446588063</v>
      </c>
    </row>
    <row r="816" spans="1:11" ht="12.75" x14ac:dyDescent="0.2">
      <c r="A816" s="1">
        <v>1938.11</v>
      </c>
      <c r="B816" s="4">
        <v>13.07</v>
      </c>
      <c r="C816" s="9">
        <v>0.56000000000000005</v>
      </c>
      <c r="D816" s="9">
        <v>0.63333300000000003</v>
      </c>
      <c r="E816" s="9">
        <v>14</v>
      </c>
      <c r="F816" s="4">
        <f t="shared" si="61"/>
        <v>1938.8749999999384</v>
      </c>
      <c r="G816" s="4">
        <f>G806*2/12+G818*10/12</f>
        <v>2.3933333333333331</v>
      </c>
      <c r="H816" s="4">
        <f t="shared" si="62"/>
        <v>234.16818821428575</v>
      </c>
      <c r="I816" s="4">
        <f t="shared" si="63"/>
        <v>10.033220000000002</v>
      </c>
      <c r="J816" s="4">
        <f t="shared" si="64"/>
        <v>11.347088075464287</v>
      </c>
      <c r="K816" s="5">
        <f t="shared" si="60"/>
        <v>20.636852966764721</v>
      </c>
    </row>
    <row r="817" spans="1:11" ht="12.75" x14ac:dyDescent="0.2">
      <c r="A817" s="1">
        <v>1938.12</v>
      </c>
      <c r="B817" s="4">
        <v>12.69</v>
      </c>
      <c r="C817" s="9">
        <v>0.51</v>
      </c>
      <c r="D817" s="9">
        <v>0.64</v>
      </c>
      <c r="E817" s="9">
        <v>14</v>
      </c>
      <c r="F817" s="4">
        <f t="shared" si="61"/>
        <v>1938.9583333332716</v>
      </c>
      <c r="G817" s="4">
        <f>G806*1/12+G818*11/12</f>
        <v>2.3766666666666665</v>
      </c>
      <c r="H817" s="4">
        <f t="shared" si="62"/>
        <v>227.35993178571431</v>
      </c>
      <c r="I817" s="4">
        <f t="shared" si="63"/>
        <v>9.1373967857142873</v>
      </c>
      <c r="J817" s="4">
        <f t="shared" si="64"/>
        <v>11.466537142857145</v>
      </c>
      <c r="K817" s="5">
        <f t="shared" si="60"/>
        <v>19.828124999999996</v>
      </c>
    </row>
    <row r="818" spans="1:11" ht="12.75" x14ac:dyDescent="0.2">
      <c r="A818" s="1">
        <v>1939.01</v>
      </c>
      <c r="B818" s="4">
        <v>12.5</v>
      </c>
      <c r="C818" s="9">
        <v>0.51333300000000004</v>
      </c>
      <c r="D818" s="9">
        <v>0.66333299999999995</v>
      </c>
      <c r="E818" s="9">
        <v>14</v>
      </c>
      <c r="F818" s="4">
        <f t="shared" si="61"/>
        <v>1939.0416666666049</v>
      </c>
      <c r="G818" s="4">
        <v>2.36</v>
      </c>
      <c r="H818" s="4">
        <f t="shared" si="62"/>
        <v>223.95580357142859</v>
      </c>
      <c r="I818" s="4">
        <f t="shared" si="63"/>
        <v>9.1971123611785721</v>
      </c>
      <c r="J818" s="4">
        <f t="shared" si="64"/>
        <v>11.884582004035716</v>
      </c>
      <c r="K818" s="5">
        <f t="shared" si="60"/>
        <v>18.844230574990238</v>
      </c>
    </row>
    <row r="819" spans="1:11" ht="12.75" x14ac:dyDescent="0.2">
      <c r="A819" s="1">
        <v>1939.02</v>
      </c>
      <c r="B819" s="4">
        <v>12.4</v>
      </c>
      <c r="C819" s="9">
        <v>0.51666699999999999</v>
      </c>
      <c r="D819" s="9">
        <v>0.68666700000000003</v>
      </c>
      <c r="E819" s="9">
        <v>13.9</v>
      </c>
      <c r="F819" s="4">
        <f t="shared" si="61"/>
        <v>1939.1249999999382</v>
      </c>
      <c r="G819" s="4">
        <f>G818*11/12+G830*1/12</f>
        <v>2.3474999999999997</v>
      </c>
      <c r="H819" s="4">
        <f t="shared" si="62"/>
        <v>223.76246043165472</v>
      </c>
      <c r="I819" s="4">
        <f t="shared" si="63"/>
        <v>9.3234418664388485</v>
      </c>
      <c r="J819" s="4">
        <f t="shared" si="64"/>
        <v>12.391153017517988</v>
      </c>
      <c r="K819" s="5">
        <f t="shared" si="60"/>
        <v>18.058243661046767</v>
      </c>
    </row>
    <row r="820" spans="1:11" ht="12.75" x14ac:dyDescent="0.2">
      <c r="A820" s="1">
        <v>1939.03</v>
      </c>
      <c r="B820" s="4">
        <v>12.39</v>
      </c>
      <c r="C820" s="9">
        <v>0.52</v>
      </c>
      <c r="D820" s="9">
        <v>0.71</v>
      </c>
      <c r="E820" s="9">
        <v>13.9</v>
      </c>
      <c r="F820" s="4">
        <f t="shared" si="61"/>
        <v>1939.2083333332714</v>
      </c>
      <c r="G820" s="4">
        <f>G818*10/12+G830*2/12</f>
        <v>2.335</v>
      </c>
      <c r="H820" s="4">
        <f t="shared" si="62"/>
        <v>223.58200683453239</v>
      </c>
      <c r="I820" s="4">
        <f t="shared" si="63"/>
        <v>9.3835870503597132</v>
      </c>
      <c r="J820" s="4">
        <f t="shared" si="64"/>
        <v>12.812205395683455</v>
      </c>
      <c r="K820" s="5">
        <f t="shared" si="60"/>
        <v>17.450704225352112</v>
      </c>
    </row>
    <row r="821" spans="1:11" ht="12.75" x14ac:dyDescent="0.2">
      <c r="A821" s="1">
        <v>1939.04</v>
      </c>
      <c r="B821" s="4">
        <v>10.83</v>
      </c>
      <c r="C821" s="9">
        <v>0.52333300000000005</v>
      </c>
      <c r="D821" s="9">
        <v>0.72666699999999995</v>
      </c>
      <c r="E821" s="9">
        <v>13.8</v>
      </c>
      <c r="F821" s="4">
        <f t="shared" si="61"/>
        <v>1939.2916666666047</v>
      </c>
      <c r="G821" s="4">
        <f>G818*9/12+G830*3/12</f>
        <v>2.3224999999999998</v>
      </c>
      <c r="H821" s="4">
        <f t="shared" si="62"/>
        <v>196.8474141304348</v>
      </c>
      <c r="I821" s="4">
        <f t="shared" si="63"/>
        <v>9.5121650765579719</v>
      </c>
      <c r="J821" s="4">
        <f t="shared" si="64"/>
        <v>13.207988908949275</v>
      </c>
      <c r="K821" s="5">
        <f t="shared" si="60"/>
        <v>14.903662888228034</v>
      </c>
    </row>
    <row r="822" spans="1:11" ht="12.75" x14ac:dyDescent="0.2">
      <c r="A822" s="1">
        <v>1939.05</v>
      </c>
      <c r="B822" s="4">
        <v>11.23</v>
      </c>
      <c r="C822" s="9">
        <v>0.526667</v>
      </c>
      <c r="D822" s="9">
        <v>0.74333300000000002</v>
      </c>
      <c r="E822" s="9">
        <v>13.8</v>
      </c>
      <c r="F822" s="4">
        <f t="shared" si="61"/>
        <v>1939.3749999999379</v>
      </c>
      <c r="G822" s="4">
        <f>G818*8/12+G830*4/12</f>
        <v>2.31</v>
      </c>
      <c r="H822" s="4">
        <f t="shared" si="62"/>
        <v>204.11786340579715</v>
      </c>
      <c r="I822" s="4">
        <f t="shared" si="63"/>
        <v>9.5727642712681167</v>
      </c>
      <c r="J822" s="4">
        <f t="shared" si="64"/>
        <v>13.510912178007249</v>
      </c>
      <c r="K822" s="5">
        <f t="shared" si="60"/>
        <v>15.107630093107666</v>
      </c>
    </row>
    <row r="823" spans="1:11" ht="12.75" x14ac:dyDescent="0.2">
      <c r="A823" s="1">
        <v>1939.06</v>
      </c>
      <c r="B823" s="4">
        <v>11.43</v>
      </c>
      <c r="C823" s="9">
        <v>0.53</v>
      </c>
      <c r="D823" s="9">
        <v>0.76</v>
      </c>
      <c r="E823" s="9">
        <v>13.8</v>
      </c>
      <c r="F823" s="4">
        <f t="shared" si="61"/>
        <v>1939.4583333332712</v>
      </c>
      <c r="G823" s="4">
        <f>G818*7/12+G830*5/12</f>
        <v>2.2975000000000003</v>
      </c>
      <c r="H823" s="4">
        <f t="shared" si="62"/>
        <v>207.75308804347827</v>
      </c>
      <c r="I823" s="4">
        <f t="shared" si="63"/>
        <v>9.6333452898550753</v>
      </c>
      <c r="J823" s="4">
        <f t="shared" si="64"/>
        <v>13.813853623188407</v>
      </c>
      <c r="K823" s="5">
        <f t="shared" si="60"/>
        <v>15.039473684210526</v>
      </c>
    </row>
    <row r="824" spans="1:11" ht="12.75" x14ac:dyDescent="0.2">
      <c r="A824" s="1">
        <v>1939.07</v>
      </c>
      <c r="B824" s="4">
        <v>11.71</v>
      </c>
      <c r="C824" s="9">
        <v>0.54</v>
      </c>
      <c r="D824" s="9">
        <v>0.776667</v>
      </c>
      <c r="E824" s="9">
        <v>13.8</v>
      </c>
      <c r="F824" s="4">
        <f t="shared" si="61"/>
        <v>1939.5416666666044</v>
      </c>
      <c r="G824" s="4">
        <f>G818*6/12+G830*6/12</f>
        <v>2.2850000000000001</v>
      </c>
      <c r="H824" s="4">
        <f t="shared" si="62"/>
        <v>212.8424025362319</v>
      </c>
      <c r="I824" s="4">
        <f t="shared" si="63"/>
        <v>9.8151065217391302</v>
      </c>
      <c r="J824" s="4">
        <f t="shared" si="64"/>
        <v>14.116795068369566</v>
      </c>
      <c r="K824" s="5">
        <f t="shared" si="60"/>
        <v>15.07724674796277</v>
      </c>
    </row>
    <row r="825" spans="1:11" ht="12.75" x14ac:dyDescent="0.2">
      <c r="A825" s="1">
        <v>1939.08</v>
      </c>
      <c r="B825" s="4">
        <v>11.54</v>
      </c>
      <c r="C825" s="9">
        <v>0.55000000000000004</v>
      </c>
      <c r="D825" s="9">
        <v>0.79333299999999995</v>
      </c>
      <c r="E825" s="9">
        <v>13.8</v>
      </c>
      <c r="F825" s="4">
        <f t="shared" si="61"/>
        <v>1939.6249999999377</v>
      </c>
      <c r="G825" s="4">
        <f>G818*5/12+G830*7/12</f>
        <v>2.2725</v>
      </c>
      <c r="H825" s="4">
        <f t="shared" si="62"/>
        <v>209.75246159420288</v>
      </c>
      <c r="I825" s="4">
        <f t="shared" si="63"/>
        <v>9.9968677536231887</v>
      </c>
      <c r="J825" s="4">
        <f t="shared" si="64"/>
        <v>14.419718337427536</v>
      </c>
      <c r="K825" s="5">
        <f t="shared" si="60"/>
        <v>14.546224599254032</v>
      </c>
    </row>
    <row r="826" spans="1:11" ht="12.75" x14ac:dyDescent="0.2">
      <c r="A826" s="1">
        <v>1939.09</v>
      </c>
      <c r="B826" s="4">
        <v>12.77</v>
      </c>
      <c r="C826" s="9">
        <v>0.56000000000000005</v>
      </c>
      <c r="D826" s="9">
        <v>0.81</v>
      </c>
      <c r="E826" s="9">
        <v>14.1</v>
      </c>
      <c r="F826" s="4">
        <f t="shared" si="61"/>
        <v>1939.708333333271</v>
      </c>
      <c r="G826" s="4">
        <f>G818*4/12+G830*8/12</f>
        <v>2.2599999999999998</v>
      </c>
      <c r="H826" s="4">
        <f t="shared" si="62"/>
        <v>227.17060177304967</v>
      </c>
      <c r="I826" s="4">
        <f t="shared" si="63"/>
        <v>9.9620624113475209</v>
      </c>
      <c r="J826" s="4">
        <f t="shared" si="64"/>
        <v>14.409411702127663</v>
      </c>
      <c r="K826" s="5">
        <f t="shared" si="60"/>
        <v>15.76543209876543</v>
      </c>
    </row>
    <row r="827" spans="1:11" ht="12.75" x14ac:dyDescent="0.2">
      <c r="A827" s="1">
        <v>1939.1</v>
      </c>
      <c r="B827" s="4">
        <v>12.9</v>
      </c>
      <c r="C827" s="9">
        <v>0.57999999999999996</v>
      </c>
      <c r="D827" s="9">
        <v>0.84</v>
      </c>
      <c r="E827" s="9">
        <v>14</v>
      </c>
      <c r="F827" s="4">
        <f t="shared" si="61"/>
        <v>1939.7916666666042</v>
      </c>
      <c r="G827" s="4">
        <f>G818*3/12+G830*9/12</f>
        <v>2.2475000000000001</v>
      </c>
      <c r="H827" s="4">
        <f t="shared" si="62"/>
        <v>231.12238928571432</v>
      </c>
      <c r="I827" s="4">
        <f t="shared" si="63"/>
        <v>10.391549285714287</v>
      </c>
      <c r="J827" s="4">
        <f t="shared" si="64"/>
        <v>15.049830000000002</v>
      </c>
      <c r="K827" s="5">
        <f t="shared" si="60"/>
        <v>15.357142857142858</v>
      </c>
    </row>
    <row r="828" spans="1:11" ht="12.75" x14ac:dyDescent="0.2">
      <c r="A828" s="1">
        <v>1939.11</v>
      </c>
      <c r="B828" s="4">
        <v>12.67</v>
      </c>
      <c r="C828" s="9">
        <v>0.6</v>
      </c>
      <c r="D828" s="9">
        <v>0.87</v>
      </c>
      <c r="E828" s="9">
        <v>14</v>
      </c>
      <c r="F828" s="4">
        <f t="shared" si="61"/>
        <v>1939.8749999999375</v>
      </c>
      <c r="G828" s="4">
        <f>G818*2/12+G830*10/12</f>
        <v>2.2350000000000003</v>
      </c>
      <c r="H828" s="4">
        <f t="shared" si="62"/>
        <v>227.00160250000002</v>
      </c>
      <c r="I828" s="4">
        <f t="shared" si="63"/>
        <v>10.749878571428571</v>
      </c>
      <c r="J828" s="4">
        <f t="shared" si="64"/>
        <v>15.587323928571431</v>
      </c>
      <c r="K828" s="5">
        <f t="shared" si="60"/>
        <v>14.563218390804597</v>
      </c>
    </row>
    <row r="829" spans="1:11" ht="12.75" x14ac:dyDescent="0.2">
      <c r="A829" s="1">
        <v>1939.12</v>
      </c>
      <c r="B829" s="4">
        <v>12.37</v>
      </c>
      <c r="C829" s="9">
        <v>0.62</v>
      </c>
      <c r="D829" s="9">
        <v>0.9</v>
      </c>
      <c r="E829" s="9">
        <v>14</v>
      </c>
      <c r="F829" s="4">
        <f t="shared" si="61"/>
        <v>1939.9583333332707</v>
      </c>
      <c r="G829" s="4">
        <f>G818*1/12+G830*11/12</f>
        <v>2.2225000000000001</v>
      </c>
      <c r="H829" s="4">
        <f t="shared" si="62"/>
        <v>221.62666321428574</v>
      </c>
      <c r="I829" s="4">
        <f t="shared" si="63"/>
        <v>11.108207857142858</v>
      </c>
      <c r="J829" s="4">
        <f t="shared" si="64"/>
        <v>16.124817857142862</v>
      </c>
      <c r="K829" s="5">
        <f t="shared" si="60"/>
        <v>13.744444444444442</v>
      </c>
    </row>
    <row r="830" spans="1:11" ht="12.75" x14ac:dyDescent="0.2">
      <c r="A830" s="1">
        <v>1940.01</v>
      </c>
      <c r="B830" s="4">
        <v>12.3</v>
      </c>
      <c r="C830" s="9">
        <v>0.62333300000000003</v>
      </c>
      <c r="D830" s="9">
        <v>0.93</v>
      </c>
      <c r="E830" s="9">
        <v>13.9</v>
      </c>
      <c r="F830" s="4">
        <f t="shared" si="61"/>
        <v>1940.041666666604</v>
      </c>
      <c r="G830" s="4">
        <v>2.21</v>
      </c>
      <c r="H830" s="4">
        <f t="shared" si="62"/>
        <v>221.95792446043168</v>
      </c>
      <c r="I830" s="4">
        <f t="shared" si="63"/>
        <v>11.248268205503599</v>
      </c>
      <c r="J830" s="4">
        <f t="shared" si="64"/>
        <v>16.782184532374103</v>
      </c>
      <c r="K830" s="5">
        <f t="shared" si="60"/>
        <v>13.225806451612904</v>
      </c>
    </row>
    <row r="831" spans="1:11" ht="12.75" x14ac:dyDescent="0.2">
      <c r="A831" s="1">
        <v>1940.02</v>
      </c>
      <c r="B831" s="4">
        <v>12.22</v>
      </c>
      <c r="C831" s="9">
        <v>0.62666699999999997</v>
      </c>
      <c r="D831" s="9">
        <v>0.96</v>
      </c>
      <c r="E831" s="9">
        <v>14</v>
      </c>
      <c r="F831" s="4">
        <f t="shared" si="61"/>
        <v>1940.1249999999372</v>
      </c>
      <c r="G831" s="4">
        <f>G830*11/12+G842*1/12</f>
        <v>2.1883333333333335</v>
      </c>
      <c r="H831" s="4">
        <f t="shared" si="62"/>
        <v>218.9391935714286</v>
      </c>
      <c r="I831" s="4">
        <f t="shared" si="63"/>
        <v>11.227656924535713</v>
      </c>
      <c r="J831" s="4">
        <f t="shared" si="64"/>
        <v>17.199805714285716</v>
      </c>
      <c r="K831" s="5">
        <f t="shared" si="60"/>
        <v>12.729166666666668</v>
      </c>
    </row>
    <row r="832" spans="1:11" ht="12.75" x14ac:dyDescent="0.2">
      <c r="A832" s="1">
        <v>1940.03</v>
      </c>
      <c r="B832" s="4">
        <v>12.15</v>
      </c>
      <c r="C832" s="9">
        <v>0.63</v>
      </c>
      <c r="D832" s="9">
        <v>0.99</v>
      </c>
      <c r="E832" s="9">
        <v>14</v>
      </c>
      <c r="F832" s="4">
        <f t="shared" si="61"/>
        <v>1940.2083333332705</v>
      </c>
      <c r="G832" s="4">
        <f>G830*10/12+G842*2/12</f>
        <v>2.166666666666667</v>
      </c>
      <c r="H832" s="4">
        <f t="shared" si="62"/>
        <v>217.68504107142863</v>
      </c>
      <c r="I832" s="4">
        <f t="shared" si="63"/>
        <v>11.287372500000002</v>
      </c>
      <c r="J832" s="4">
        <f t="shared" si="64"/>
        <v>17.737299642857145</v>
      </c>
      <c r="K832" s="5">
        <f t="shared" si="60"/>
        <v>12.272727272727273</v>
      </c>
    </row>
    <row r="833" spans="1:11" ht="12.75" x14ac:dyDescent="0.2">
      <c r="A833" s="1">
        <v>1940.04</v>
      </c>
      <c r="B833" s="4">
        <v>12.27</v>
      </c>
      <c r="C833" s="9">
        <v>0.63666699999999998</v>
      </c>
      <c r="D833" s="9">
        <v>1.00667</v>
      </c>
      <c r="E833" s="9">
        <v>14</v>
      </c>
      <c r="F833" s="4">
        <f t="shared" si="61"/>
        <v>1940.2916666666038</v>
      </c>
      <c r="G833" s="4">
        <f>G830*9/12+G842*3/12</f>
        <v>2.145</v>
      </c>
      <c r="H833" s="4">
        <f t="shared" si="62"/>
        <v>219.83501678571429</v>
      </c>
      <c r="I833" s="4">
        <f t="shared" si="63"/>
        <v>11.406821567392857</v>
      </c>
      <c r="J833" s="4">
        <f t="shared" si="64"/>
        <v>18.035967102500003</v>
      </c>
      <c r="K833" s="5">
        <f t="shared" si="60"/>
        <v>12.188701361916019</v>
      </c>
    </row>
    <row r="834" spans="1:11" ht="12.75" x14ac:dyDescent="0.2">
      <c r="A834" s="1">
        <v>1940.05</v>
      </c>
      <c r="B834" s="4">
        <v>10.58</v>
      </c>
      <c r="C834" s="9">
        <v>0.64333300000000004</v>
      </c>
      <c r="D834" s="9">
        <v>1.0233300000000001</v>
      </c>
      <c r="E834" s="9">
        <v>14</v>
      </c>
      <c r="F834" s="4">
        <f t="shared" si="61"/>
        <v>1940.374999999937</v>
      </c>
      <c r="G834" s="4">
        <f>G830*8/12+G842*4/12</f>
        <v>2.1233333333333335</v>
      </c>
      <c r="H834" s="4">
        <f t="shared" si="62"/>
        <v>189.55619214285716</v>
      </c>
      <c r="I834" s="4">
        <f t="shared" si="63"/>
        <v>11.52625271832143</v>
      </c>
      <c r="J834" s="4">
        <f t="shared" si="64"/>
        <v>18.334455397500001</v>
      </c>
      <c r="K834" s="5">
        <f t="shared" si="60"/>
        <v>10.338795891843295</v>
      </c>
    </row>
    <row r="835" spans="1:11" ht="12.75" x14ac:dyDescent="0.2">
      <c r="A835" s="1">
        <v>1940.06</v>
      </c>
      <c r="B835" s="4">
        <v>9.67</v>
      </c>
      <c r="C835" s="9">
        <v>0.65</v>
      </c>
      <c r="D835" s="9">
        <v>1.04</v>
      </c>
      <c r="E835" s="9">
        <v>14.1</v>
      </c>
      <c r="F835" s="4">
        <f t="shared" si="61"/>
        <v>1940.4583333332703</v>
      </c>
      <c r="G835" s="4">
        <f>G830*7/12+G842*5/12</f>
        <v>2.1016666666666666</v>
      </c>
      <c r="H835" s="4">
        <f t="shared" si="62"/>
        <v>172.02347056737591</v>
      </c>
      <c r="I835" s="4">
        <f t="shared" si="63"/>
        <v>11.563108156028372</v>
      </c>
      <c r="J835" s="4">
        <f t="shared" si="64"/>
        <v>18.500973049645395</v>
      </c>
      <c r="K835" s="5">
        <f t="shared" ref="K835:K898" si="65">H835/J835</f>
        <v>9.2980769230769216</v>
      </c>
    </row>
    <row r="836" spans="1:11" ht="12.75" x14ac:dyDescent="0.2">
      <c r="A836" s="1">
        <v>1940.07</v>
      </c>
      <c r="B836" s="4">
        <v>9.99</v>
      </c>
      <c r="C836" s="9">
        <v>0.656667</v>
      </c>
      <c r="D836" s="9">
        <v>1.0533300000000001</v>
      </c>
      <c r="E836" s="9">
        <v>14</v>
      </c>
      <c r="F836" s="4">
        <f t="shared" ref="F836:F899" si="66">F835+1/12</f>
        <v>1940.5416666666035</v>
      </c>
      <c r="G836" s="4">
        <f>G830*6/12+G842*6/12</f>
        <v>2.08</v>
      </c>
      <c r="H836" s="4">
        <f t="shared" ref="H836:H899" si="67">B836*$E$1778/E836</f>
        <v>178.98547821428573</v>
      </c>
      <c r="I836" s="4">
        <f t="shared" ref="I836:I899" si="68">C836*$E$1778/E836</f>
        <v>11.765150853107144</v>
      </c>
      <c r="J836" s="4">
        <f t="shared" ref="J836:J899" si="69">D836*$E$1778/E836</f>
        <v>18.871949326071434</v>
      </c>
      <c r="K836" s="5">
        <f t="shared" si="65"/>
        <v>9.4842072285038856</v>
      </c>
    </row>
    <row r="837" spans="1:11" ht="12.75" x14ac:dyDescent="0.2">
      <c r="A837" s="1">
        <v>1940.08</v>
      </c>
      <c r="B837" s="4">
        <v>10.199999999999999</v>
      </c>
      <c r="C837" s="9">
        <v>0.66333299999999995</v>
      </c>
      <c r="D837" s="9">
        <v>1.06667</v>
      </c>
      <c r="E837" s="9">
        <v>14</v>
      </c>
      <c r="F837" s="4">
        <f t="shared" si="66"/>
        <v>1940.6249999999368</v>
      </c>
      <c r="G837" s="4">
        <f>G830*5/12+G842*7/12</f>
        <v>2.0583333333333336</v>
      </c>
      <c r="H837" s="4">
        <f t="shared" si="67"/>
        <v>182.74793571428572</v>
      </c>
      <c r="I837" s="4">
        <f t="shared" si="68"/>
        <v>11.884582004035716</v>
      </c>
      <c r="J837" s="4">
        <f t="shared" si="69"/>
        <v>19.110954959642861</v>
      </c>
      <c r="K837" s="5">
        <f t="shared" si="65"/>
        <v>9.5624701172808813</v>
      </c>
    </row>
    <row r="838" spans="1:11" ht="12.75" x14ac:dyDescent="0.2">
      <c r="A838" s="1">
        <v>1940.09</v>
      </c>
      <c r="B838" s="4">
        <v>10.63</v>
      </c>
      <c r="C838" s="9">
        <v>0.67</v>
      </c>
      <c r="D838" s="9">
        <v>1.08</v>
      </c>
      <c r="E838" s="9">
        <v>14</v>
      </c>
      <c r="F838" s="4">
        <f t="shared" si="66"/>
        <v>1940.70833333327</v>
      </c>
      <c r="G838" s="4">
        <f>G830*4/12+G842*8/12</f>
        <v>2.0366666666666666</v>
      </c>
      <c r="H838" s="4">
        <f t="shared" si="67"/>
        <v>190.4520153571429</v>
      </c>
      <c r="I838" s="4">
        <f t="shared" si="68"/>
        <v>12.004031071428573</v>
      </c>
      <c r="J838" s="4">
        <f t="shared" si="69"/>
        <v>19.349781428571429</v>
      </c>
      <c r="K838" s="5">
        <f t="shared" si="65"/>
        <v>9.8425925925925952</v>
      </c>
    </row>
    <row r="839" spans="1:11" ht="12.75" x14ac:dyDescent="0.2">
      <c r="A839" s="1">
        <v>1940.1</v>
      </c>
      <c r="B839" s="4">
        <v>10.73</v>
      </c>
      <c r="C839" s="9">
        <v>0.67</v>
      </c>
      <c r="D839" s="9">
        <v>1.07</v>
      </c>
      <c r="E839" s="9">
        <v>14</v>
      </c>
      <c r="F839" s="4">
        <f t="shared" si="66"/>
        <v>1940.7916666666033</v>
      </c>
      <c r="G839" s="4">
        <f>G830*3/12+G842*9/12</f>
        <v>2.0150000000000001</v>
      </c>
      <c r="H839" s="4">
        <f t="shared" si="67"/>
        <v>192.24366178571432</v>
      </c>
      <c r="I839" s="4">
        <f t="shared" si="68"/>
        <v>12.004031071428573</v>
      </c>
      <c r="J839" s="4">
        <f t="shared" si="69"/>
        <v>19.170616785714287</v>
      </c>
      <c r="K839" s="5">
        <f t="shared" si="65"/>
        <v>10.028037383177571</v>
      </c>
    </row>
    <row r="840" spans="1:11" ht="12.75" x14ac:dyDescent="0.2">
      <c r="A840" s="1">
        <v>1940.11</v>
      </c>
      <c r="B840" s="4">
        <v>10.98</v>
      </c>
      <c r="C840" s="9">
        <v>0.67</v>
      </c>
      <c r="D840" s="9">
        <v>1.06</v>
      </c>
      <c r="E840" s="9">
        <v>14</v>
      </c>
      <c r="F840" s="4">
        <f t="shared" si="66"/>
        <v>1940.8749999999366</v>
      </c>
      <c r="G840" s="4">
        <f>G830*2/12+G842*10/12</f>
        <v>1.9933333333333334</v>
      </c>
      <c r="H840" s="4">
        <f t="shared" si="67"/>
        <v>196.72277785714292</v>
      </c>
      <c r="I840" s="4">
        <f t="shared" si="68"/>
        <v>12.004031071428573</v>
      </c>
      <c r="J840" s="4">
        <f t="shared" si="69"/>
        <v>18.991452142857149</v>
      </c>
      <c r="K840" s="5">
        <f t="shared" si="65"/>
        <v>10.358490566037736</v>
      </c>
    </row>
    <row r="841" spans="1:11" ht="12.75" x14ac:dyDescent="0.2">
      <c r="A841" s="1">
        <v>1940.12</v>
      </c>
      <c r="B841" s="4">
        <v>10.53</v>
      </c>
      <c r="C841" s="9">
        <v>0.67</v>
      </c>
      <c r="D841" s="9">
        <v>1.05</v>
      </c>
      <c r="E841" s="9">
        <v>14.1</v>
      </c>
      <c r="F841" s="4">
        <f t="shared" si="66"/>
        <v>1940.9583333332698</v>
      </c>
      <c r="G841" s="4">
        <f>G830*1/12+G842*11/12</f>
        <v>1.9716666666666665</v>
      </c>
      <c r="H841" s="4">
        <f t="shared" si="67"/>
        <v>187.3223521276596</v>
      </c>
      <c r="I841" s="4">
        <f t="shared" si="68"/>
        <v>11.918896099290782</v>
      </c>
      <c r="J841" s="4">
        <f t="shared" si="69"/>
        <v>18.678867021276602</v>
      </c>
      <c r="K841" s="5">
        <f t="shared" si="65"/>
        <v>10.028571428571427</v>
      </c>
    </row>
    <row r="842" spans="1:11" ht="12.75" x14ac:dyDescent="0.2">
      <c r="A842" s="1">
        <v>1941.01</v>
      </c>
      <c r="B842" s="4">
        <v>10.55</v>
      </c>
      <c r="C842" s="9">
        <v>0.67333299999999996</v>
      </c>
      <c r="D842" s="9">
        <v>1.0533300000000001</v>
      </c>
      <c r="E842" s="9">
        <v>14.1</v>
      </c>
      <c r="F842" s="4">
        <f t="shared" si="66"/>
        <v>1941.0416666666031</v>
      </c>
      <c r="G842" s="4">
        <v>1.95</v>
      </c>
      <c r="H842" s="4">
        <f t="shared" si="67"/>
        <v>187.67814007092201</v>
      </c>
      <c r="I842" s="4">
        <f t="shared" si="68"/>
        <v>11.978188160035462</v>
      </c>
      <c r="J842" s="4">
        <f t="shared" si="69"/>
        <v>18.738105713829793</v>
      </c>
      <c r="K842" s="5">
        <f t="shared" si="65"/>
        <v>10.015854480552152</v>
      </c>
    </row>
    <row r="843" spans="1:11" ht="12.75" x14ac:dyDescent="0.2">
      <c r="A843" s="1">
        <v>1941.02</v>
      </c>
      <c r="B843" s="4">
        <v>9.89</v>
      </c>
      <c r="C843" s="9">
        <v>0.67666700000000002</v>
      </c>
      <c r="D843" s="9">
        <v>1.05667</v>
      </c>
      <c r="E843" s="9">
        <v>14.1</v>
      </c>
      <c r="F843" s="4">
        <f t="shared" si="66"/>
        <v>1941.1249999999363</v>
      </c>
      <c r="G843" s="4">
        <f>G842*11/12+G854*1/12</f>
        <v>1.9924999999999999</v>
      </c>
      <c r="H843" s="4">
        <f t="shared" si="67"/>
        <v>175.93713794326243</v>
      </c>
      <c r="I843" s="4">
        <f t="shared" si="68"/>
        <v>12.037498010177307</v>
      </c>
      <c r="J843" s="4">
        <f t="shared" si="69"/>
        <v>18.797522300354611</v>
      </c>
      <c r="K843" s="5">
        <f t="shared" si="65"/>
        <v>9.3595919255775222</v>
      </c>
    </row>
    <row r="844" spans="1:11" ht="12.75" x14ac:dyDescent="0.2">
      <c r="A844" s="1">
        <v>1941.03</v>
      </c>
      <c r="B844" s="4">
        <v>9.9499999999999993</v>
      </c>
      <c r="C844" s="9">
        <v>0.68</v>
      </c>
      <c r="D844" s="9">
        <v>1.06</v>
      </c>
      <c r="E844" s="9">
        <v>14.2</v>
      </c>
      <c r="F844" s="4">
        <f t="shared" si="66"/>
        <v>1941.2083333332696</v>
      </c>
      <c r="G844" s="4">
        <f>G842*10/12+G854*2/12</f>
        <v>2.0350000000000001</v>
      </c>
      <c r="H844" s="4">
        <f t="shared" si="67"/>
        <v>175.75799119718312</v>
      </c>
      <c r="I844" s="4">
        <f t="shared" si="68"/>
        <v>12.011601408450707</v>
      </c>
      <c r="J844" s="4">
        <f t="shared" si="69"/>
        <v>18.723966901408456</v>
      </c>
      <c r="K844" s="5">
        <f t="shared" si="65"/>
        <v>9.3867924528301874</v>
      </c>
    </row>
    <row r="845" spans="1:11" ht="12.75" x14ac:dyDescent="0.2">
      <c r="A845" s="1">
        <v>1941.04</v>
      </c>
      <c r="B845" s="4">
        <v>9.64</v>
      </c>
      <c r="C845" s="9">
        <v>0.68333299999999997</v>
      </c>
      <c r="D845" s="9">
        <v>1.07</v>
      </c>
      <c r="E845" s="9">
        <v>14.3</v>
      </c>
      <c r="F845" s="4">
        <f t="shared" si="66"/>
        <v>1941.2916666666029</v>
      </c>
      <c r="G845" s="4">
        <f>G842*9/12+G854*3/12</f>
        <v>2.0775000000000001</v>
      </c>
      <c r="H845" s="4">
        <f t="shared" si="67"/>
        <v>169.09133006993008</v>
      </c>
      <c r="I845" s="4">
        <f t="shared" si="68"/>
        <v>11.986066996958042</v>
      </c>
      <c r="J845" s="4">
        <f t="shared" si="69"/>
        <v>18.768436013986015</v>
      </c>
      <c r="K845" s="5">
        <f t="shared" si="65"/>
        <v>9.009345794392523</v>
      </c>
    </row>
    <row r="846" spans="1:11" ht="12.75" x14ac:dyDescent="0.2">
      <c r="A846" s="1">
        <v>1941.05</v>
      </c>
      <c r="B846" s="4">
        <v>9.43</v>
      </c>
      <c r="C846" s="9">
        <v>0.68666700000000003</v>
      </c>
      <c r="D846" s="9">
        <v>1.08</v>
      </c>
      <c r="E846" s="9">
        <v>14.4</v>
      </c>
      <c r="F846" s="4">
        <f t="shared" si="66"/>
        <v>1941.3749999999361</v>
      </c>
      <c r="G846" s="4">
        <f>G842*8/12+G854*4/12</f>
        <v>2.12</v>
      </c>
      <c r="H846" s="4">
        <f t="shared" si="67"/>
        <v>164.25913993055556</v>
      </c>
      <c r="I846" s="4">
        <f t="shared" si="68"/>
        <v>11.96090464885417</v>
      </c>
      <c r="J846" s="4">
        <f t="shared" si="69"/>
        <v>18.8122875</v>
      </c>
      <c r="K846" s="5">
        <f t="shared" si="65"/>
        <v>8.731481481481481</v>
      </c>
    </row>
    <row r="847" spans="1:11" ht="12.75" x14ac:dyDescent="0.2">
      <c r="A847" s="1">
        <v>1941.06</v>
      </c>
      <c r="B847" s="4">
        <v>9.76</v>
      </c>
      <c r="C847" s="9">
        <v>0.69</v>
      </c>
      <c r="D847" s="9">
        <v>1.0900000000000001</v>
      </c>
      <c r="E847" s="9">
        <v>14.7</v>
      </c>
      <c r="F847" s="4">
        <f t="shared" si="66"/>
        <v>1941.4583333332694</v>
      </c>
      <c r="G847" s="4">
        <f>G842*7/12+G854*5/12</f>
        <v>2.1625000000000001</v>
      </c>
      <c r="H847" s="4">
        <f t="shared" si="67"/>
        <v>166.53780136054422</v>
      </c>
      <c r="I847" s="4">
        <f t="shared" si="68"/>
        <v>11.773676530612246</v>
      </c>
      <c r="J847" s="4">
        <f t="shared" si="69"/>
        <v>18.598996258503405</v>
      </c>
      <c r="K847" s="5">
        <f t="shared" si="65"/>
        <v>8.9541284403669703</v>
      </c>
    </row>
    <row r="848" spans="1:11" ht="12.75" x14ac:dyDescent="0.2">
      <c r="A848" s="1">
        <v>1941.07</v>
      </c>
      <c r="B848" s="4">
        <v>10.26</v>
      </c>
      <c r="C848" s="9">
        <v>0.69333299999999998</v>
      </c>
      <c r="D848" s="9">
        <v>1.1233299999999999</v>
      </c>
      <c r="E848" s="9">
        <v>14.7</v>
      </c>
      <c r="F848" s="4">
        <f t="shared" si="66"/>
        <v>1941.5416666666026</v>
      </c>
      <c r="G848" s="4">
        <f>G842*6/12+G854*6/12</f>
        <v>2.2050000000000001</v>
      </c>
      <c r="H848" s="4">
        <f t="shared" si="67"/>
        <v>175.0694510204082</v>
      </c>
      <c r="I848" s="4">
        <f t="shared" si="68"/>
        <v>11.830548507244899</v>
      </c>
      <c r="J848" s="4">
        <f t="shared" si="69"/>
        <v>19.167716024829936</v>
      </c>
      <c r="K848" s="5">
        <f t="shared" si="65"/>
        <v>9.1335582598167946</v>
      </c>
    </row>
    <row r="849" spans="1:11" ht="12.75" x14ac:dyDescent="0.2">
      <c r="A849" s="1">
        <v>1941.08</v>
      </c>
      <c r="B849" s="4">
        <v>10.210000000000001</v>
      </c>
      <c r="C849" s="9">
        <v>0.69666700000000004</v>
      </c>
      <c r="D849" s="9">
        <v>1.1566700000000001</v>
      </c>
      <c r="E849" s="9">
        <v>14.9</v>
      </c>
      <c r="F849" s="4">
        <f t="shared" si="66"/>
        <v>1941.6249999999359</v>
      </c>
      <c r="G849" s="4">
        <f>G842*5/12+G854*7/12</f>
        <v>2.2474999999999996</v>
      </c>
      <c r="H849" s="4">
        <f t="shared" si="67"/>
        <v>171.87781241610742</v>
      </c>
      <c r="I849" s="4">
        <f t="shared" si="68"/>
        <v>11.727874627080539</v>
      </c>
      <c r="J849" s="4">
        <f t="shared" si="69"/>
        <v>19.471685532550339</v>
      </c>
      <c r="K849" s="5">
        <f t="shared" si="65"/>
        <v>8.8270638989512999</v>
      </c>
    </row>
    <row r="850" spans="1:11" ht="12.75" x14ac:dyDescent="0.2">
      <c r="A850" s="1">
        <v>1941.09</v>
      </c>
      <c r="B850" s="4">
        <v>10.24</v>
      </c>
      <c r="C850" s="9">
        <v>0.7</v>
      </c>
      <c r="D850" s="9">
        <v>1.19</v>
      </c>
      <c r="E850" s="9">
        <v>15.1</v>
      </c>
      <c r="F850" s="4">
        <f t="shared" si="66"/>
        <v>1941.7083333332691</v>
      </c>
      <c r="G850" s="4">
        <f>G842*4/12+G854*8/12</f>
        <v>2.29</v>
      </c>
      <c r="H850" s="4">
        <f t="shared" si="67"/>
        <v>170.09962384105964</v>
      </c>
      <c r="I850" s="4">
        <f t="shared" si="68"/>
        <v>11.627903973509936</v>
      </c>
      <c r="J850" s="4">
        <f t="shared" si="69"/>
        <v>19.767436754966887</v>
      </c>
      <c r="K850" s="5">
        <f t="shared" si="65"/>
        <v>8.6050420168067241</v>
      </c>
    </row>
    <row r="851" spans="1:11" ht="12.75" x14ac:dyDescent="0.2">
      <c r="A851" s="1">
        <v>1941.1</v>
      </c>
      <c r="B851" s="4">
        <v>9.83</v>
      </c>
      <c r="C851" s="9">
        <v>0.70333299999999999</v>
      </c>
      <c r="D851" s="9">
        <v>1.18</v>
      </c>
      <c r="E851" s="9">
        <v>15.3</v>
      </c>
      <c r="F851" s="4">
        <f t="shared" si="66"/>
        <v>1941.7916666666024</v>
      </c>
      <c r="G851" s="4">
        <f>G842*3/12+G854*9/12</f>
        <v>2.3325</v>
      </c>
      <c r="H851" s="4">
        <f t="shared" si="67"/>
        <v>161.1544977124183</v>
      </c>
      <c r="I851" s="4">
        <f t="shared" si="68"/>
        <v>11.530546931797385</v>
      </c>
      <c r="J851" s="4">
        <f t="shared" si="69"/>
        <v>19.345097385620917</v>
      </c>
      <c r="K851" s="5">
        <f t="shared" si="65"/>
        <v>8.3305084745762699</v>
      </c>
    </row>
    <row r="852" spans="1:11" ht="12.75" x14ac:dyDescent="0.2">
      <c r="A852" s="1">
        <v>1941.11</v>
      </c>
      <c r="B852" s="4">
        <v>9.3699999999999992</v>
      </c>
      <c r="C852" s="9">
        <v>0.70666700000000005</v>
      </c>
      <c r="D852" s="9">
        <v>1.17</v>
      </c>
      <c r="E852" s="9">
        <v>15.4</v>
      </c>
      <c r="F852" s="4">
        <f t="shared" si="66"/>
        <v>1941.8749999999357</v>
      </c>
      <c r="G852" s="4">
        <f>G842*2/12+G854*10/12</f>
        <v>2.3750000000000004</v>
      </c>
      <c r="H852" s="4">
        <f t="shared" si="67"/>
        <v>152.61570032467532</v>
      </c>
      <c r="I852" s="4">
        <f t="shared" si="68"/>
        <v>11.509976424902598</v>
      </c>
      <c r="J852" s="4">
        <f t="shared" si="69"/>
        <v>19.056602922077925</v>
      </c>
      <c r="K852" s="5">
        <f t="shared" si="65"/>
        <v>8.0085470085470067</v>
      </c>
    </row>
    <row r="853" spans="1:11" ht="12.75" x14ac:dyDescent="0.2">
      <c r="A853" s="1">
        <v>1941.12</v>
      </c>
      <c r="B853" s="4">
        <v>8.76</v>
      </c>
      <c r="C853" s="9">
        <v>0.71</v>
      </c>
      <c r="D853" s="9">
        <v>1.1599999999999999</v>
      </c>
      <c r="E853" s="9">
        <v>15.5</v>
      </c>
      <c r="F853" s="4">
        <f t="shared" si="66"/>
        <v>1941.9583333332689</v>
      </c>
      <c r="G853" s="4">
        <f>G842*1/12+G854*11/12</f>
        <v>2.4175</v>
      </c>
      <c r="H853" s="4">
        <f t="shared" si="67"/>
        <v>141.75968903225808</v>
      </c>
      <c r="I853" s="4">
        <f t="shared" si="68"/>
        <v>11.489655161290324</v>
      </c>
      <c r="J853" s="4">
        <f t="shared" si="69"/>
        <v>18.771830967741938</v>
      </c>
      <c r="K853" s="5">
        <f t="shared" si="65"/>
        <v>7.5517241379310347</v>
      </c>
    </row>
    <row r="854" spans="1:11" ht="12.75" x14ac:dyDescent="0.2">
      <c r="A854" s="1">
        <v>1942.01</v>
      </c>
      <c r="B854" s="4">
        <v>8.93</v>
      </c>
      <c r="C854" s="9">
        <v>0.70333299999999999</v>
      </c>
      <c r="D854" s="9">
        <v>1.1200000000000001</v>
      </c>
      <c r="E854" s="9">
        <v>15.7</v>
      </c>
      <c r="F854" s="4">
        <f t="shared" si="66"/>
        <v>1942.0416666666022</v>
      </c>
      <c r="G854" s="4">
        <v>2.46</v>
      </c>
      <c r="H854" s="4">
        <f t="shared" si="67"/>
        <v>142.6698321656051</v>
      </c>
      <c r="I854" s="4">
        <f t="shared" si="68"/>
        <v>11.236775035445861</v>
      </c>
      <c r="J854" s="4">
        <f t="shared" si="69"/>
        <v>17.893640764331213</v>
      </c>
      <c r="K854" s="5">
        <f t="shared" si="65"/>
        <v>7.9732142857142847</v>
      </c>
    </row>
    <row r="855" spans="1:11" ht="12.75" x14ac:dyDescent="0.2">
      <c r="A855" s="1">
        <v>1942.02</v>
      </c>
      <c r="B855" s="4">
        <v>8.65</v>
      </c>
      <c r="C855" s="9">
        <v>0.69666700000000004</v>
      </c>
      <c r="D855" s="9">
        <v>1.08</v>
      </c>
      <c r="E855" s="9">
        <v>15.8</v>
      </c>
      <c r="F855" s="4">
        <f t="shared" si="66"/>
        <v>1942.1249999999354</v>
      </c>
      <c r="G855" s="4">
        <f>G854*11/12+G866*1/12</f>
        <v>2.4608333333333334</v>
      </c>
      <c r="H855" s="4">
        <f t="shared" si="67"/>
        <v>137.32176107594938</v>
      </c>
      <c r="I855" s="4">
        <f t="shared" si="68"/>
        <v>11.059831135664558</v>
      </c>
      <c r="J855" s="4">
        <f t="shared" si="69"/>
        <v>17.145375949367089</v>
      </c>
      <c r="K855" s="5">
        <f t="shared" si="65"/>
        <v>8.0092592592592595</v>
      </c>
    </row>
    <row r="856" spans="1:11" ht="12.75" x14ac:dyDescent="0.2">
      <c r="A856" s="1">
        <v>1942.03</v>
      </c>
      <c r="B856" s="4">
        <v>8.18</v>
      </c>
      <c r="C856" s="9">
        <v>0.69</v>
      </c>
      <c r="D856" s="9">
        <v>1.04</v>
      </c>
      <c r="E856" s="9">
        <v>16</v>
      </c>
      <c r="F856" s="4">
        <f t="shared" si="66"/>
        <v>1942.2083333332687</v>
      </c>
      <c r="G856" s="4">
        <f>G854*10/12+G866*2/12</f>
        <v>2.4616666666666669</v>
      </c>
      <c r="H856" s="4">
        <f t="shared" si="67"/>
        <v>128.237093125</v>
      </c>
      <c r="I856" s="4">
        <f t="shared" si="68"/>
        <v>10.8170653125</v>
      </c>
      <c r="J856" s="4">
        <f t="shared" si="69"/>
        <v>16.303982500000004</v>
      </c>
      <c r="K856" s="5">
        <f t="shared" si="65"/>
        <v>7.8653846153846141</v>
      </c>
    </row>
    <row r="857" spans="1:11" ht="12.75" x14ac:dyDescent="0.2">
      <c r="A857" s="1">
        <v>1942.04</v>
      </c>
      <c r="B857" s="4">
        <v>7.84</v>
      </c>
      <c r="C857" s="9">
        <v>0.68</v>
      </c>
      <c r="D857" s="9">
        <v>1.02</v>
      </c>
      <c r="E857" s="9">
        <v>16.100000000000001</v>
      </c>
      <c r="F857" s="4">
        <f t="shared" si="66"/>
        <v>1942.2916666666019</v>
      </c>
      <c r="G857" s="4">
        <f>G854*9/12+G866*3/12</f>
        <v>2.4624999999999999</v>
      </c>
      <c r="H857" s="4">
        <f t="shared" si="67"/>
        <v>122.14354782608696</v>
      </c>
      <c r="I857" s="4">
        <f t="shared" si="68"/>
        <v>10.594083229813666</v>
      </c>
      <c r="J857" s="4">
        <f t="shared" si="69"/>
        <v>15.891124844720498</v>
      </c>
      <c r="K857" s="5">
        <f t="shared" si="65"/>
        <v>7.6862745098039218</v>
      </c>
    </row>
    <row r="858" spans="1:11" ht="12.75" x14ac:dyDescent="0.2">
      <c r="A858" s="1">
        <v>1942.05</v>
      </c>
      <c r="B858" s="4">
        <v>7.93</v>
      </c>
      <c r="C858" s="9">
        <v>0.67</v>
      </c>
      <c r="D858" s="9">
        <v>1</v>
      </c>
      <c r="E858" s="9">
        <v>16.3</v>
      </c>
      <c r="F858" s="4">
        <f t="shared" si="66"/>
        <v>1942.3749999999352</v>
      </c>
      <c r="G858" s="4">
        <f>G854*8/12+G866*4/12</f>
        <v>2.4633333333333334</v>
      </c>
      <c r="H858" s="4">
        <f t="shared" si="67"/>
        <v>122.02980766871167</v>
      </c>
      <c r="I858" s="4">
        <f t="shared" si="68"/>
        <v>10.31021073619632</v>
      </c>
      <c r="J858" s="4">
        <f t="shared" si="69"/>
        <v>15.388374233128836</v>
      </c>
      <c r="K858" s="5">
        <f t="shared" si="65"/>
        <v>7.93</v>
      </c>
    </row>
    <row r="859" spans="1:11" ht="12.75" x14ac:dyDescent="0.2">
      <c r="A859" s="1">
        <v>1942.06</v>
      </c>
      <c r="B859" s="4">
        <v>8.33</v>
      </c>
      <c r="C859" s="9">
        <v>0.66</v>
      </c>
      <c r="D859" s="9">
        <v>0.98</v>
      </c>
      <c r="E859" s="9">
        <v>16.3</v>
      </c>
      <c r="F859" s="4">
        <f t="shared" si="66"/>
        <v>1942.4583333332685</v>
      </c>
      <c r="G859" s="4">
        <f>G854*7/12+G866*5/12</f>
        <v>2.4641666666666664</v>
      </c>
      <c r="H859" s="4">
        <f t="shared" si="67"/>
        <v>128.18515736196321</v>
      </c>
      <c r="I859" s="4">
        <f t="shared" si="68"/>
        <v>10.156326993865031</v>
      </c>
      <c r="J859" s="4">
        <f t="shared" si="69"/>
        <v>15.080606748466257</v>
      </c>
      <c r="K859" s="5">
        <f t="shared" si="65"/>
        <v>8.5000000000000018</v>
      </c>
    </row>
    <row r="860" spans="1:11" ht="12.75" x14ac:dyDescent="0.2">
      <c r="A860" s="1">
        <v>1942.07</v>
      </c>
      <c r="B860" s="4">
        <v>8.64</v>
      </c>
      <c r="C860" s="9">
        <v>0.64666699999999999</v>
      </c>
      <c r="D860" s="9">
        <v>0.96666700000000005</v>
      </c>
      <c r="E860" s="9">
        <v>16.399999999999999</v>
      </c>
      <c r="F860" s="4">
        <f t="shared" si="66"/>
        <v>1942.5416666666017</v>
      </c>
      <c r="G860" s="4">
        <f>G854*6/12+G866*6/12</f>
        <v>2.4649999999999999</v>
      </c>
      <c r="H860" s="4">
        <f t="shared" si="67"/>
        <v>132.14484878048782</v>
      </c>
      <c r="I860" s="4">
        <f t="shared" si="68"/>
        <v>9.8904760331402457</v>
      </c>
      <c r="J860" s="4">
        <f t="shared" si="69"/>
        <v>14.784729691676834</v>
      </c>
      <c r="K860" s="5">
        <f t="shared" si="65"/>
        <v>8.9379279524386348</v>
      </c>
    </row>
    <row r="861" spans="1:11" ht="12.75" x14ac:dyDescent="0.2">
      <c r="A861" s="1">
        <v>1942.08</v>
      </c>
      <c r="B861" s="4">
        <v>8.59</v>
      </c>
      <c r="C861" s="9">
        <v>0.63333300000000003</v>
      </c>
      <c r="D861" s="9">
        <v>0.95333299999999999</v>
      </c>
      <c r="E861" s="9">
        <v>16.5</v>
      </c>
      <c r="F861" s="4">
        <f t="shared" si="66"/>
        <v>1942.624999999935</v>
      </c>
      <c r="G861" s="4">
        <f>G854*5/12+G866*7/12</f>
        <v>2.4658333333333338</v>
      </c>
      <c r="H861" s="4">
        <f t="shared" si="67"/>
        <v>130.5838784848485</v>
      </c>
      <c r="I861" s="4">
        <f t="shared" si="68"/>
        <v>9.6278323064545468</v>
      </c>
      <c r="J861" s="4">
        <f t="shared" si="69"/>
        <v>14.492423821606062</v>
      </c>
      <c r="K861" s="5">
        <f t="shared" si="65"/>
        <v>9.0104926610114209</v>
      </c>
    </row>
    <row r="862" spans="1:11" ht="12.75" x14ac:dyDescent="0.2">
      <c r="A862" s="1">
        <v>1942.09</v>
      </c>
      <c r="B862" s="4">
        <v>8.68</v>
      </c>
      <c r="C862" s="9">
        <v>0.62</v>
      </c>
      <c r="D862" s="9">
        <v>0.94</v>
      </c>
      <c r="E862" s="9">
        <v>16.5</v>
      </c>
      <c r="F862" s="4">
        <f t="shared" si="66"/>
        <v>1942.7083333332682</v>
      </c>
      <c r="G862" s="4">
        <f>G854*4/12+G866*8/12</f>
        <v>2.4666666666666668</v>
      </c>
      <c r="H862" s="4">
        <f t="shared" si="67"/>
        <v>131.95204484848486</v>
      </c>
      <c r="I862" s="4">
        <f t="shared" si="68"/>
        <v>9.4251460606060622</v>
      </c>
      <c r="J862" s="4">
        <f t="shared" si="69"/>
        <v>14.289737575757577</v>
      </c>
      <c r="K862" s="5">
        <f t="shared" si="65"/>
        <v>9.2340425531914896</v>
      </c>
    </row>
    <row r="863" spans="1:11" ht="12.75" x14ac:dyDescent="0.2">
      <c r="A863" s="1">
        <v>1942.1</v>
      </c>
      <c r="B863" s="4">
        <v>9.32</v>
      </c>
      <c r="C863" s="9">
        <v>0.61</v>
      </c>
      <c r="D863" s="9">
        <v>0.97</v>
      </c>
      <c r="E863" s="9">
        <v>16.7</v>
      </c>
      <c r="F863" s="4">
        <f t="shared" si="66"/>
        <v>1942.7916666666015</v>
      </c>
      <c r="G863" s="4">
        <f>G854*3/12+G866*9/12</f>
        <v>2.4675000000000002</v>
      </c>
      <c r="H863" s="4">
        <f t="shared" si="67"/>
        <v>139.98444670658685</v>
      </c>
      <c r="I863" s="4">
        <f t="shared" si="68"/>
        <v>9.1620721556886231</v>
      </c>
      <c r="J863" s="4">
        <f t="shared" si="69"/>
        <v>14.569196706586828</v>
      </c>
      <c r="K863" s="5">
        <f t="shared" si="65"/>
        <v>9.6082474226804138</v>
      </c>
    </row>
    <row r="864" spans="1:11" ht="12.75" x14ac:dyDescent="0.2">
      <c r="A864" s="1">
        <v>1942.11</v>
      </c>
      <c r="B864" s="4">
        <v>9.4700000000000006</v>
      </c>
      <c r="C864" s="9">
        <v>0.6</v>
      </c>
      <c r="D864" s="9">
        <v>1</v>
      </c>
      <c r="E864" s="9">
        <v>16.8</v>
      </c>
      <c r="F864" s="4">
        <f t="shared" si="66"/>
        <v>1942.8749999999347</v>
      </c>
      <c r="G864" s="4">
        <f>G854*2/12+G866*10/12</f>
        <v>2.4683333333333337</v>
      </c>
      <c r="H864" s="4">
        <f t="shared" si="67"/>
        <v>141.39076398809524</v>
      </c>
      <c r="I864" s="4">
        <f t="shared" si="68"/>
        <v>8.9582321428571419</v>
      </c>
      <c r="J864" s="4">
        <f t="shared" si="69"/>
        <v>14.930386904761907</v>
      </c>
      <c r="K864" s="5">
        <f t="shared" si="65"/>
        <v>9.4699999999999989</v>
      </c>
    </row>
    <row r="865" spans="1:11" ht="12.75" x14ac:dyDescent="0.2">
      <c r="A865" s="1">
        <v>1942.12</v>
      </c>
      <c r="B865" s="4">
        <v>9.52</v>
      </c>
      <c r="C865" s="9">
        <v>0.59</v>
      </c>
      <c r="D865" s="9">
        <v>1.03</v>
      </c>
      <c r="E865" s="9">
        <v>16.899999999999999</v>
      </c>
      <c r="F865" s="4">
        <f t="shared" si="66"/>
        <v>1942.958333333268</v>
      </c>
      <c r="G865" s="4">
        <f>G854*1/12+G866*11/12</f>
        <v>2.4691666666666667</v>
      </c>
      <c r="H865" s="4">
        <f t="shared" si="67"/>
        <v>141.29623431952663</v>
      </c>
      <c r="I865" s="4">
        <f t="shared" si="68"/>
        <v>8.7568044378698247</v>
      </c>
      <c r="J865" s="4">
        <f t="shared" si="69"/>
        <v>15.287302662721897</v>
      </c>
      <c r="K865" s="5">
        <f t="shared" si="65"/>
        <v>9.2427184466019394</v>
      </c>
    </row>
    <row r="866" spans="1:11" ht="12.75" x14ac:dyDescent="0.2">
      <c r="A866" s="1">
        <v>1943.01</v>
      </c>
      <c r="B866" s="4">
        <v>10.09</v>
      </c>
      <c r="C866" s="9">
        <v>0.59</v>
      </c>
      <c r="D866" s="9">
        <v>1.0433300000000001</v>
      </c>
      <c r="E866" s="9">
        <v>16.899999999999999</v>
      </c>
      <c r="F866" s="4">
        <f t="shared" si="66"/>
        <v>1943.0416666666013</v>
      </c>
      <c r="G866" s="4">
        <v>2.4700000000000002</v>
      </c>
      <c r="H866" s="4">
        <f t="shared" si="67"/>
        <v>149.75619792899411</v>
      </c>
      <c r="I866" s="4">
        <f t="shared" si="68"/>
        <v>8.7568044378698247</v>
      </c>
      <c r="J866" s="4">
        <f t="shared" si="69"/>
        <v>15.485147074852074</v>
      </c>
      <c r="K866" s="5">
        <f t="shared" si="65"/>
        <v>9.6709574151994087</v>
      </c>
    </row>
    <row r="867" spans="1:11" ht="12.75" x14ac:dyDescent="0.2">
      <c r="A867" s="1">
        <v>1943.02</v>
      </c>
      <c r="B867" s="4">
        <v>10.69</v>
      </c>
      <c r="C867" s="9">
        <v>0.59</v>
      </c>
      <c r="D867" s="9">
        <v>1.05667</v>
      </c>
      <c r="E867" s="9">
        <v>16.899999999999999</v>
      </c>
      <c r="F867" s="4">
        <f t="shared" si="66"/>
        <v>1943.1249999999345</v>
      </c>
      <c r="G867" s="4">
        <f>G866*11/12+G878*1/12</f>
        <v>2.4708333333333332</v>
      </c>
      <c r="H867" s="4">
        <f t="shared" si="67"/>
        <v>158.66142278106511</v>
      </c>
      <c r="I867" s="4">
        <f t="shared" si="68"/>
        <v>8.7568044378698247</v>
      </c>
      <c r="J867" s="4">
        <f t="shared" si="69"/>
        <v>15.683139907396452</v>
      </c>
      <c r="K867" s="5">
        <f t="shared" si="65"/>
        <v>10.116687329062053</v>
      </c>
    </row>
    <row r="868" spans="1:11" ht="12.75" x14ac:dyDescent="0.2">
      <c r="A868" s="1">
        <v>1943.03</v>
      </c>
      <c r="B868" s="4">
        <v>11.07</v>
      </c>
      <c r="C868" s="9">
        <v>0.59</v>
      </c>
      <c r="D868" s="9">
        <v>1.07</v>
      </c>
      <c r="E868" s="9">
        <v>17.2</v>
      </c>
      <c r="F868" s="4">
        <f t="shared" si="66"/>
        <v>1943.2083333332678</v>
      </c>
      <c r="G868" s="4">
        <f>G866*10/12+G878*2/12</f>
        <v>2.4716666666666667</v>
      </c>
      <c r="H868" s="4">
        <f t="shared" si="67"/>
        <v>161.43567645348841</v>
      </c>
      <c r="I868" s="4">
        <f t="shared" si="68"/>
        <v>8.6040694767441881</v>
      </c>
      <c r="J868" s="4">
        <f t="shared" si="69"/>
        <v>15.603990406976747</v>
      </c>
      <c r="K868" s="5">
        <f t="shared" si="65"/>
        <v>10.345794392523365</v>
      </c>
    </row>
    <row r="869" spans="1:11" ht="12.75" x14ac:dyDescent="0.2">
      <c r="A869" s="1">
        <v>1943.04</v>
      </c>
      <c r="B869" s="4">
        <v>11.44</v>
      </c>
      <c r="C869" s="9">
        <v>0.59</v>
      </c>
      <c r="D869" s="9">
        <v>1.08</v>
      </c>
      <c r="E869" s="9">
        <v>17.399999999999999</v>
      </c>
      <c r="F869" s="4">
        <f t="shared" si="66"/>
        <v>1943.291666666601</v>
      </c>
      <c r="G869" s="4">
        <f>G866*9/12+G878*3/12</f>
        <v>2.4725000000000001</v>
      </c>
      <c r="H869" s="4">
        <f t="shared" si="67"/>
        <v>164.91384597701153</v>
      </c>
      <c r="I869" s="4">
        <f t="shared" si="68"/>
        <v>8.5051721264367828</v>
      </c>
      <c r="J869" s="4">
        <f t="shared" si="69"/>
        <v>15.568789655172417</v>
      </c>
      <c r="K869" s="5">
        <f t="shared" si="65"/>
        <v>10.592592592592593</v>
      </c>
    </row>
    <row r="870" spans="1:11" ht="12.75" x14ac:dyDescent="0.2">
      <c r="A870" s="1">
        <v>1943.05</v>
      </c>
      <c r="B870" s="4">
        <v>11.89</v>
      </c>
      <c r="C870" s="9">
        <v>0.59</v>
      </c>
      <c r="D870" s="9">
        <v>1.0900000000000001</v>
      </c>
      <c r="E870" s="9">
        <v>17.5</v>
      </c>
      <c r="F870" s="4">
        <f t="shared" si="66"/>
        <v>1943.3749999999343</v>
      </c>
      <c r="G870" s="4">
        <f>G866*8/12+G878*4/12</f>
        <v>2.4733333333333336</v>
      </c>
      <c r="H870" s="4">
        <f t="shared" si="67"/>
        <v>170.42140828571431</v>
      </c>
      <c r="I870" s="4">
        <f t="shared" si="68"/>
        <v>8.4565711428571433</v>
      </c>
      <c r="J870" s="4">
        <f t="shared" si="69"/>
        <v>15.62315685714286</v>
      </c>
      <c r="K870" s="5">
        <f t="shared" si="65"/>
        <v>10.908256880733944</v>
      </c>
    </row>
    <row r="871" spans="1:11" ht="12.75" x14ac:dyDescent="0.2">
      <c r="A871" s="1">
        <v>1943.06</v>
      </c>
      <c r="B871" s="4">
        <v>12.1</v>
      </c>
      <c r="C871" s="9">
        <v>0.59</v>
      </c>
      <c r="D871" s="9">
        <v>1.1000000000000001</v>
      </c>
      <c r="E871" s="9">
        <v>17.5</v>
      </c>
      <c r="F871" s="4">
        <f t="shared" si="66"/>
        <v>1943.4583333332675</v>
      </c>
      <c r="G871" s="4">
        <f>G866*7/12+G878*5/12</f>
        <v>2.4741666666666671</v>
      </c>
      <c r="H871" s="4">
        <f t="shared" si="67"/>
        <v>173.4313742857143</v>
      </c>
      <c r="I871" s="4">
        <f t="shared" si="68"/>
        <v>8.4565711428571433</v>
      </c>
      <c r="J871" s="4">
        <f t="shared" si="69"/>
        <v>15.766488571428575</v>
      </c>
      <c r="K871" s="5">
        <f t="shared" si="65"/>
        <v>10.999999999999998</v>
      </c>
    </row>
    <row r="872" spans="1:11" ht="12.75" x14ac:dyDescent="0.2">
      <c r="A872" s="1">
        <v>1943.07</v>
      </c>
      <c r="B872" s="4">
        <v>12.35</v>
      </c>
      <c r="C872" s="9">
        <v>0.593333</v>
      </c>
      <c r="D872" s="9">
        <v>1.0933299999999999</v>
      </c>
      <c r="E872" s="9">
        <v>17.399999999999999</v>
      </c>
      <c r="F872" s="4">
        <f t="shared" si="66"/>
        <v>1943.5416666666008</v>
      </c>
      <c r="G872" s="4">
        <f>G866*6/12+G878*6/12</f>
        <v>2.4750000000000001</v>
      </c>
      <c r="H872" s="4">
        <f t="shared" si="67"/>
        <v>178.03199281609199</v>
      </c>
      <c r="I872" s="4">
        <f t="shared" si="68"/>
        <v>8.5532191411781628</v>
      </c>
      <c r="J872" s="4">
        <f t="shared" si="69"/>
        <v>15.76094888304598</v>
      </c>
      <c r="K872" s="5">
        <f t="shared" si="65"/>
        <v>11.295766145628493</v>
      </c>
    </row>
    <row r="873" spans="1:11" ht="12.75" x14ac:dyDescent="0.2">
      <c r="A873" s="1">
        <v>1943.08</v>
      </c>
      <c r="B873" s="4">
        <v>11.74</v>
      </c>
      <c r="C873" s="9">
        <v>0.59666699999999995</v>
      </c>
      <c r="D873" s="9">
        <v>1.08667</v>
      </c>
      <c r="E873" s="9">
        <v>17.3</v>
      </c>
      <c r="F873" s="4">
        <f t="shared" si="66"/>
        <v>1943.6249999999341</v>
      </c>
      <c r="G873" s="4">
        <f>G866*5/12+G878*7/12</f>
        <v>2.4758333333333331</v>
      </c>
      <c r="H873" s="4">
        <f t="shared" si="67"/>
        <v>170.21676705202313</v>
      </c>
      <c r="I873" s="4">
        <f t="shared" si="68"/>
        <v>8.6509989562716765</v>
      </c>
      <c r="J873" s="4">
        <f t="shared" si="69"/>
        <v>15.755490140751448</v>
      </c>
      <c r="K873" s="5">
        <f t="shared" si="65"/>
        <v>10.803647841571037</v>
      </c>
    </row>
    <row r="874" spans="1:11" ht="12.75" x14ac:dyDescent="0.2">
      <c r="A874" s="1">
        <v>1943.09</v>
      </c>
      <c r="B874" s="4">
        <v>11.99</v>
      </c>
      <c r="C874" s="9">
        <v>0.6</v>
      </c>
      <c r="D874" s="9">
        <v>1.08</v>
      </c>
      <c r="E874" s="9">
        <v>17.399999999999999</v>
      </c>
      <c r="F874" s="4">
        <f t="shared" si="66"/>
        <v>1943.7083333332673</v>
      </c>
      <c r="G874" s="4">
        <f>G866*4/12+G878*8/12</f>
        <v>2.4766666666666666</v>
      </c>
      <c r="H874" s="4">
        <f t="shared" si="67"/>
        <v>172.84239626436786</v>
      </c>
      <c r="I874" s="4">
        <f t="shared" si="68"/>
        <v>8.6493275862068977</v>
      </c>
      <c r="J874" s="4">
        <f t="shared" si="69"/>
        <v>15.568789655172417</v>
      </c>
      <c r="K874" s="5">
        <f t="shared" si="65"/>
        <v>11.101851851851853</v>
      </c>
    </row>
    <row r="875" spans="1:11" ht="12.75" x14ac:dyDescent="0.2">
      <c r="A875" s="1">
        <v>1943.1</v>
      </c>
      <c r="B875" s="4">
        <v>11.88</v>
      </c>
      <c r="C875" s="9">
        <v>0.60333300000000001</v>
      </c>
      <c r="D875" s="9">
        <v>1.0333300000000001</v>
      </c>
      <c r="E875" s="9">
        <v>17.399999999999999</v>
      </c>
      <c r="F875" s="4">
        <f t="shared" si="66"/>
        <v>1943.7916666666006</v>
      </c>
      <c r="G875" s="4">
        <f>G866*3/12+G878*9/12</f>
        <v>2.4775</v>
      </c>
      <c r="H875" s="4">
        <f t="shared" si="67"/>
        <v>171.2566862068966</v>
      </c>
      <c r="I875" s="4">
        <f t="shared" si="68"/>
        <v>8.6973746009482777</v>
      </c>
      <c r="J875" s="4">
        <f t="shared" si="69"/>
        <v>14.896016124425291</v>
      </c>
      <c r="K875" s="5">
        <f t="shared" si="65"/>
        <v>11.496811280036388</v>
      </c>
    </row>
    <row r="876" spans="1:11" ht="12.75" x14ac:dyDescent="0.2">
      <c r="A876" s="1">
        <v>1943.11</v>
      </c>
      <c r="B876" s="4">
        <v>11.33</v>
      </c>
      <c r="C876" s="9">
        <v>0.60666699999999996</v>
      </c>
      <c r="D876" s="9">
        <v>0.98666699999999996</v>
      </c>
      <c r="E876" s="9">
        <v>17.399999999999999</v>
      </c>
      <c r="F876" s="4">
        <f t="shared" si="66"/>
        <v>1943.8749999999338</v>
      </c>
      <c r="G876" s="4">
        <f>G866*2/12+G878*10/12</f>
        <v>2.4783333333333335</v>
      </c>
      <c r="H876" s="4">
        <f t="shared" si="67"/>
        <v>163.32813591954027</v>
      </c>
      <c r="I876" s="4">
        <f t="shared" si="68"/>
        <v>8.7454360312356343</v>
      </c>
      <c r="J876" s="4">
        <f t="shared" si="69"/>
        <v>14.223343502500002</v>
      </c>
      <c r="K876" s="5">
        <f t="shared" si="65"/>
        <v>11.483104228681006</v>
      </c>
    </row>
    <row r="877" spans="1:11" ht="12.75" x14ac:dyDescent="0.2">
      <c r="A877" s="1">
        <v>1943.12</v>
      </c>
      <c r="B877" s="4">
        <v>11.48</v>
      </c>
      <c r="C877" s="9">
        <v>0.61</v>
      </c>
      <c r="D877" s="9">
        <v>0.94</v>
      </c>
      <c r="E877" s="9">
        <v>17.399999999999999</v>
      </c>
      <c r="F877" s="4">
        <f t="shared" si="66"/>
        <v>1943.9583333332671</v>
      </c>
      <c r="G877" s="4">
        <f>G866*1/12+G878*11/12</f>
        <v>2.479166666666667</v>
      </c>
      <c r="H877" s="4">
        <f t="shared" si="67"/>
        <v>165.49046781609201</v>
      </c>
      <c r="I877" s="4">
        <f t="shared" si="68"/>
        <v>8.7934830459770126</v>
      </c>
      <c r="J877" s="4">
        <f t="shared" si="69"/>
        <v>13.550613218390806</v>
      </c>
      <c r="K877" s="5">
        <f t="shared" si="65"/>
        <v>12.212765957446811</v>
      </c>
    </row>
    <row r="878" spans="1:11" ht="12.75" x14ac:dyDescent="0.2">
      <c r="A878" s="1">
        <v>1944.01</v>
      </c>
      <c r="B878" s="4">
        <v>11.85</v>
      </c>
      <c r="C878" s="9">
        <v>0.61333300000000002</v>
      </c>
      <c r="D878" s="9">
        <v>0.93666700000000003</v>
      </c>
      <c r="E878" s="9">
        <v>17.399999999999999</v>
      </c>
      <c r="F878" s="4">
        <f t="shared" si="66"/>
        <v>1944.0416666666003</v>
      </c>
      <c r="G878" s="4">
        <v>2.48</v>
      </c>
      <c r="H878" s="4">
        <f t="shared" si="67"/>
        <v>170.82421982758623</v>
      </c>
      <c r="I878" s="4">
        <f t="shared" si="68"/>
        <v>8.8415300607183926</v>
      </c>
      <c r="J878" s="4">
        <f t="shared" si="69"/>
        <v>13.50256620364943</v>
      </c>
      <c r="K878" s="5">
        <f t="shared" si="65"/>
        <v>12.651241049380408</v>
      </c>
    </row>
    <row r="879" spans="1:11" ht="12.75" x14ac:dyDescent="0.2">
      <c r="A879" s="1">
        <v>1944.02</v>
      </c>
      <c r="B879" s="4">
        <v>11.77</v>
      </c>
      <c r="C879" s="9">
        <v>0.61666699999999997</v>
      </c>
      <c r="D879" s="9">
        <v>0.93333299999999997</v>
      </c>
      <c r="E879" s="9">
        <v>17.399999999999999</v>
      </c>
      <c r="F879" s="4">
        <f t="shared" si="66"/>
        <v>1944.1249999999336</v>
      </c>
      <c r="G879" s="4">
        <f>G878*11/12+G890*1/12</f>
        <v>2.4708333333333332</v>
      </c>
      <c r="H879" s="4">
        <f t="shared" si="67"/>
        <v>169.67097614942531</v>
      </c>
      <c r="I879" s="4">
        <f t="shared" si="68"/>
        <v>8.8895914910057492</v>
      </c>
      <c r="J879" s="4">
        <f t="shared" si="69"/>
        <v>13.454504773362071</v>
      </c>
      <c r="K879" s="5">
        <f t="shared" si="65"/>
        <v>12.610718789542425</v>
      </c>
    </row>
    <row r="880" spans="1:11" ht="12.75" x14ac:dyDescent="0.2">
      <c r="A880" s="1">
        <v>1944.03</v>
      </c>
      <c r="B880" s="4">
        <v>12.1</v>
      </c>
      <c r="C880" s="9">
        <v>0.62</v>
      </c>
      <c r="D880" s="9">
        <v>0.93</v>
      </c>
      <c r="E880" s="9">
        <v>17.399999999999999</v>
      </c>
      <c r="F880" s="4">
        <f t="shared" si="66"/>
        <v>1944.2083333332669</v>
      </c>
      <c r="G880" s="4">
        <f>G878*10/12+G890*2/12</f>
        <v>2.4616666666666669</v>
      </c>
      <c r="H880" s="4">
        <f t="shared" si="67"/>
        <v>174.4281063218391</v>
      </c>
      <c r="I880" s="4">
        <f t="shared" si="68"/>
        <v>8.9376385057471275</v>
      </c>
      <c r="J880" s="4">
        <f t="shared" si="69"/>
        <v>13.406457758620693</v>
      </c>
      <c r="K880" s="5">
        <f t="shared" si="65"/>
        <v>13.01075268817204</v>
      </c>
    </row>
    <row r="881" spans="1:11" ht="12.75" x14ac:dyDescent="0.2">
      <c r="A881" s="1">
        <v>1944.04</v>
      </c>
      <c r="B881" s="4">
        <v>11.89</v>
      </c>
      <c r="C881" s="9">
        <v>0.62333300000000003</v>
      </c>
      <c r="D881" s="9">
        <v>0.92666700000000002</v>
      </c>
      <c r="E881" s="9">
        <v>17.5</v>
      </c>
      <c r="F881" s="4">
        <f t="shared" si="66"/>
        <v>1944.2916666666001</v>
      </c>
      <c r="G881" s="4">
        <f>G878*9/12+G890*3/12</f>
        <v>2.4525000000000001</v>
      </c>
      <c r="H881" s="4">
        <f t="shared" si="67"/>
        <v>170.42140828571431</v>
      </c>
      <c r="I881" s="4">
        <f t="shared" si="68"/>
        <v>8.9343387460857162</v>
      </c>
      <c r="J881" s="4">
        <f t="shared" si="69"/>
        <v>13.282076968200002</v>
      </c>
      <c r="K881" s="5">
        <f t="shared" si="65"/>
        <v>12.830930636355886</v>
      </c>
    </row>
    <row r="882" spans="1:11" ht="12.75" x14ac:dyDescent="0.2">
      <c r="A882" s="1">
        <v>1944.05</v>
      </c>
      <c r="B882" s="4">
        <v>12.1</v>
      </c>
      <c r="C882" s="9">
        <v>0.62666699999999997</v>
      </c>
      <c r="D882" s="9">
        <v>0.92333299999999996</v>
      </c>
      <c r="E882" s="9">
        <v>17.5</v>
      </c>
      <c r="F882" s="4">
        <f t="shared" si="66"/>
        <v>1944.3749999999334</v>
      </c>
      <c r="G882" s="4">
        <f>G878*8/12+G890*4/12</f>
        <v>2.4433333333333334</v>
      </c>
      <c r="H882" s="4">
        <f t="shared" si="67"/>
        <v>173.4313742857143</v>
      </c>
      <c r="I882" s="4">
        <f t="shared" si="68"/>
        <v>8.9821255396285711</v>
      </c>
      <c r="J882" s="4">
        <f t="shared" si="69"/>
        <v>13.234290174657144</v>
      </c>
      <c r="K882" s="5">
        <f t="shared" si="65"/>
        <v>13.104697871732084</v>
      </c>
    </row>
    <row r="883" spans="1:11" ht="12.75" x14ac:dyDescent="0.2">
      <c r="A883" s="1">
        <v>1944.06</v>
      </c>
      <c r="B883" s="4">
        <v>12.67</v>
      </c>
      <c r="C883" s="9">
        <v>0.63</v>
      </c>
      <c r="D883" s="9">
        <v>0.92</v>
      </c>
      <c r="E883" s="9">
        <v>17.600000000000001</v>
      </c>
      <c r="F883" s="4">
        <f t="shared" si="66"/>
        <v>1944.4583333332666</v>
      </c>
      <c r="G883" s="4">
        <f>G878*7/12+G890*5/12</f>
        <v>2.4341666666666666</v>
      </c>
      <c r="H883" s="4">
        <f t="shared" si="67"/>
        <v>180.5694565340909</v>
      </c>
      <c r="I883" s="4">
        <f t="shared" si="68"/>
        <v>8.9785917613636368</v>
      </c>
      <c r="J883" s="4">
        <f t="shared" si="69"/>
        <v>13.111594318181819</v>
      </c>
      <c r="K883" s="5">
        <f t="shared" si="65"/>
        <v>13.771739130434781</v>
      </c>
    </row>
    <row r="884" spans="1:11" ht="12.75" x14ac:dyDescent="0.2">
      <c r="A884" s="1">
        <v>1944.07</v>
      </c>
      <c r="B884" s="4">
        <v>13</v>
      </c>
      <c r="C884" s="9">
        <v>0.63333300000000003</v>
      </c>
      <c r="D884" s="9">
        <v>0.91333299999999995</v>
      </c>
      <c r="E884" s="9">
        <v>17.7</v>
      </c>
      <c r="F884" s="4">
        <f t="shared" si="66"/>
        <v>1944.5416666665999</v>
      </c>
      <c r="G884" s="4">
        <f>G878*6/12+G890*6/12</f>
        <v>2.4249999999999998</v>
      </c>
      <c r="H884" s="4">
        <f t="shared" si="67"/>
        <v>184.225790960452</v>
      </c>
      <c r="I884" s="4">
        <f t="shared" si="68"/>
        <v>8.9750979127966115</v>
      </c>
      <c r="J884" s="4">
        <f t="shared" si="69"/>
        <v>12.943038025790962</v>
      </c>
      <c r="K884" s="5">
        <f t="shared" si="65"/>
        <v>14.233581837073663</v>
      </c>
    </row>
    <row r="885" spans="1:11" ht="12.75" x14ac:dyDescent="0.2">
      <c r="A885" s="1">
        <v>1944.08</v>
      </c>
      <c r="B885" s="4">
        <v>12.81</v>
      </c>
      <c r="C885" s="9">
        <v>0.63666699999999998</v>
      </c>
      <c r="D885" s="9">
        <v>0.906667</v>
      </c>
      <c r="E885" s="9">
        <v>17.7</v>
      </c>
      <c r="F885" s="4">
        <f t="shared" si="66"/>
        <v>1944.6249999999332</v>
      </c>
      <c r="G885" s="4">
        <f>G878*5/12+G890*7/12</f>
        <v>2.4158333333333335</v>
      </c>
      <c r="H885" s="4">
        <f t="shared" si="67"/>
        <v>181.53326016949154</v>
      </c>
      <c r="I885" s="4">
        <f t="shared" si="68"/>
        <v>9.0223447425706222</v>
      </c>
      <c r="J885" s="4">
        <f t="shared" si="69"/>
        <v>12.848572708672318</v>
      </c>
      <c r="K885" s="5">
        <f t="shared" si="65"/>
        <v>14.128671276223795</v>
      </c>
    </row>
    <row r="886" spans="1:11" ht="12.75" x14ac:dyDescent="0.2">
      <c r="A886" s="1">
        <v>1944.09</v>
      </c>
      <c r="B886" s="4">
        <v>12.6</v>
      </c>
      <c r="C886" s="9">
        <v>0.64</v>
      </c>
      <c r="D886" s="9">
        <v>0.9</v>
      </c>
      <c r="E886" s="9">
        <v>17.7</v>
      </c>
      <c r="F886" s="4">
        <f t="shared" si="66"/>
        <v>1944.7083333332664</v>
      </c>
      <c r="G886" s="4">
        <f>G878*4/12+G890*8/12</f>
        <v>2.4066666666666667</v>
      </c>
      <c r="H886" s="4">
        <f t="shared" si="67"/>
        <v>178.55730508474576</v>
      </c>
      <c r="I886" s="4">
        <f t="shared" si="68"/>
        <v>9.0695774011299459</v>
      </c>
      <c r="J886" s="4">
        <f t="shared" si="69"/>
        <v>12.754093220338985</v>
      </c>
      <c r="K886" s="5">
        <f t="shared" si="65"/>
        <v>13.999999999999998</v>
      </c>
    </row>
    <row r="887" spans="1:11" ht="12.75" x14ac:dyDescent="0.2">
      <c r="A887" s="1">
        <v>1944.1</v>
      </c>
      <c r="B887" s="4">
        <v>12.91</v>
      </c>
      <c r="C887" s="9">
        <v>0.64</v>
      </c>
      <c r="D887" s="9">
        <v>0.91</v>
      </c>
      <c r="E887" s="9">
        <v>17.7</v>
      </c>
      <c r="F887" s="4">
        <f t="shared" si="66"/>
        <v>1944.7916666665997</v>
      </c>
      <c r="G887" s="4">
        <f>G878*3/12+G890*9/12</f>
        <v>2.3975</v>
      </c>
      <c r="H887" s="4">
        <f t="shared" si="67"/>
        <v>182.95038163841812</v>
      </c>
      <c r="I887" s="4">
        <f t="shared" si="68"/>
        <v>9.0695774011299459</v>
      </c>
      <c r="J887" s="4">
        <f t="shared" si="69"/>
        <v>12.89580536723164</v>
      </c>
      <c r="K887" s="5">
        <f t="shared" si="65"/>
        <v>14.186813186813188</v>
      </c>
    </row>
    <row r="888" spans="1:11" ht="12.75" x14ac:dyDescent="0.2">
      <c r="A888" s="1">
        <v>1944.11</v>
      </c>
      <c r="B888" s="4">
        <v>12.82</v>
      </c>
      <c r="C888" s="9">
        <v>0.64</v>
      </c>
      <c r="D888" s="9">
        <v>0.92</v>
      </c>
      <c r="E888" s="9">
        <v>17.7</v>
      </c>
      <c r="F888" s="4">
        <f t="shared" si="66"/>
        <v>1944.8749999999329</v>
      </c>
      <c r="G888" s="4">
        <f>G878*2/12+G890*10/12</f>
        <v>2.3883333333333336</v>
      </c>
      <c r="H888" s="4">
        <f t="shared" si="67"/>
        <v>181.67497231638421</v>
      </c>
      <c r="I888" s="4">
        <f t="shared" si="68"/>
        <v>9.0695774011299459</v>
      </c>
      <c r="J888" s="4">
        <f t="shared" si="69"/>
        <v>13.037517514124296</v>
      </c>
      <c r="K888" s="5">
        <f t="shared" si="65"/>
        <v>13.934782608695652</v>
      </c>
    </row>
    <row r="889" spans="1:11" ht="12.75" x14ac:dyDescent="0.2">
      <c r="A889" s="1">
        <v>1944.12</v>
      </c>
      <c r="B889" s="4">
        <v>13.1</v>
      </c>
      <c r="C889" s="9">
        <v>0.64</v>
      </c>
      <c r="D889" s="9">
        <v>0.93</v>
      </c>
      <c r="E889" s="9">
        <v>17.8</v>
      </c>
      <c r="F889" s="4">
        <f t="shared" si="66"/>
        <v>1944.9583333332662</v>
      </c>
      <c r="G889" s="4">
        <f>G878*1/12+G890*11/12</f>
        <v>2.3791666666666664</v>
      </c>
      <c r="H889" s="4">
        <f t="shared" si="67"/>
        <v>184.59997471910111</v>
      </c>
      <c r="I889" s="4">
        <f t="shared" si="68"/>
        <v>9.0186247191011244</v>
      </c>
      <c r="J889" s="4">
        <f t="shared" si="69"/>
        <v>13.105189044943822</v>
      </c>
      <c r="K889" s="5">
        <f t="shared" si="65"/>
        <v>14.08602150537634</v>
      </c>
    </row>
    <row r="890" spans="1:11" ht="12.75" x14ac:dyDescent="0.2">
      <c r="A890" s="1">
        <v>1945.01</v>
      </c>
      <c r="B890" s="4">
        <v>13.49</v>
      </c>
      <c r="C890" s="9">
        <v>0.64333300000000004</v>
      </c>
      <c r="D890" s="9">
        <v>0.94</v>
      </c>
      <c r="E890" s="9">
        <v>17.8</v>
      </c>
      <c r="F890" s="4">
        <f t="shared" si="66"/>
        <v>1945.0416666665994</v>
      </c>
      <c r="G890" s="4">
        <v>2.37</v>
      </c>
      <c r="H890" s="4">
        <f t="shared" si="67"/>
        <v>190.09569915730339</v>
      </c>
      <c r="I890" s="4">
        <f t="shared" si="68"/>
        <v>9.0655920256460689</v>
      </c>
      <c r="J890" s="4">
        <f t="shared" si="69"/>
        <v>13.246105056179776</v>
      </c>
      <c r="K890" s="5">
        <f t="shared" si="65"/>
        <v>14.351063829787234</v>
      </c>
    </row>
    <row r="891" spans="1:11" ht="12.75" x14ac:dyDescent="0.2">
      <c r="A891" s="1">
        <v>1945.02</v>
      </c>
      <c r="B891" s="4">
        <v>13.94</v>
      </c>
      <c r="C891" s="9">
        <v>0.64666699999999999</v>
      </c>
      <c r="D891" s="9">
        <v>0.95</v>
      </c>
      <c r="E891" s="9">
        <v>17.8</v>
      </c>
      <c r="F891" s="4">
        <f t="shared" si="66"/>
        <v>1945.1249999999327</v>
      </c>
      <c r="G891" s="4">
        <f>G890*11/12+G902*1/12</f>
        <v>2.355</v>
      </c>
      <c r="H891" s="4">
        <f t="shared" si="67"/>
        <v>196.43691966292135</v>
      </c>
      <c r="I891" s="4">
        <f t="shared" si="68"/>
        <v>9.112573423792135</v>
      </c>
      <c r="J891" s="4">
        <f t="shared" si="69"/>
        <v>13.387021067415731</v>
      </c>
      <c r="K891" s="5">
        <f t="shared" si="65"/>
        <v>14.673684210526316</v>
      </c>
    </row>
    <row r="892" spans="1:11" ht="12.75" x14ac:dyDescent="0.2">
      <c r="A892" s="1">
        <v>1945.03</v>
      </c>
      <c r="B892" s="4">
        <v>13.93</v>
      </c>
      <c r="C892" s="9">
        <v>0.65</v>
      </c>
      <c r="D892" s="9">
        <v>0.96</v>
      </c>
      <c r="E892" s="9">
        <v>17.8</v>
      </c>
      <c r="F892" s="4">
        <f t="shared" si="66"/>
        <v>1945.208333333266</v>
      </c>
      <c r="G892" s="4">
        <f>G890*10/12+G902*2/12</f>
        <v>2.3400000000000003</v>
      </c>
      <c r="H892" s="4">
        <f t="shared" si="67"/>
        <v>196.2960036516854</v>
      </c>
      <c r="I892" s="4">
        <f t="shared" si="68"/>
        <v>9.1595407303370795</v>
      </c>
      <c r="J892" s="4">
        <f t="shared" si="69"/>
        <v>13.527937078651686</v>
      </c>
      <c r="K892" s="5">
        <f t="shared" si="65"/>
        <v>14.510416666666666</v>
      </c>
    </row>
    <row r="893" spans="1:11" ht="12.75" x14ac:dyDescent="0.2">
      <c r="A893" s="1">
        <v>1945.04</v>
      </c>
      <c r="B893" s="4">
        <v>14.28</v>
      </c>
      <c r="C893" s="9">
        <v>0.65</v>
      </c>
      <c r="D893" s="9">
        <v>0.973333</v>
      </c>
      <c r="E893" s="9">
        <v>17.8</v>
      </c>
      <c r="F893" s="4">
        <f t="shared" si="66"/>
        <v>1945.2916666665992</v>
      </c>
      <c r="G893" s="4">
        <f>G890*9/12+G902*3/12</f>
        <v>2.3250000000000002</v>
      </c>
      <c r="H893" s="4">
        <f t="shared" si="67"/>
        <v>201.22806404494384</v>
      </c>
      <c r="I893" s="4">
        <f t="shared" si="68"/>
        <v>9.1595407303370795</v>
      </c>
      <c r="J893" s="4">
        <f t="shared" si="69"/>
        <v>13.715820396432585</v>
      </c>
      <c r="K893" s="5">
        <f t="shared" si="65"/>
        <v>14.671237901108871</v>
      </c>
    </row>
    <row r="894" spans="1:11" ht="12.75" x14ac:dyDescent="0.2">
      <c r="A894" s="1">
        <v>1945.05</v>
      </c>
      <c r="B894" s="4">
        <v>14.82</v>
      </c>
      <c r="C894" s="9">
        <v>0.65</v>
      </c>
      <c r="D894" s="9">
        <v>0.98666699999999996</v>
      </c>
      <c r="E894" s="9">
        <v>17.899999999999999</v>
      </c>
      <c r="F894" s="4">
        <f t="shared" si="66"/>
        <v>1945.3749999999325</v>
      </c>
      <c r="G894" s="4">
        <f>G890*8/12+G902*4/12</f>
        <v>2.31</v>
      </c>
      <c r="H894" s="4">
        <f t="shared" si="67"/>
        <v>207.67083854748608</v>
      </c>
      <c r="I894" s="4">
        <f t="shared" si="68"/>
        <v>9.1083701117318459</v>
      </c>
      <c r="J894" s="4">
        <f t="shared" si="69"/>
        <v>13.826043404664807</v>
      </c>
      <c r="K894" s="5">
        <f t="shared" si="65"/>
        <v>15.020265195856354</v>
      </c>
    </row>
    <row r="895" spans="1:11" ht="12.75" x14ac:dyDescent="0.2">
      <c r="A895" s="1">
        <v>1945.06</v>
      </c>
      <c r="B895" s="4">
        <v>15.09</v>
      </c>
      <c r="C895" s="9">
        <v>0.65</v>
      </c>
      <c r="D895" s="9">
        <v>1</v>
      </c>
      <c r="E895" s="9">
        <v>18.100000000000001</v>
      </c>
      <c r="F895" s="4">
        <f t="shared" si="66"/>
        <v>1945.4583333332657</v>
      </c>
      <c r="G895" s="4">
        <f>G890*7/12+G902*5/12</f>
        <v>2.2949999999999999</v>
      </c>
      <c r="H895" s="4">
        <f t="shared" si="67"/>
        <v>209.11780359116023</v>
      </c>
      <c r="I895" s="4">
        <f t="shared" si="68"/>
        <v>9.0077251381215486</v>
      </c>
      <c r="J895" s="4">
        <f t="shared" si="69"/>
        <v>13.85803867403315</v>
      </c>
      <c r="K895" s="5">
        <f t="shared" si="65"/>
        <v>15.09</v>
      </c>
    </row>
    <row r="896" spans="1:11" ht="12.75" x14ac:dyDescent="0.2">
      <c r="A896" s="1">
        <v>1945.07</v>
      </c>
      <c r="B896" s="4">
        <v>14.78</v>
      </c>
      <c r="C896" s="9">
        <v>0.65333300000000005</v>
      </c>
      <c r="D896" s="9">
        <v>0.99666699999999997</v>
      </c>
      <c r="E896" s="9">
        <v>18.100000000000001</v>
      </c>
      <c r="F896" s="4">
        <f t="shared" si="66"/>
        <v>1945.541666666599</v>
      </c>
      <c r="G896" s="4">
        <f>G890*6/12+G902*6/12</f>
        <v>2.2800000000000002</v>
      </c>
      <c r="H896" s="4">
        <f t="shared" si="67"/>
        <v>204.82181160220995</v>
      </c>
      <c r="I896" s="4">
        <f t="shared" si="68"/>
        <v>9.0539139810221005</v>
      </c>
      <c r="J896" s="4">
        <f t="shared" si="69"/>
        <v>13.811849831132598</v>
      </c>
      <c r="K896" s="5">
        <f t="shared" si="65"/>
        <v>14.829426478452682</v>
      </c>
    </row>
    <row r="897" spans="1:11" ht="12.75" x14ac:dyDescent="0.2">
      <c r="A897" s="1">
        <v>1945.08</v>
      </c>
      <c r="B897" s="4">
        <v>14.83</v>
      </c>
      <c r="C897" s="9">
        <v>0.656667</v>
      </c>
      <c r="D897" s="9">
        <v>0.99333300000000002</v>
      </c>
      <c r="E897" s="9">
        <v>18.100000000000001</v>
      </c>
      <c r="F897" s="4">
        <f t="shared" si="66"/>
        <v>1945.6249999999322</v>
      </c>
      <c r="G897" s="4">
        <f>G890*5/12+G902*7/12</f>
        <v>2.2650000000000001</v>
      </c>
      <c r="H897" s="4">
        <f t="shared" si="67"/>
        <v>205.51471353591162</v>
      </c>
      <c r="I897" s="4">
        <f t="shared" si="68"/>
        <v>9.1001166819613264</v>
      </c>
      <c r="J897" s="4">
        <f t="shared" si="69"/>
        <v>13.765647130193372</v>
      </c>
      <c r="K897" s="5">
        <f t="shared" si="65"/>
        <v>14.929535211253427</v>
      </c>
    </row>
    <row r="898" spans="1:11" ht="12.75" x14ac:dyDescent="0.2">
      <c r="A898" s="1">
        <v>1945.09</v>
      </c>
      <c r="B898" s="4">
        <v>15.84</v>
      </c>
      <c r="C898" s="9">
        <v>0.66</v>
      </c>
      <c r="D898" s="9">
        <v>0.99</v>
      </c>
      <c r="E898" s="9">
        <v>18.100000000000001</v>
      </c>
      <c r="F898" s="4">
        <f t="shared" si="66"/>
        <v>1945.7083333332655</v>
      </c>
      <c r="G898" s="4">
        <f>G890*4/12+G902*8/12</f>
        <v>2.25</v>
      </c>
      <c r="H898" s="4">
        <f t="shared" si="67"/>
        <v>219.51133259668509</v>
      </c>
      <c r="I898" s="4">
        <f t="shared" si="68"/>
        <v>9.1463055248618783</v>
      </c>
      <c r="J898" s="4">
        <f t="shared" si="69"/>
        <v>13.719458287292818</v>
      </c>
      <c r="K898" s="5">
        <f t="shared" si="65"/>
        <v>16</v>
      </c>
    </row>
    <row r="899" spans="1:11" ht="12.75" x14ac:dyDescent="0.2">
      <c r="A899" s="1">
        <v>1945.1</v>
      </c>
      <c r="B899" s="4">
        <v>16.5</v>
      </c>
      <c r="C899" s="9">
        <v>0.66</v>
      </c>
      <c r="D899" s="9">
        <v>0.98</v>
      </c>
      <c r="E899" s="9">
        <v>18.100000000000001</v>
      </c>
      <c r="F899" s="4">
        <f t="shared" si="66"/>
        <v>1945.7916666665988</v>
      </c>
      <c r="G899" s="4">
        <f>G890*3/12+G902*9/12</f>
        <v>2.2350000000000003</v>
      </c>
      <c r="H899" s="4">
        <f t="shared" si="67"/>
        <v>228.65763812154697</v>
      </c>
      <c r="I899" s="4">
        <f t="shared" si="68"/>
        <v>9.1463055248618783</v>
      </c>
      <c r="J899" s="4">
        <f t="shared" si="69"/>
        <v>13.580877900552485</v>
      </c>
      <c r="K899" s="5">
        <f t="shared" ref="K899:K962" si="70">H899/J899</f>
        <v>16.836734693877553</v>
      </c>
    </row>
    <row r="900" spans="1:11" ht="12.75" x14ac:dyDescent="0.2">
      <c r="A900" s="1">
        <v>1945.11</v>
      </c>
      <c r="B900" s="4">
        <v>17.04</v>
      </c>
      <c r="C900" s="9">
        <v>0.66</v>
      </c>
      <c r="D900" s="9">
        <v>0.97</v>
      </c>
      <c r="E900" s="9">
        <v>18.100000000000001</v>
      </c>
      <c r="F900" s="4">
        <f t="shared" ref="F900:F963" si="71">F899+1/12</f>
        <v>1945.874999999932</v>
      </c>
      <c r="G900" s="4">
        <f>G890*2/12+G902*10/12</f>
        <v>2.2199999999999998</v>
      </c>
      <c r="H900" s="4">
        <f t="shared" ref="H900:H963" si="72">B900*$E$1778/E900</f>
        <v>236.14097900552483</v>
      </c>
      <c r="I900" s="4">
        <f t="shared" ref="I900:I963" si="73">C900*$E$1778/E900</f>
        <v>9.1463055248618783</v>
      </c>
      <c r="J900" s="4">
        <f t="shared" ref="J900:J963" si="74">D900*$E$1778/E900</f>
        <v>13.442297513812154</v>
      </c>
      <c r="K900" s="5">
        <f t="shared" si="70"/>
        <v>17.567010309278349</v>
      </c>
    </row>
    <row r="901" spans="1:11" ht="12.75" x14ac:dyDescent="0.2">
      <c r="A901" s="1">
        <v>1945.12</v>
      </c>
      <c r="B901" s="4">
        <v>17.329999999999998</v>
      </c>
      <c r="C901" s="9">
        <v>0.66</v>
      </c>
      <c r="D901" s="9">
        <v>0.96</v>
      </c>
      <c r="E901" s="9">
        <v>18.2</v>
      </c>
      <c r="F901" s="4">
        <f t="shared" si="71"/>
        <v>1945.9583333332653</v>
      </c>
      <c r="G901" s="4">
        <f>G890*1/12+G902*11/12</f>
        <v>2.2050000000000001</v>
      </c>
      <c r="H901" s="4">
        <f t="shared" si="72"/>
        <v>238.84025082417583</v>
      </c>
      <c r="I901" s="4">
        <f t="shared" si="73"/>
        <v>9.0960510989010999</v>
      </c>
      <c r="J901" s="4">
        <f t="shared" si="74"/>
        <v>13.230619780219783</v>
      </c>
      <c r="K901" s="5">
        <f t="shared" si="70"/>
        <v>18.052083333333329</v>
      </c>
    </row>
    <row r="902" spans="1:11" ht="12.75" x14ac:dyDescent="0.2">
      <c r="A902" s="1">
        <v>1946.01</v>
      </c>
      <c r="B902" s="4">
        <v>18.02</v>
      </c>
      <c r="C902" s="9">
        <v>0.66666700000000001</v>
      </c>
      <c r="D902" s="9">
        <v>0.94</v>
      </c>
      <c r="E902" s="9">
        <v>18.2</v>
      </c>
      <c r="F902" s="4">
        <f t="shared" si="71"/>
        <v>1946.0416666665985</v>
      </c>
      <c r="G902" s="4">
        <v>2.19</v>
      </c>
      <c r="H902" s="4">
        <f t="shared" si="72"/>
        <v>248.34975879120881</v>
      </c>
      <c r="I902" s="4">
        <f t="shared" si="73"/>
        <v>9.1879349968956063</v>
      </c>
      <c r="J902" s="4">
        <f t="shared" si="74"/>
        <v>12.954981868131869</v>
      </c>
      <c r="K902" s="5">
        <f t="shared" si="70"/>
        <v>19.170212765957448</v>
      </c>
    </row>
    <row r="903" spans="1:11" ht="12.75" x14ac:dyDescent="0.2">
      <c r="A903" s="1">
        <v>1946.02</v>
      </c>
      <c r="B903" s="4">
        <v>18.07</v>
      </c>
      <c r="C903" s="9">
        <v>0.67333299999999996</v>
      </c>
      <c r="D903" s="9">
        <v>0.92</v>
      </c>
      <c r="E903" s="9">
        <v>18.100000000000001</v>
      </c>
      <c r="F903" s="4">
        <f t="shared" si="71"/>
        <v>1946.1249999999318</v>
      </c>
      <c r="G903" s="4">
        <f>G902*11/12+G914*1/12</f>
        <v>2.1949999999999998</v>
      </c>
      <c r="H903" s="4">
        <f t="shared" si="72"/>
        <v>250.41475883977904</v>
      </c>
      <c r="I903" s="4">
        <f t="shared" si="73"/>
        <v>9.3310747545027635</v>
      </c>
      <c r="J903" s="4">
        <f t="shared" si="74"/>
        <v>12.749395580110498</v>
      </c>
      <c r="K903" s="5">
        <f t="shared" si="70"/>
        <v>19.64130434782609</v>
      </c>
    </row>
    <row r="904" spans="1:11" ht="12.75" x14ac:dyDescent="0.2">
      <c r="A904" s="1">
        <v>1946.03</v>
      </c>
      <c r="B904" s="4">
        <v>17.53</v>
      </c>
      <c r="C904" s="9">
        <v>0.68</v>
      </c>
      <c r="D904" s="9">
        <v>0.9</v>
      </c>
      <c r="E904" s="9">
        <v>18.3</v>
      </c>
      <c r="F904" s="4">
        <f t="shared" si="71"/>
        <v>1946.208333333265</v>
      </c>
      <c r="G904" s="4">
        <f>G902*10/12+G914*2/12</f>
        <v>2.2000000000000002</v>
      </c>
      <c r="H904" s="4">
        <f t="shared" si="72"/>
        <v>240.27642978142077</v>
      </c>
      <c r="I904" s="4">
        <f t="shared" si="73"/>
        <v>9.3204775956284163</v>
      </c>
      <c r="J904" s="4">
        <f t="shared" si="74"/>
        <v>12.335926229508198</v>
      </c>
      <c r="K904" s="5">
        <f t="shared" si="70"/>
        <v>19.477777777777778</v>
      </c>
    </row>
    <row r="905" spans="1:11" ht="12.75" x14ac:dyDescent="0.2">
      <c r="A905" s="1">
        <v>1946.04</v>
      </c>
      <c r="B905" s="4">
        <v>18.66</v>
      </c>
      <c r="C905" s="9">
        <v>0.68</v>
      </c>
      <c r="D905" s="9">
        <v>0.88</v>
      </c>
      <c r="E905" s="9">
        <v>18.399999999999999</v>
      </c>
      <c r="F905" s="4">
        <f t="shared" si="71"/>
        <v>1946.2916666665983</v>
      </c>
      <c r="G905" s="4">
        <f>G902*9/12+G914*3/12</f>
        <v>2.2050000000000001</v>
      </c>
      <c r="H905" s="4">
        <f t="shared" si="72"/>
        <v>254.37484402173919</v>
      </c>
      <c r="I905" s="4">
        <f t="shared" si="73"/>
        <v>9.2698228260869584</v>
      </c>
      <c r="J905" s="4">
        <f t="shared" si="74"/>
        <v>11.996241304347828</v>
      </c>
      <c r="K905" s="5">
        <f t="shared" si="70"/>
        <v>21.204545454545457</v>
      </c>
    </row>
    <row r="906" spans="1:11" ht="12.75" x14ac:dyDescent="0.2">
      <c r="A906" s="1">
        <v>1946.05</v>
      </c>
      <c r="B906" s="4">
        <v>18.7</v>
      </c>
      <c r="C906" s="9">
        <v>0.68</v>
      </c>
      <c r="D906" s="9">
        <v>0.86</v>
      </c>
      <c r="E906" s="9">
        <v>18.5</v>
      </c>
      <c r="F906" s="4">
        <f t="shared" si="71"/>
        <v>1946.3749999999316</v>
      </c>
      <c r="G906" s="4">
        <f>G902*8/12+G914*4/12</f>
        <v>2.21</v>
      </c>
      <c r="H906" s="4">
        <f t="shared" si="72"/>
        <v>253.54218108108108</v>
      </c>
      <c r="I906" s="4">
        <f t="shared" si="73"/>
        <v>9.219715675675678</v>
      </c>
      <c r="J906" s="4">
        <f t="shared" si="74"/>
        <v>11.660228648648649</v>
      </c>
      <c r="K906" s="5">
        <f t="shared" si="70"/>
        <v>21.744186046511626</v>
      </c>
    </row>
    <row r="907" spans="1:11" ht="12.75" x14ac:dyDescent="0.2">
      <c r="A907" s="1">
        <v>1946.06</v>
      </c>
      <c r="B907" s="4">
        <v>18.579999999999998</v>
      </c>
      <c r="C907" s="9">
        <v>0.68</v>
      </c>
      <c r="D907" s="9">
        <v>0.84</v>
      </c>
      <c r="E907" s="9">
        <v>18.7</v>
      </c>
      <c r="F907" s="4">
        <f t="shared" si="71"/>
        <v>1946.4583333332648</v>
      </c>
      <c r="G907" s="4">
        <f>G902*7/12+G914*5/12</f>
        <v>2.2149999999999999</v>
      </c>
      <c r="H907" s="4">
        <f t="shared" si="72"/>
        <v>249.22089251336899</v>
      </c>
      <c r="I907" s="4">
        <f t="shared" si="73"/>
        <v>9.1211090909090924</v>
      </c>
      <c r="J907" s="4">
        <f t="shared" si="74"/>
        <v>11.267252406417114</v>
      </c>
      <c r="K907" s="5">
        <f t="shared" si="70"/>
        <v>22.119047619047617</v>
      </c>
    </row>
    <row r="908" spans="1:11" ht="12.75" x14ac:dyDescent="0.2">
      <c r="A908" s="1">
        <v>1946.07</v>
      </c>
      <c r="B908" s="4">
        <v>18.05</v>
      </c>
      <c r="C908" s="9">
        <v>0.68333299999999997</v>
      </c>
      <c r="D908" s="9">
        <v>0.85666699999999996</v>
      </c>
      <c r="E908" s="9">
        <v>19.8</v>
      </c>
      <c r="F908" s="4">
        <f t="shared" si="71"/>
        <v>1946.5416666665981</v>
      </c>
      <c r="G908" s="4">
        <f>G902*6/12+G914*6/12</f>
        <v>2.2199999999999998</v>
      </c>
      <c r="H908" s="4">
        <f t="shared" si="72"/>
        <v>228.66113762626267</v>
      </c>
      <c r="I908" s="4">
        <f t="shared" si="73"/>
        <v>8.6566039422474752</v>
      </c>
      <c r="J908" s="4">
        <f t="shared" si="74"/>
        <v>10.852434946641415</v>
      </c>
      <c r="K908" s="5">
        <f t="shared" si="70"/>
        <v>21.070030712050311</v>
      </c>
    </row>
    <row r="909" spans="1:11" ht="12.75" x14ac:dyDescent="0.2">
      <c r="A909" s="1">
        <v>1946.08</v>
      </c>
      <c r="B909" s="4">
        <v>17.7</v>
      </c>
      <c r="C909" s="9">
        <v>0.68666700000000003</v>
      </c>
      <c r="D909" s="9">
        <v>0.87333300000000003</v>
      </c>
      <c r="E909" s="9">
        <v>20.2</v>
      </c>
      <c r="F909" s="4">
        <f t="shared" si="71"/>
        <v>1946.6249999999313</v>
      </c>
      <c r="G909" s="4">
        <f>G902*5/12+G914*7/12</f>
        <v>2.2250000000000001</v>
      </c>
      <c r="H909" s="4">
        <f t="shared" si="72"/>
        <v>219.78712128712871</v>
      </c>
      <c r="I909" s="4">
        <f t="shared" si="73"/>
        <v>8.5265854922524777</v>
      </c>
      <c r="J909" s="4">
        <f t="shared" si="74"/>
        <v>10.844482824579211</v>
      </c>
      <c r="K909" s="5">
        <f t="shared" si="70"/>
        <v>20.267183308085226</v>
      </c>
    </row>
    <row r="910" spans="1:11" ht="12.75" x14ac:dyDescent="0.2">
      <c r="A910" s="1">
        <v>1946.09</v>
      </c>
      <c r="B910" s="4">
        <v>15.09</v>
      </c>
      <c r="C910" s="9">
        <v>0.69</v>
      </c>
      <c r="D910" s="9">
        <v>0.89</v>
      </c>
      <c r="E910" s="9">
        <v>20.399999999999999</v>
      </c>
      <c r="F910" s="4">
        <f t="shared" si="71"/>
        <v>1946.7083333332646</v>
      </c>
      <c r="G910" s="4">
        <f>G902*4/12+G914*8/12</f>
        <v>2.23</v>
      </c>
      <c r="H910" s="4">
        <f t="shared" si="72"/>
        <v>185.54079632352943</v>
      </c>
      <c r="I910" s="4">
        <f t="shared" si="73"/>
        <v>8.4839727941176477</v>
      </c>
      <c r="J910" s="4">
        <f t="shared" si="74"/>
        <v>10.943095343137257</v>
      </c>
      <c r="K910" s="5">
        <f t="shared" si="70"/>
        <v>16.95505617977528</v>
      </c>
    </row>
    <row r="911" spans="1:11" ht="12.75" x14ac:dyDescent="0.2">
      <c r="A911" s="1">
        <v>1946.1</v>
      </c>
      <c r="B911" s="4">
        <v>14.75</v>
      </c>
      <c r="C911" s="9">
        <v>0.69666700000000004</v>
      </c>
      <c r="D911" s="9">
        <v>0.94666700000000004</v>
      </c>
      <c r="E911" s="9">
        <v>20.8</v>
      </c>
      <c r="F911" s="4">
        <f t="shared" si="71"/>
        <v>1946.7916666665978</v>
      </c>
      <c r="G911" s="4">
        <f>G902*3/12+G914*9/12</f>
        <v>2.2349999999999999</v>
      </c>
      <c r="H911" s="4">
        <f t="shared" si="72"/>
        <v>177.87259014423077</v>
      </c>
      <c r="I911" s="4">
        <f t="shared" si="73"/>
        <v>8.40121788189904</v>
      </c>
      <c r="J911" s="4">
        <f t="shared" si="74"/>
        <v>11.416007545360578</v>
      </c>
      <c r="K911" s="5">
        <f t="shared" si="70"/>
        <v>15.580980429232241</v>
      </c>
    </row>
    <row r="912" spans="1:11" ht="12.75" x14ac:dyDescent="0.2">
      <c r="A912" s="1">
        <v>1946.11</v>
      </c>
      <c r="B912" s="4">
        <v>14.69</v>
      </c>
      <c r="C912" s="9">
        <v>0.70333299999999999</v>
      </c>
      <c r="D912" s="9">
        <v>1.0033300000000001</v>
      </c>
      <c r="E912" s="9">
        <v>21.3</v>
      </c>
      <c r="F912" s="4">
        <f t="shared" si="71"/>
        <v>1946.8749999999311</v>
      </c>
      <c r="G912" s="4">
        <f>G902*2/12+G914*10/12</f>
        <v>2.2400000000000002</v>
      </c>
      <c r="H912" s="4">
        <f t="shared" si="72"/>
        <v>172.99061244131457</v>
      </c>
      <c r="I912" s="4">
        <f t="shared" si="73"/>
        <v>8.2825055425586864</v>
      </c>
      <c r="J912" s="4">
        <f t="shared" si="74"/>
        <v>11.815294157981223</v>
      </c>
      <c r="K912" s="5">
        <f t="shared" si="70"/>
        <v>14.641244655297857</v>
      </c>
    </row>
    <row r="913" spans="1:11" ht="12.75" x14ac:dyDescent="0.2">
      <c r="A913" s="1">
        <v>1946.12</v>
      </c>
      <c r="B913" s="4">
        <v>15.13</v>
      </c>
      <c r="C913" s="9">
        <v>0.71</v>
      </c>
      <c r="D913" s="9">
        <v>1.06</v>
      </c>
      <c r="E913" s="9">
        <v>21.5</v>
      </c>
      <c r="F913" s="4">
        <f t="shared" si="71"/>
        <v>1946.9583333332644</v>
      </c>
      <c r="G913" s="4">
        <f>G902*1/12+G914*11/12</f>
        <v>2.2450000000000001</v>
      </c>
      <c r="H913" s="4">
        <f t="shared" si="72"/>
        <v>176.51467279069769</v>
      </c>
      <c r="I913" s="4">
        <f t="shared" si="73"/>
        <v>8.2832397674418612</v>
      </c>
      <c r="J913" s="4">
        <f t="shared" si="74"/>
        <v>12.36652697674419</v>
      </c>
      <c r="K913" s="5">
        <f t="shared" si="70"/>
        <v>14.273584905660375</v>
      </c>
    </row>
    <row r="914" spans="1:11" ht="12.75" x14ac:dyDescent="0.2">
      <c r="A914" s="1">
        <v>1947.01</v>
      </c>
      <c r="B914" s="4">
        <v>15.21</v>
      </c>
      <c r="C914" s="9">
        <v>0.71333299999999999</v>
      </c>
      <c r="D914" s="9">
        <v>1.1299999999999999</v>
      </c>
      <c r="E914" s="9">
        <v>21.5</v>
      </c>
      <c r="F914" s="4">
        <f t="shared" si="71"/>
        <v>1947.0416666665976</v>
      </c>
      <c r="G914" s="4">
        <v>2.25</v>
      </c>
      <c r="H914" s="4">
        <f t="shared" si="72"/>
        <v>177.44799558139539</v>
      </c>
      <c r="I914" s="4">
        <f t="shared" si="73"/>
        <v>8.3221243282093038</v>
      </c>
      <c r="J914" s="4">
        <f t="shared" si="74"/>
        <v>13.183184418604652</v>
      </c>
      <c r="K914" s="5">
        <f t="shared" si="70"/>
        <v>13.460176991150444</v>
      </c>
    </row>
    <row r="915" spans="1:11" ht="12.75" x14ac:dyDescent="0.2">
      <c r="A915" s="1">
        <v>1947.02</v>
      </c>
      <c r="B915" s="4">
        <v>15.8</v>
      </c>
      <c r="C915" s="9">
        <v>0.71666700000000005</v>
      </c>
      <c r="D915" s="9">
        <v>1.2</v>
      </c>
      <c r="E915" s="9">
        <v>21.5</v>
      </c>
      <c r="F915" s="4">
        <f t="shared" si="71"/>
        <v>1947.1249999999309</v>
      </c>
      <c r="G915" s="4">
        <f>G914*11/12+G926*1/12</f>
        <v>2.2658333333333331</v>
      </c>
      <c r="H915" s="4">
        <f t="shared" si="72"/>
        <v>184.33125116279072</v>
      </c>
      <c r="I915" s="4">
        <f t="shared" si="73"/>
        <v>8.3610205555116295</v>
      </c>
      <c r="J915" s="4">
        <f t="shared" si="74"/>
        <v>13.999841860465116</v>
      </c>
      <c r="K915" s="5">
        <f t="shared" si="70"/>
        <v>13.166666666666668</v>
      </c>
    </row>
    <row r="916" spans="1:11" ht="12.75" x14ac:dyDescent="0.2">
      <c r="A916" s="1">
        <v>1947.03</v>
      </c>
      <c r="B916" s="4">
        <v>15.16</v>
      </c>
      <c r="C916" s="9">
        <v>0.72</v>
      </c>
      <c r="D916" s="9">
        <v>1.27</v>
      </c>
      <c r="E916" s="9">
        <v>21.9</v>
      </c>
      <c r="F916" s="4">
        <f t="shared" si="71"/>
        <v>1947.2083333332641</v>
      </c>
      <c r="G916" s="4">
        <f>G914*10/12+G926*2/12</f>
        <v>2.2816666666666667</v>
      </c>
      <c r="H916" s="4">
        <f t="shared" si="72"/>
        <v>173.63426392694066</v>
      </c>
      <c r="I916" s="4">
        <f t="shared" si="73"/>
        <v>8.2464821917808226</v>
      </c>
      <c r="J916" s="4">
        <f t="shared" si="74"/>
        <v>14.545878310502287</v>
      </c>
      <c r="K916" s="5">
        <f t="shared" si="70"/>
        <v>11.937007874015746</v>
      </c>
    </row>
    <row r="917" spans="1:11" ht="12.75" x14ac:dyDescent="0.2">
      <c r="A917" s="1">
        <v>1947.04</v>
      </c>
      <c r="B917" s="4">
        <v>14.6</v>
      </c>
      <c r="C917" s="9">
        <v>0.73333300000000001</v>
      </c>
      <c r="D917" s="9">
        <v>1.32667</v>
      </c>
      <c r="E917" s="9">
        <v>21.9</v>
      </c>
      <c r="F917" s="4">
        <f t="shared" si="71"/>
        <v>1947.2916666665974</v>
      </c>
      <c r="G917" s="4">
        <f>G914*9/12+G926*3/12</f>
        <v>2.2974999999999999</v>
      </c>
      <c r="H917" s="4">
        <f t="shared" si="72"/>
        <v>167.22033333333334</v>
      </c>
      <c r="I917" s="4">
        <f t="shared" si="73"/>
        <v>8.3991910071461202</v>
      </c>
      <c r="J917" s="4">
        <f t="shared" si="74"/>
        <v>15.194945179680369</v>
      </c>
      <c r="K917" s="5">
        <f t="shared" si="70"/>
        <v>11.004997474880714</v>
      </c>
    </row>
    <row r="918" spans="1:11" ht="12.75" x14ac:dyDescent="0.2">
      <c r="A918" s="1">
        <v>1947.05</v>
      </c>
      <c r="B918" s="4">
        <v>14.34</v>
      </c>
      <c r="C918" s="9">
        <v>0.74666699999999997</v>
      </c>
      <c r="D918" s="9">
        <v>1.3833299999999999</v>
      </c>
      <c r="E918" s="9">
        <v>21.9</v>
      </c>
      <c r="F918" s="4">
        <f t="shared" si="71"/>
        <v>1947.3749999999307</v>
      </c>
      <c r="G918" s="4">
        <f>G914*8/12+G926*4/12</f>
        <v>2.3133333333333335</v>
      </c>
      <c r="H918" s="4">
        <f t="shared" si="72"/>
        <v>164.24243698630139</v>
      </c>
      <c r="I918" s="4">
        <f t="shared" si="73"/>
        <v>8.551911275958906</v>
      </c>
      <c r="J918" s="4">
        <f t="shared" si="74"/>
        <v>15.843897514383563</v>
      </c>
      <c r="K918" s="5">
        <f t="shared" si="70"/>
        <v>10.366290039253107</v>
      </c>
    </row>
    <row r="919" spans="1:11" ht="12.75" x14ac:dyDescent="0.2">
      <c r="A919" s="1">
        <v>1947.06</v>
      </c>
      <c r="B919" s="4">
        <v>14.84</v>
      </c>
      <c r="C919" s="9">
        <v>0.76</v>
      </c>
      <c r="D919" s="9">
        <v>1.44</v>
      </c>
      <c r="E919" s="9">
        <v>22</v>
      </c>
      <c r="F919" s="4">
        <f t="shared" si="71"/>
        <v>1947.4583333332639</v>
      </c>
      <c r="G919" s="4">
        <f>G914*7/12+G926*5/12</f>
        <v>2.3291666666666666</v>
      </c>
      <c r="H919" s="4">
        <f t="shared" si="72"/>
        <v>169.19657363636364</v>
      </c>
      <c r="I919" s="4">
        <f t="shared" si="73"/>
        <v>8.6650536363636377</v>
      </c>
      <c r="J919" s="4">
        <f t="shared" si="74"/>
        <v>16.417996363636362</v>
      </c>
      <c r="K919" s="5">
        <f t="shared" si="70"/>
        <v>10.305555555555557</v>
      </c>
    </row>
    <row r="920" spans="1:11" ht="12.75" x14ac:dyDescent="0.2">
      <c r="A920" s="1">
        <v>1947.07</v>
      </c>
      <c r="B920" s="4">
        <v>15.77</v>
      </c>
      <c r="C920" s="9">
        <v>0.77</v>
      </c>
      <c r="D920" s="9">
        <v>1.4766699999999999</v>
      </c>
      <c r="E920" s="9">
        <v>22.2</v>
      </c>
      <c r="F920" s="4">
        <f t="shared" si="71"/>
        <v>1947.5416666665972</v>
      </c>
      <c r="G920" s="4">
        <f>G914*6/12+G926*6/12</f>
        <v>2.3449999999999998</v>
      </c>
      <c r="H920" s="4">
        <f t="shared" si="72"/>
        <v>178.18004436936937</v>
      </c>
      <c r="I920" s="4">
        <f t="shared" si="73"/>
        <v>8.6999768018018031</v>
      </c>
      <c r="J920" s="4">
        <f t="shared" si="74"/>
        <v>16.684408758333337</v>
      </c>
      <c r="K920" s="5">
        <f t="shared" si="70"/>
        <v>10.679434132202859</v>
      </c>
    </row>
    <row r="921" spans="1:11" ht="12.75" x14ac:dyDescent="0.2">
      <c r="A921" s="1">
        <v>1947.08</v>
      </c>
      <c r="B921" s="4">
        <v>15.46</v>
      </c>
      <c r="C921" s="9">
        <v>0.78</v>
      </c>
      <c r="D921" s="9">
        <v>1.5133300000000001</v>
      </c>
      <c r="E921" s="9">
        <v>22.5</v>
      </c>
      <c r="F921" s="4">
        <f t="shared" si="71"/>
        <v>1947.6249999999304</v>
      </c>
      <c r="G921" s="4">
        <f>G914*5/12+G926*7/12</f>
        <v>2.3608333333333329</v>
      </c>
      <c r="H921" s="4">
        <f t="shared" si="72"/>
        <v>172.3484235555556</v>
      </c>
      <c r="I921" s="4">
        <f t="shared" si="73"/>
        <v>8.6954573333333354</v>
      </c>
      <c r="J921" s="4">
        <f t="shared" si="74"/>
        <v>16.870636469555556</v>
      </c>
      <c r="K921" s="5">
        <f t="shared" si="70"/>
        <v>10.215881532778708</v>
      </c>
    </row>
    <row r="922" spans="1:11" ht="12.75" x14ac:dyDescent="0.2">
      <c r="A922" s="1">
        <v>1947.09</v>
      </c>
      <c r="B922" s="4">
        <v>15.06</v>
      </c>
      <c r="C922" s="9">
        <v>0.79</v>
      </c>
      <c r="D922" s="9">
        <v>1.55</v>
      </c>
      <c r="E922" s="9">
        <v>23</v>
      </c>
      <c r="F922" s="4">
        <f t="shared" si="71"/>
        <v>1947.7083333332637</v>
      </c>
      <c r="G922" s="4">
        <f>G914*4/12+G926*8/12</f>
        <v>2.3766666666666669</v>
      </c>
      <c r="H922" s="4">
        <f t="shared" si="72"/>
        <v>164.23944913043479</v>
      </c>
      <c r="I922" s="4">
        <f t="shared" si="73"/>
        <v>8.615482391304349</v>
      </c>
      <c r="J922" s="4">
        <f t="shared" si="74"/>
        <v>16.903794565217396</v>
      </c>
      <c r="K922" s="5">
        <f t="shared" si="70"/>
        <v>9.7161290322580616</v>
      </c>
    </row>
    <row r="923" spans="1:11" ht="12.75" x14ac:dyDescent="0.2">
      <c r="A923" s="1">
        <v>1947.1</v>
      </c>
      <c r="B923" s="4">
        <v>15.45</v>
      </c>
      <c r="C923" s="9">
        <v>0.80666700000000002</v>
      </c>
      <c r="D923" s="9">
        <v>1.57</v>
      </c>
      <c r="E923" s="9">
        <v>23</v>
      </c>
      <c r="F923" s="4">
        <f t="shared" si="71"/>
        <v>1947.7916666665969</v>
      </c>
      <c r="G923" s="4">
        <f>G914*3/12+G926*9/12</f>
        <v>2.3925000000000001</v>
      </c>
      <c r="H923" s="4">
        <f t="shared" si="72"/>
        <v>168.49266195652174</v>
      </c>
      <c r="I923" s="4">
        <f t="shared" si="73"/>
        <v>8.7972472584130461</v>
      </c>
      <c r="J923" s="4">
        <f t="shared" si="74"/>
        <v>17.121908043478264</v>
      </c>
      <c r="K923" s="5">
        <f t="shared" si="70"/>
        <v>9.84076433121019</v>
      </c>
    </row>
    <row r="924" spans="1:11" ht="12.75" x14ac:dyDescent="0.2">
      <c r="A924" s="1">
        <v>1947.11</v>
      </c>
      <c r="B924" s="4">
        <v>15.27</v>
      </c>
      <c r="C924" s="9">
        <v>0.82333299999999998</v>
      </c>
      <c r="D924" s="9">
        <v>1.59</v>
      </c>
      <c r="E924" s="9">
        <v>23.1</v>
      </c>
      <c r="F924" s="4">
        <f t="shared" si="71"/>
        <v>1947.8749999999302</v>
      </c>
      <c r="G924" s="4">
        <f>G914*2/12+G926*10/12</f>
        <v>2.4083333333333332</v>
      </c>
      <c r="H924" s="4">
        <f t="shared" si="72"/>
        <v>165.8087331168831</v>
      </c>
      <c r="I924" s="4">
        <f t="shared" si="73"/>
        <v>8.9401310846969704</v>
      </c>
      <c r="J924" s="4">
        <f t="shared" si="74"/>
        <v>17.264956493506496</v>
      </c>
      <c r="K924" s="5">
        <f t="shared" si="70"/>
        <v>9.6037735849056585</v>
      </c>
    </row>
    <row r="925" spans="1:11" ht="12.75" x14ac:dyDescent="0.2">
      <c r="A925" s="1">
        <v>1947.12</v>
      </c>
      <c r="B925" s="4">
        <v>15.03</v>
      </c>
      <c r="C925" s="9">
        <v>0.84</v>
      </c>
      <c r="D925" s="9">
        <v>1.61</v>
      </c>
      <c r="E925" s="9">
        <v>23.4</v>
      </c>
      <c r="F925" s="4">
        <f t="shared" si="71"/>
        <v>1947.9583333332635</v>
      </c>
      <c r="G925" s="4">
        <f>G914*1/12+G926*11/12</f>
        <v>2.4241666666666668</v>
      </c>
      <c r="H925" s="4">
        <f t="shared" si="72"/>
        <v>161.11035961538465</v>
      </c>
      <c r="I925" s="4">
        <f t="shared" si="73"/>
        <v>9.0041717948717963</v>
      </c>
      <c r="J925" s="4">
        <f t="shared" si="74"/>
        <v>17.257995940170943</v>
      </c>
      <c r="K925" s="5">
        <f t="shared" si="70"/>
        <v>9.3354037267080745</v>
      </c>
    </row>
    <row r="926" spans="1:11" ht="12.75" x14ac:dyDescent="0.2">
      <c r="A926" s="1">
        <v>1948.01</v>
      </c>
      <c r="B926" s="4">
        <v>14.83</v>
      </c>
      <c r="C926" s="9">
        <v>0.843333</v>
      </c>
      <c r="D926" s="9">
        <v>1.64333</v>
      </c>
      <c r="E926" s="9">
        <v>23.7</v>
      </c>
      <c r="F926" s="4">
        <f t="shared" si="71"/>
        <v>1948.0416666665967</v>
      </c>
      <c r="G926" s="4">
        <v>2.44</v>
      </c>
      <c r="H926" s="4">
        <f t="shared" si="72"/>
        <v>156.95427489451478</v>
      </c>
      <c r="I926" s="4">
        <f t="shared" si="73"/>
        <v>8.9254699601898739</v>
      </c>
      <c r="J926" s="4">
        <f t="shared" si="74"/>
        <v>17.392290530168779</v>
      </c>
      <c r="K926" s="5">
        <f t="shared" si="70"/>
        <v>9.0243590757790582</v>
      </c>
    </row>
    <row r="927" spans="1:11" ht="12.75" x14ac:dyDescent="0.2">
      <c r="A927" s="1">
        <v>1948.02</v>
      </c>
      <c r="B927" s="4">
        <v>14.1</v>
      </c>
      <c r="C927" s="9">
        <v>0.84666699999999995</v>
      </c>
      <c r="D927" s="9">
        <v>1.6766700000000001</v>
      </c>
      <c r="E927" s="9">
        <v>23.5</v>
      </c>
      <c r="F927" s="4">
        <f t="shared" si="71"/>
        <v>1948.12499999993</v>
      </c>
      <c r="G927" s="4">
        <f>G926*11/12+G938*1/12</f>
        <v>2.4291666666666667</v>
      </c>
      <c r="H927" s="4">
        <f t="shared" si="72"/>
        <v>150.4983</v>
      </c>
      <c r="I927" s="4">
        <f t="shared" si="73"/>
        <v>9.0370173167446808</v>
      </c>
      <c r="J927" s="4">
        <f t="shared" si="74"/>
        <v>17.896169124893621</v>
      </c>
      <c r="K927" s="5">
        <f t="shared" si="70"/>
        <v>8.4095260247991543</v>
      </c>
    </row>
    <row r="928" spans="1:11" ht="12.75" x14ac:dyDescent="0.2">
      <c r="A928" s="1">
        <v>1948.03</v>
      </c>
      <c r="B928" s="4">
        <v>14.3</v>
      </c>
      <c r="C928" s="9">
        <v>0.85</v>
      </c>
      <c r="D928" s="9">
        <v>1.71</v>
      </c>
      <c r="E928" s="9">
        <v>23.4</v>
      </c>
      <c r="F928" s="4">
        <f t="shared" si="71"/>
        <v>1948.2083333332632</v>
      </c>
      <c r="G928" s="4">
        <f>G926*10/12+G938*2/12</f>
        <v>2.418333333333333</v>
      </c>
      <c r="H928" s="4">
        <f t="shared" si="72"/>
        <v>153.2853055555556</v>
      </c>
      <c r="I928" s="4">
        <f t="shared" si="73"/>
        <v>9.1113643162393174</v>
      </c>
      <c r="J928" s="4">
        <f t="shared" si="74"/>
        <v>18.329921153846154</v>
      </c>
      <c r="K928" s="5">
        <f t="shared" si="70"/>
        <v>8.3625730994152061</v>
      </c>
    </row>
    <row r="929" spans="1:11" ht="12.75" x14ac:dyDescent="0.2">
      <c r="A929" s="1">
        <v>1948.04</v>
      </c>
      <c r="B929" s="4">
        <v>15.4</v>
      </c>
      <c r="C929" s="9">
        <v>0.85</v>
      </c>
      <c r="D929" s="9">
        <v>1.76</v>
      </c>
      <c r="E929" s="9">
        <v>23.8</v>
      </c>
      <c r="F929" s="4">
        <f t="shared" si="71"/>
        <v>1948.2916666665965</v>
      </c>
      <c r="G929" s="4">
        <f>G926*9/12+G938*3/12</f>
        <v>2.4075000000000002</v>
      </c>
      <c r="H929" s="4">
        <f t="shared" si="72"/>
        <v>162.30208823529415</v>
      </c>
      <c r="I929" s="4">
        <f t="shared" si="73"/>
        <v>8.9582321428571436</v>
      </c>
      <c r="J929" s="4">
        <f t="shared" si="74"/>
        <v>18.548810084033615</v>
      </c>
      <c r="K929" s="5">
        <f t="shared" si="70"/>
        <v>8.7500000000000018</v>
      </c>
    </row>
    <row r="930" spans="1:11" ht="12.75" x14ac:dyDescent="0.2">
      <c r="A930" s="1">
        <v>1948.05</v>
      </c>
      <c r="B930" s="4">
        <v>16.149999999999999</v>
      </c>
      <c r="C930" s="9">
        <v>0.85</v>
      </c>
      <c r="D930" s="9">
        <v>1.81</v>
      </c>
      <c r="E930" s="9">
        <v>23.9</v>
      </c>
      <c r="F930" s="4">
        <f t="shared" si="71"/>
        <v>1948.3749999999297</v>
      </c>
      <c r="G930" s="4">
        <f>G926*8/12+G938*4/12</f>
        <v>2.3966666666666665</v>
      </c>
      <c r="H930" s="4">
        <f t="shared" si="72"/>
        <v>169.49425000000002</v>
      </c>
      <c r="I930" s="4">
        <f t="shared" si="73"/>
        <v>8.9207500000000017</v>
      </c>
      <c r="J930" s="4">
        <f t="shared" si="74"/>
        <v>18.995950000000004</v>
      </c>
      <c r="K930" s="5">
        <f t="shared" si="70"/>
        <v>8.9226519337016565</v>
      </c>
    </row>
    <row r="931" spans="1:11" ht="12.75" x14ac:dyDescent="0.2">
      <c r="A931" s="1">
        <v>1948.06</v>
      </c>
      <c r="B931" s="4">
        <v>16.82</v>
      </c>
      <c r="C931" s="9">
        <v>0.85</v>
      </c>
      <c r="D931" s="9">
        <v>1.86</v>
      </c>
      <c r="E931" s="9">
        <v>24.1</v>
      </c>
      <c r="F931" s="4">
        <f t="shared" si="71"/>
        <v>1948.458333333263</v>
      </c>
      <c r="G931" s="4">
        <f>G926*7/12+G938*5/12</f>
        <v>2.3858333333333333</v>
      </c>
      <c r="H931" s="4">
        <f t="shared" si="72"/>
        <v>175.06095477178425</v>
      </c>
      <c r="I931" s="4">
        <f t="shared" si="73"/>
        <v>8.8467188796680496</v>
      </c>
      <c r="J931" s="4">
        <f t="shared" si="74"/>
        <v>19.358702489626559</v>
      </c>
      <c r="K931" s="5">
        <f t="shared" si="70"/>
        <v>9.043010752688172</v>
      </c>
    </row>
    <row r="932" spans="1:11" ht="12.75" x14ac:dyDescent="0.2">
      <c r="A932" s="1">
        <v>1948.07</v>
      </c>
      <c r="B932" s="4">
        <v>16.420000000000002</v>
      </c>
      <c r="C932" s="9">
        <v>0.85666699999999996</v>
      </c>
      <c r="D932" s="9">
        <v>1.93</v>
      </c>
      <c r="E932" s="9">
        <v>24.4</v>
      </c>
      <c r="F932" s="4">
        <f t="shared" si="71"/>
        <v>1948.5416666665963</v>
      </c>
      <c r="G932" s="4">
        <f>G926*6/12+G938*6/12</f>
        <v>2.375</v>
      </c>
      <c r="H932" s="4">
        <f t="shared" si="72"/>
        <v>168.79659057377054</v>
      </c>
      <c r="I932" s="4">
        <f t="shared" si="73"/>
        <v>8.8064840960450841</v>
      </c>
      <c r="J932" s="4">
        <f t="shared" si="74"/>
        <v>19.840281352459019</v>
      </c>
      <c r="K932" s="5">
        <f t="shared" si="70"/>
        <v>8.5077720207253904</v>
      </c>
    </row>
    <row r="933" spans="1:11" ht="12.75" x14ac:dyDescent="0.2">
      <c r="A933" s="1">
        <v>1948.08</v>
      </c>
      <c r="B933" s="4">
        <v>15.94</v>
      </c>
      <c r="C933" s="9">
        <v>0.86333300000000002</v>
      </c>
      <c r="D933" s="9">
        <v>2</v>
      </c>
      <c r="E933" s="9">
        <v>24.5</v>
      </c>
      <c r="F933" s="4">
        <f t="shared" si="71"/>
        <v>1948.6249999999295</v>
      </c>
      <c r="G933" s="4">
        <f>G926*5/12+G938*7/12</f>
        <v>2.3641666666666667</v>
      </c>
      <c r="H933" s="4">
        <f t="shared" si="72"/>
        <v>163.19339469387756</v>
      </c>
      <c r="I933" s="4">
        <f t="shared" si="73"/>
        <v>8.8387856349591853</v>
      </c>
      <c r="J933" s="4">
        <f t="shared" si="74"/>
        <v>20.475959183673471</v>
      </c>
      <c r="K933" s="5">
        <f t="shared" si="70"/>
        <v>7.97</v>
      </c>
    </row>
    <row r="934" spans="1:11" ht="12.75" x14ac:dyDescent="0.2">
      <c r="A934" s="1">
        <v>1948.09</v>
      </c>
      <c r="B934" s="4">
        <v>15.76</v>
      </c>
      <c r="C934" s="9">
        <v>0.87</v>
      </c>
      <c r="D934" s="9">
        <v>2.0699999999999998</v>
      </c>
      <c r="E934" s="9">
        <v>24.5</v>
      </c>
      <c r="F934" s="4">
        <f t="shared" si="71"/>
        <v>1948.7083333332628</v>
      </c>
      <c r="G934" s="4">
        <f>G926*4/12+G938*8/12</f>
        <v>2.3533333333333335</v>
      </c>
      <c r="H934" s="4">
        <f t="shared" si="72"/>
        <v>161.35055836734696</v>
      </c>
      <c r="I934" s="4">
        <f t="shared" si="73"/>
        <v>8.9070422448979603</v>
      </c>
      <c r="J934" s="4">
        <f t="shared" si="74"/>
        <v>21.192617755102042</v>
      </c>
      <c r="K934" s="5">
        <f t="shared" si="70"/>
        <v>7.6135265700483101</v>
      </c>
    </row>
    <row r="935" spans="1:11" ht="12.75" x14ac:dyDescent="0.2">
      <c r="A935" s="1">
        <v>1948.1</v>
      </c>
      <c r="B935" s="4">
        <v>16.190000000000001</v>
      </c>
      <c r="C935" s="9">
        <v>0.89</v>
      </c>
      <c r="D935" s="9">
        <v>2.1433300000000002</v>
      </c>
      <c r="E935" s="9">
        <v>24.4</v>
      </c>
      <c r="F935" s="4">
        <f t="shared" si="71"/>
        <v>1948.791666666596</v>
      </c>
      <c r="G935" s="4">
        <f>G926*3/12+G938*9/12</f>
        <v>2.3424999999999998</v>
      </c>
      <c r="H935" s="4">
        <f t="shared" si="72"/>
        <v>166.4322047131148</v>
      </c>
      <c r="I935" s="4">
        <f t="shared" si="73"/>
        <v>9.1491452868852488</v>
      </c>
      <c r="J935" s="4">
        <f t="shared" si="74"/>
        <v>22.033300637909843</v>
      </c>
      <c r="K935" s="5">
        <f t="shared" si="70"/>
        <v>7.5536664909276681</v>
      </c>
    </row>
    <row r="936" spans="1:11" ht="12.75" x14ac:dyDescent="0.2">
      <c r="A936" s="1">
        <v>1948.11</v>
      </c>
      <c r="B936" s="4">
        <v>15.29</v>
      </c>
      <c r="C936" s="9">
        <v>0.91</v>
      </c>
      <c r="D936" s="9">
        <v>2.2166700000000001</v>
      </c>
      <c r="E936" s="9">
        <v>24.2</v>
      </c>
      <c r="F936" s="4">
        <f t="shared" si="71"/>
        <v>1948.8749999999293</v>
      </c>
      <c r="G936" s="4">
        <f>G926*2/12+G938*10/12</f>
        <v>2.3316666666666666</v>
      </c>
      <c r="H936" s="4">
        <f t="shared" si="72"/>
        <v>158.47927045454546</v>
      </c>
      <c r="I936" s="4">
        <f t="shared" si="73"/>
        <v>9.4320559917355382</v>
      </c>
      <c r="J936" s="4">
        <f t="shared" si="74"/>
        <v>22.975555555165293</v>
      </c>
      <c r="K936" s="5">
        <f t="shared" si="70"/>
        <v>6.8977339883699411</v>
      </c>
    </row>
    <row r="937" spans="1:11" ht="12.75" x14ac:dyDescent="0.2">
      <c r="A937" s="1">
        <v>1948.12</v>
      </c>
      <c r="B937" s="4">
        <v>15.19</v>
      </c>
      <c r="C937" s="9">
        <v>0.93</v>
      </c>
      <c r="D937" s="9">
        <v>2.29</v>
      </c>
      <c r="E937" s="9">
        <v>24.1</v>
      </c>
      <c r="F937" s="4">
        <f t="shared" si="71"/>
        <v>1948.9583333332625</v>
      </c>
      <c r="G937" s="4">
        <f>G926*1/12+G938*11/12</f>
        <v>2.3208333333333333</v>
      </c>
      <c r="H937" s="4">
        <f t="shared" si="72"/>
        <v>158.09607033195022</v>
      </c>
      <c r="I937" s="4">
        <f t="shared" si="73"/>
        <v>9.6793512448132795</v>
      </c>
      <c r="J937" s="4">
        <f t="shared" si="74"/>
        <v>23.834101452282159</v>
      </c>
      <c r="K937" s="5">
        <f t="shared" si="70"/>
        <v>6.6331877729257647</v>
      </c>
    </row>
    <row r="938" spans="1:11" ht="12.75" x14ac:dyDescent="0.2">
      <c r="A938" s="1">
        <v>1949.01</v>
      </c>
      <c r="B938" s="4">
        <v>15.36</v>
      </c>
      <c r="C938" s="9">
        <v>0.94666700000000004</v>
      </c>
      <c r="D938" s="9">
        <v>2.3199999999999998</v>
      </c>
      <c r="E938" s="9">
        <v>24</v>
      </c>
      <c r="F938" s="4">
        <f t="shared" si="71"/>
        <v>1949.0416666665958</v>
      </c>
      <c r="G938" s="4">
        <v>2.31</v>
      </c>
      <c r="H938" s="4">
        <f t="shared" si="72"/>
        <v>160.53152000000003</v>
      </c>
      <c r="I938" s="4">
        <f t="shared" si="73"/>
        <v>9.8938732059791672</v>
      </c>
      <c r="J938" s="4">
        <f t="shared" si="74"/>
        <v>24.246948333333336</v>
      </c>
      <c r="K938" s="5">
        <f t="shared" si="70"/>
        <v>6.6206896551724146</v>
      </c>
    </row>
    <row r="939" spans="1:11" ht="12.75" x14ac:dyDescent="0.2">
      <c r="A939" s="1">
        <v>1949.02</v>
      </c>
      <c r="B939" s="4">
        <v>14.77</v>
      </c>
      <c r="C939" s="9">
        <v>0.96333299999999999</v>
      </c>
      <c r="D939" s="9">
        <v>2.35</v>
      </c>
      <c r="E939" s="9">
        <v>23.8</v>
      </c>
      <c r="F939" s="4">
        <f t="shared" si="71"/>
        <v>1949.1249999999291</v>
      </c>
      <c r="G939" s="4">
        <f>G938*11/12+G950*1/12</f>
        <v>2.3108333333333335</v>
      </c>
      <c r="H939" s="4">
        <f t="shared" si="72"/>
        <v>155.66245735294117</v>
      </c>
      <c r="I939" s="4">
        <f t="shared" si="73"/>
        <v>10.152659582205883</v>
      </c>
      <c r="J939" s="4">
        <f t="shared" si="74"/>
        <v>24.76687710084034</v>
      </c>
      <c r="K939" s="5">
        <f t="shared" si="70"/>
        <v>6.2851063829787224</v>
      </c>
    </row>
    <row r="940" spans="1:11" ht="12.75" x14ac:dyDescent="0.2">
      <c r="A940" s="1">
        <v>1949.03</v>
      </c>
      <c r="B940" s="4">
        <v>14.91</v>
      </c>
      <c r="C940" s="9">
        <v>0.98</v>
      </c>
      <c r="D940" s="9">
        <v>2.38</v>
      </c>
      <c r="E940" s="9">
        <v>23.8</v>
      </c>
      <c r="F940" s="4">
        <f t="shared" si="71"/>
        <v>1949.2083333332623</v>
      </c>
      <c r="G940" s="4">
        <f>G938*10/12+G950*2/12</f>
        <v>2.3116666666666665</v>
      </c>
      <c r="H940" s="4">
        <f t="shared" si="72"/>
        <v>157.13793088235295</v>
      </c>
      <c r="I940" s="4">
        <f t="shared" si="73"/>
        <v>10.328314705882354</v>
      </c>
      <c r="J940" s="4">
        <f t="shared" si="74"/>
        <v>25.08305</v>
      </c>
      <c r="K940" s="5">
        <f t="shared" si="70"/>
        <v>6.2647058823529411</v>
      </c>
    </row>
    <row r="941" spans="1:11" ht="12.75" x14ac:dyDescent="0.2">
      <c r="A941" s="1">
        <v>1949.04</v>
      </c>
      <c r="B941" s="4">
        <v>14.89</v>
      </c>
      <c r="C941" s="9">
        <v>0.99333300000000002</v>
      </c>
      <c r="D941" s="9">
        <v>2.3866700000000001</v>
      </c>
      <c r="E941" s="9">
        <v>23.9</v>
      </c>
      <c r="F941" s="4">
        <f t="shared" si="71"/>
        <v>1949.2916666665956</v>
      </c>
      <c r="G941" s="4">
        <f>G938*9/12+G950*3/12</f>
        <v>2.3125</v>
      </c>
      <c r="H941" s="4">
        <f t="shared" si="72"/>
        <v>156.27055000000001</v>
      </c>
      <c r="I941" s="4">
        <f t="shared" si="73"/>
        <v>10.425029835000002</v>
      </c>
      <c r="J941" s="4">
        <f t="shared" si="74"/>
        <v>25.048101650000003</v>
      </c>
      <c r="K941" s="5">
        <f t="shared" si="70"/>
        <v>6.2388181022093541</v>
      </c>
    </row>
    <row r="942" spans="1:11" ht="12.75" x14ac:dyDescent="0.2">
      <c r="A942" s="1">
        <v>1949.05</v>
      </c>
      <c r="B942" s="4">
        <v>14.78</v>
      </c>
      <c r="C942" s="9">
        <v>1.00667</v>
      </c>
      <c r="D942" s="9">
        <v>2.3933300000000002</v>
      </c>
      <c r="E942" s="9">
        <v>23.8</v>
      </c>
      <c r="F942" s="4">
        <f t="shared" si="71"/>
        <v>1949.3749999999288</v>
      </c>
      <c r="G942" s="4">
        <f>G938*8/12+G950*4/12</f>
        <v>2.3133333333333335</v>
      </c>
      <c r="H942" s="4">
        <f t="shared" si="72"/>
        <v>155.76784831932775</v>
      </c>
      <c r="I942" s="4">
        <f t="shared" si="73"/>
        <v>10.609392413235295</v>
      </c>
      <c r="J942" s="4">
        <f t="shared" si="74"/>
        <v>25.223536158193284</v>
      </c>
      <c r="K942" s="5">
        <f t="shared" si="70"/>
        <v>6.1754960661505089</v>
      </c>
    </row>
    <row r="943" spans="1:11" ht="12.75" x14ac:dyDescent="0.2">
      <c r="A943" s="1">
        <v>1949.06</v>
      </c>
      <c r="B943" s="4">
        <v>13.97</v>
      </c>
      <c r="C943" s="9">
        <v>1.02</v>
      </c>
      <c r="D943" s="9">
        <v>2.4</v>
      </c>
      <c r="E943" s="9">
        <v>23.9</v>
      </c>
      <c r="F943" s="4">
        <f t="shared" si="71"/>
        <v>1949.4583333332621</v>
      </c>
      <c r="G943" s="4">
        <f>G938*7/12+G950*5/12</f>
        <v>2.3141666666666669</v>
      </c>
      <c r="H943" s="4">
        <f t="shared" si="72"/>
        <v>146.61515000000003</v>
      </c>
      <c r="I943" s="4">
        <f t="shared" si="73"/>
        <v>10.704900000000002</v>
      </c>
      <c r="J943" s="4">
        <f t="shared" si="74"/>
        <v>25.188000000000002</v>
      </c>
      <c r="K943" s="5">
        <f t="shared" si="70"/>
        <v>5.8208333333333337</v>
      </c>
    </row>
    <row r="944" spans="1:11" ht="12.75" x14ac:dyDescent="0.2">
      <c r="A944" s="1">
        <v>1949.07</v>
      </c>
      <c r="B944" s="4">
        <v>14.76</v>
      </c>
      <c r="C944" s="9">
        <v>1.02667</v>
      </c>
      <c r="D944" s="9">
        <v>2.3966699999999999</v>
      </c>
      <c r="E944" s="9">
        <v>23.7</v>
      </c>
      <c r="F944" s="4">
        <f t="shared" si="71"/>
        <v>1949.5416666665953</v>
      </c>
      <c r="G944" s="4">
        <f>G938*6/12+G950*6/12</f>
        <v>2.3149999999999999</v>
      </c>
      <c r="H944" s="4">
        <f t="shared" si="72"/>
        <v>156.2134253164557</v>
      </c>
      <c r="I944" s="4">
        <f t="shared" si="73"/>
        <v>10.865829090084389</v>
      </c>
      <c r="J944" s="4">
        <f t="shared" si="74"/>
        <v>25.365313689240509</v>
      </c>
      <c r="K944" s="5">
        <f t="shared" si="70"/>
        <v>6.1585449811613611</v>
      </c>
    </row>
    <row r="945" spans="1:11" ht="12.75" x14ac:dyDescent="0.2">
      <c r="A945" s="1">
        <v>1949.08</v>
      </c>
      <c r="B945" s="4">
        <v>15.29</v>
      </c>
      <c r="C945" s="9">
        <v>1.0333300000000001</v>
      </c>
      <c r="D945" s="9">
        <v>2.3933300000000002</v>
      </c>
      <c r="E945" s="9">
        <v>23.8</v>
      </c>
      <c r="F945" s="4">
        <f t="shared" si="71"/>
        <v>1949.6249999999286</v>
      </c>
      <c r="G945" s="4">
        <f>G938*5/12+G950*7/12</f>
        <v>2.3158333333333334</v>
      </c>
      <c r="H945" s="4">
        <f t="shared" si="72"/>
        <v>161.14278760504203</v>
      </c>
      <c r="I945" s="4">
        <f t="shared" si="73"/>
        <v>10.890364729621849</v>
      </c>
      <c r="J945" s="4">
        <f t="shared" si="74"/>
        <v>25.223536158193284</v>
      </c>
      <c r="K945" s="5">
        <f t="shared" si="70"/>
        <v>6.3885882849418998</v>
      </c>
    </row>
    <row r="946" spans="1:11" ht="12.75" x14ac:dyDescent="0.2">
      <c r="A946" s="1">
        <v>1949.09</v>
      </c>
      <c r="B946" s="4">
        <v>15.49</v>
      </c>
      <c r="C946" s="9">
        <v>1.04</v>
      </c>
      <c r="D946" s="9">
        <v>2.39</v>
      </c>
      <c r="E946" s="9">
        <v>23.9</v>
      </c>
      <c r="F946" s="4">
        <f t="shared" si="71"/>
        <v>1949.7083333332619</v>
      </c>
      <c r="G946" s="4">
        <f>G938*4/12+G950*8/12</f>
        <v>2.3166666666666664</v>
      </c>
      <c r="H946" s="4">
        <f t="shared" si="72"/>
        <v>162.56755000000004</v>
      </c>
      <c r="I946" s="4">
        <f t="shared" si="73"/>
        <v>10.914800000000003</v>
      </c>
      <c r="J946" s="4">
        <f t="shared" si="74"/>
        <v>25.083050000000004</v>
      </c>
      <c r="K946" s="5">
        <f t="shared" si="70"/>
        <v>6.4811715481171559</v>
      </c>
    </row>
    <row r="947" spans="1:11" ht="12.75" x14ac:dyDescent="0.2">
      <c r="A947" s="1">
        <v>1949.1</v>
      </c>
      <c r="B947" s="4">
        <v>15.89</v>
      </c>
      <c r="C947" s="9">
        <v>1.0733299999999999</v>
      </c>
      <c r="D947" s="9">
        <v>2.3666700000000001</v>
      </c>
      <c r="E947" s="9">
        <v>23.7</v>
      </c>
      <c r="F947" s="4">
        <f t="shared" si="71"/>
        <v>1949.7916666665951</v>
      </c>
      <c r="G947" s="4">
        <f>G938*3/12+G950*9/12</f>
        <v>2.3174999999999999</v>
      </c>
      <c r="H947" s="4">
        <f t="shared" si="72"/>
        <v>168.17285421940932</v>
      </c>
      <c r="I947" s="4">
        <f t="shared" si="73"/>
        <v>11.359658251687764</v>
      </c>
      <c r="J947" s="4">
        <f t="shared" si="74"/>
        <v>25.047806727215193</v>
      </c>
      <c r="K947" s="5">
        <f t="shared" si="70"/>
        <v>6.7140750505985212</v>
      </c>
    </row>
    <row r="948" spans="1:11" ht="12.75" x14ac:dyDescent="0.2">
      <c r="A948" s="1">
        <v>1949.11</v>
      </c>
      <c r="B948" s="4">
        <v>16.11</v>
      </c>
      <c r="C948" s="9">
        <v>1.10667</v>
      </c>
      <c r="D948" s="9">
        <v>2.3433299999999999</v>
      </c>
      <c r="E948" s="9">
        <v>23.8</v>
      </c>
      <c r="F948" s="4">
        <f t="shared" si="71"/>
        <v>1949.8749999999284</v>
      </c>
      <c r="G948" s="4">
        <f>G938*2/12+G950*10/12</f>
        <v>2.3183333333333334</v>
      </c>
      <c r="H948" s="4">
        <f t="shared" si="72"/>
        <v>169.78484684873951</v>
      </c>
      <c r="I948" s="4">
        <f t="shared" si="73"/>
        <v>11.663302077100843</v>
      </c>
      <c r="J948" s="4">
        <f t="shared" si="74"/>
        <v>24.696581326260507</v>
      </c>
      <c r="K948" s="5">
        <f t="shared" si="70"/>
        <v>6.8748319698890041</v>
      </c>
    </row>
    <row r="949" spans="1:11" ht="12.75" x14ac:dyDescent="0.2">
      <c r="A949" s="1">
        <v>1949.12</v>
      </c>
      <c r="B949" s="4">
        <v>16.54</v>
      </c>
      <c r="C949" s="9">
        <v>1.1399999999999999</v>
      </c>
      <c r="D949" s="9">
        <v>2.3199999999999998</v>
      </c>
      <c r="E949" s="9">
        <v>23.6</v>
      </c>
      <c r="F949" s="4">
        <f t="shared" si="71"/>
        <v>1949.9583333332616</v>
      </c>
      <c r="G949" s="4">
        <f>G938*1/12+G950*11/12</f>
        <v>2.3191666666666664</v>
      </c>
      <c r="H949" s="4">
        <f t="shared" si="72"/>
        <v>175.79391822033895</v>
      </c>
      <c r="I949" s="4">
        <f t="shared" si="73"/>
        <v>12.116388559322035</v>
      </c>
      <c r="J949" s="4">
        <f t="shared" si="74"/>
        <v>24.657913559322036</v>
      </c>
      <c r="K949" s="5">
        <f t="shared" si="70"/>
        <v>7.1293103448275845</v>
      </c>
    </row>
    <row r="950" spans="1:11" ht="12.75" x14ac:dyDescent="0.2">
      <c r="A950" s="1">
        <v>1950.01</v>
      </c>
      <c r="B950" s="4">
        <v>16.88</v>
      </c>
      <c r="C950" s="9">
        <v>1.1499999999999999</v>
      </c>
      <c r="D950" s="9">
        <v>2.3366699999999998</v>
      </c>
      <c r="E950" s="9">
        <v>23.5</v>
      </c>
      <c r="F950" s="4">
        <f t="shared" si="71"/>
        <v>1950.0416666665949</v>
      </c>
      <c r="G950" s="4">
        <v>2.3199999999999998</v>
      </c>
      <c r="H950" s="4">
        <f t="shared" si="72"/>
        <v>180.17101446808513</v>
      </c>
      <c r="I950" s="4">
        <f t="shared" si="73"/>
        <v>12.274684042553192</v>
      </c>
      <c r="J950" s="4">
        <f t="shared" si="74"/>
        <v>24.94077040148936</v>
      </c>
      <c r="K950" s="5">
        <f t="shared" si="70"/>
        <v>7.2239554579808036</v>
      </c>
    </row>
    <row r="951" spans="1:11" ht="12.75" x14ac:dyDescent="0.2">
      <c r="A951" s="1">
        <v>1950.02</v>
      </c>
      <c r="B951" s="4">
        <v>17.21</v>
      </c>
      <c r="C951" s="9">
        <v>1.1599999999999999</v>
      </c>
      <c r="D951" s="9">
        <v>2.3533300000000001</v>
      </c>
      <c r="E951" s="9">
        <v>23.5</v>
      </c>
      <c r="F951" s="4">
        <f t="shared" si="71"/>
        <v>1950.1249999999281</v>
      </c>
      <c r="G951" s="4">
        <f>G950*11/12+G962*1/12</f>
        <v>2.3408333333333333</v>
      </c>
      <c r="H951" s="4">
        <f t="shared" si="72"/>
        <v>183.69331510638304</v>
      </c>
      <c r="I951" s="4">
        <f t="shared" si="73"/>
        <v>12.381420425531916</v>
      </c>
      <c r="J951" s="4">
        <f t="shared" si="74"/>
        <v>25.11859321553192</v>
      </c>
      <c r="K951" s="5">
        <f t="shared" si="70"/>
        <v>7.3130415198888397</v>
      </c>
    </row>
    <row r="952" spans="1:11" ht="12.75" x14ac:dyDescent="0.2">
      <c r="A952" s="1">
        <v>1950.03</v>
      </c>
      <c r="B952" s="4">
        <v>17.350000000000001</v>
      </c>
      <c r="C952" s="9">
        <v>1.17</v>
      </c>
      <c r="D952" s="9">
        <v>2.37</v>
      </c>
      <c r="E952" s="9">
        <v>23.6</v>
      </c>
      <c r="F952" s="4">
        <f t="shared" si="71"/>
        <v>1950.2083333332614</v>
      </c>
      <c r="G952" s="4">
        <f>G950*10/12+G962*2/12</f>
        <v>2.3616666666666668</v>
      </c>
      <c r="H952" s="4">
        <f t="shared" si="72"/>
        <v>184.40293114406782</v>
      </c>
      <c r="I952" s="4">
        <f t="shared" si="73"/>
        <v>12.43524088983051</v>
      </c>
      <c r="J952" s="4">
        <f t="shared" si="74"/>
        <v>25.189334110169497</v>
      </c>
      <c r="K952" s="5">
        <f t="shared" si="70"/>
        <v>7.3206751054852317</v>
      </c>
    </row>
    <row r="953" spans="1:11" ht="12.75" x14ac:dyDescent="0.2">
      <c r="A953" s="1">
        <v>1950.04</v>
      </c>
      <c r="B953" s="4">
        <v>17.84</v>
      </c>
      <c r="C953" s="9">
        <v>1.18</v>
      </c>
      <c r="D953" s="9">
        <v>2.4266700000000001</v>
      </c>
      <c r="E953" s="9">
        <v>23.6</v>
      </c>
      <c r="F953" s="4">
        <f t="shared" si="71"/>
        <v>1950.2916666665947</v>
      </c>
      <c r="G953" s="4">
        <f>G950*9/12+G962*3/12</f>
        <v>2.3824999999999998</v>
      </c>
      <c r="H953" s="4">
        <f t="shared" si="72"/>
        <v>189.6108525423729</v>
      </c>
      <c r="I953" s="4">
        <f t="shared" si="73"/>
        <v>12.541525000000002</v>
      </c>
      <c r="J953" s="4">
        <f t="shared" si="74"/>
        <v>25.791646162500001</v>
      </c>
      <c r="K953" s="5">
        <f t="shared" si="70"/>
        <v>7.3516382532441575</v>
      </c>
    </row>
    <row r="954" spans="1:11" ht="12.75" x14ac:dyDescent="0.2">
      <c r="A954" s="1">
        <v>1950.05</v>
      </c>
      <c r="B954" s="4">
        <v>18.440000000000001</v>
      </c>
      <c r="C954" s="9">
        <v>1.19</v>
      </c>
      <c r="D954" s="9">
        <v>2.48333</v>
      </c>
      <c r="E954" s="9">
        <v>23.7</v>
      </c>
      <c r="F954" s="4">
        <f t="shared" si="71"/>
        <v>1950.3749999999279</v>
      </c>
      <c r="G954" s="4">
        <f>G950*8/12+G962*4/12</f>
        <v>2.4033333333333333</v>
      </c>
      <c r="H954" s="4">
        <f t="shared" si="72"/>
        <v>195.16094599156122</v>
      </c>
      <c r="I954" s="4">
        <f t="shared" si="73"/>
        <v>12.594442827004219</v>
      </c>
      <c r="J954" s="4">
        <f t="shared" si="74"/>
        <v>26.282485466877638</v>
      </c>
      <c r="K954" s="5">
        <f t="shared" si="70"/>
        <v>7.4255133228366761</v>
      </c>
    </row>
    <row r="955" spans="1:11" ht="12.75" x14ac:dyDescent="0.2">
      <c r="A955" s="1">
        <v>1950.06</v>
      </c>
      <c r="B955" s="4">
        <v>18.739999999999998</v>
      </c>
      <c r="C955" s="9">
        <v>1.2</v>
      </c>
      <c r="D955" s="9">
        <v>2.54</v>
      </c>
      <c r="E955" s="9">
        <v>23.8</v>
      </c>
      <c r="F955" s="4">
        <f t="shared" si="71"/>
        <v>1950.4583333332612</v>
      </c>
      <c r="G955" s="4">
        <f>G950*7/12+G962*5/12</f>
        <v>2.4241666666666664</v>
      </c>
      <c r="H955" s="4">
        <f t="shared" si="72"/>
        <v>197.50267100840335</v>
      </c>
      <c r="I955" s="4">
        <f t="shared" si="73"/>
        <v>12.646915966386555</v>
      </c>
      <c r="J955" s="4">
        <f t="shared" si="74"/>
        <v>26.769305462184878</v>
      </c>
      <c r="K955" s="5">
        <f t="shared" si="70"/>
        <v>7.3779527559055103</v>
      </c>
    </row>
    <row r="956" spans="1:11" ht="12.75" x14ac:dyDescent="0.2">
      <c r="A956" s="1">
        <v>1950.07</v>
      </c>
      <c r="B956" s="4">
        <v>17.38</v>
      </c>
      <c r="C956" s="9">
        <v>1.24333</v>
      </c>
      <c r="D956" s="9">
        <v>2.6</v>
      </c>
      <c r="E956" s="9">
        <v>24.1</v>
      </c>
      <c r="F956" s="4">
        <f t="shared" si="71"/>
        <v>1950.5416666665944</v>
      </c>
      <c r="G956" s="4">
        <f>G950*6/12+G962*6/12</f>
        <v>2.4449999999999998</v>
      </c>
      <c r="H956" s="4">
        <f t="shared" si="72"/>
        <v>180.88938132780083</v>
      </c>
      <c r="I956" s="4">
        <f t="shared" si="73"/>
        <v>12.940459981950209</v>
      </c>
      <c r="J956" s="4">
        <f t="shared" si="74"/>
        <v>27.060551867219921</v>
      </c>
      <c r="K956" s="5">
        <f t="shared" si="70"/>
        <v>6.684615384615384</v>
      </c>
    </row>
    <row r="957" spans="1:11" ht="12.75" x14ac:dyDescent="0.2">
      <c r="A957" s="1">
        <v>1950.08</v>
      </c>
      <c r="B957" s="4">
        <v>18.43</v>
      </c>
      <c r="C957" s="9">
        <v>1.28667</v>
      </c>
      <c r="D957" s="9">
        <v>2.66</v>
      </c>
      <c r="E957" s="9">
        <v>24.3</v>
      </c>
      <c r="F957" s="4">
        <f t="shared" si="71"/>
        <v>1950.6249999999277</v>
      </c>
      <c r="G957" s="4">
        <f>G950*5/12+G962*7/12</f>
        <v>2.4658333333333333</v>
      </c>
      <c r="H957" s="4">
        <f t="shared" si="72"/>
        <v>190.23893477366255</v>
      </c>
      <c r="I957" s="4">
        <f t="shared" si="73"/>
        <v>13.281320141358025</v>
      </c>
      <c r="J957" s="4">
        <f t="shared" si="74"/>
        <v>27.4571658436214</v>
      </c>
      <c r="K957" s="5">
        <f t="shared" si="70"/>
        <v>6.9285714285714279</v>
      </c>
    </row>
    <row r="958" spans="1:11" ht="12.75" x14ac:dyDescent="0.2">
      <c r="A958" s="1">
        <v>1950.09</v>
      </c>
      <c r="B958" s="4">
        <v>19.079999999999998</v>
      </c>
      <c r="C958" s="9">
        <v>1.33</v>
      </c>
      <c r="D958" s="9">
        <v>2.72</v>
      </c>
      <c r="E958" s="9">
        <v>24.4</v>
      </c>
      <c r="F958" s="4">
        <f t="shared" si="71"/>
        <v>1950.708333333261</v>
      </c>
      <c r="G958" s="4">
        <f>G950*4/12+G962*8/12</f>
        <v>2.4866666666666664</v>
      </c>
      <c r="H958" s="4">
        <f t="shared" si="72"/>
        <v>196.14122704918034</v>
      </c>
      <c r="I958" s="4">
        <f t="shared" si="73"/>
        <v>13.672318237704919</v>
      </c>
      <c r="J958" s="4">
        <f t="shared" si="74"/>
        <v>27.961432786885251</v>
      </c>
      <c r="K958" s="5">
        <f t="shared" si="70"/>
        <v>7.0147058823529402</v>
      </c>
    </row>
    <row r="959" spans="1:11" ht="12.75" x14ac:dyDescent="0.2">
      <c r="A959" s="1">
        <v>1950.1</v>
      </c>
      <c r="B959" s="4">
        <v>19.87</v>
      </c>
      <c r="C959" s="9">
        <v>1.3766700000000001</v>
      </c>
      <c r="D959" s="9">
        <v>2.76</v>
      </c>
      <c r="E959" s="9">
        <v>24.6</v>
      </c>
      <c r="F959" s="4">
        <f t="shared" si="71"/>
        <v>1950.7916666665942</v>
      </c>
      <c r="G959" s="4">
        <f>G950*3/12+G962*9/12</f>
        <v>2.5074999999999998</v>
      </c>
      <c r="H959" s="4">
        <f t="shared" si="72"/>
        <v>202.60170873983739</v>
      </c>
      <c r="I959" s="4">
        <f t="shared" si="73"/>
        <v>14.037025383536585</v>
      </c>
      <c r="J959" s="4">
        <f t="shared" si="74"/>
        <v>28.141958536585367</v>
      </c>
      <c r="K959" s="5">
        <f t="shared" si="70"/>
        <v>7.1992753623188399</v>
      </c>
    </row>
    <row r="960" spans="1:11" ht="12.75" x14ac:dyDescent="0.2">
      <c r="A960" s="1">
        <v>1950.11</v>
      </c>
      <c r="B960" s="4">
        <v>19.829999999999998</v>
      </c>
      <c r="C960" s="9">
        <v>1.42333</v>
      </c>
      <c r="D960" s="9">
        <v>2.8</v>
      </c>
      <c r="E960" s="9">
        <v>24.7</v>
      </c>
      <c r="F960" s="4">
        <f t="shared" si="71"/>
        <v>1950.8749999999275</v>
      </c>
      <c r="G960" s="4">
        <f>G950*2/12+G962*10/12</f>
        <v>2.5283333333333333</v>
      </c>
      <c r="H960" s="4">
        <f t="shared" si="72"/>
        <v>201.37525566801619</v>
      </c>
      <c r="I960" s="4">
        <f t="shared" si="73"/>
        <v>14.454031399392715</v>
      </c>
      <c r="J960" s="4">
        <f t="shared" si="74"/>
        <v>28.434226720647775</v>
      </c>
      <c r="K960" s="5">
        <f t="shared" si="70"/>
        <v>7.0821428571428564</v>
      </c>
    </row>
    <row r="961" spans="1:11" ht="12.75" x14ac:dyDescent="0.2">
      <c r="A961" s="1">
        <v>1950.12</v>
      </c>
      <c r="B961" s="4">
        <v>19.75</v>
      </c>
      <c r="C961" s="9">
        <v>1.47</v>
      </c>
      <c r="D961" s="9">
        <v>2.84</v>
      </c>
      <c r="E961" s="9">
        <v>25</v>
      </c>
      <c r="F961" s="4">
        <f t="shared" si="71"/>
        <v>1950.9583333332607</v>
      </c>
      <c r="G961" s="4">
        <f>G950*1/12+G962*11/12</f>
        <v>2.5491666666666668</v>
      </c>
      <c r="H961" s="4">
        <f t="shared" si="72"/>
        <v>198.15609500000002</v>
      </c>
      <c r="I961" s="4">
        <f t="shared" si="73"/>
        <v>14.748833400000001</v>
      </c>
      <c r="J961" s="4">
        <f t="shared" si="74"/>
        <v>28.494344800000004</v>
      </c>
      <c r="K961" s="5">
        <f t="shared" si="70"/>
        <v>6.954225352112676</v>
      </c>
    </row>
    <row r="962" spans="1:11" ht="12.75" x14ac:dyDescent="0.2">
      <c r="A962" s="1">
        <v>1951.01</v>
      </c>
      <c r="B962" s="4">
        <v>21.21</v>
      </c>
      <c r="C962" s="9">
        <v>1.4866699999999999</v>
      </c>
      <c r="D962" s="9">
        <v>2.8366699999999998</v>
      </c>
      <c r="E962" s="9">
        <v>25.4</v>
      </c>
      <c r="F962" s="4">
        <f t="shared" si="71"/>
        <v>1951.041666666594</v>
      </c>
      <c r="G962" s="4">
        <v>2.57</v>
      </c>
      <c r="H962" s="4">
        <f t="shared" si="72"/>
        <v>209.4533427165355</v>
      </c>
      <c r="I962" s="4">
        <f t="shared" si="73"/>
        <v>14.681188166732285</v>
      </c>
      <c r="J962" s="4">
        <f t="shared" si="74"/>
        <v>28.01273048956693</v>
      </c>
      <c r="K962" s="5">
        <f t="shared" si="70"/>
        <v>7.4770769952091731</v>
      </c>
    </row>
    <row r="963" spans="1:11" ht="12.75" x14ac:dyDescent="0.2">
      <c r="A963" s="1">
        <v>1951.02</v>
      </c>
      <c r="B963" s="4">
        <v>22</v>
      </c>
      <c r="C963" s="9">
        <v>1.5033300000000001</v>
      </c>
      <c r="D963" s="9">
        <v>2.8333300000000001</v>
      </c>
      <c r="E963" s="9">
        <v>25.7</v>
      </c>
      <c r="F963" s="4">
        <f t="shared" si="71"/>
        <v>1951.1249999999272</v>
      </c>
      <c r="G963" s="4">
        <f>G962*11/12+G974*1/12</f>
        <v>2.5791666666666666</v>
      </c>
      <c r="H963" s="4">
        <f t="shared" si="72"/>
        <v>214.71871595330742</v>
      </c>
      <c r="I963" s="4">
        <f t="shared" si="73"/>
        <v>14.672413057003892</v>
      </c>
      <c r="J963" s="4">
        <f t="shared" si="74"/>
        <v>27.653135430544754</v>
      </c>
      <c r="K963" s="5">
        <f t="shared" ref="K963:K1026" si="75">H963/J963</f>
        <v>7.7647150173117838</v>
      </c>
    </row>
    <row r="964" spans="1:11" ht="12.75" x14ac:dyDescent="0.2">
      <c r="A964" s="1">
        <v>1951.03</v>
      </c>
      <c r="B964" s="4">
        <v>21.63</v>
      </c>
      <c r="C964" s="9">
        <v>1.52</v>
      </c>
      <c r="D964" s="9">
        <v>2.83</v>
      </c>
      <c r="E964" s="9">
        <v>25.8</v>
      </c>
      <c r="F964" s="4">
        <f t="shared" ref="F964:F1027" si="76">F963+1/12</f>
        <v>1951.2083333332605</v>
      </c>
      <c r="G964" s="4">
        <f>G962*10/12+G974*2/12</f>
        <v>2.5883333333333334</v>
      </c>
      <c r="H964" s="4">
        <f t="shared" ref="H964:H1027" si="77">B964*$E$1778/E964</f>
        <v>210.2892912790698</v>
      </c>
      <c r="I964" s="4">
        <f t="shared" ref="I964:I1027" si="78">C964*$E$1778/E964</f>
        <v>14.777610852713179</v>
      </c>
      <c r="J964" s="4">
        <f t="shared" ref="J964:J1027" si="79">D964*$E$1778/E964</f>
        <v>27.513578100775199</v>
      </c>
      <c r="K964" s="5">
        <f t="shared" si="75"/>
        <v>7.6431095406360425</v>
      </c>
    </row>
    <row r="965" spans="1:11" ht="12.75" x14ac:dyDescent="0.2">
      <c r="A965" s="1">
        <v>1951.04</v>
      </c>
      <c r="B965" s="4">
        <v>21.92</v>
      </c>
      <c r="C965" s="9">
        <v>1.5333300000000001</v>
      </c>
      <c r="D965" s="9">
        <v>2.7933300000000001</v>
      </c>
      <c r="E965" s="9">
        <v>25.8</v>
      </c>
      <c r="F965" s="4">
        <f t="shared" si="76"/>
        <v>1951.2916666665938</v>
      </c>
      <c r="G965" s="4">
        <f>G962*9/12+G974*3/12</f>
        <v>2.5975000000000001</v>
      </c>
      <c r="H965" s="4">
        <f t="shared" si="77"/>
        <v>213.10870387596901</v>
      </c>
      <c r="I965" s="4">
        <f t="shared" si="78"/>
        <v>14.907206611046513</v>
      </c>
      <c r="J965" s="4">
        <f t="shared" si="79"/>
        <v>27.157068238953492</v>
      </c>
      <c r="K965" s="5">
        <f t="shared" si="75"/>
        <v>7.8472647342061261</v>
      </c>
    </row>
    <row r="966" spans="1:11" ht="12.75" x14ac:dyDescent="0.2">
      <c r="A966" s="1">
        <v>1951.05</v>
      </c>
      <c r="B966" s="4">
        <v>21.93</v>
      </c>
      <c r="C966" s="9">
        <v>1.54667</v>
      </c>
      <c r="D966" s="9">
        <v>2.7566700000000002</v>
      </c>
      <c r="E966" s="9">
        <v>25.9</v>
      </c>
      <c r="F966" s="4">
        <f t="shared" si="76"/>
        <v>1951.374999999927</v>
      </c>
      <c r="G966" s="4">
        <f>G962*8/12+G974*4/12</f>
        <v>2.6066666666666665</v>
      </c>
      <c r="H966" s="4">
        <f t="shared" si="77"/>
        <v>212.38273610038613</v>
      </c>
      <c r="I966" s="4">
        <f t="shared" si="78"/>
        <v>14.978842063127415</v>
      </c>
      <c r="J966" s="4">
        <f t="shared" si="79"/>
        <v>26.69717816351352</v>
      </c>
      <c r="K966" s="5">
        <f t="shared" si="75"/>
        <v>7.9552503564082739</v>
      </c>
    </row>
    <row r="967" spans="1:11" ht="12.75" x14ac:dyDescent="0.2">
      <c r="A967" s="1">
        <v>1951.06</v>
      </c>
      <c r="B967" s="4">
        <v>21.55</v>
      </c>
      <c r="C967" s="9">
        <v>1.56</v>
      </c>
      <c r="D967" s="9">
        <v>2.72</v>
      </c>
      <c r="E967" s="9">
        <v>25.9</v>
      </c>
      <c r="F967" s="4">
        <f t="shared" si="76"/>
        <v>1951.4583333332603</v>
      </c>
      <c r="G967" s="4">
        <f>G962*7/12+G974*5/12</f>
        <v>2.6158333333333332</v>
      </c>
      <c r="H967" s="4">
        <f t="shared" si="77"/>
        <v>208.70259749034756</v>
      </c>
      <c r="I967" s="4">
        <f t="shared" si="78"/>
        <v>15.107937451737456</v>
      </c>
      <c r="J967" s="4">
        <f t="shared" si="79"/>
        <v>26.342044787644795</v>
      </c>
      <c r="K967" s="5">
        <f t="shared" si="75"/>
        <v>7.9227941176470589</v>
      </c>
    </row>
    <row r="968" spans="1:11" ht="12.75" x14ac:dyDescent="0.2">
      <c r="A968" s="1">
        <v>1951.07</v>
      </c>
      <c r="B968" s="4">
        <v>21.93</v>
      </c>
      <c r="C968" s="9">
        <v>1.54667</v>
      </c>
      <c r="D968" s="9">
        <v>2.65</v>
      </c>
      <c r="E968" s="9">
        <v>25.9</v>
      </c>
      <c r="F968" s="4">
        <f t="shared" si="76"/>
        <v>1951.5416666665935</v>
      </c>
      <c r="G968" s="4">
        <f>G962*6/12+G974*6/12</f>
        <v>2.625</v>
      </c>
      <c r="H968" s="4">
        <f t="shared" si="77"/>
        <v>212.38273610038613</v>
      </c>
      <c r="I968" s="4">
        <f t="shared" si="78"/>
        <v>14.978842063127415</v>
      </c>
      <c r="J968" s="4">
        <f t="shared" si="79"/>
        <v>25.664124517374518</v>
      </c>
      <c r="K968" s="5">
        <f t="shared" si="75"/>
        <v>8.2754716981132077</v>
      </c>
    </row>
    <row r="969" spans="1:11" ht="12.75" x14ac:dyDescent="0.2">
      <c r="A969" s="1">
        <v>1951.08</v>
      </c>
      <c r="B969" s="4">
        <v>22.89</v>
      </c>
      <c r="C969" s="9">
        <v>1.5333300000000001</v>
      </c>
      <c r="D969" s="9">
        <v>2.58</v>
      </c>
      <c r="E969" s="9">
        <v>25.9</v>
      </c>
      <c r="F969" s="4">
        <f t="shared" si="76"/>
        <v>1951.6249999999268</v>
      </c>
      <c r="G969" s="4">
        <f>G962*5/12+G974*7/12</f>
        <v>2.6341666666666668</v>
      </c>
      <c r="H969" s="4">
        <f t="shared" si="77"/>
        <v>221.67992837837843</v>
      </c>
      <c r="I969" s="4">
        <f t="shared" si="78"/>
        <v>14.849649828764482</v>
      </c>
      <c r="J969" s="4">
        <f t="shared" si="79"/>
        <v>24.986204247104254</v>
      </c>
      <c r="K969" s="5">
        <f t="shared" si="75"/>
        <v>8.8720930232558128</v>
      </c>
    </row>
    <row r="970" spans="1:11" ht="12.75" x14ac:dyDescent="0.2">
      <c r="A970" s="1">
        <v>1951.09</v>
      </c>
      <c r="B970" s="4">
        <v>23.48</v>
      </c>
      <c r="C970" s="9">
        <v>1.52</v>
      </c>
      <c r="D970" s="9">
        <v>2.5099999999999998</v>
      </c>
      <c r="E970" s="9">
        <v>26.1</v>
      </c>
      <c r="F970" s="4">
        <f t="shared" si="76"/>
        <v>1951.70833333326</v>
      </c>
      <c r="G970" s="4">
        <f>G962*4/12+G974*8/12</f>
        <v>2.6433333333333335</v>
      </c>
      <c r="H970" s="4">
        <f t="shared" si="77"/>
        <v>225.65134636015327</v>
      </c>
      <c r="I970" s="4">
        <f t="shared" si="78"/>
        <v>14.607753256704981</v>
      </c>
      <c r="J970" s="4">
        <f t="shared" si="79"/>
        <v>24.122013601532565</v>
      </c>
      <c r="K970" s="5">
        <f t="shared" si="75"/>
        <v>9.3545816733067735</v>
      </c>
    </row>
    <row r="971" spans="1:11" ht="12.75" x14ac:dyDescent="0.2">
      <c r="A971" s="1">
        <v>1951.1</v>
      </c>
      <c r="B971" s="4">
        <v>23.36</v>
      </c>
      <c r="C971" s="9">
        <v>1.48333</v>
      </c>
      <c r="D971" s="9">
        <v>2.4866700000000002</v>
      </c>
      <c r="E971" s="9">
        <v>26.2</v>
      </c>
      <c r="F971" s="4">
        <f t="shared" si="76"/>
        <v>1951.7916666665933</v>
      </c>
      <c r="G971" s="4">
        <f>G962*3/12+G974*9/12</f>
        <v>2.6525000000000003</v>
      </c>
      <c r="H971" s="4">
        <f t="shared" si="77"/>
        <v>223.64123969465649</v>
      </c>
      <c r="I971" s="4">
        <f t="shared" si="78"/>
        <v>14.200931510114508</v>
      </c>
      <c r="J971" s="4">
        <f t="shared" si="79"/>
        <v>23.806590818129777</v>
      </c>
      <c r="K971" s="5">
        <f t="shared" si="75"/>
        <v>9.3940892840626198</v>
      </c>
    </row>
    <row r="972" spans="1:11" ht="12.75" x14ac:dyDescent="0.2">
      <c r="A972" s="1">
        <v>1951.11</v>
      </c>
      <c r="B972" s="4">
        <v>22.71</v>
      </c>
      <c r="C972" s="9">
        <v>1.4466699999999999</v>
      </c>
      <c r="D972" s="9">
        <v>2.46333</v>
      </c>
      <c r="E972" s="9">
        <v>26.4</v>
      </c>
      <c r="F972" s="4">
        <f t="shared" si="76"/>
        <v>1951.8749999999266</v>
      </c>
      <c r="G972" s="4">
        <f>G962*2/12+G974*10/12</f>
        <v>2.6616666666666666</v>
      </c>
      <c r="H972" s="4">
        <f t="shared" si="77"/>
        <v>215.77123693181824</v>
      </c>
      <c r="I972" s="4">
        <f t="shared" si="78"/>
        <v>13.745036342234851</v>
      </c>
      <c r="J972" s="4">
        <f t="shared" si="79"/>
        <v>23.404480892613638</v>
      </c>
      <c r="K972" s="5">
        <f t="shared" si="75"/>
        <v>9.2192276308898951</v>
      </c>
    </row>
    <row r="973" spans="1:11" ht="12.75" x14ac:dyDescent="0.2">
      <c r="A973" s="1">
        <v>1951.12</v>
      </c>
      <c r="B973" s="4">
        <v>23.41</v>
      </c>
      <c r="C973" s="9">
        <v>1.41</v>
      </c>
      <c r="D973" s="9">
        <v>2.44</v>
      </c>
      <c r="E973" s="9">
        <v>26.5</v>
      </c>
      <c r="F973" s="4">
        <f t="shared" si="76"/>
        <v>1951.9583333332598</v>
      </c>
      <c r="G973" s="4">
        <f>G962*1/12+G974*11/12</f>
        <v>2.6708333333333334</v>
      </c>
      <c r="H973" s="4">
        <f t="shared" si="77"/>
        <v>221.58271716981136</v>
      </c>
      <c r="I973" s="4">
        <f t="shared" si="78"/>
        <v>13.346075660377361</v>
      </c>
      <c r="J973" s="4">
        <f t="shared" si="79"/>
        <v>23.095336603773585</v>
      </c>
      <c r="K973" s="5">
        <f t="shared" si="75"/>
        <v>9.5942622950819683</v>
      </c>
    </row>
    <row r="974" spans="1:11" ht="12.75" x14ac:dyDescent="0.2">
      <c r="A974" s="1">
        <v>1952.01</v>
      </c>
      <c r="B974" s="4">
        <v>24.19</v>
      </c>
      <c r="C974" s="9">
        <v>1.41333</v>
      </c>
      <c r="D974" s="9">
        <v>2.4266700000000001</v>
      </c>
      <c r="E974" s="9">
        <v>26.5</v>
      </c>
      <c r="F974" s="4">
        <f t="shared" si="76"/>
        <v>1952.0416666665931</v>
      </c>
      <c r="G974" s="4">
        <v>2.68</v>
      </c>
      <c r="H974" s="4">
        <f t="shared" si="77"/>
        <v>228.96565264150945</v>
      </c>
      <c r="I974" s="4">
        <f t="shared" si="78"/>
        <v>13.377595115660379</v>
      </c>
      <c r="J974" s="4">
        <f t="shared" si="79"/>
        <v>22.969164129622644</v>
      </c>
      <c r="K974" s="5">
        <f t="shared" si="75"/>
        <v>9.968392900559202</v>
      </c>
    </row>
    <row r="975" spans="1:11" ht="12.75" x14ac:dyDescent="0.2">
      <c r="A975" s="1">
        <v>1952.02</v>
      </c>
      <c r="B975" s="4">
        <v>23.75</v>
      </c>
      <c r="C975" s="9">
        <v>1.4166700000000001</v>
      </c>
      <c r="D975" s="9">
        <v>2.4133300000000002</v>
      </c>
      <c r="E975" s="9">
        <v>26.3</v>
      </c>
      <c r="F975" s="4">
        <f t="shared" si="76"/>
        <v>1952.1249999999263</v>
      </c>
      <c r="G975" s="4">
        <f>G974*11/12+G986*1/12</f>
        <v>2.6924999999999999</v>
      </c>
      <c r="H975" s="4">
        <f t="shared" si="77"/>
        <v>226.51043250950573</v>
      </c>
      <c r="I975" s="4">
        <f t="shared" si="78"/>
        <v>13.511180396768063</v>
      </c>
      <c r="J975" s="4">
        <f t="shared" si="79"/>
        <v>23.016607245817497</v>
      </c>
      <c r="K975" s="5">
        <f t="shared" si="75"/>
        <v>9.8411738137759848</v>
      </c>
    </row>
    <row r="976" spans="1:11" ht="12.75" x14ac:dyDescent="0.2">
      <c r="A976" s="1">
        <v>1952.03</v>
      </c>
      <c r="B976" s="4">
        <v>23.81</v>
      </c>
      <c r="C976" s="9">
        <v>1.42</v>
      </c>
      <c r="D976" s="9">
        <v>2.4</v>
      </c>
      <c r="E976" s="9">
        <v>26.3</v>
      </c>
      <c r="F976" s="4">
        <f t="shared" si="76"/>
        <v>1952.2083333332596</v>
      </c>
      <c r="G976" s="4">
        <f>G974*10/12+G986*2/12</f>
        <v>2.7050000000000001</v>
      </c>
      <c r="H976" s="4">
        <f t="shared" si="77"/>
        <v>227.08266939163499</v>
      </c>
      <c r="I976" s="4">
        <f t="shared" si="78"/>
        <v>13.542939543726238</v>
      </c>
      <c r="J976" s="4">
        <f t="shared" si="79"/>
        <v>22.889475285171102</v>
      </c>
      <c r="K976" s="5">
        <f t="shared" si="75"/>
        <v>9.9208333333333343</v>
      </c>
    </row>
    <row r="977" spans="1:11" ht="12.75" x14ac:dyDescent="0.2">
      <c r="A977" s="1">
        <v>1952.04</v>
      </c>
      <c r="B977" s="4">
        <v>23.74</v>
      </c>
      <c r="C977" s="9">
        <v>1.43</v>
      </c>
      <c r="D977" s="9">
        <v>2.38</v>
      </c>
      <c r="E977" s="9">
        <v>26.4</v>
      </c>
      <c r="F977" s="4">
        <f t="shared" si="76"/>
        <v>1952.2916666665928</v>
      </c>
      <c r="G977" s="4">
        <f>G974*9/12+G986*3/12</f>
        <v>2.7175000000000002</v>
      </c>
      <c r="H977" s="4">
        <f t="shared" si="77"/>
        <v>225.55742689393941</v>
      </c>
      <c r="I977" s="4">
        <f t="shared" si="78"/>
        <v>13.586652083333336</v>
      </c>
      <c r="J977" s="4">
        <f t="shared" si="79"/>
        <v>22.612749621212121</v>
      </c>
      <c r="K977" s="5">
        <f t="shared" si="75"/>
        <v>9.9747899159663866</v>
      </c>
    </row>
    <row r="978" spans="1:11" ht="12.75" x14ac:dyDescent="0.2">
      <c r="A978" s="1">
        <v>1952.05</v>
      </c>
      <c r="B978" s="4">
        <v>23.73</v>
      </c>
      <c r="C978" s="9">
        <v>1.44</v>
      </c>
      <c r="D978" s="9">
        <v>2.36</v>
      </c>
      <c r="E978" s="9">
        <v>26.4</v>
      </c>
      <c r="F978" s="4">
        <f t="shared" si="76"/>
        <v>1952.3749999999261</v>
      </c>
      <c r="G978" s="4">
        <f>G974*8/12+G986*4/12</f>
        <v>2.7300000000000004</v>
      </c>
      <c r="H978" s="4">
        <f t="shared" si="77"/>
        <v>225.46241534090913</v>
      </c>
      <c r="I978" s="4">
        <f t="shared" si="78"/>
        <v>13.681663636363638</v>
      </c>
      <c r="J978" s="4">
        <f t="shared" si="79"/>
        <v>22.42272651515152</v>
      </c>
      <c r="K978" s="5">
        <f t="shared" si="75"/>
        <v>10.055084745762711</v>
      </c>
    </row>
    <row r="979" spans="1:11" ht="12.75" x14ac:dyDescent="0.2">
      <c r="A979" s="1">
        <v>1952.06</v>
      </c>
      <c r="B979" s="4">
        <v>24.38</v>
      </c>
      <c r="C979" s="9">
        <v>1.45</v>
      </c>
      <c r="D979" s="9">
        <v>2.34</v>
      </c>
      <c r="E979" s="9">
        <v>26.5</v>
      </c>
      <c r="F979" s="4">
        <f t="shared" si="76"/>
        <v>1952.4583333332594</v>
      </c>
      <c r="G979" s="4">
        <f>G974*7/12+G986*5/12</f>
        <v>2.7425000000000002</v>
      </c>
      <c r="H979" s="4">
        <f t="shared" si="77"/>
        <v>230.76406000000003</v>
      </c>
      <c r="I979" s="4">
        <f t="shared" si="78"/>
        <v>13.724687735849058</v>
      </c>
      <c r="J979" s="4">
        <f t="shared" si="79"/>
        <v>22.148806415094342</v>
      </c>
      <c r="K979" s="5">
        <f t="shared" si="75"/>
        <v>10.418803418803419</v>
      </c>
    </row>
    <row r="980" spans="1:11" ht="12.75" x14ac:dyDescent="0.2">
      <c r="A980" s="1">
        <v>1952.07</v>
      </c>
      <c r="B980" s="4">
        <v>25.08</v>
      </c>
      <c r="C980" s="9">
        <v>1.45</v>
      </c>
      <c r="D980" s="9">
        <v>2.34667</v>
      </c>
      <c r="E980" s="9">
        <v>26.7</v>
      </c>
      <c r="F980" s="4">
        <f t="shared" si="76"/>
        <v>1952.5416666665926</v>
      </c>
      <c r="G980" s="4">
        <f>G974*6/12+G986*6/12</f>
        <v>2.7549999999999999</v>
      </c>
      <c r="H980" s="4">
        <f t="shared" si="77"/>
        <v>235.61157078651686</v>
      </c>
      <c r="I980" s="4">
        <f t="shared" si="78"/>
        <v>13.621881086142324</v>
      </c>
      <c r="J980" s="4">
        <f t="shared" si="79"/>
        <v>22.045558405805245</v>
      </c>
      <c r="K980" s="5">
        <f t="shared" si="75"/>
        <v>10.687484818913608</v>
      </c>
    </row>
    <row r="981" spans="1:11" ht="12.75" x14ac:dyDescent="0.2">
      <c r="A981" s="1">
        <v>1952.08</v>
      </c>
      <c r="B981" s="4">
        <v>25.18</v>
      </c>
      <c r="C981" s="9">
        <v>1.45</v>
      </c>
      <c r="D981" s="9">
        <v>2.3533300000000001</v>
      </c>
      <c r="E981" s="9">
        <v>26.7</v>
      </c>
      <c r="F981" s="4">
        <f t="shared" si="76"/>
        <v>1952.6249999999259</v>
      </c>
      <c r="G981" s="4">
        <f>G974*5/12+G986*7/12</f>
        <v>2.7675000000000001</v>
      </c>
      <c r="H981" s="4">
        <f t="shared" si="77"/>
        <v>236.55101086142324</v>
      </c>
      <c r="I981" s="4">
        <f t="shared" si="78"/>
        <v>13.621881086142324</v>
      </c>
      <c r="J981" s="4">
        <f t="shared" si="79"/>
        <v>22.108125114794014</v>
      </c>
      <c r="K981" s="5">
        <f t="shared" si="75"/>
        <v>10.699731869308595</v>
      </c>
    </row>
    <row r="982" spans="1:11" ht="12.75" x14ac:dyDescent="0.2">
      <c r="A982" s="1">
        <v>1952.09</v>
      </c>
      <c r="B982" s="4">
        <v>24.78</v>
      </c>
      <c r="C982" s="9">
        <v>1.45</v>
      </c>
      <c r="D982" s="9">
        <v>2.36</v>
      </c>
      <c r="E982" s="9">
        <v>26.7</v>
      </c>
      <c r="F982" s="4">
        <f t="shared" si="76"/>
        <v>1952.7083333332591</v>
      </c>
      <c r="G982" s="4">
        <f>G974*4/12+G986*8/12</f>
        <v>2.7800000000000002</v>
      </c>
      <c r="H982" s="4">
        <f t="shared" si="77"/>
        <v>232.79325056179778</v>
      </c>
      <c r="I982" s="4">
        <f t="shared" si="78"/>
        <v>13.621881086142324</v>
      </c>
      <c r="J982" s="4">
        <f t="shared" si="79"/>
        <v>22.170785767790267</v>
      </c>
      <c r="K982" s="5">
        <f t="shared" si="75"/>
        <v>10.499999999999998</v>
      </c>
    </row>
    <row r="983" spans="1:11" ht="12.75" x14ac:dyDescent="0.2">
      <c r="A983" s="1">
        <v>1952.1</v>
      </c>
      <c r="B983" s="4">
        <v>24.26</v>
      </c>
      <c r="C983" s="9">
        <v>1.4366699999999999</v>
      </c>
      <c r="D983" s="9">
        <v>2.3733300000000002</v>
      </c>
      <c r="E983" s="9">
        <v>26.7</v>
      </c>
      <c r="F983" s="4">
        <f t="shared" si="76"/>
        <v>1952.7916666665924</v>
      </c>
      <c r="G983" s="4">
        <f>G974*3/12+G986*9/12</f>
        <v>2.7925</v>
      </c>
      <c r="H983" s="4">
        <f t="shared" si="77"/>
        <v>227.90816217228468</v>
      </c>
      <c r="I983" s="4">
        <f t="shared" si="78"/>
        <v>13.496653724157305</v>
      </c>
      <c r="J983" s="4">
        <f t="shared" si="79"/>
        <v>22.296013129775286</v>
      </c>
      <c r="K983" s="5">
        <f t="shared" si="75"/>
        <v>10.22192446899504</v>
      </c>
    </row>
    <row r="984" spans="1:11" ht="12.75" x14ac:dyDescent="0.2">
      <c r="A984" s="1">
        <v>1952.11</v>
      </c>
      <c r="B984" s="4">
        <v>25.03</v>
      </c>
      <c r="C984" s="9">
        <v>1.42333</v>
      </c>
      <c r="D984" s="9">
        <v>2.3866700000000001</v>
      </c>
      <c r="E984" s="9">
        <v>26.7</v>
      </c>
      <c r="F984" s="4">
        <f t="shared" si="76"/>
        <v>1952.8749999999256</v>
      </c>
      <c r="G984" s="4">
        <f>G974*2/12+G986*10/12</f>
        <v>2.8050000000000002</v>
      </c>
      <c r="H984" s="4">
        <f t="shared" si="77"/>
        <v>235.14185074906371</v>
      </c>
      <c r="I984" s="4">
        <f t="shared" si="78"/>
        <v>13.371332418164796</v>
      </c>
      <c r="J984" s="4">
        <f t="shared" si="79"/>
        <v>22.421334435767793</v>
      </c>
      <c r="K984" s="5">
        <f t="shared" si="75"/>
        <v>10.487415520369385</v>
      </c>
    </row>
    <row r="985" spans="1:11" ht="12.75" x14ac:dyDescent="0.2">
      <c r="A985" s="1">
        <v>1952.12</v>
      </c>
      <c r="B985" s="4">
        <v>26.04</v>
      </c>
      <c r="C985" s="9">
        <v>1.41</v>
      </c>
      <c r="D985" s="9">
        <v>2.4</v>
      </c>
      <c r="E985" s="9">
        <v>26.7</v>
      </c>
      <c r="F985" s="4">
        <f t="shared" si="76"/>
        <v>1952.9583333332589</v>
      </c>
      <c r="G985" s="4">
        <f>G974*1/12+G986*11/12</f>
        <v>2.8174999999999999</v>
      </c>
      <c r="H985" s="4">
        <f t="shared" si="77"/>
        <v>244.63019550561799</v>
      </c>
      <c r="I985" s="4">
        <f t="shared" si="78"/>
        <v>13.246105056179777</v>
      </c>
      <c r="J985" s="4">
        <f t="shared" si="79"/>
        <v>22.546561797752808</v>
      </c>
      <c r="K985" s="5">
        <f t="shared" si="75"/>
        <v>10.850000000000001</v>
      </c>
    </row>
    <row r="986" spans="1:11" ht="12.75" x14ac:dyDescent="0.2">
      <c r="A986" s="1">
        <v>1953.01</v>
      </c>
      <c r="B986" s="4">
        <v>26.18</v>
      </c>
      <c r="C986" s="9">
        <v>1.41</v>
      </c>
      <c r="D986" s="9">
        <v>2.41</v>
      </c>
      <c r="E986" s="9">
        <v>26.6</v>
      </c>
      <c r="F986" s="4">
        <f t="shared" si="76"/>
        <v>1953.0416666665922</v>
      </c>
      <c r="G986" s="4">
        <v>2.83</v>
      </c>
      <c r="H986" s="4">
        <f t="shared" si="77"/>
        <v>246.87001842105263</v>
      </c>
      <c r="I986" s="4">
        <f t="shared" si="78"/>
        <v>13.295902443609023</v>
      </c>
      <c r="J986" s="4">
        <f t="shared" si="79"/>
        <v>22.725620488721805</v>
      </c>
      <c r="K986" s="5">
        <f t="shared" si="75"/>
        <v>10.863070539419088</v>
      </c>
    </row>
    <row r="987" spans="1:11" ht="12.75" x14ac:dyDescent="0.2">
      <c r="A987" s="1">
        <v>1953.02</v>
      </c>
      <c r="B987" s="4">
        <v>25.86</v>
      </c>
      <c r="C987" s="9">
        <v>1.41</v>
      </c>
      <c r="D987" s="9">
        <v>2.42</v>
      </c>
      <c r="E987" s="9">
        <v>26.5</v>
      </c>
      <c r="F987" s="4">
        <f t="shared" si="76"/>
        <v>1953.1249999999254</v>
      </c>
      <c r="G987" s="4">
        <v>2.8008333333333333</v>
      </c>
      <c r="H987" s="4">
        <f t="shared" si="77"/>
        <v>244.77270679245285</v>
      </c>
      <c r="I987" s="4">
        <f t="shared" si="78"/>
        <v>13.346075660377361</v>
      </c>
      <c r="J987" s="4">
        <f t="shared" si="79"/>
        <v>22.906030566037735</v>
      </c>
      <c r="K987" s="5">
        <f t="shared" si="75"/>
        <v>10.685950413223141</v>
      </c>
    </row>
    <row r="988" spans="1:11" ht="12.75" x14ac:dyDescent="0.2">
      <c r="A988" s="1">
        <v>1953.03</v>
      </c>
      <c r="B988" s="4">
        <v>25.99</v>
      </c>
      <c r="C988" s="9">
        <v>1.41</v>
      </c>
      <c r="D988" s="9">
        <v>2.4300000000000002</v>
      </c>
      <c r="E988" s="9">
        <v>26.6</v>
      </c>
      <c r="F988" s="4">
        <f t="shared" si="76"/>
        <v>1953.2083333332587</v>
      </c>
      <c r="G988" s="4">
        <v>2.7716666666666665</v>
      </c>
      <c r="H988" s="4">
        <f t="shared" si="77"/>
        <v>245.07837199248121</v>
      </c>
      <c r="I988" s="4">
        <f t="shared" si="78"/>
        <v>13.295902443609023</v>
      </c>
      <c r="J988" s="4">
        <f t="shared" si="79"/>
        <v>22.914214849624063</v>
      </c>
      <c r="K988" s="5">
        <f t="shared" si="75"/>
        <v>10.695473251028806</v>
      </c>
    </row>
    <row r="989" spans="1:11" ht="12.75" x14ac:dyDescent="0.2">
      <c r="A989" s="1">
        <v>1953.04</v>
      </c>
      <c r="B989" s="4">
        <v>24.71</v>
      </c>
      <c r="C989" s="9">
        <v>1.41333</v>
      </c>
      <c r="D989" s="9">
        <v>2.4566699999999999</v>
      </c>
      <c r="E989" s="9">
        <v>26.6</v>
      </c>
      <c r="F989" s="4">
        <f t="shared" si="76"/>
        <v>1953.2916666665919</v>
      </c>
      <c r="G989" s="4">
        <v>2.83</v>
      </c>
      <c r="H989" s="4">
        <f t="shared" si="77"/>
        <v>233.0083328947369</v>
      </c>
      <c r="I989" s="4">
        <f t="shared" si="78"/>
        <v>13.327303404699249</v>
      </c>
      <c r="J989" s="4">
        <f t="shared" si="79"/>
        <v>23.165705429887218</v>
      </c>
      <c r="K989" s="5">
        <f t="shared" si="75"/>
        <v>10.058330992766633</v>
      </c>
    </row>
    <row r="990" spans="1:11" ht="12.75" x14ac:dyDescent="0.2">
      <c r="A990" s="1">
        <v>1953.05</v>
      </c>
      <c r="B990" s="4">
        <v>24.84</v>
      </c>
      <c r="C990" s="9">
        <v>1.4166700000000001</v>
      </c>
      <c r="D990" s="9">
        <v>2.48333</v>
      </c>
      <c r="E990" s="9">
        <v>26.7</v>
      </c>
      <c r="F990" s="4">
        <f t="shared" si="76"/>
        <v>1953.3749999999252</v>
      </c>
      <c r="G990" s="4">
        <v>3.05</v>
      </c>
      <c r="H990" s="4">
        <f t="shared" si="77"/>
        <v>233.35691460674161</v>
      </c>
      <c r="I990" s="4">
        <f t="shared" si="78"/>
        <v>13.308765709176033</v>
      </c>
      <c r="J990" s="4">
        <f t="shared" si="79"/>
        <v>23.329397212172285</v>
      </c>
      <c r="K990" s="5">
        <f t="shared" si="75"/>
        <v>10.002697990198646</v>
      </c>
    </row>
    <row r="991" spans="1:11" ht="12.75" x14ac:dyDescent="0.2">
      <c r="A991" s="1">
        <v>1953.06</v>
      </c>
      <c r="B991" s="4">
        <v>23.95</v>
      </c>
      <c r="C991" s="9">
        <v>1.42</v>
      </c>
      <c r="D991" s="9">
        <v>2.5099999999999998</v>
      </c>
      <c r="E991" s="9">
        <v>26.8</v>
      </c>
      <c r="F991" s="4">
        <f t="shared" si="76"/>
        <v>1953.4583333332585</v>
      </c>
      <c r="G991" s="4">
        <v>3.11</v>
      </c>
      <c r="H991" s="4">
        <f t="shared" si="77"/>
        <v>224.15636100746269</v>
      </c>
      <c r="I991" s="4">
        <f t="shared" si="78"/>
        <v>13.29027276119403</v>
      </c>
      <c r="J991" s="4">
        <f t="shared" si="79"/>
        <v>23.491961007462688</v>
      </c>
      <c r="K991" s="5">
        <f t="shared" si="75"/>
        <v>9.5418326693227087</v>
      </c>
    </row>
    <row r="992" spans="1:11" ht="12.75" x14ac:dyDescent="0.2">
      <c r="A992" s="1">
        <v>1953.07</v>
      </c>
      <c r="B992" s="4">
        <v>24.29</v>
      </c>
      <c r="C992" s="9">
        <v>1.42</v>
      </c>
      <c r="D992" s="9">
        <v>2.5233300000000001</v>
      </c>
      <c r="E992" s="9">
        <v>26.8</v>
      </c>
      <c r="F992" s="4">
        <f t="shared" si="76"/>
        <v>1953.5416666665917</v>
      </c>
      <c r="G992" s="4">
        <v>2.93</v>
      </c>
      <c r="H992" s="4">
        <f t="shared" si="77"/>
        <v>227.33853899253731</v>
      </c>
      <c r="I992" s="4">
        <f t="shared" si="78"/>
        <v>13.29027276119403</v>
      </c>
      <c r="J992" s="4">
        <f t="shared" si="79"/>
        <v>23.616721103171646</v>
      </c>
      <c r="K992" s="5">
        <f t="shared" si="75"/>
        <v>9.6261685946744961</v>
      </c>
    </row>
    <row r="993" spans="1:11" ht="12.75" x14ac:dyDescent="0.2">
      <c r="A993" s="1">
        <v>1953.08</v>
      </c>
      <c r="B993" s="4">
        <v>24.39</v>
      </c>
      <c r="C993" s="9">
        <v>1.42</v>
      </c>
      <c r="D993" s="9">
        <v>2.53667</v>
      </c>
      <c r="E993" s="9">
        <v>26.9</v>
      </c>
      <c r="F993" s="4">
        <f t="shared" si="76"/>
        <v>1953.624999999925</v>
      </c>
      <c r="G993" s="4">
        <v>2.95</v>
      </c>
      <c r="H993" s="4">
        <f t="shared" si="77"/>
        <v>227.42586970260228</v>
      </c>
      <c r="I993" s="4">
        <f t="shared" si="78"/>
        <v>13.240866542750931</v>
      </c>
      <c r="J993" s="4">
        <f t="shared" si="79"/>
        <v>23.653316150000006</v>
      </c>
      <c r="K993" s="5">
        <f t="shared" si="75"/>
        <v>9.614967654444607</v>
      </c>
    </row>
    <row r="994" spans="1:11" ht="12.75" x14ac:dyDescent="0.2">
      <c r="A994" s="1">
        <v>1953.09</v>
      </c>
      <c r="B994" s="4">
        <v>23.27</v>
      </c>
      <c r="C994" s="9">
        <v>1.42</v>
      </c>
      <c r="D994" s="9">
        <v>2.5499999999999998</v>
      </c>
      <c r="E994" s="9">
        <v>26.9</v>
      </c>
      <c r="F994" s="4">
        <f t="shared" si="76"/>
        <v>1953.7083333332582</v>
      </c>
      <c r="G994" s="4">
        <v>2.87</v>
      </c>
      <c r="H994" s="4">
        <f t="shared" si="77"/>
        <v>216.98236933085505</v>
      </c>
      <c r="I994" s="4">
        <f t="shared" si="78"/>
        <v>13.240866542750931</v>
      </c>
      <c r="J994" s="4">
        <f t="shared" si="79"/>
        <v>23.777612453531603</v>
      </c>
      <c r="K994" s="5">
        <f t="shared" si="75"/>
        <v>9.1254901960784309</v>
      </c>
    </row>
    <row r="995" spans="1:11" ht="12.75" x14ac:dyDescent="0.2">
      <c r="A995" s="1">
        <v>1953.1</v>
      </c>
      <c r="B995" s="4">
        <v>23.97</v>
      </c>
      <c r="C995" s="9">
        <v>1.43</v>
      </c>
      <c r="D995" s="9">
        <v>2.53667</v>
      </c>
      <c r="E995" s="9">
        <v>27</v>
      </c>
      <c r="F995" s="4">
        <f t="shared" si="76"/>
        <v>1953.7916666665915</v>
      </c>
      <c r="G995" s="4">
        <v>2.66</v>
      </c>
      <c r="H995" s="4">
        <f t="shared" si="77"/>
        <v>222.68174388888892</v>
      </c>
      <c r="I995" s="4">
        <f t="shared" si="78"/>
        <v>13.284726481481483</v>
      </c>
      <c r="J995" s="4">
        <f t="shared" si="79"/>
        <v>23.565711275370376</v>
      </c>
      <c r="K995" s="5">
        <f t="shared" si="75"/>
        <v>9.4493962557210818</v>
      </c>
    </row>
    <row r="996" spans="1:11" ht="12.75" x14ac:dyDescent="0.2">
      <c r="A996" s="1">
        <v>1953.11</v>
      </c>
      <c r="B996" s="4">
        <v>24.5</v>
      </c>
      <c r="C996" s="9">
        <v>1.44</v>
      </c>
      <c r="D996" s="9">
        <v>2.5233300000000001</v>
      </c>
      <c r="E996" s="9">
        <v>26.9</v>
      </c>
      <c r="F996" s="4">
        <f t="shared" si="76"/>
        <v>1953.8749999999247</v>
      </c>
      <c r="G996" s="4">
        <v>2.68</v>
      </c>
      <c r="H996" s="4">
        <f t="shared" si="77"/>
        <v>228.4515706319703</v>
      </c>
      <c r="I996" s="4">
        <f t="shared" si="78"/>
        <v>13.427357620817844</v>
      </c>
      <c r="J996" s="4">
        <f t="shared" si="79"/>
        <v>23.52892660092937</v>
      </c>
      <c r="K996" s="5">
        <f t="shared" si="75"/>
        <v>9.7093919542826352</v>
      </c>
    </row>
    <row r="997" spans="1:11" ht="12.75" x14ac:dyDescent="0.2">
      <c r="A997" s="1">
        <v>1953.12</v>
      </c>
      <c r="B997" s="4">
        <v>24.83</v>
      </c>
      <c r="C997" s="9">
        <v>1.45</v>
      </c>
      <c r="D997" s="9">
        <v>2.5099999999999998</v>
      </c>
      <c r="E997" s="9">
        <v>26.9</v>
      </c>
      <c r="F997" s="4">
        <f t="shared" si="76"/>
        <v>1953.958333333258</v>
      </c>
      <c r="G997" s="4">
        <v>2.59</v>
      </c>
      <c r="H997" s="4">
        <f t="shared" si="77"/>
        <v>231.52867342007437</v>
      </c>
      <c r="I997" s="4">
        <f t="shared" si="78"/>
        <v>13.520603159851301</v>
      </c>
      <c r="J997" s="4">
        <f t="shared" si="79"/>
        <v>23.404630297397773</v>
      </c>
      <c r="K997" s="5">
        <f t="shared" si="75"/>
        <v>9.8924302788844614</v>
      </c>
    </row>
    <row r="998" spans="1:11" ht="12.75" x14ac:dyDescent="0.2">
      <c r="A998" s="1">
        <v>1954.01</v>
      </c>
      <c r="B998" s="4">
        <v>25.46</v>
      </c>
      <c r="C998" s="9">
        <v>1.4566699999999999</v>
      </c>
      <c r="D998" s="9">
        <v>2.5233300000000001</v>
      </c>
      <c r="E998" s="9">
        <v>26.9</v>
      </c>
      <c r="F998" s="4">
        <f t="shared" si="76"/>
        <v>1954.0416666665913</v>
      </c>
      <c r="G998" s="4">
        <v>2.48</v>
      </c>
      <c r="H998" s="4">
        <f t="shared" si="77"/>
        <v>237.40314237918221</v>
      </c>
      <c r="I998" s="4">
        <f t="shared" si="78"/>
        <v>13.582797934386619</v>
      </c>
      <c r="J998" s="4">
        <f t="shared" si="79"/>
        <v>23.52892660092937</v>
      </c>
      <c r="K998" s="5">
        <f t="shared" si="75"/>
        <v>10.089841598205547</v>
      </c>
    </row>
    <row r="999" spans="1:11" ht="12.75" x14ac:dyDescent="0.2">
      <c r="A999" s="1">
        <v>1954.02</v>
      </c>
      <c r="B999" s="4">
        <v>26.02</v>
      </c>
      <c r="C999" s="9">
        <v>1.46333</v>
      </c>
      <c r="D999" s="9">
        <v>2.53667</v>
      </c>
      <c r="E999" s="9">
        <v>26.9</v>
      </c>
      <c r="F999" s="4">
        <f t="shared" si="76"/>
        <v>1954.1249999999245</v>
      </c>
      <c r="G999" s="4">
        <v>2.4700000000000002</v>
      </c>
      <c r="H999" s="4">
        <f t="shared" si="77"/>
        <v>242.6248925650558</v>
      </c>
      <c r="I999" s="4">
        <f t="shared" si="78"/>
        <v>13.644899463382902</v>
      </c>
      <c r="J999" s="4">
        <f t="shared" si="79"/>
        <v>23.653316150000006</v>
      </c>
      <c r="K999" s="5">
        <f t="shared" si="75"/>
        <v>10.25754236853828</v>
      </c>
    </row>
    <row r="1000" spans="1:11" ht="12.75" x14ac:dyDescent="0.2">
      <c r="A1000" s="1">
        <v>1954.03</v>
      </c>
      <c r="B1000" s="4">
        <v>26.57</v>
      </c>
      <c r="C1000" s="9">
        <v>1.47</v>
      </c>
      <c r="D1000" s="9">
        <v>2.5499999999999998</v>
      </c>
      <c r="E1000" s="9">
        <v>26.9</v>
      </c>
      <c r="F1000" s="4">
        <f t="shared" si="76"/>
        <v>1954.2083333332578</v>
      </c>
      <c r="G1000" s="4">
        <v>2.37</v>
      </c>
      <c r="H1000" s="4">
        <f t="shared" si="77"/>
        <v>247.75339721189596</v>
      </c>
      <c r="I1000" s="4">
        <f t="shared" si="78"/>
        <v>13.707094237918216</v>
      </c>
      <c r="J1000" s="4">
        <f t="shared" si="79"/>
        <v>23.777612453531603</v>
      </c>
      <c r="K1000" s="5">
        <f t="shared" si="75"/>
        <v>10.419607843137255</v>
      </c>
    </row>
    <row r="1001" spans="1:11" ht="12.75" x14ac:dyDescent="0.2">
      <c r="A1001" s="1">
        <v>1954.04</v>
      </c>
      <c r="B1001" s="4">
        <v>27.63</v>
      </c>
      <c r="C1001" s="9">
        <v>1.46333</v>
      </c>
      <c r="D1001" s="9">
        <v>2.5733299999999999</v>
      </c>
      <c r="E1001" s="9">
        <v>26.8</v>
      </c>
      <c r="F1001" s="4">
        <f t="shared" si="76"/>
        <v>1954.291666666591</v>
      </c>
      <c r="G1001" s="4">
        <v>2.29</v>
      </c>
      <c r="H1001" s="4">
        <f t="shared" si="77"/>
        <v>258.5987580223881</v>
      </c>
      <c r="I1001" s="4">
        <f t="shared" si="78"/>
        <v>13.695813267350749</v>
      </c>
      <c r="J1001" s="4">
        <f t="shared" si="79"/>
        <v>24.084688453917913</v>
      </c>
      <c r="K1001" s="5">
        <f t="shared" si="75"/>
        <v>10.737060540233861</v>
      </c>
    </row>
    <row r="1002" spans="1:11" ht="12.75" x14ac:dyDescent="0.2">
      <c r="A1002" s="1">
        <v>1954.05</v>
      </c>
      <c r="B1002" s="4">
        <v>28.73</v>
      </c>
      <c r="C1002" s="9">
        <v>1.4566699999999999</v>
      </c>
      <c r="D1002" s="9">
        <v>2.59667</v>
      </c>
      <c r="E1002" s="9">
        <v>26.9</v>
      </c>
      <c r="F1002" s="4">
        <f t="shared" si="76"/>
        <v>1954.3749999999243</v>
      </c>
      <c r="G1002" s="4">
        <v>2.37</v>
      </c>
      <c r="H1002" s="4">
        <f t="shared" si="77"/>
        <v>267.89443364312274</v>
      </c>
      <c r="I1002" s="4">
        <f t="shared" si="78"/>
        <v>13.582797934386619</v>
      </c>
      <c r="J1002" s="4">
        <f t="shared" si="79"/>
        <v>24.212789384200747</v>
      </c>
      <c r="K1002" s="5">
        <f t="shared" si="75"/>
        <v>11.064170649331645</v>
      </c>
    </row>
    <row r="1003" spans="1:11" ht="12.75" x14ac:dyDescent="0.2">
      <c r="A1003" s="1">
        <v>1954.06</v>
      </c>
      <c r="B1003" s="4">
        <v>28.96</v>
      </c>
      <c r="C1003" s="9">
        <v>1.45</v>
      </c>
      <c r="D1003" s="9">
        <v>2.62</v>
      </c>
      <c r="E1003" s="9">
        <v>26.9</v>
      </c>
      <c r="F1003" s="4">
        <f t="shared" si="76"/>
        <v>1954.4583333332575</v>
      </c>
      <c r="G1003" s="4">
        <v>2.38</v>
      </c>
      <c r="H1003" s="4">
        <f t="shared" si="77"/>
        <v>270.03908104089226</v>
      </c>
      <c r="I1003" s="4">
        <f t="shared" si="78"/>
        <v>13.520603159851301</v>
      </c>
      <c r="J1003" s="4">
        <f t="shared" si="79"/>
        <v>24.430331226765805</v>
      </c>
      <c r="K1003" s="5">
        <f t="shared" si="75"/>
        <v>11.053435114503817</v>
      </c>
    </row>
    <row r="1004" spans="1:11" ht="12.75" x14ac:dyDescent="0.2">
      <c r="A1004" s="1">
        <v>1954.07</v>
      </c>
      <c r="B1004" s="4">
        <v>30.13</v>
      </c>
      <c r="C1004" s="9">
        <v>1.4566699999999999</v>
      </c>
      <c r="D1004" s="9">
        <v>2.6233300000000002</v>
      </c>
      <c r="E1004" s="9">
        <v>26.9</v>
      </c>
      <c r="F1004" s="4">
        <f t="shared" si="76"/>
        <v>1954.5416666665908</v>
      </c>
      <c r="G1004" s="4">
        <v>2.2999999999999998</v>
      </c>
      <c r="H1004" s="4">
        <f t="shared" si="77"/>
        <v>280.94880910780677</v>
      </c>
      <c r="I1004" s="4">
        <f t="shared" si="78"/>
        <v>13.582797934386619</v>
      </c>
      <c r="J1004" s="4">
        <f t="shared" si="79"/>
        <v>24.461381991263949</v>
      </c>
      <c r="K1004" s="5">
        <f t="shared" si="75"/>
        <v>11.48540214155291</v>
      </c>
    </row>
    <row r="1005" spans="1:11" ht="12.75" x14ac:dyDescent="0.2">
      <c r="A1005" s="1">
        <v>1954.08</v>
      </c>
      <c r="B1005" s="4">
        <v>30.73</v>
      </c>
      <c r="C1005" s="9">
        <v>1.46333</v>
      </c>
      <c r="D1005" s="9">
        <v>2.6266699999999998</v>
      </c>
      <c r="E1005" s="9">
        <v>26.9</v>
      </c>
      <c r="F1005" s="4">
        <f t="shared" si="76"/>
        <v>1954.6249999999241</v>
      </c>
      <c r="G1005" s="4">
        <v>2.36</v>
      </c>
      <c r="H1005" s="4">
        <f t="shared" si="77"/>
        <v>286.5435414498142</v>
      </c>
      <c r="I1005" s="4">
        <f t="shared" si="78"/>
        <v>13.644899463382902</v>
      </c>
      <c r="J1005" s="4">
        <f t="shared" si="79"/>
        <v>24.492526001301115</v>
      </c>
      <c r="K1005" s="5">
        <f t="shared" si="75"/>
        <v>11.699223731949582</v>
      </c>
    </row>
    <row r="1006" spans="1:11" ht="12.75" x14ac:dyDescent="0.2">
      <c r="A1006" s="1">
        <v>1954.09</v>
      </c>
      <c r="B1006" s="4">
        <v>31.45</v>
      </c>
      <c r="C1006" s="9">
        <v>1.47</v>
      </c>
      <c r="D1006" s="9">
        <v>2.63</v>
      </c>
      <c r="E1006" s="9">
        <v>26.8</v>
      </c>
      <c r="F1006" s="4">
        <f t="shared" si="76"/>
        <v>1954.7083333332573</v>
      </c>
      <c r="G1006" s="4">
        <v>2.38</v>
      </c>
      <c r="H1006" s="4">
        <f t="shared" si="77"/>
        <v>294.35146361940298</v>
      </c>
      <c r="I1006" s="4">
        <f t="shared" si="78"/>
        <v>13.758240111940299</v>
      </c>
      <c r="J1006" s="4">
        <f t="shared" si="79"/>
        <v>24.615082649253729</v>
      </c>
      <c r="K1006" s="5">
        <f t="shared" si="75"/>
        <v>11.958174904942966</v>
      </c>
    </row>
    <row r="1007" spans="1:11" ht="12.75" x14ac:dyDescent="0.2">
      <c r="A1007" s="1">
        <v>1954.1</v>
      </c>
      <c r="B1007" s="4">
        <v>32.18</v>
      </c>
      <c r="C1007" s="9">
        <v>1.49333</v>
      </c>
      <c r="D1007" s="9">
        <v>2.6766700000000001</v>
      </c>
      <c r="E1007" s="9">
        <v>26.8</v>
      </c>
      <c r="F1007" s="4">
        <f t="shared" si="76"/>
        <v>1954.7916666665906</v>
      </c>
      <c r="G1007" s="4">
        <v>2.4300000000000002</v>
      </c>
      <c r="H1007" s="4">
        <f t="shared" si="77"/>
        <v>301.18378694029855</v>
      </c>
      <c r="I1007" s="4">
        <f t="shared" si="78"/>
        <v>13.97659367779851</v>
      </c>
      <c r="J1007" s="4">
        <f t="shared" si="79"/>
        <v>25.051883374440301</v>
      </c>
      <c r="K1007" s="5">
        <f t="shared" si="75"/>
        <v>12.022400968367412</v>
      </c>
    </row>
    <row r="1008" spans="1:11" ht="12.75" x14ac:dyDescent="0.2">
      <c r="A1008" s="1">
        <v>1954.11</v>
      </c>
      <c r="B1008" s="4">
        <v>33.44</v>
      </c>
      <c r="C1008" s="9">
        <v>1.51667</v>
      </c>
      <c r="D1008" s="9">
        <v>2.7233299999999998</v>
      </c>
      <c r="E1008" s="9">
        <v>26.8</v>
      </c>
      <c r="F1008" s="4">
        <f t="shared" si="76"/>
        <v>1954.8749999999238</v>
      </c>
      <c r="G1008" s="4">
        <v>2.48</v>
      </c>
      <c r="H1008" s="4">
        <f t="shared" si="77"/>
        <v>312.97656417910451</v>
      </c>
      <c r="I1008" s="4">
        <f t="shared" si="78"/>
        <v>14.195040837126866</v>
      </c>
      <c r="J1008" s="4">
        <f t="shared" si="79"/>
        <v>25.488590506156715</v>
      </c>
      <c r="K1008" s="5">
        <f t="shared" si="75"/>
        <v>12.279084796921419</v>
      </c>
    </row>
    <row r="1009" spans="1:11" ht="12.75" x14ac:dyDescent="0.2">
      <c r="A1009" s="1">
        <v>1954.12</v>
      </c>
      <c r="B1009" s="4">
        <v>34.97</v>
      </c>
      <c r="C1009" s="9">
        <v>1.54</v>
      </c>
      <c r="D1009" s="9">
        <v>2.77</v>
      </c>
      <c r="E1009" s="9">
        <v>26.7</v>
      </c>
      <c r="F1009" s="4">
        <f t="shared" si="76"/>
        <v>1954.9583333332571</v>
      </c>
      <c r="G1009" s="4">
        <v>2.5099999999999998</v>
      </c>
      <c r="H1009" s="4">
        <f t="shared" si="77"/>
        <v>328.52219419475659</v>
      </c>
      <c r="I1009" s="4">
        <f t="shared" si="78"/>
        <v>14.467377153558056</v>
      </c>
      <c r="J1009" s="4">
        <f t="shared" si="79"/>
        <v>26.022490074906372</v>
      </c>
      <c r="K1009" s="5">
        <f t="shared" si="75"/>
        <v>12.624548736462092</v>
      </c>
    </row>
    <row r="1010" spans="1:11" ht="12.75" x14ac:dyDescent="0.2">
      <c r="A1010" s="1">
        <v>1955.01</v>
      </c>
      <c r="B1010" s="4">
        <v>35.6</v>
      </c>
      <c r="C1010" s="9">
        <v>1.54667</v>
      </c>
      <c r="D1010" s="9">
        <v>2.8333300000000001</v>
      </c>
      <c r="E1010" s="9">
        <v>26.7</v>
      </c>
      <c r="F1010" s="4">
        <f t="shared" si="76"/>
        <v>1955.0416666665903</v>
      </c>
      <c r="G1010" s="4">
        <v>2.61</v>
      </c>
      <c r="H1010" s="4">
        <f t="shared" si="77"/>
        <v>334.44066666666674</v>
      </c>
      <c r="I1010" s="4">
        <f t="shared" si="78"/>
        <v>14.53003780655431</v>
      </c>
      <c r="J1010" s="4">
        <f t="shared" si="79"/>
        <v>26.617437474344573</v>
      </c>
      <c r="K1010" s="5">
        <f t="shared" si="75"/>
        <v>12.564720664377253</v>
      </c>
    </row>
    <row r="1011" spans="1:11" ht="12.75" x14ac:dyDescent="0.2">
      <c r="A1011" s="1">
        <v>1955.02</v>
      </c>
      <c r="B1011" s="4">
        <v>36.79</v>
      </c>
      <c r="C1011" s="9">
        <v>1.5533300000000001</v>
      </c>
      <c r="D1011" s="9">
        <v>2.8966699999999999</v>
      </c>
      <c r="E1011" s="9">
        <v>26.7</v>
      </c>
      <c r="F1011" s="4">
        <f t="shared" si="76"/>
        <v>1955.1249999999236</v>
      </c>
      <c r="G1011" s="4">
        <v>2.65</v>
      </c>
      <c r="H1011" s="4">
        <f t="shared" si="77"/>
        <v>345.62000355805247</v>
      </c>
      <c r="I1011" s="4">
        <f t="shared" si="78"/>
        <v>14.592604515543075</v>
      </c>
      <c r="J1011" s="4">
        <f t="shared" si="79"/>
        <v>27.212478817790263</v>
      </c>
      <c r="K1011" s="5">
        <f t="shared" si="75"/>
        <v>12.700790908180775</v>
      </c>
    </row>
    <row r="1012" spans="1:11" ht="12.75" x14ac:dyDescent="0.2">
      <c r="A1012" s="1">
        <v>1955.03</v>
      </c>
      <c r="B1012" s="4">
        <v>36.5</v>
      </c>
      <c r="C1012" s="9">
        <v>1.56</v>
      </c>
      <c r="D1012" s="9">
        <v>2.96</v>
      </c>
      <c r="E1012" s="9">
        <v>26.7</v>
      </c>
      <c r="F1012" s="4">
        <f t="shared" si="76"/>
        <v>1955.2083333332569</v>
      </c>
      <c r="G1012" s="4">
        <v>2.68</v>
      </c>
      <c r="H1012" s="4">
        <f t="shared" si="77"/>
        <v>342.89562734082403</v>
      </c>
      <c r="I1012" s="4">
        <f t="shared" si="78"/>
        <v>14.65526516853933</v>
      </c>
      <c r="J1012" s="4">
        <f t="shared" si="79"/>
        <v>27.807426217228468</v>
      </c>
      <c r="K1012" s="5">
        <f t="shared" si="75"/>
        <v>12.331081081081082</v>
      </c>
    </row>
    <row r="1013" spans="1:11" ht="12.75" x14ac:dyDescent="0.2">
      <c r="A1013" s="1">
        <v>1955.04</v>
      </c>
      <c r="B1013" s="4">
        <v>37.76</v>
      </c>
      <c r="C1013" s="9">
        <v>1.5633300000000001</v>
      </c>
      <c r="D1013" s="9">
        <v>3.0466700000000002</v>
      </c>
      <c r="E1013" s="9">
        <v>26.7</v>
      </c>
      <c r="F1013" s="4">
        <f t="shared" si="76"/>
        <v>1955.2916666665901</v>
      </c>
      <c r="G1013" s="4">
        <v>2.75</v>
      </c>
      <c r="H1013" s="4">
        <f t="shared" si="77"/>
        <v>354.73257228464428</v>
      </c>
      <c r="I1013" s="4">
        <f t="shared" si="78"/>
        <v>14.686548523033711</v>
      </c>
      <c r="J1013" s="4">
        <f t="shared" si="79"/>
        <v>28.621638930149821</v>
      </c>
      <c r="K1013" s="5">
        <f t="shared" si="75"/>
        <v>12.393859525317806</v>
      </c>
    </row>
    <row r="1014" spans="1:11" ht="12.75" x14ac:dyDescent="0.2">
      <c r="A1014" s="1">
        <v>1955.05</v>
      </c>
      <c r="B1014" s="4">
        <v>37.6</v>
      </c>
      <c r="C1014" s="9">
        <v>1.56667</v>
      </c>
      <c r="D1014" s="9">
        <v>3.1333299999999999</v>
      </c>
      <c r="E1014" s="9">
        <v>26.7</v>
      </c>
      <c r="F1014" s="4">
        <f t="shared" si="76"/>
        <v>1955.3749999999234</v>
      </c>
      <c r="G1014" s="4">
        <v>2.76</v>
      </c>
      <c r="H1014" s="4">
        <f t="shared" si="77"/>
        <v>353.22946816479407</v>
      </c>
      <c r="I1014" s="4">
        <f t="shared" si="78"/>
        <v>14.717925821535582</v>
      </c>
      <c r="J1014" s="4">
        <f t="shared" si="79"/>
        <v>29.435757699063675</v>
      </c>
      <c r="K1014" s="5">
        <f t="shared" si="75"/>
        <v>12.000012765971029</v>
      </c>
    </row>
    <row r="1015" spans="1:11" ht="12.75" x14ac:dyDescent="0.2">
      <c r="A1015" s="1">
        <v>1955.06</v>
      </c>
      <c r="B1015" s="4">
        <v>39.78</v>
      </c>
      <c r="C1015" s="9">
        <v>1.57</v>
      </c>
      <c r="D1015" s="9">
        <v>3.22</v>
      </c>
      <c r="E1015" s="9">
        <v>26.7</v>
      </c>
      <c r="F1015" s="4">
        <f t="shared" si="76"/>
        <v>1955.4583333332566</v>
      </c>
      <c r="G1015" s="4">
        <v>2.78</v>
      </c>
      <c r="H1015" s="4">
        <f t="shared" si="77"/>
        <v>373.7092617977529</v>
      </c>
      <c r="I1015" s="4">
        <f t="shared" si="78"/>
        <v>14.749209176029964</v>
      </c>
      <c r="J1015" s="4">
        <f t="shared" si="79"/>
        <v>30.249970411985025</v>
      </c>
      <c r="K1015" s="5">
        <f t="shared" si="75"/>
        <v>12.354037267080745</v>
      </c>
    </row>
    <row r="1016" spans="1:11" ht="12.75" x14ac:dyDescent="0.2">
      <c r="A1016" s="1">
        <v>1955.07</v>
      </c>
      <c r="B1016" s="4">
        <v>42.69</v>
      </c>
      <c r="C1016" s="9">
        <v>1.58667</v>
      </c>
      <c r="D1016" s="9">
        <v>3.2933300000000001</v>
      </c>
      <c r="E1016" s="9">
        <v>26.8</v>
      </c>
      <c r="F1016" s="4">
        <f t="shared" si="76"/>
        <v>1955.5416666665899</v>
      </c>
      <c r="G1016" s="4">
        <v>2.9</v>
      </c>
      <c r="H1016" s="4">
        <f t="shared" si="77"/>
        <v>399.55052406716419</v>
      </c>
      <c r="I1016" s="4">
        <f t="shared" si="78"/>
        <v>14.850195128171643</v>
      </c>
      <c r="J1016" s="4">
        <f t="shared" si="79"/>
        <v>30.823418304664184</v>
      </c>
      <c r="K1016" s="5">
        <f t="shared" si="75"/>
        <v>12.96256372729122</v>
      </c>
    </row>
    <row r="1017" spans="1:11" ht="12.75" x14ac:dyDescent="0.2">
      <c r="A1017" s="1">
        <v>1955.08</v>
      </c>
      <c r="B1017" s="4">
        <v>42.43</v>
      </c>
      <c r="C1017" s="9">
        <v>1.6033299999999999</v>
      </c>
      <c r="D1017" s="9">
        <v>3.3666700000000001</v>
      </c>
      <c r="E1017" s="9">
        <v>26.8</v>
      </c>
      <c r="F1017" s="4">
        <f t="shared" si="76"/>
        <v>1955.6249999999231</v>
      </c>
      <c r="G1017" s="4">
        <v>2.97</v>
      </c>
      <c r="H1017" s="4">
        <f t="shared" si="77"/>
        <v>397.11709384328367</v>
      </c>
      <c r="I1017" s="4">
        <f t="shared" si="78"/>
        <v>15.0061218494403</v>
      </c>
      <c r="J1017" s="4">
        <f t="shared" si="79"/>
        <v>31.509832814738807</v>
      </c>
      <c r="K1017" s="5">
        <f t="shared" si="75"/>
        <v>12.602957818853646</v>
      </c>
    </row>
    <row r="1018" spans="1:11" ht="12.75" x14ac:dyDescent="0.2">
      <c r="A1018" s="1">
        <v>1955.09</v>
      </c>
      <c r="B1018" s="4">
        <v>44.34</v>
      </c>
      <c r="C1018" s="9">
        <v>1.62</v>
      </c>
      <c r="D1018" s="9">
        <v>3.44</v>
      </c>
      <c r="E1018" s="9">
        <v>26.9</v>
      </c>
      <c r="F1018" s="4">
        <f t="shared" si="76"/>
        <v>1955.7083333332564</v>
      </c>
      <c r="G1018" s="4">
        <v>2.97</v>
      </c>
      <c r="H1018" s="4">
        <f t="shared" si="77"/>
        <v>413.45072007434953</v>
      </c>
      <c r="I1018" s="4">
        <f t="shared" si="78"/>
        <v>15.105777323420078</v>
      </c>
      <c r="J1018" s="4">
        <f t="shared" si="79"/>
        <v>32.076465427509298</v>
      </c>
      <c r="K1018" s="5">
        <f t="shared" si="75"/>
        <v>12.88953488372093</v>
      </c>
    </row>
    <row r="1019" spans="1:11" ht="12.75" x14ac:dyDescent="0.2">
      <c r="A1019" s="1">
        <v>1955.1</v>
      </c>
      <c r="B1019" s="4">
        <v>42.11</v>
      </c>
      <c r="C1019" s="9">
        <v>1.6266700000000001</v>
      </c>
      <c r="D1019" s="9">
        <v>3.5</v>
      </c>
      <c r="E1019" s="9">
        <v>26.9</v>
      </c>
      <c r="F1019" s="4">
        <f t="shared" si="76"/>
        <v>1955.7916666665897</v>
      </c>
      <c r="G1019" s="4">
        <v>2.88</v>
      </c>
      <c r="H1019" s="4">
        <f t="shared" si="77"/>
        <v>392.65696486988855</v>
      </c>
      <c r="I1019" s="4">
        <f t="shared" si="78"/>
        <v>15.167972097955392</v>
      </c>
      <c r="J1019" s="4">
        <f t="shared" si="79"/>
        <v>32.635938661710043</v>
      </c>
      <c r="K1019" s="5">
        <f t="shared" si="75"/>
        <v>12.031428571428572</v>
      </c>
    </row>
    <row r="1020" spans="1:11" ht="12.75" x14ac:dyDescent="0.2">
      <c r="A1020" s="1">
        <v>1955.11</v>
      </c>
      <c r="B1020" s="4">
        <v>44.95</v>
      </c>
      <c r="C1020" s="9">
        <v>1.6333299999999999</v>
      </c>
      <c r="D1020" s="9">
        <v>3.56</v>
      </c>
      <c r="E1020" s="9">
        <v>26.9</v>
      </c>
      <c r="F1020" s="4">
        <f t="shared" si="76"/>
        <v>1955.8749999999229</v>
      </c>
      <c r="G1020" s="4">
        <v>2.89</v>
      </c>
      <c r="H1020" s="4">
        <f t="shared" si="77"/>
        <v>419.13869795539046</v>
      </c>
      <c r="I1020" s="4">
        <f t="shared" si="78"/>
        <v>15.230073626951674</v>
      </c>
      <c r="J1020" s="4">
        <f t="shared" si="79"/>
        <v>33.195411895910787</v>
      </c>
      <c r="K1020" s="5">
        <f t="shared" si="75"/>
        <v>12.626404494382024</v>
      </c>
    </row>
    <row r="1021" spans="1:11" ht="12.75" x14ac:dyDescent="0.2">
      <c r="A1021" s="1">
        <v>1955.12</v>
      </c>
      <c r="B1021" s="4">
        <v>45.37</v>
      </c>
      <c r="C1021" s="9">
        <v>1.64</v>
      </c>
      <c r="D1021" s="9">
        <v>3.62</v>
      </c>
      <c r="E1021" s="9">
        <v>26.8</v>
      </c>
      <c r="F1021" s="4">
        <f t="shared" si="76"/>
        <v>1955.9583333332562</v>
      </c>
      <c r="G1021" s="4">
        <v>2.96</v>
      </c>
      <c r="H1021" s="4">
        <f t="shared" si="77"/>
        <v>424.6335740671642</v>
      </c>
      <c r="I1021" s="4">
        <f t="shared" si="78"/>
        <v>15.349329104477613</v>
      </c>
      <c r="J1021" s="4">
        <f t="shared" si="79"/>
        <v>33.880836194029854</v>
      </c>
      <c r="K1021" s="5">
        <f t="shared" si="75"/>
        <v>12.533149171270718</v>
      </c>
    </row>
    <row r="1022" spans="1:11" ht="12.75" x14ac:dyDescent="0.2">
      <c r="A1022" s="1">
        <v>1956.01</v>
      </c>
      <c r="B1022" s="4">
        <v>44.15</v>
      </c>
      <c r="C1022" s="9">
        <v>1.67</v>
      </c>
      <c r="D1022" s="9">
        <v>3.6433300000000002</v>
      </c>
      <c r="E1022" s="9">
        <v>26.8</v>
      </c>
      <c r="F1022" s="4">
        <f t="shared" si="76"/>
        <v>1956.0416666665894</v>
      </c>
      <c r="G1022" s="4">
        <v>2.9</v>
      </c>
      <c r="H1022" s="4">
        <f t="shared" si="77"/>
        <v>413.21517070895527</v>
      </c>
      <c r="I1022" s="4">
        <f t="shared" si="78"/>
        <v>15.630109514925374</v>
      </c>
      <c r="J1022" s="4">
        <f t="shared" si="79"/>
        <v>34.099189759888063</v>
      </c>
      <c r="K1022" s="5">
        <f t="shared" si="75"/>
        <v>12.118034874688815</v>
      </c>
    </row>
    <row r="1023" spans="1:11" ht="12.75" x14ac:dyDescent="0.2">
      <c r="A1023" s="1">
        <v>1956.02</v>
      </c>
      <c r="B1023" s="4">
        <v>44.43</v>
      </c>
      <c r="C1023" s="9">
        <v>1.7</v>
      </c>
      <c r="D1023" s="9">
        <v>3.6666699999999999</v>
      </c>
      <c r="E1023" s="9">
        <v>26.8</v>
      </c>
      <c r="F1023" s="4">
        <f t="shared" si="76"/>
        <v>1956.1249999999227</v>
      </c>
      <c r="G1023" s="4">
        <v>2.84</v>
      </c>
      <c r="H1023" s="4">
        <f t="shared" si="77"/>
        <v>415.83578787313439</v>
      </c>
      <c r="I1023" s="4">
        <f t="shared" si="78"/>
        <v>15.910889925373134</v>
      </c>
      <c r="J1023" s="4">
        <f t="shared" si="79"/>
        <v>34.317636919216419</v>
      </c>
      <c r="K1023" s="5">
        <f t="shared" si="75"/>
        <v>12.117261711580264</v>
      </c>
    </row>
    <row r="1024" spans="1:11" ht="12.75" x14ac:dyDescent="0.2">
      <c r="A1024" s="1">
        <v>1956.03</v>
      </c>
      <c r="B1024" s="4">
        <v>47.49</v>
      </c>
      <c r="C1024" s="9">
        <v>1.73</v>
      </c>
      <c r="D1024" s="9">
        <v>3.69</v>
      </c>
      <c r="E1024" s="9">
        <v>26.8</v>
      </c>
      <c r="F1024" s="4">
        <f t="shared" si="76"/>
        <v>1956.208333333256</v>
      </c>
      <c r="G1024" s="4">
        <v>2.96</v>
      </c>
      <c r="H1024" s="4">
        <f t="shared" si="77"/>
        <v>444.47538973880603</v>
      </c>
      <c r="I1024" s="4">
        <f t="shared" si="78"/>
        <v>16.191670335820895</v>
      </c>
      <c r="J1024" s="4">
        <f t="shared" si="79"/>
        <v>34.535990485074628</v>
      </c>
      <c r="K1024" s="5">
        <f t="shared" si="75"/>
        <v>12.869918699186993</v>
      </c>
    </row>
    <row r="1025" spans="1:11" ht="12.75" x14ac:dyDescent="0.2">
      <c r="A1025" s="1">
        <v>1956.04</v>
      </c>
      <c r="B1025" s="4">
        <v>48.05</v>
      </c>
      <c r="C1025" s="9">
        <v>1.7533300000000001</v>
      </c>
      <c r="D1025" s="9">
        <v>3.66</v>
      </c>
      <c r="E1025" s="9">
        <v>26.9</v>
      </c>
      <c r="F1025" s="4">
        <f t="shared" si="76"/>
        <v>1956.2916666665892</v>
      </c>
      <c r="G1025" s="4">
        <v>3.18</v>
      </c>
      <c r="H1025" s="4">
        <f t="shared" si="77"/>
        <v>448.04481505576211</v>
      </c>
      <c r="I1025" s="4">
        <f t="shared" si="78"/>
        <v>16.349020095353161</v>
      </c>
      <c r="J1025" s="4">
        <f t="shared" si="79"/>
        <v>34.127867286245362</v>
      </c>
      <c r="K1025" s="5">
        <f t="shared" si="75"/>
        <v>13.128415300546445</v>
      </c>
    </row>
    <row r="1026" spans="1:11" ht="12.75" x14ac:dyDescent="0.2">
      <c r="A1026" s="1">
        <v>1956.05</v>
      </c>
      <c r="B1026" s="4">
        <v>46.54</v>
      </c>
      <c r="C1026" s="9">
        <v>1.77667</v>
      </c>
      <c r="D1026" s="9">
        <v>3.63</v>
      </c>
      <c r="E1026" s="9">
        <v>27</v>
      </c>
      <c r="F1026" s="4">
        <f t="shared" si="76"/>
        <v>1956.3749999999225</v>
      </c>
      <c r="G1026" s="4">
        <v>3.07</v>
      </c>
      <c r="H1026" s="4">
        <f t="shared" si="77"/>
        <v>432.35746185185189</v>
      </c>
      <c r="I1026" s="4">
        <f t="shared" si="78"/>
        <v>16.505297201296298</v>
      </c>
      <c r="J1026" s="4">
        <f t="shared" si="79"/>
        <v>33.722767222222224</v>
      </c>
      <c r="K1026" s="5">
        <f t="shared" si="75"/>
        <v>12.820936639118457</v>
      </c>
    </row>
    <row r="1027" spans="1:11" ht="12.75" x14ac:dyDescent="0.2">
      <c r="A1027" s="1">
        <v>1956.06</v>
      </c>
      <c r="B1027" s="4">
        <v>46.27</v>
      </c>
      <c r="C1027" s="9">
        <v>1.8</v>
      </c>
      <c r="D1027" s="9">
        <v>3.6</v>
      </c>
      <c r="E1027" s="9">
        <v>27.2</v>
      </c>
      <c r="F1027" s="4">
        <f t="shared" si="76"/>
        <v>1956.4583333332557</v>
      </c>
      <c r="G1027" s="4">
        <v>3</v>
      </c>
      <c r="H1027" s="4">
        <f t="shared" si="77"/>
        <v>426.68850128676485</v>
      </c>
      <c r="I1027" s="4">
        <f t="shared" si="78"/>
        <v>16.599077205882356</v>
      </c>
      <c r="J1027" s="4">
        <f t="shared" si="79"/>
        <v>33.198154411764712</v>
      </c>
      <c r="K1027" s="5">
        <f t="shared" ref="K1027:K1090" si="80">H1027/J1027</f>
        <v>12.85277777777778</v>
      </c>
    </row>
    <row r="1028" spans="1:11" ht="12.75" x14ac:dyDescent="0.2">
      <c r="A1028" s="1">
        <v>1956.07</v>
      </c>
      <c r="B1028" s="4">
        <v>48.78</v>
      </c>
      <c r="C1028" s="9">
        <v>1.8133300000000001</v>
      </c>
      <c r="D1028" s="9">
        <v>3.5533299999999999</v>
      </c>
      <c r="E1028" s="9">
        <v>27.4</v>
      </c>
      <c r="F1028" s="4">
        <f t="shared" ref="F1028:F1091" si="81">F1027+1/12</f>
        <v>1956.541666666589</v>
      </c>
      <c r="G1028" s="4">
        <v>3.11</v>
      </c>
      <c r="H1028" s="4">
        <f t="shared" ref="H1028:H1091" si="82">B1028*$E$1778/E1028</f>
        <v>446.55152518248184</v>
      </c>
      <c r="I1028" s="4">
        <f t="shared" ref="I1028:I1091" si="83">C1028*$E$1778/E1028</f>
        <v>16.599944181204382</v>
      </c>
      <c r="J1028" s="4">
        <f t="shared" ref="J1028:J1091" si="84">D1028*$E$1778/E1028</f>
        <v>32.528596370985404</v>
      </c>
      <c r="K1028" s="5">
        <f t="shared" si="80"/>
        <v>13.727967849876034</v>
      </c>
    </row>
    <row r="1029" spans="1:11" ht="12.75" x14ac:dyDescent="0.2">
      <c r="A1029" s="1">
        <v>1956.08</v>
      </c>
      <c r="B1029" s="4">
        <v>48.49</v>
      </c>
      <c r="C1029" s="9">
        <v>1.82667</v>
      </c>
      <c r="D1029" s="9">
        <v>3.5066700000000002</v>
      </c>
      <c r="E1029" s="9">
        <v>27.3</v>
      </c>
      <c r="F1029" s="4">
        <f t="shared" si="81"/>
        <v>1956.6249999999222</v>
      </c>
      <c r="G1029" s="4">
        <v>3.33</v>
      </c>
      <c r="H1029" s="4">
        <f t="shared" si="82"/>
        <v>445.5227452380953</v>
      </c>
      <c r="I1029" s="4">
        <f t="shared" si="83"/>
        <v>16.783316829120881</v>
      </c>
      <c r="J1029" s="4">
        <f t="shared" si="84"/>
        <v>32.21903990604396</v>
      </c>
      <c r="K1029" s="5">
        <f t="shared" si="80"/>
        <v>13.827933623637239</v>
      </c>
    </row>
    <row r="1030" spans="1:11" ht="12.75" x14ac:dyDescent="0.2">
      <c r="A1030" s="1">
        <v>1956.09</v>
      </c>
      <c r="B1030" s="4">
        <v>46.84</v>
      </c>
      <c r="C1030" s="9">
        <v>1.84</v>
      </c>
      <c r="D1030" s="9">
        <v>3.46</v>
      </c>
      <c r="E1030" s="9">
        <v>27.4</v>
      </c>
      <c r="F1030" s="4">
        <f t="shared" si="81"/>
        <v>1956.7083333332555</v>
      </c>
      <c r="G1030" s="4">
        <v>3.38</v>
      </c>
      <c r="H1030" s="4">
        <f t="shared" si="82"/>
        <v>428.79199343065704</v>
      </c>
      <c r="I1030" s="4">
        <f t="shared" si="83"/>
        <v>16.844091970802921</v>
      </c>
      <c r="J1030" s="4">
        <f t="shared" si="84"/>
        <v>31.67421642335767</v>
      </c>
      <c r="K1030" s="5">
        <f t="shared" si="80"/>
        <v>13.537572254335261</v>
      </c>
    </row>
    <row r="1031" spans="1:11" ht="12.75" x14ac:dyDescent="0.2">
      <c r="A1031" s="1">
        <v>1956.1</v>
      </c>
      <c r="B1031" s="4">
        <v>46.24</v>
      </c>
      <c r="C1031" s="9">
        <v>1.80667</v>
      </c>
      <c r="D1031" s="9">
        <v>3.44333</v>
      </c>
      <c r="E1031" s="9">
        <v>27.5</v>
      </c>
      <c r="F1031" s="4">
        <f t="shared" si="81"/>
        <v>1956.7916666665888</v>
      </c>
      <c r="G1031" s="4">
        <v>3.34</v>
      </c>
      <c r="H1031" s="4">
        <f t="shared" si="82"/>
        <v>421.76008436363639</v>
      </c>
      <c r="I1031" s="4">
        <f t="shared" si="83"/>
        <v>16.478834161272729</v>
      </c>
      <c r="J1031" s="4">
        <f t="shared" si="84"/>
        <v>31.406988566000003</v>
      </c>
      <c r="K1031" s="5">
        <f t="shared" si="80"/>
        <v>13.428861015354322</v>
      </c>
    </row>
    <row r="1032" spans="1:11" ht="12.75" x14ac:dyDescent="0.2">
      <c r="A1032" s="1">
        <v>1956.11</v>
      </c>
      <c r="B1032" s="4">
        <v>45.76</v>
      </c>
      <c r="C1032" s="9">
        <v>1.7733300000000001</v>
      </c>
      <c r="D1032" s="9">
        <v>3.4266700000000001</v>
      </c>
      <c r="E1032" s="9">
        <v>27.5</v>
      </c>
      <c r="F1032" s="4">
        <f t="shared" si="81"/>
        <v>1956.874999999922</v>
      </c>
      <c r="G1032" s="4">
        <v>3.49</v>
      </c>
      <c r="H1032" s="4">
        <f t="shared" si="82"/>
        <v>417.38195200000007</v>
      </c>
      <c r="I1032" s="4">
        <f t="shared" si="83"/>
        <v>16.17473638418182</v>
      </c>
      <c r="J1032" s="4">
        <f t="shared" si="84"/>
        <v>31.255030888545459</v>
      </c>
      <c r="K1032" s="5">
        <f t="shared" si="80"/>
        <v>13.354072612769832</v>
      </c>
    </row>
    <row r="1033" spans="1:11" ht="12.75" x14ac:dyDescent="0.2">
      <c r="A1033" s="1">
        <v>1956.12</v>
      </c>
      <c r="B1033" s="4">
        <v>46.44</v>
      </c>
      <c r="C1033" s="9">
        <v>1.74</v>
      </c>
      <c r="D1033" s="9">
        <v>3.41</v>
      </c>
      <c r="E1033" s="9">
        <v>27.6</v>
      </c>
      <c r="F1033" s="4">
        <f t="shared" si="81"/>
        <v>1956.9583333332553</v>
      </c>
      <c r="G1033" s="4">
        <v>3.59</v>
      </c>
      <c r="H1033" s="4">
        <f t="shared" si="82"/>
        <v>422.04958043478263</v>
      </c>
      <c r="I1033" s="4">
        <f t="shared" si="83"/>
        <v>15.813227173913043</v>
      </c>
      <c r="J1033" s="4">
        <f t="shared" si="84"/>
        <v>30.990290036231887</v>
      </c>
      <c r="K1033" s="5">
        <f t="shared" si="80"/>
        <v>13.618768328445746</v>
      </c>
    </row>
    <row r="1034" spans="1:11" ht="12.75" x14ac:dyDescent="0.2">
      <c r="A1034" s="1">
        <v>1957.01</v>
      </c>
      <c r="B1034" s="4">
        <v>45.43</v>
      </c>
      <c r="C1034" s="9">
        <v>1.7366699999999999</v>
      </c>
      <c r="D1034" s="9">
        <v>3.4066700000000001</v>
      </c>
      <c r="E1034" s="9">
        <v>27.6</v>
      </c>
      <c r="F1034" s="4">
        <f t="shared" si="81"/>
        <v>1957.0416666665885</v>
      </c>
      <c r="G1034" s="4">
        <v>3.46</v>
      </c>
      <c r="H1034" s="4">
        <f t="shared" si="82"/>
        <v>412.87063822463773</v>
      </c>
      <c r="I1034" s="4">
        <f t="shared" si="83"/>
        <v>15.78296392880435</v>
      </c>
      <c r="J1034" s="4">
        <f t="shared" si="84"/>
        <v>30.960026791123191</v>
      </c>
      <c r="K1034" s="5">
        <f t="shared" si="80"/>
        <v>13.335603389820559</v>
      </c>
    </row>
    <row r="1035" spans="1:11" ht="12.75" x14ac:dyDescent="0.2">
      <c r="A1035" s="1">
        <v>1957.02</v>
      </c>
      <c r="B1035" s="4">
        <v>43.47</v>
      </c>
      <c r="C1035" s="9">
        <v>1.73333</v>
      </c>
      <c r="D1035" s="9">
        <v>3.40333</v>
      </c>
      <c r="E1035" s="9">
        <v>27.7</v>
      </c>
      <c r="F1035" s="4">
        <f t="shared" si="81"/>
        <v>1957.1249999999218</v>
      </c>
      <c r="G1035" s="4">
        <v>3.34</v>
      </c>
      <c r="H1035" s="4">
        <f t="shared" si="82"/>
        <v>393.63183519855602</v>
      </c>
      <c r="I1035" s="4">
        <f t="shared" si="83"/>
        <v>15.695741175631772</v>
      </c>
      <c r="J1035" s="4">
        <f t="shared" si="84"/>
        <v>30.818013197292423</v>
      </c>
      <c r="K1035" s="5">
        <f t="shared" si="80"/>
        <v>12.772784302433205</v>
      </c>
    </row>
    <row r="1036" spans="1:11" ht="12.75" x14ac:dyDescent="0.2">
      <c r="A1036" s="1">
        <v>1957.03</v>
      </c>
      <c r="B1036" s="4">
        <v>44.03</v>
      </c>
      <c r="C1036" s="9">
        <v>1.73</v>
      </c>
      <c r="D1036" s="9">
        <v>3.4</v>
      </c>
      <c r="E1036" s="9">
        <v>27.8</v>
      </c>
      <c r="F1036" s="4">
        <f t="shared" si="81"/>
        <v>1957.208333333255</v>
      </c>
      <c r="G1036" s="4">
        <v>3.41</v>
      </c>
      <c r="H1036" s="4">
        <f t="shared" si="82"/>
        <v>397.26859406474824</v>
      </c>
      <c r="I1036" s="4">
        <f t="shared" si="83"/>
        <v>15.609236151079138</v>
      </c>
      <c r="J1036" s="4">
        <f t="shared" si="84"/>
        <v>30.677111510791367</v>
      </c>
      <c r="K1036" s="5">
        <f t="shared" si="80"/>
        <v>12.950000000000001</v>
      </c>
    </row>
    <row r="1037" spans="1:11" ht="12.75" x14ac:dyDescent="0.2">
      <c r="A1037" s="1">
        <v>1957.04</v>
      </c>
      <c r="B1037" s="4">
        <v>45.05</v>
      </c>
      <c r="C1037" s="9">
        <v>1.73</v>
      </c>
      <c r="D1037" s="9">
        <v>3.4066700000000001</v>
      </c>
      <c r="E1037" s="9">
        <v>27.9</v>
      </c>
      <c r="F1037" s="4">
        <f t="shared" si="81"/>
        <v>1957.2916666665883</v>
      </c>
      <c r="G1037" s="4">
        <v>3.48</v>
      </c>
      <c r="H1037" s="4">
        <f t="shared" si="82"/>
        <v>405.01483960573478</v>
      </c>
      <c r="I1037" s="4">
        <f t="shared" si="83"/>
        <v>15.55328906810036</v>
      </c>
      <c r="J1037" s="4">
        <f t="shared" si="84"/>
        <v>30.627123277240148</v>
      </c>
      <c r="K1037" s="5">
        <f t="shared" si="80"/>
        <v>13.224057510706935</v>
      </c>
    </row>
    <row r="1038" spans="1:11" ht="12.75" x14ac:dyDescent="0.2">
      <c r="A1038" s="1">
        <v>1957.05</v>
      </c>
      <c r="B1038" s="4">
        <v>46.78</v>
      </c>
      <c r="C1038" s="9">
        <v>1.73</v>
      </c>
      <c r="D1038" s="9">
        <v>3.4133300000000002</v>
      </c>
      <c r="E1038" s="9">
        <v>28</v>
      </c>
      <c r="F1038" s="4">
        <f t="shared" si="81"/>
        <v>1957.3749999999216</v>
      </c>
      <c r="G1038" s="4">
        <v>3.6</v>
      </c>
      <c r="H1038" s="4">
        <f t="shared" si="82"/>
        <v>419.06609964285724</v>
      </c>
      <c r="I1038" s="4">
        <f t="shared" si="83"/>
        <v>15.497741607142858</v>
      </c>
      <c r="J1038" s="4">
        <f t="shared" si="84"/>
        <v>30.577402520178577</v>
      </c>
      <c r="K1038" s="5">
        <f t="shared" si="80"/>
        <v>13.705091508878427</v>
      </c>
    </row>
    <row r="1039" spans="1:11" ht="12.75" x14ac:dyDescent="0.2">
      <c r="A1039" s="1">
        <v>1957.06</v>
      </c>
      <c r="B1039" s="4">
        <v>47.55</v>
      </c>
      <c r="C1039" s="9">
        <v>1.73</v>
      </c>
      <c r="D1039" s="9">
        <v>3.42</v>
      </c>
      <c r="E1039" s="9">
        <v>28.1</v>
      </c>
      <c r="F1039" s="4">
        <f t="shared" si="81"/>
        <v>1957.4583333332548</v>
      </c>
      <c r="G1039" s="4">
        <v>3.8</v>
      </c>
      <c r="H1039" s="4">
        <f t="shared" si="82"/>
        <v>424.44805249110317</v>
      </c>
      <c r="I1039" s="4">
        <f t="shared" si="83"/>
        <v>15.442589501779359</v>
      </c>
      <c r="J1039" s="4">
        <f t="shared" si="84"/>
        <v>30.52812491103203</v>
      </c>
      <c r="K1039" s="5">
        <f t="shared" si="80"/>
        <v>13.903508771929822</v>
      </c>
    </row>
    <row r="1040" spans="1:11" ht="12.75" x14ac:dyDescent="0.2">
      <c r="A1040" s="1">
        <v>1957.07</v>
      </c>
      <c r="B1040" s="4">
        <v>48.51</v>
      </c>
      <c r="C1040" s="9">
        <v>1.74</v>
      </c>
      <c r="D1040" s="9">
        <v>3.4366699999999999</v>
      </c>
      <c r="E1040" s="9">
        <v>28.3</v>
      </c>
      <c r="F1040" s="4">
        <f t="shared" si="81"/>
        <v>1957.5416666665881</v>
      </c>
      <c r="G1040" s="4">
        <v>3.93</v>
      </c>
      <c r="H1040" s="4">
        <f t="shared" si="82"/>
        <v>429.9571574204947</v>
      </c>
      <c r="I1040" s="4">
        <f t="shared" si="83"/>
        <v>15.422087279151945</v>
      </c>
      <c r="J1040" s="4">
        <f t="shared" si="84"/>
        <v>30.4601291319788</v>
      </c>
      <c r="K1040" s="5">
        <f t="shared" si="80"/>
        <v>14.115408229477953</v>
      </c>
    </row>
    <row r="1041" spans="1:11" ht="12.75" x14ac:dyDescent="0.2">
      <c r="A1041" s="1">
        <v>1957.08</v>
      </c>
      <c r="B1041" s="4">
        <v>45.84</v>
      </c>
      <c r="C1041" s="9">
        <v>1.75</v>
      </c>
      <c r="D1041" s="9">
        <v>3.4533299999999998</v>
      </c>
      <c r="E1041" s="9">
        <v>28.3</v>
      </c>
      <c r="F1041" s="4">
        <f t="shared" si="81"/>
        <v>1957.6249999999213</v>
      </c>
      <c r="G1041" s="4">
        <v>3.93</v>
      </c>
      <c r="H1041" s="4">
        <f t="shared" si="82"/>
        <v>406.29223038869264</v>
      </c>
      <c r="I1041" s="4">
        <f t="shared" si="83"/>
        <v>15.510719964664313</v>
      </c>
      <c r="J1041" s="4">
        <f t="shared" si="84"/>
        <v>30.607791186042402</v>
      </c>
      <c r="K1041" s="5">
        <f t="shared" si="80"/>
        <v>13.27414408701167</v>
      </c>
    </row>
    <row r="1042" spans="1:11" ht="12.75" x14ac:dyDescent="0.2">
      <c r="A1042" s="1">
        <v>1957.09</v>
      </c>
      <c r="B1042" s="4">
        <v>43.98</v>
      </c>
      <c r="C1042" s="9">
        <v>1.76</v>
      </c>
      <c r="D1042" s="9">
        <v>3.47</v>
      </c>
      <c r="E1042" s="9">
        <v>28.3</v>
      </c>
      <c r="F1042" s="4">
        <f t="shared" si="81"/>
        <v>1957.7083333332546</v>
      </c>
      <c r="G1042" s="4">
        <v>3.92</v>
      </c>
      <c r="H1042" s="4">
        <f t="shared" si="82"/>
        <v>389.80655088339222</v>
      </c>
      <c r="I1042" s="4">
        <f t="shared" si="83"/>
        <v>15.59935265017668</v>
      </c>
      <c r="J1042" s="4">
        <f t="shared" si="84"/>
        <v>30.755541872791522</v>
      </c>
      <c r="K1042" s="5">
        <f t="shared" si="80"/>
        <v>12.674351585014408</v>
      </c>
    </row>
    <row r="1043" spans="1:11" ht="12.75" x14ac:dyDescent="0.2">
      <c r="A1043" s="1">
        <v>1957.1</v>
      </c>
      <c r="B1043" s="4">
        <v>41.24</v>
      </c>
      <c r="C1043" s="9">
        <v>1.77</v>
      </c>
      <c r="D1043" s="9">
        <v>3.4366699999999999</v>
      </c>
      <c r="E1043" s="9">
        <v>28.3</v>
      </c>
      <c r="F1043" s="4">
        <f t="shared" si="81"/>
        <v>1957.7916666665878</v>
      </c>
      <c r="G1043" s="4">
        <v>3.97</v>
      </c>
      <c r="H1043" s="4">
        <f t="shared" si="82"/>
        <v>365.52119505300357</v>
      </c>
      <c r="I1043" s="4">
        <f t="shared" si="83"/>
        <v>15.687985335689048</v>
      </c>
      <c r="J1043" s="4">
        <f t="shared" si="84"/>
        <v>30.4601291319788</v>
      </c>
      <c r="K1043" s="5">
        <f t="shared" si="80"/>
        <v>11.999988360826032</v>
      </c>
    </row>
    <row r="1044" spans="1:11" ht="12.75" x14ac:dyDescent="0.2">
      <c r="A1044" s="1">
        <v>1957.11</v>
      </c>
      <c r="B1044" s="4">
        <v>40.35</v>
      </c>
      <c r="C1044" s="9">
        <v>1.78</v>
      </c>
      <c r="D1044" s="9">
        <v>3.40333</v>
      </c>
      <c r="E1044" s="9">
        <v>28.4</v>
      </c>
      <c r="F1044" s="4">
        <f t="shared" si="81"/>
        <v>1957.8749999999211</v>
      </c>
      <c r="G1044" s="4">
        <v>3.72</v>
      </c>
      <c r="H1044" s="4">
        <f t="shared" si="82"/>
        <v>356.37361531690146</v>
      </c>
      <c r="I1044" s="4">
        <f t="shared" si="83"/>
        <v>15.721066549295777</v>
      </c>
      <c r="J1044" s="4">
        <f t="shared" si="84"/>
        <v>30.058414280457754</v>
      </c>
      <c r="K1044" s="5">
        <f t="shared" si="80"/>
        <v>11.856035118545659</v>
      </c>
    </row>
    <row r="1045" spans="1:11" ht="12.75" x14ac:dyDescent="0.2">
      <c r="A1045" s="1">
        <v>1957.12</v>
      </c>
      <c r="B1045" s="4">
        <v>40.33</v>
      </c>
      <c r="C1045" s="9">
        <v>1.79</v>
      </c>
      <c r="D1045" s="9">
        <v>3.37</v>
      </c>
      <c r="E1045" s="9">
        <v>28.4</v>
      </c>
      <c r="F1045" s="4">
        <f t="shared" si="81"/>
        <v>1957.9583333332544</v>
      </c>
      <c r="G1045" s="4">
        <v>3.21</v>
      </c>
      <c r="H1045" s="4">
        <f t="shared" si="82"/>
        <v>356.19697411971833</v>
      </c>
      <c r="I1045" s="4">
        <f t="shared" si="83"/>
        <v>15.809387147887328</v>
      </c>
      <c r="J1045" s="4">
        <f t="shared" si="84"/>
        <v>29.764041725352122</v>
      </c>
      <c r="K1045" s="5">
        <f t="shared" si="80"/>
        <v>11.967359050445101</v>
      </c>
    </row>
    <row r="1046" spans="1:11" ht="12.75" x14ac:dyDescent="0.2">
      <c r="A1046" s="1">
        <v>1958.01</v>
      </c>
      <c r="B1046" s="4">
        <v>41.12</v>
      </c>
      <c r="C1046" s="9">
        <v>1.7833300000000001</v>
      </c>
      <c r="D1046" s="9">
        <v>3.2933300000000001</v>
      </c>
      <c r="E1046" s="9">
        <v>28.6</v>
      </c>
      <c r="F1046" s="4">
        <f t="shared" si="81"/>
        <v>1958.0416666665876</v>
      </c>
      <c r="G1046" s="4">
        <v>3.09</v>
      </c>
      <c r="H1046" s="4">
        <f t="shared" si="82"/>
        <v>360.63462097902101</v>
      </c>
      <c r="I1046" s="4">
        <f t="shared" si="83"/>
        <v>15.640334110664337</v>
      </c>
      <c r="J1046" s="4">
        <f t="shared" si="84"/>
        <v>28.883482886888114</v>
      </c>
      <c r="K1046" s="5">
        <f t="shared" si="80"/>
        <v>12.485842597006677</v>
      </c>
    </row>
    <row r="1047" spans="1:11" ht="12.75" x14ac:dyDescent="0.2">
      <c r="A1047" s="1">
        <v>1958.02</v>
      </c>
      <c r="B1047" s="4">
        <v>41.26</v>
      </c>
      <c r="C1047" s="9">
        <v>1.77667</v>
      </c>
      <c r="D1047" s="9">
        <v>3.2166700000000001</v>
      </c>
      <c r="E1047" s="9">
        <v>28.6</v>
      </c>
      <c r="F1047" s="4">
        <f t="shared" si="81"/>
        <v>1958.1249999999209</v>
      </c>
      <c r="G1047" s="4">
        <v>3.05</v>
      </c>
      <c r="H1047" s="4">
        <f t="shared" si="82"/>
        <v>361.86246258741261</v>
      </c>
      <c r="I1047" s="4">
        <f t="shared" si="83"/>
        <v>15.581923931293707</v>
      </c>
      <c r="J1047" s="4">
        <f t="shared" si="84"/>
        <v>28.211151903321682</v>
      </c>
      <c r="K1047" s="5">
        <f t="shared" si="80"/>
        <v>12.826929713026203</v>
      </c>
    </row>
    <row r="1048" spans="1:11" ht="12.75" x14ac:dyDescent="0.2">
      <c r="A1048" s="1">
        <v>1958.03</v>
      </c>
      <c r="B1048" s="4">
        <v>42.11</v>
      </c>
      <c r="C1048" s="9">
        <v>1.77</v>
      </c>
      <c r="D1048" s="9">
        <v>3.14</v>
      </c>
      <c r="E1048" s="9">
        <v>28.8</v>
      </c>
      <c r="F1048" s="4">
        <f t="shared" si="81"/>
        <v>1958.2083333332541</v>
      </c>
      <c r="G1048" s="4">
        <v>2.98</v>
      </c>
      <c r="H1048" s="4">
        <f t="shared" si="82"/>
        <v>366.75251232638897</v>
      </c>
      <c r="I1048" s="4">
        <f t="shared" si="83"/>
        <v>15.415624479166668</v>
      </c>
      <c r="J1048" s="4">
        <f t="shared" si="84"/>
        <v>27.347492013888889</v>
      </c>
      <c r="K1048" s="5">
        <f t="shared" si="80"/>
        <v>13.410828025477709</v>
      </c>
    </row>
    <row r="1049" spans="1:11" ht="12.75" x14ac:dyDescent="0.2">
      <c r="A1049" s="1">
        <v>1958.04</v>
      </c>
      <c r="B1049" s="4">
        <v>42.34</v>
      </c>
      <c r="C1049" s="9">
        <v>1.75667</v>
      </c>
      <c r="D1049" s="9">
        <v>3.07</v>
      </c>
      <c r="E1049" s="9">
        <v>28.9</v>
      </c>
      <c r="F1049" s="4">
        <f t="shared" si="81"/>
        <v>1958.2916666665874</v>
      </c>
      <c r="G1049" s="4">
        <v>2.88</v>
      </c>
      <c r="H1049" s="4">
        <f t="shared" si="82"/>
        <v>367.47970138408311</v>
      </c>
      <c r="I1049" s="4">
        <f t="shared" si="83"/>
        <v>15.246588734775088</v>
      </c>
      <c r="J1049" s="4">
        <f t="shared" si="84"/>
        <v>26.645316089965402</v>
      </c>
      <c r="K1049" s="5">
        <f t="shared" si="80"/>
        <v>13.791530944625407</v>
      </c>
    </row>
    <row r="1050" spans="1:11" ht="12.75" x14ac:dyDescent="0.2">
      <c r="A1050" s="1">
        <v>1958.05</v>
      </c>
      <c r="B1050" s="4">
        <v>43.7</v>
      </c>
      <c r="C1050" s="9">
        <v>1.74333</v>
      </c>
      <c r="D1050" s="9">
        <v>3</v>
      </c>
      <c r="E1050" s="9">
        <v>28.9</v>
      </c>
      <c r="F1050" s="4">
        <f t="shared" si="81"/>
        <v>1958.3749999999206</v>
      </c>
      <c r="G1050" s="4">
        <v>2.92</v>
      </c>
      <c r="H1050" s="4">
        <f t="shared" si="82"/>
        <v>379.28348961937724</v>
      </c>
      <c r="I1050" s="4">
        <f t="shared" si="83"/>
        <v>15.130807458996543</v>
      </c>
      <c r="J1050" s="4">
        <f t="shared" si="84"/>
        <v>26.037768166089968</v>
      </c>
      <c r="K1050" s="5">
        <f t="shared" si="80"/>
        <v>14.566666666666668</v>
      </c>
    </row>
    <row r="1051" spans="1:11" ht="12.75" x14ac:dyDescent="0.2">
      <c r="A1051" s="1">
        <v>1958.06</v>
      </c>
      <c r="B1051" s="4">
        <v>44.75</v>
      </c>
      <c r="C1051" s="9">
        <v>1.73</v>
      </c>
      <c r="D1051" s="9">
        <v>2.93</v>
      </c>
      <c r="E1051" s="9">
        <v>28.9</v>
      </c>
      <c r="F1051" s="4">
        <f t="shared" si="81"/>
        <v>1958.4583333332539</v>
      </c>
      <c r="G1051" s="4">
        <v>2.97</v>
      </c>
      <c r="H1051" s="4">
        <f t="shared" si="82"/>
        <v>388.39670847750875</v>
      </c>
      <c r="I1051" s="4">
        <f t="shared" si="83"/>
        <v>15.015112975778548</v>
      </c>
      <c r="J1051" s="4">
        <f t="shared" si="84"/>
        <v>25.430220242214538</v>
      </c>
      <c r="K1051" s="5">
        <f t="shared" si="80"/>
        <v>15.273037542662117</v>
      </c>
    </row>
    <row r="1052" spans="1:11" ht="12.75" x14ac:dyDescent="0.2">
      <c r="A1052" s="1">
        <v>1958.07</v>
      </c>
      <c r="B1052" s="4">
        <v>45.98</v>
      </c>
      <c r="C1052" s="9">
        <v>1.73</v>
      </c>
      <c r="D1052" s="9">
        <v>2.9133300000000002</v>
      </c>
      <c r="E1052" s="9">
        <v>29</v>
      </c>
      <c r="F1052" s="4">
        <f t="shared" si="81"/>
        <v>1958.5416666665872</v>
      </c>
      <c r="G1052" s="4">
        <v>3.2</v>
      </c>
      <c r="H1052" s="4">
        <f t="shared" si="82"/>
        <v>397.69608241379314</v>
      </c>
      <c r="I1052" s="4">
        <f t="shared" si="83"/>
        <v>14.963336724137932</v>
      </c>
      <c r="J1052" s="4">
        <f t="shared" si="84"/>
        <v>25.198345536724144</v>
      </c>
      <c r="K1052" s="5">
        <f t="shared" si="80"/>
        <v>15.782626753577519</v>
      </c>
    </row>
    <row r="1053" spans="1:11" ht="12.75" x14ac:dyDescent="0.2">
      <c r="A1053" s="1">
        <v>1958.08</v>
      </c>
      <c r="B1053" s="4">
        <v>47.7</v>
      </c>
      <c r="C1053" s="9">
        <v>1.73</v>
      </c>
      <c r="D1053" s="9">
        <v>2.8966699999999999</v>
      </c>
      <c r="E1053" s="9">
        <v>28.9</v>
      </c>
      <c r="F1053" s="4">
        <f t="shared" si="81"/>
        <v>1958.6249999999204</v>
      </c>
      <c r="G1053" s="4">
        <v>3.54</v>
      </c>
      <c r="H1053" s="4">
        <f t="shared" si="82"/>
        <v>414.00051384083054</v>
      </c>
      <c r="I1053" s="4">
        <f t="shared" si="83"/>
        <v>15.015112975778548</v>
      </c>
      <c r="J1053" s="4">
        <f t="shared" si="84"/>
        <v>25.140940637889276</v>
      </c>
      <c r="K1053" s="5">
        <f t="shared" si="80"/>
        <v>16.467184732813887</v>
      </c>
    </row>
    <row r="1054" spans="1:11" ht="12.75" x14ac:dyDescent="0.2">
      <c r="A1054" s="1">
        <v>1958.09</v>
      </c>
      <c r="B1054" s="4">
        <v>48.96</v>
      </c>
      <c r="C1054" s="9">
        <v>1.73</v>
      </c>
      <c r="D1054" s="9">
        <v>2.88</v>
      </c>
      <c r="E1054" s="9">
        <v>28.9</v>
      </c>
      <c r="F1054" s="4">
        <f t="shared" si="81"/>
        <v>1958.7083333332537</v>
      </c>
      <c r="G1054" s="4">
        <v>3.76</v>
      </c>
      <c r="H1054" s="4">
        <f t="shared" si="82"/>
        <v>424.9363764705883</v>
      </c>
      <c r="I1054" s="4">
        <f t="shared" si="83"/>
        <v>15.015112975778548</v>
      </c>
      <c r="J1054" s="4">
        <f t="shared" si="84"/>
        <v>24.996257439446367</v>
      </c>
      <c r="K1054" s="5">
        <f t="shared" si="80"/>
        <v>17.000000000000004</v>
      </c>
    </row>
    <row r="1055" spans="1:11" ht="12.75" x14ac:dyDescent="0.2">
      <c r="A1055" s="1">
        <v>1958.1</v>
      </c>
      <c r="B1055" s="4">
        <v>50.95</v>
      </c>
      <c r="C1055" s="9">
        <v>1.7366699999999999</v>
      </c>
      <c r="D1055" s="9">
        <v>2.8833299999999999</v>
      </c>
      <c r="E1055" s="9">
        <v>28.9</v>
      </c>
      <c r="F1055" s="4">
        <f t="shared" si="81"/>
        <v>1958.7916666665869</v>
      </c>
      <c r="G1055" s="4">
        <v>3.8</v>
      </c>
      <c r="H1055" s="4">
        <f t="shared" si="82"/>
        <v>442.20809602076139</v>
      </c>
      <c r="I1055" s="4">
        <f t="shared" si="83"/>
        <v>15.073003613667822</v>
      </c>
      <c r="J1055" s="4">
        <f t="shared" si="84"/>
        <v>25.025159362110731</v>
      </c>
      <c r="K1055" s="5">
        <f t="shared" si="80"/>
        <v>17.670540659584582</v>
      </c>
    </row>
    <row r="1056" spans="1:11" ht="12.75" x14ac:dyDescent="0.2">
      <c r="A1056" s="1">
        <v>1958.11</v>
      </c>
      <c r="B1056" s="4">
        <v>52.5</v>
      </c>
      <c r="C1056" s="9">
        <v>1.74333</v>
      </c>
      <c r="D1056" s="9">
        <v>2.8866700000000001</v>
      </c>
      <c r="E1056" s="9">
        <v>29</v>
      </c>
      <c r="F1056" s="4">
        <f t="shared" si="81"/>
        <v>1958.8749999999202</v>
      </c>
      <c r="G1056" s="4">
        <v>3.74</v>
      </c>
      <c r="H1056" s="4">
        <f t="shared" si="82"/>
        <v>454.08969827586213</v>
      </c>
      <c r="I1056" s="4">
        <f t="shared" si="83"/>
        <v>15.078632260862072</v>
      </c>
      <c r="J1056" s="4">
        <f t="shared" si="84"/>
        <v>24.967754463275863</v>
      </c>
      <c r="K1056" s="5">
        <f t="shared" si="80"/>
        <v>18.187045973388024</v>
      </c>
    </row>
    <row r="1057" spans="1:11" ht="12.75" x14ac:dyDescent="0.2">
      <c r="A1057" s="1">
        <v>1958.12</v>
      </c>
      <c r="B1057" s="4">
        <v>53.49</v>
      </c>
      <c r="C1057" s="9">
        <v>1.75</v>
      </c>
      <c r="D1057" s="9">
        <v>2.89</v>
      </c>
      <c r="E1057" s="9">
        <v>28.9</v>
      </c>
      <c r="F1057" s="4">
        <f t="shared" si="81"/>
        <v>1958.9583333332534</v>
      </c>
      <c r="G1057" s="4">
        <v>3.86</v>
      </c>
      <c r="H1057" s="4">
        <f t="shared" si="82"/>
        <v>464.25340640138415</v>
      </c>
      <c r="I1057" s="4">
        <f t="shared" si="83"/>
        <v>15.188698096885815</v>
      </c>
      <c r="J1057" s="4">
        <f t="shared" si="84"/>
        <v>25.083050000000004</v>
      </c>
      <c r="K1057" s="5">
        <f t="shared" si="80"/>
        <v>18.508650519031143</v>
      </c>
    </row>
    <row r="1058" spans="1:11" ht="12.75" x14ac:dyDescent="0.2">
      <c r="A1058" s="1">
        <v>1959.01</v>
      </c>
      <c r="B1058" s="4">
        <v>55.62</v>
      </c>
      <c r="C1058" s="9">
        <v>1.75667</v>
      </c>
      <c r="D1058" s="9">
        <v>2.96333</v>
      </c>
      <c r="E1058" s="9">
        <v>29</v>
      </c>
      <c r="F1058" s="4">
        <f t="shared" si="81"/>
        <v>1959.0416666665867</v>
      </c>
      <c r="G1058" s="4">
        <v>4.0199999999999996</v>
      </c>
      <c r="H1058" s="4">
        <f t="shared" si="82"/>
        <v>481.07560034482765</v>
      </c>
      <c r="I1058" s="4">
        <f t="shared" si="83"/>
        <v>15.19401429086207</v>
      </c>
      <c r="J1058" s="4">
        <f t="shared" si="84"/>
        <v>25.630811916034485</v>
      </c>
      <c r="K1058" s="5">
        <f t="shared" si="80"/>
        <v>18.769424937485869</v>
      </c>
    </row>
    <row r="1059" spans="1:11" ht="12.75" x14ac:dyDescent="0.2">
      <c r="A1059" s="1">
        <v>1959.02</v>
      </c>
      <c r="B1059" s="4">
        <v>54.77</v>
      </c>
      <c r="C1059" s="9">
        <v>1.7633300000000001</v>
      </c>
      <c r="D1059" s="9">
        <v>3.03667</v>
      </c>
      <c r="E1059" s="9">
        <v>28.9</v>
      </c>
      <c r="F1059" s="4">
        <f t="shared" si="81"/>
        <v>1959.12499999992</v>
      </c>
      <c r="G1059" s="4">
        <v>3.96</v>
      </c>
      <c r="H1059" s="4">
        <f t="shared" si="82"/>
        <v>475.36285415224927</v>
      </c>
      <c r="I1059" s="4">
        <f t="shared" si="83"/>
        <v>15.304392580103809</v>
      </c>
      <c r="J1059" s="4">
        <f t="shared" si="84"/>
        <v>26.356036485640143</v>
      </c>
      <c r="K1059" s="5">
        <f t="shared" si="80"/>
        <v>18.036204131499311</v>
      </c>
    </row>
    <row r="1060" spans="1:11" ht="12.75" x14ac:dyDescent="0.2">
      <c r="A1060" s="1">
        <v>1959.03</v>
      </c>
      <c r="B1060" s="4">
        <v>56.16</v>
      </c>
      <c r="C1060" s="9">
        <v>1.77</v>
      </c>
      <c r="D1060" s="9">
        <v>3.11</v>
      </c>
      <c r="E1060" s="9">
        <v>28.9</v>
      </c>
      <c r="F1060" s="4">
        <f t="shared" si="81"/>
        <v>1959.2083333332532</v>
      </c>
      <c r="G1060" s="4">
        <v>3.99</v>
      </c>
      <c r="H1060" s="4">
        <f t="shared" si="82"/>
        <v>487.42702006920422</v>
      </c>
      <c r="I1060" s="4">
        <f t="shared" si="83"/>
        <v>15.362283217993083</v>
      </c>
      <c r="J1060" s="4">
        <f t="shared" si="84"/>
        <v>26.992486332179936</v>
      </c>
      <c r="K1060" s="5">
        <f t="shared" si="80"/>
        <v>18.05787781350482</v>
      </c>
    </row>
    <row r="1061" spans="1:11" ht="12.75" x14ac:dyDescent="0.2">
      <c r="A1061" s="1">
        <v>1959.04</v>
      </c>
      <c r="B1061" s="4">
        <v>57.1</v>
      </c>
      <c r="C1061" s="9">
        <v>1.77667</v>
      </c>
      <c r="D1061" s="9">
        <v>3.2066699999999999</v>
      </c>
      <c r="E1061" s="9">
        <v>29</v>
      </c>
      <c r="F1061" s="4">
        <f t="shared" si="81"/>
        <v>1959.2916666665865</v>
      </c>
      <c r="G1061" s="4">
        <v>4.12</v>
      </c>
      <c r="H1061" s="4">
        <f t="shared" si="82"/>
        <v>493.87660517241386</v>
      </c>
      <c r="I1061" s="4">
        <f t="shared" si="83"/>
        <v>15.367000842586208</v>
      </c>
      <c r="J1061" s="4">
        <f t="shared" si="84"/>
        <v>27.735539290862071</v>
      </c>
      <c r="K1061" s="5">
        <f t="shared" si="80"/>
        <v>17.806634296637945</v>
      </c>
    </row>
    <row r="1062" spans="1:11" ht="12.75" x14ac:dyDescent="0.2">
      <c r="A1062" s="1">
        <v>1959.05</v>
      </c>
      <c r="B1062" s="4">
        <v>57.96</v>
      </c>
      <c r="C1062" s="9">
        <v>1.7833300000000001</v>
      </c>
      <c r="D1062" s="9">
        <v>3.3033299999999999</v>
      </c>
      <c r="E1062" s="9">
        <v>29</v>
      </c>
      <c r="F1062" s="4">
        <f t="shared" si="81"/>
        <v>1959.3749999999197</v>
      </c>
      <c r="G1062" s="4">
        <v>4.3099999999999996</v>
      </c>
      <c r="H1062" s="4">
        <f t="shared" si="82"/>
        <v>501.31502689655179</v>
      </c>
      <c r="I1062" s="4">
        <f t="shared" si="83"/>
        <v>15.424605364310347</v>
      </c>
      <c r="J1062" s="4">
        <f t="shared" si="84"/>
        <v>28.57158329534483</v>
      </c>
      <c r="K1062" s="5">
        <f t="shared" si="80"/>
        <v>17.545930924249166</v>
      </c>
    </row>
    <row r="1063" spans="1:11" ht="12.75" x14ac:dyDescent="0.2">
      <c r="A1063" s="1">
        <v>1959.06</v>
      </c>
      <c r="B1063" s="4">
        <v>57.46</v>
      </c>
      <c r="C1063" s="9">
        <v>1.79</v>
      </c>
      <c r="D1063" s="9">
        <v>3.4</v>
      </c>
      <c r="E1063" s="9">
        <v>29.1</v>
      </c>
      <c r="F1063" s="4">
        <f t="shared" si="81"/>
        <v>1959.458333333253</v>
      </c>
      <c r="G1063" s="4">
        <v>4.34</v>
      </c>
      <c r="H1063" s="4">
        <f t="shared" si="82"/>
        <v>495.28249243986261</v>
      </c>
      <c r="I1063" s="4">
        <f t="shared" si="83"/>
        <v>15.429092611683851</v>
      </c>
      <c r="J1063" s="4">
        <f t="shared" si="84"/>
        <v>29.306656357388317</v>
      </c>
      <c r="K1063" s="5">
        <f t="shared" si="80"/>
        <v>16.900000000000002</v>
      </c>
    </row>
    <row r="1064" spans="1:11" ht="12.75" x14ac:dyDescent="0.2">
      <c r="A1064" s="1">
        <v>1959.07</v>
      </c>
      <c r="B1064" s="4">
        <v>59.74</v>
      </c>
      <c r="C1064" s="9">
        <v>1.79667</v>
      </c>
      <c r="D1064" s="9">
        <v>3.41</v>
      </c>
      <c r="E1064" s="9">
        <v>29.2</v>
      </c>
      <c r="F1064" s="4">
        <f t="shared" si="81"/>
        <v>1959.5416666665863</v>
      </c>
      <c r="G1064" s="4">
        <v>4.4000000000000004</v>
      </c>
      <c r="H1064" s="4">
        <f t="shared" si="82"/>
        <v>513.1717147260274</v>
      </c>
      <c r="I1064" s="4">
        <f t="shared" si="83"/>
        <v>15.433549124486303</v>
      </c>
      <c r="J1064" s="4">
        <f t="shared" si="84"/>
        <v>29.2921919520548</v>
      </c>
      <c r="K1064" s="5">
        <f t="shared" si="80"/>
        <v>17.519061583577709</v>
      </c>
    </row>
    <row r="1065" spans="1:11" ht="12.75" x14ac:dyDescent="0.2">
      <c r="A1065" s="1">
        <v>1959.08</v>
      </c>
      <c r="B1065" s="4">
        <v>59.4</v>
      </c>
      <c r="C1065" s="9">
        <v>1.8033300000000001</v>
      </c>
      <c r="D1065" s="9">
        <v>3.42</v>
      </c>
      <c r="E1065" s="9">
        <v>29.2</v>
      </c>
      <c r="F1065" s="4">
        <f t="shared" si="81"/>
        <v>1959.6249999999195</v>
      </c>
      <c r="G1065" s="4">
        <v>4.43</v>
      </c>
      <c r="H1065" s="4">
        <f t="shared" si="82"/>
        <v>510.25108561643839</v>
      </c>
      <c r="I1065" s="4">
        <f t="shared" si="83"/>
        <v>15.490759094691784</v>
      </c>
      <c r="J1065" s="4">
        <f t="shared" si="84"/>
        <v>29.378092808219179</v>
      </c>
      <c r="K1065" s="5">
        <f t="shared" si="80"/>
        <v>17.368421052631579</v>
      </c>
    </row>
    <row r="1066" spans="1:11" ht="12.75" x14ac:dyDescent="0.2">
      <c r="A1066" s="1">
        <v>1959.09</v>
      </c>
      <c r="B1066" s="4">
        <v>57.05</v>
      </c>
      <c r="C1066" s="9">
        <v>1.81</v>
      </c>
      <c r="D1066" s="9">
        <v>3.43</v>
      </c>
      <c r="E1066" s="9">
        <v>29.3</v>
      </c>
      <c r="F1066" s="4">
        <f t="shared" si="81"/>
        <v>1959.7083333332528</v>
      </c>
      <c r="G1066" s="4">
        <v>4.68</v>
      </c>
      <c r="H1066" s="4">
        <f t="shared" si="82"/>
        <v>488.39180972696244</v>
      </c>
      <c r="I1066" s="4">
        <f t="shared" si="83"/>
        <v>15.494989931740617</v>
      </c>
      <c r="J1066" s="4">
        <f t="shared" si="84"/>
        <v>29.363433959044372</v>
      </c>
      <c r="K1066" s="5">
        <f t="shared" si="80"/>
        <v>16.632653061224488</v>
      </c>
    </row>
    <row r="1067" spans="1:11" ht="12.75" x14ac:dyDescent="0.2">
      <c r="A1067" s="1">
        <v>1959.1</v>
      </c>
      <c r="B1067" s="4">
        <v>57</v>
      </c>
      <c r="C1067" s="9">
        <v>1.81667</v>
      </c>
      <c r="D1067" s="9">
        <v>3.4166699999999999</v>
      </c>
      <c r="E1067" s="9">
        <v>29.4</v>
      </c>
      <c r="F1067" s="4">
        <f t="shared" si="81"/>
        <v>1959.791666666586</v>
      </c>
      <c r="G1067" s="4">
        <v>4.53</v>
      </c>
      <c r="H1067" s="4">
        <f t="shared" si="82"/>
        <v>486.30403061224496</v>
      </c>
      <c r="I1067" s="4">
        <f t="shared" si="83"/>
        <v>15.499191987585037</v>
      </c>
      <c r="J1067" s="4">
        <f t="shared" si="84"/>
        <v>29.149831443367351</v>
      </c>
      <c r="K1067" s="5">
        <f t="shared" si="80"/>
        <v>16.682910553257997</v>
      </c>
    </row>
    <row r="1068" spans="1:11" ht="12.75" x14ac:dyDescent="0.2">
      <c r="A1068" s="1">
        <v>1959.11</v>
      </c>
      <c r="B1068" s="4">
        <v>57.23</v>
      </c>
      <c r="C1068" s="9">
        <v>1.8233299999999999</v>
      </c>
      <c r="D1068" s="9">
        <v>3.40333</v>
      </c>
      <c r="E1068" s="9">
        <v>29.4</v>
      </c>
      <c r="F1068" s="4">
        <f t="shared" si="81"/>
        <v>1959.8749999999193</v>
      </c>
      <c r="G1068" s="4">
        <v>4.53</v>
      </c>
      <c r="H1068" s="4">
        <f t="shared" si="82"/>
        <v>488.26631003401366</v>
      </c>
      <c r="I1068" s="4">
        <f t="shared" si="83"/>
        <v>15.556012774319729</v>
      </c>
      <c r="J1068" s="4">
        <f t="shared" si="84"/>
        <v>29.036019236904767</v>
      </c>
      <c r="K1068" s="5">
        <f t="shared" si="80"/>
        <v>16.815883267270582</v>
      </c>
    </row>
    <row r="1069" spans="1:11" ht="12.75" x14ac:dyDescent="0.2">
      <c r="A1069" s="1">
        <v>1959.12</v>
      </c>
      <c r="B1069" s="4">
        <v>59.06</v>
      </c>
      <c r="C1069" s="9">
        <v>1.83</v>
      </c>
      <c r="D1069" s="9">
        <v>3.39</v>
      </c>
      <c r="E1069" s="9">
        <v>29.4</v>
      </c>
      <c r="F1069" s="4">
        <f t="shared" si="81"/>
        <v>1959.9583333332525</v>
      </c>
      <c r="G1069" s="4">
        <v>4.6900000000000004</v>
      </c>
      <c r="H1069" s="4">
        <f t="shared" si="82"/>
        <v>503.87922891156472</v>
      </c>
      <c r="I1069" s="4">
        <f t="shared" si="83"/>
        <v>15.612918877551023</v>
      </c>
      <c r="J1069" s="4">
        <f t="shared" si="84"/>
        <v>28.922292346938779</v>
      </c>
      <c r="K1069" s="5">
        <f t="shared" si="80"/>
        <v>17.421828908554573</v>
      </c>
    </row>
    <row r="1070" spans="1:11" ht="12.75" x14ac:dyDescent="0.2">
      <c r="A1070" s="1">
        <v>1960.01</v>
      </c>
      <c r="B1070" s="4">
        <v>58.03</v>
      </c>
      <c r="C1070" s="9">
        <v>1.8666700000000001</v>
      </c>
      <c r="D1070" s="9">
        <v>3.39</v>
      </c>
      <c r="E1070" s="9">
        <v>29.3</v>
      </c>
      <c r="F1070" s="4">
        <f t="shared" si="81"/>
        <v>1960.0416666665858</v>
      </c>
      <c r="G1070" s="4">
        <v>4.72</v>
      </c>
      <c r="H1070" s="4">
        <f t="shared" si="82"/>
        <v>496.78136228668944</v>
      </c>
      <c r="I1070" s="4">
        <f t="shared" si="83"/>
        <v>15.980128649658706</v>
      </c>
      <c r="J1070" s="4">
        <f t="shared" si="84"/>
        <v>29.02100324232082</v>
      </c>
      <c r="K1070" s="5">
        <f t="shared" si="80"/>
        <v>17.117994100294986</v>
      </c>
    </row>
    <row r="1071" spans="1:11" ht="12.75" x14ac:dyDescent="0.2">
      <c r="A1071" s="1">
        <v>1960.02</v>
      </c>
      <c r="B1071" s="4">
        <v>55.78</v>
      </c>
      <c r="C1071" s="9">
        <v>1.90333</v>
      </c>
      <c r="D1071" s="9">
        <v>3.39</v>
      </c>
      <c r="E1071" s="9">
        <v>29.4</v>
      </c>
      <c r="F1071" s="4">
        <f t="shared" si="81"/>
        <v>1960.1249999999191</v>
      </c>
      <c r="G1071" s="4">
        <v>4.49</v>
      </c>
      <c r="H1071" s="4">
        <f t="shared" si="82"/>
        <v>475.89541802721101</v>
      </c>
      <c r="I1071" s="4">
        <f t="shared" si="83"/>
        <v>16.238544747108847</v>
      </c>
      <c r="J1071" s="4">
        <f t="shared" si="84"/>
        <v>28.922292346938779</v>
      </c>
      <c r="K1071" s="5">
        <f t="shared" si="80"/>
        <v>16.454277286135696</v>
      </c>
    </row>
    <row r="1072" spans="1:11" ht="12.75" x14ac:dyDescent="0.2">
      <c r="A1072" s="1">
        <v>1960.03</v>
      </c>
      <c r="B1072" s="4">
        <v>55.02</v>
      </c>
      <c r="C1072" s="9">
        <v>1.94</v>
      </c>
      <c r="D1072" s="9">
        <v>3.39</v>
      </c>
      <c r="E1072" s="9">
        <v>29.4</v>
      </c>
      <c r="F1072" s="4">
        <f t="shared" si="81"/>
        <v>1960.2083333332523</v>
      </c>
      <c r="G1072" s="4">
        <v>4.25</v>
      </c>
      <c r="H1072" s="4">
        <f t="shared" si="82"/>
        <v>469.4113642857144</v>
      </c>
      <c r="I1072" s="4">
        <f t="shared" si="83"/>
        <v>16.551400340136055</v>
      </c>
      <c r="J1072" s="4">
        <f t="shared" si="84"/>
        <v>28.922292346938779</v>
      </c>
      <c r="K1072" s="5">
        <f t="shared" si="80"/>
        <v>16.230088495575224</v>
      </c>
    </row>
    <row r="1073" spans="1:11" ht="12.75" x14ac:dyDescent="0.2">
      <c r="A1073" s="1">
        <v>1960.04</v>
      </c>
      <c r="B1073" s="4">
        <v>55.73</v>
      </c>
      <c r="C1073" s="9">
        <v>1.94333</v>
      </c>
      <c r="D1073" s="9">
        <v>3.34667</v>
      </c>
      <c r="E1073" s="9">
        <v>29.5</v>
      </c>
      <c r="F1073" s="4">
        <f t="shared" si="81"/>
        <v>1960.2916666665856</v>
      </c>
      <c r="G1073" s="4">
        <v>4.28</v>
      </c>
      <c r="H1073" s="4">
        <f t="shared" si="82"/>
        <v>473.85707677966104</v>
      </c>
      <c r="I1073" s="4">
        <f t="shared" si="83"/>
        <v>16.523607985254241</v>
      </c>
      <c r="J1073" s="4">
        <f t="shared" si="84"/>
        <v>28.455827438474579</v>
      </c>
      <c r="K1073" s="5">
        <f t="shared" si="80"/>
        <v>16.652373852217277</v>
      </c>
    </row>
    <row r="1074" spans="1:11" ht="12.75" x14ac:dyDescent="0.2">
      <c r="A1074" s="1">
        <v>1960.05</v>
      </c>
      <c r="B1074" s="4">
        <v>55.22</v>
      </c>
      <c r="C1074" s="9">
        <v>1.9466699999999999</v>
      </c>
      <c r="D1074" s="9">
        <v>3.3033299999999999</v>
      </c>
      <c r="E1074" s="9">
        <v>29.5</v>
      </c>
      <c r="F1074" s="4">
        <f t="shared" si="81"/>
        <v>1960.3749999999188</v>
      </c>
      <c r="G1074" s="4">
        <v>4.3499999999999996</v>
      </c>
      <c r="H1074" s="4">
        <f t="shared" si="82"/>
        <v>469.52068508474576</v>
      </c>
      <c r="I1074" s="4">
        <f t="shared" si="83"/>
        <v>16.552007099491526</v>
      </c>
      <c r="J1074" s="4">
        <f t="shared" si="84"/>
        <v>28.087319171694919</v>
      </c>
      <c r="K1074" s="5">
        <f t="shared" si="80"/>
        <v>16.716464900570028</v>
      </c>
    </row>
    <row r="1075" spans="1:11" ht="12.75" x14ac:dyDescent="0.2">
      <c r="A1075" s="1">
        <v>1960.06</v>
      </c>
      <c r="B1075" s="4">
        <v>57.26</v>
      </c>
      <c r="C1075" s="9">
        <v>1.95</v>
      </c>
      <c r="D1075" s="9">
        <v>3.26</v>
      </c>
      <c r="E1075" s="9">
        <v>29.6</v>
      </c>
      <c r="F1075" s="4">
        <f t="shared" si="81"/>
        <v>1960.4583333332521</v>
      </c>
      <c r="G1075" s="4">
        <v>4.1500000000000004</v>
      </c>
      <c r="H1075" s="4">
        <f t="shared" si="82"/>
        <v>485.22143344594599</v>
      </c>
      <c r="I1075" s="4">
        <f t="shared" si="83"/>
        <v>16.524306587837838</v>
      </c>
      <c r="J1075" s="4">
        <f t="shared" si="84"/>
        <v>27.625251013513513</v>
      </c>
      <c r="K1075" s="5">
        <f t="shared" si="80"/>
        <v>17.564417177914113</v>
      </c>
    </row>
    <row r="1076" spans="1:11" ht="12.75" x14ac:dyDescent="0.2">
      <c r="A1076" s="1">
        <v>1960.07</v>
      </c>
      <c r="B1076" s="4">
        <v>55.84</v>
      </c>
      <c r="C1076" s="9">
        <v>1.95</v>
      </c>
      <c r="D1076" s="9">
        <v>3.2633299999999998</v>
      </c>
      <c r="E1076" s="9">
        <v>29.6</v>
      </c>
      <c r="F1076" s="4">
        <f t="shared" si="81"/>
        <v>1960.5416666665853</v>
      </c>
      <c r="G1076" s="4">
        <v>3.9</v>
      </c>
      <c r="H1076" s="4">
        <f t="shared" si="82"/>
        <v>473.18834864864868</v>
      </c>
      <c r="I1076" s="4">
        <f t="shared" si="83"/>
        <v>16.524306587837838</v>
      </c>
      <c r="J1076" s="4">
        <f t="shared" si="84"/>
        <v>27.653469444763513</v>
      </c>
      <c r="K1076" s="5">
        <f t="shared" si="80"/>
        <v>17.111355578504167</v>
      </c>
    </row>
    <row r="1077" spans="1:11" ht="12.75" x14ac:dyDescent="0.2">
      <c r="A1077" s="1">
        <v>1960.08</v>
      </c>
      <c r="B1077" s="4">
        <v>56.51</v>
      </c>
      <c r="C1077" s="9">
        <v>1.95</v>
      </c>
      <c r="D1077" s="9">
        <v>3.26667</v>
      </c>
      <c r="E1077" s="9">
        <v>29.6</v>
      </c>
      <c r="F1077" s="4">
        <f t="shared" si="81"/>
        <v>1960.6249999999186</v>
      </c>
      <c r="G1077" s="4">
        <v>3.8</v>
      </c>
      <c r="H1077" s="4">
        <f t="shared" si="82"/>
        <v>478.86593091216218</v>
      </c>
      <c r="I1077" s="4">
        <f t="shared" si="83"/>
        <v>16.524306587837838</v>
      </c>
      <c r="J1077" s="4">
        <f t="shared" si="84"/>
        <v>27.681772616047301</v>
      </c>
      <c r="K1077" s="5">
        <f t="shared" si="80"/>
        <v>17.298961939834754</v>
      </c>
    </row>
    <row r="1078" spans="1:11" ht="12.75" x14ac:dyDescent="0.2">
      <c r="A1078" s="1">
        <v>1960.09</v>
      </c>
      <c r="B1078" s="4">
        <v>54.81</v>
      </c>
      <c r="C1078" s="9">
        <v>1.95</v>
      </c>
      <c r="D1078" s="9">
        <v>3.27</v>
      </c>
      <c r="E1078" s="9">
        <v>29.6</v>
      </c>
      <c r="F1078" s="4">
        <f t="shared" si="81"/>
        <v>1960.7083333332519</v>
      </c>
      <c r="G1078" s="4">
        <v>3.8</v>
      </c>
      <c r="H1078" s="4">
        <f t="shared" si="82"/>
        <v>464.46012516891898</v>
      </c>
      <c r="I1078" s="4">
        <f t="shared" si="83"/>
        <v>16.524306587837838</v>
      </c>
      <c r="J1078" s="4">
        <f t="shared" si="84"/>
        <v>27.709991047297301</v>
      </c>
      <c r="K1078" s="5">
        <f t="shared" si="80"/>
        <v>16.761467889908257</v>
      </c>
    </row>
    <row r="1079" spans="1:11" ht="12.75" x14ac:dyDescent="0.2">
      <c r="A1079" s="1">
        <v>1960.1</v>
      </c>
      <c r="B1079" s="4">
        <v>53.73</v>
      </c>
      <c r="C1079" s="9">
        <v>1.95</v>
      </c>
      <c r="D1079" s="9">
        <v>3.27</v>
      </c>
      <c r="E1079" s="9">
        <v>29.8</v>
      </c>
      <c r="F1079" s="4">
        <f t="shared" si="81"/>
        <v>1960.7916666665851</v>
      </c>
      <c r="G1079" s="4">
        <v>3.89</v>
      </c>
      <c r="H1079" s="4">
        <f t="shared" si="82"/>
        <v>452.25244177852346</v>
      </c>
      <c r="I1079" s="4">
        <f t="shared" si="83"/>
        <v>16.413405201342282</v>
      </c>
      <c r="J1079" s="4">
        <f t="shared" si="84"/>
        <v>27.524017953020138</v>
      </c>
      <c r="K1079" s="5">
        <f t="shared" si="80"/>
        <v>16.431192660550455</v>
      </c>
    </row>
    <row r="1080" spans="1:11" ht="12.75" x14ac:dyDescent="0.2">
      <c r="A1080" s="1">
        <v>1960.11</v>
      </c>
      <c r="B1080" s="4">
        <v>55.47</v>
      </c>
      <c r="C1080" s="9">
        <v>1.95</v>
      </c>
      <c r="D1080" s="9">
        <v>3.27</v>
      </c>
      <c r="E1080" s="9">
        <v>29.8</v>
      </c>
      <c r="F1080" s="4">
        <f t="shared" si="81"/>
        <v>1960.8749999999184</v>
      </c>
      <c r="G1080" s="4">
        <v>3.93</v>
      </c>
      <c r="H1080" s="4">
        <f t="shared" si="82"/>
        <v>466.89824949664433</v>
      </c>
      <c r="I1080" s="4">
        <f t="shared" si="83"/>
        <v>16.413405201342282</v>
      </c>
      <c r="J1080" s="4">
        <f t="shared" si="84"/>
        <v>27.524017953020138</v>
      </c>
      <c r="K1080" s="5">
        <f t="shared" si="80"/>
        <v>16.963302752293576</v>
      </c>
    </row>
    <row r="1081" spans="1:11" ht="12.75" x14ac:dyDescent="0.2">
      <c r="A1081" s="1">
        <v>1960.12</v>
      </c>
      <c r="B1081" s="4">
        <v>56.8</v>
      </c>
      <c r="C1081" s="9">
        <v>1.95</v>
      </c>
      <c r="D1081" s="9">
        <v>3.27</v>
      </c>
      <c r="E1081" s="9">
        <v>29.8</v>
      </c>
      <c r="F1081" s="4">
        <f t="shared" si="81"/>
        <v>1960.9583333332516</v>
      </c>
      <c r="G1081" s="4">
        <v>3.84</v>
      </c>
      <c r="H1081" s="4">
        <f t="shared" si="82"/>
        <v>478.09303355704702</v>
      </c>
      <c r="I1081" s="4">
        <f t="shared" si="83"/>
        <v>16.413405201342282</v>
      </c>
      <c r="J1081" s="4">
        <f t="shared" si="84"/>
        <v>27.524017953020138</v>
      </c>
      <c r="K1081" s="5">
        <f t="shared" si="80"/>
        <v>17.370030581039753</v>
      </c>
    </row>
    <row r="1082" spans="1:11" ht="12.75" x14ac:dyDescent="0.2">
      <c r="A1082" s="1">
        <v>1961.01</v>
      </c>
      <c r="B1082" s="4">
        <v>59.72</v>
      </c>
      <c r="C1082" s="9">
        <v>1.9466699999999999</v>
      </c>
      <c r="D1082" s="9">
        <v>3.21</v>
      </c>
      <c r="E1082" s="9">
        <v>29.8</v>
      </c>
      <c r="F1082" s="4">
        <f t="shared" si="81"/>
        <v>1961.0416666665849</v>
      </c>
      <c r="G1082" s="4">
        <v>3.84</v>
      </c>
      <c r="H1082" s="4">
        <f t="shared" si="82"/>
        <v>502.67105570469801</v>
      </c>
      <c r="I1082" s="4">
        <f t="shared" si="83"/>
        <v>16.385376155536914</v>
      </c>
      <c r="J1082" s="4">
        <f t="shared" si="84"/>
        <v>27.018990100671143</v>
      </c>
      <c r="K1082" s="5">
        <f t="shared" si="80"/>
        <v>18.604361370716511</v>
      </c>
    </row>
    <row r="1083" spans="1:11" ht="12.75" x14ac:dyDescent="0.2">
      <c r="A1083" s="1">
        <v>1961.02</v>
      </c>
      <c r="B1083" s="4">
        <v>62.17</v>
      </c>
      <c r="C1083" s="9">
        <v>1.94333</v>
      </c>
      <c r="D1083" s="9">
        <v>3.15</v>
      </c>
      <c r="E1083" s="9">
        <v>29.8</v>
      </c>
      <c r="F1083" s="4">
        <f t="shared" si="81"/>
        <v>1961.1249999999181</v>
      </c>
      <c r="G1083" s="4">
        <v>3.78</v>
      </c>
      <c r="H1083" s="4">
        <f t="shared" si="82"/>
        <v>523.29302634228191</v>
      </c>
      <c r="I1083" s="4">
        <f t="shared" si="83"/>
        <v>16.357262938422821</v>
      </c>
      <c r="J1083" s="4">
        <f t="shared" si="84"/>
        <v>26.513962248322148</v>
      </c>
      <c r="K1083" s="5">
        <f t="shared" si="80"/>
        <v>19.736507936507937</v>
      </c>
    </row>
    <row r="1084" spans="1:11" ht="12.75" x14ac:dyDescent="0.2">
      <c r="A1084" s="1">
        <v>1961.03</v>
      </c>
      <c r="B1084" s="4">
        <v>64.12</v>
      </c>
      <c r="C1084" s="9">
        <v>1.94</v>
      </c>
      <c r="D1084" s="9">
        <v>3.09</v>
      </c>
      <c r="E1084" s="9">
        <v>29.8</v>
      </c>
      <c r="F1084" s="4">
        <f t="shared" si="81"/>
        <v>1961.2083333332514</v>
      </c>
      <c r="G1084" s="4">
        <v>3.74</v>
      </c>
      <c r="H1084" s="4">
        <f t="shared" si="82"/>
        <v>539.70643154362426</v>
      </c>
      <c r="I1084" s="4">
        <f t="shared" si="83"/>
        <v>16.329233892617449</v>
      </c>
      <c r="J1084" s="4">
        <f t="shared" si="84"/>
        <v>26.008934395973156</v>
      </c>
      <c r="K1084" s="5">
        <f t="shared" si="80"/>
        <v>20.750809061488674</v>
      </c>
    </row>
    <row r="1085" spans="1:11" ht="12.75" x14ac:dyDescent="0.2">
      <c r="A1085" s="1">
        <v>1961.04</v>
      </c>
      <c r="B1085" s="4">
        <v>65.83</v>
      </c>
      <c r="C1085" s="9">
        <v>1.94</v>
      </c>
      <c r="D1085" s="9">
        <v>3.07</v>
      </c>
      <c r="E1085" s="9">
        <v>29.8</v>
      </c>
      <c r="F1085" s="4">
        <f t="shared" si="81"/>
        <v>1961.2916666665847</v>
      </c>
      <c r="G1085" s="4">
        <v>3.78</v>
      </c>
      <c r="H1085" s="4">
        <f t="shared" si="82"/>
        <v>554.0997253355705</v>
      </c>
      <c r="I1085" s="4">
        <f t="shared" si="83"/>
        <v>16.329233892617449</v>
      </c>
      <c r="J1085" s="4">
        <f t="shared" si="84"/>
        <v>25.840591778523493</v>
      </c>
      <c r="K1085" s="5">
        <f t="shared" si="80"/>
        <v>21.44299674267101</v>
      </c>
    </row>
    <row r="1086" spans="1:11" ht="12.75" x14ac:dyDescent="0.2">
      <c r="A1086" s="1">
        <v>1961.05</v>
      </c>
      <c r="B1086" s="4">
        <v>66.5</v>
      </c>
      <c r="C1086" s="9">
        <v>1.94</v>
      </c>
      <c r="D1086" s="9">
        <v>3.05</v>
      </c>
      <c r="E1086" s="9">
        <v>29.8</v>
      </c>
      <c r="F1086" s="4">
        <f t="shared" si="81"/>
        <v>1961.3749999999179</v>
      </c>
      <c r="G1086" s="4">
        <v>3.71</v>
      </c>
      <c r="H1086" s="4">
        <f t="shared" si="82"/>
        <v>559.73920302013425</v>
      </c>
      <c r="I1086" s="4">
        <f t="shared" si="83"/>
        <v>16.329233892617449</v>
      </c>
      <c r="J1086" s="4">
        <f t="shared" si="84"/>
        <v>25.672249161073829</v>
      </c>
      <c r="K1086" s="5">
        <f t="shared" si="80"/>
        <v>21.803278688524589</v>
      </c>
    </row>
    <row r="1087" spans="1:11" ht="12.75" x14ac:dyDescent="0.2">
      <c r="A1087" s="1">
        <v>1961.06</v>
      </c>
      <c r="B1087" s="4">
        <v>65.62</v>
      </c>
      <c r="C1087" s="9">
        <v>1.94</v>
      </c>
      <c r="D1087" s="9">
        <v>3.03</v>
      </c>
      <c r="E1087" s="9">
        <v>29.8</v>
      </c>
      <c r="F1087" s="4">
        <f t="shared" si="81"/>
        <v>1961.4583333332512</v>
      </c>
      <c r="G1087" s="4">
        <v>3.88</v>
      </c>
      <c r="H1087" s="4">
        <f t="shared" si="82"/>
        <v>552.33212785234912</v>
      </c>
      <c r="I1087" s="4">
        <f t="shared" si="83"/>
        <v>16.329233892617449</v>
      </c>
      <c r="J1087" s="4">
        <f t="shared" si="84"/>
        <v>25.503906543624161</v>
      </c>
      <c r="K1087" s="5">
        <f t="shared" si="80"/>
        <v>21.656765676567662</v>
      </c>
    </row>
    <row r="1088" spans="1:11" ht="12.75" x14ac:dyDescent="0.2">
      <c r="A1088" s="1">
        <v>1961.07</v>
      </c>
      <c r="B1088" s="4">
        <v>65.44</v>
      </c>
      <c r="C1088" s="9">
        <v>1.9466699999999999</v>
      </c>
      <c r="D1088" s="9">
        <v>3.03667</v>
      </c>
      <c r="E1088" s="9">
        <v>30</v>
      </c>
      <c r="F1088" s="4">
        <f t="shared" si="81"/>
        <v>1961.5416666665844</v>
      </c>
      <c r="G1088" s="4">
        <v>3.92</v>
      </c>
      <c r="H1088" s="4">
        <f t="shared" si="82"/>
        <v>547.14493066666671</v>
      </c>
      <c r="I1088" s="4">
        <f t="shared" si="83"/>
        <v>16.276140314500001</v>
      </c>
      <c r="J1088" s="4">
        <f t="shared" si="84"/>
        <v>25.38964848116667</v>
      </c>
      <c r="K1088" s="5">
        <f t="shared" si="80"/>
        <v>21.54992146002035</v>
      </c>
    </row>
    <row r="1089" spans="1:11" ht="12.75" x14ac:dyDescent="0.2">
      <c r="A1089" s="1">
        <v>1961.08</v>
      </c>
      <c r="B1089" s="4">
        <v>67.790000000000006</v>
      </c>
      <c r="C1089" s="9">
        <v>1.95333</v>
      </c>
      <c r="D1089" s="9">
        <v>3.0433300000000001</v>
      </c>
      <c r="E1089" s="9">
        <v>29.9</v>
      </c>
      <c r="F1089" s="4">
        <f t="shared" si="81"/>
        <v>1961.6249999999177</v>
      </c>
      <c r="G1089" s="4">
        <v>4.04</v>
      </c>
      <c r="H1089" s="4">
        <f t="shared" si="82"/>
        <v>568.68894966555195</v>
      </c>
      <c r="I1089" s="4">
        <f t="shared" si="83"/>
        <v>16.386446172742478</v>
      </c>
      <c r="J1089" s="4">
        <f t="shared" si="84"/>
        <v>25.53043429983278</v>
      </c>
      <c r="K1089" s="5">
        <f t="shared" si="80"/>
        <v>22.274942250758215</v>
      </c>
    </row>
    <row r="1090" spans="1:11" ht="12.75" x14ac:dyDescent="0.2">
      <c r="A1090" s="1">
        <v>1961.09</v>
      </c>
      <c r="B1090" s="4">
        <v>67.260000000000005</v>
      </c>
      <c r="C1090" s="9">
        <v>1.96</v>
      </c>
      <c r="D1090" s="9">
        <v>3.05</v>
      </c>
      <c r="E1090" s="9">
        <v>30</v>
      </c>
      <c r="F1090" s="4">
        <f t="shared" si="81"/>
        <v>1961.7083333332509</v>
      </c>
      <c r="G1090" s="4">
        <v>3.98</v>
      </c>
      <c r="H1090" s="4">
        <f t="shared" si="82"/>
        <v>562.36198100000013</v>
      </c>
      <c r="I1090" s="4">
        <f t="shared" si="83"/>
        <v>16.387592666666666</v>
      </c>
      <c r="J1090" s="4">
        <f t="shared" si="84"/>
        <v>25.501100833333336</v>
      </c>
      <c r="K1090" s="5">
        <f t="shared" si="80"/>
        <v>22.052459016393446</v>
      </c>
    </row>
    <row r="1091" spans="1:11" ht="12.75" x14ac:dyDescent="0.2">
      <c r="A1091" s="1">
        <v>1961.1</v>
      </c>
      <c r="B1091" s="4">
        <v>68</v>
      </c>
      <c r="C1091" s="9">
        <v>1.98</v>
      </c>
      <c r="D1091" s="9">
        <v>3.09667</v>
      </c>
      <c r="E1091" s="9">
        <v>30</v>
      </c>
      <c r="F1091" s="4">
        <f t="shared" si="81"/>
        <v>1961.7916666665842</v>
      </c>
      <c r="G1091" s="4">
        <v>3.92</v>
      </c>
      <c r="H1091" s="4">
        <f t="shared" si="82"/>
        <v>568.54913333333343</v>
      </c>
      <c r="I1091" s="4">
        <f t="shared" si="83"/>
        <v>16.554813000000003</v>
      </c>
      <c r="J1091" s="4">
        <f t="shared" si="84"/>
        <v>25.891309481166669</v>
      </c>
      <c r="K1091" s="5">
        <f t="shared" ref="K1091:K1154" si="85">H1091/J1091</f>
        <v>21.959072164615542</v>
      </c>
    </row>
    <row r="1092" spans="1:11" ht="12.75" x14ac:dyDescent="0.2">
      <c r="A1092" s="1">
        <v>1961.11</v>
      </c>
      <c r="B1092" s="4">
        <v>71.08</v>
      </c>
      <c r="C1092" s="9">
        <v>2</v>
      </c>
      <c r="D1092" s="9">
        <v>3.1433300000000002</v>
      </c>
      <c r="E1092" s="9">
        <v>30</v>
      </c>
      <c r="F1092" s="4">
        <f t="shared" ref="F1092:F1155" si="86">F1091+1/12</f>
        <v>1961.8749999999175</v>
      </c>
      <c r="G1092" s="4">
        <v>3.94</v>
      </c>
      <c r="H1092" s="4">
        <f t="shared" ref="H1092:H1155" si="87">B1092*$E$1778/E1092</f>
        <v>594.30106466666666</v>
      </c>
      <c r="I1092" s="4">
        <f t="shared" ref="I1092:I1155" si="88">C1092*$E$1778/E1092</f>
        <v>16.722033333333336</v>
      </c>
      <c r="J1092" s="4">
        <f t="shared" ref="J1092:J1155" si="89">D1092*$E$1778/E1092</f>
        <v>26.28143451883334</v>
      </c>
      <c r="K1092" s="5">
        <f t="shared" si="85"/>
        <v>22.612961413532776</v>
      </c>
    </row>
    <row r="1093" spans="1:11" ht="12.75" x14ac:dyDescent="0.2">
      <c r="A1093" s="1">
        <v>1961.12</v>
      </c>
      <c r="B1093" s="4">
        <v>71.739999999999995</v>
      </c>
      <c r="C1093" s="9">
        <v>2.02</v>
      </c>
      <c r="D1093" s="9">
        <v>3.19</v>
      </c>
      <c r="E1093" s="9">
        <v>30</v>
      </c>
      <c r="F1093" s="4">
        <f t="shared" si="86"/>
        <v>1961.9583333332507</v>
      </c>
      <c r="G1093" s="4">
        <v>4.0599999999999996</v>
      </c>
      <c r="H1093" s="4">
        <f t="shared" si="87"/>
        <v>599.81933566666669</v>
      </c>
      <c r="I1093" s="4">
        <f t="shared" si="88"/>
        <v>16.889253666666669</v>
      </c>
      <c r="J1093" s="4">
        <f t="shared" si="89"/>
        <v>26.671643166666669</v>
      </c>
      <c r="K1093" s="5">
        <f t="shared" si="85"/>
        <v>22.489028213166144</v>
      </c>
    </row>
    <row r="1094" spans="1:11" ht="12.75" x14ac:dyDescent="0.2">
      <c r="A1094" s="1">
        <v>1962.01</v>
      </c>
      <c r="B1094" s="4">
        <v>69.069999999999993</v>
      </c>
      <c r="C1094" s="9">
        <v>2.0266700000000002</v>
      </c>
      <c r="D1094" s="9">
        <v>3.25</v>
      </c>
      <c r="E1094" s="9">
        <v>30</v>
      </c>
      <c r="F1094" s="4">
        <f t="shared" si="86"/>
        <v>1962.041666666584</v>
      </c>
      <c r="G1094" s="4">
        <v>4.08</v>
      </c>
      <c r="H1094" s="4">
        <f t="shared" si="87"/>
        <v>577.49542116666669</v>
      </c>
      <c r="I1094" s="4">
        <f t="shared" si="88"/>
        <v>16.945021647833336</v>
      </c>
      <c r="J1094" s="4">
        <f t="shared" si="89"/>
        <v>27.173304166666671</v>
      </c>
      <c r="K1094" s="5">
        <f t="shared" si="85"/>
        <v>21.252307692307689</v>
      </c>
    </row>
    <row r="1095" spans="1:11" ht="12.75" x14ac:dyDescent="0.2">
      <c r="A1095" s="1">
        <v>1962.02</v>
      </c>
      <c r="B1095" s="4">
        <v>70.22</v>
      </c>
      <c r="C1095" s="9">
        <v>2.0333299999999999</v>
      </c>
      <c r="D1095" s="9">
        <v>3.31</v>
      </c>
      <c r="E1095" s="9">
        <v>30.1</v>
      </c>
      <c r="F1095" s="4">
        <f t="shared" si="86"/>
        <v>1962.1249999999172</v>
      </c>
      <c r="G1095" s="4">
        <v>4.04</v>
      </c>
      <c r="H1095" s="4">
        <f t="shared" si="87"/>
        <v>585.16005681063132</v>
      </c>
      <c r="I1095" s="4">
        <f t="shared" si="88"/>
        <v>16.944225267940197</v>
      </c>
      <c r="J1095" s="4">
        <f t="shared" si="89"/>
        <v>27.583021760797344</v>
      </c>
      <c r="K1095" s="5">
        <f t="shared" si="85"/>
        <v>21.214501510574021</v>
      </c>
    </row>
    <row r="1096" spans="1:11" ht="12.75" x14ac:dyDescent="0.2">
      <c r="A1096" s="1">
        <v>1962.03</v>
      </c>
      <c r="B1096" s="4">
        <v>70.290000000000006</v>
      </c>
      <c r="C1096" s="9">
        <v>2.04</v>
      </c>
      <c r="D1096" s="9">
        <v>3.37</v>
      </c>
      <c r="E1096" s="9">
        <v>30.1</v>
      </c>
      <c r="F1096" s="4">
        <f t="shared" si="86"/>
        <v>1962.2083333332505</v>
      </c>
      <c r="G1096" s="4">
        <v>3.93</v>
      </c>
      <c r="H1096" s="4">
        <f t="shared" si="87"/>
        <v>585.74338355481734</v>
      </c>
      <c r="I1096" s="4">
        <f t="shared" si="88"/>
        <v>16.99980797342193</v>
      </c>
      <c r="J1096" s="4">
        <f t="shared" si="89"/>
        <v>28.083016112956816</v>
      </c>
      <c r="K1096" s="5">
        <f t="shared" si="85"/>
        <v>20.857566765578632</v>
      </c>
    </row>
    <row r="1097" spans="1:11" ht="12.75" x14ac:dyDescent="0.2">
      <c r="A1097" s="1">
        <v>1962.04</v>
      </c>
      <c r="B1097" s="4">
        <v>68.05</v>
      </c>
      <c r="C1097" s="9">
        <v>2.0466700000000002</v>
      </c>
      <c r="D1097" s="9">
        <v>3.40333</v>
      </c>
      <c r="E1097" s="9">
        <v>30.2</v>
      </c>
      <c r="F1097" s="4">
        <f t="shared" si="86"/>
        <v>1962.2916666665838</v>
      </c>
      <c r="G1097" s="4">
        <v>3.84</v>
      </c>
      <c r="H1097" s="4">
        <f t="shared" si="87"/>
        <v>565.19918956953654</v>
      </c>
      <c r="I1097" s="4">
        <f t="shared" si="88"/>
        <v>16.998915875331132</v>
      </c>
      <c r="J1097" s="4">
        <f t="shared" si="89"/>
        <v>28.26685316440398</v>
      </c>
      <c r="K1097" s="5">
        <f t="shared" si="85"/>
        <v>19.995122424213932</v>
      </c>
    </row>
    <row r="1098" spans="1:11" ht="12.75" x14ac:dyDescent="0.2">
      <c r="A1098" s="1">
        <v>1962.05</v>
      </c>
      <c r="B1098" s="4">
        <v>62.99</v>
      </c>
      <c r="C1098" s="9">
        <v>2.0533299999999999</v>
      </c>
      <c r="D1098" s="9">
        <v>3.4366699999999999</v>
      </c>
      <c r="E1098" s="9">
        <v>30.2</v>
      </c>
      <c r="F1098" s="4">
        <f t="shared" si="86"/>
        <v>1962.374999999917</v>
      </c>
      <c r="G1098" s="4">
        <v>3.87</v>
      </c>
      <c r="H1098" s="4">
        <f t="shared" si="87"/>
        <v>523.17262235099349</v>
      </c>
      <c r="I1098" s="4">
        <f t="shared" si="88"/>
        <v>17.054231475662252</v>
      </c>
      <c r="J1098" s="4">
        <f t="shared" si="89"/>
        <v>28.543763391887421</v>
      </c>
      <c r="K1098" s="5">
        <f t="shared" si="85"/>
        <v>18.328789205830063</v>
      </c>
    </row>
    <row r="1099" spans="1:11" ht="12.75" x14ac:dyDescent="0.2">
      <c r="A1099" s="1">
        <v>1962.06</v>
      </c>
      <c r="B1099" s="4">
        <v>55.63</v>
      </c>
      <c r="C1099" s="9">
        <v>2.06</v>
      </c>
      <c r="D1099" s="9">
        <v>3.47</v>
      </c>
      <c r="E1099" s="9">
        <v>30.2</v>
      </c>
      <c r="F1099" s="4">
        <f t="shared" si="86"/>
        <v>1962.4583333332503</v>
      </c>
      <c r="G1099" s="4">
        <v>3.91</v>
      </c>
      <c r="H1099" s="4">
        <f t="shared" si="87"/>
        <v>462.04307003311266</v>
      </c>
      <c r="I1099" s="4">
        <f t="shared" si="88"/>
        <v>17.109630132450334</v>
      </c>
      <c r="J1099" s="4">
        <f t="shared" si="89"/>
        <v>28.820590562913914</v>
      </c>
      <c r="K1099" s="5">
        <f t="shared" si="85"/>
        <v>16.031700288184435</v>
      </c>
    </row>
    <row r="1100" spans="1:11" ht="12.75" x14ac:dyDescent="0.2">
      <c r="A1100" s="1">
        <v>1962.07</v>
      </c>
      <c r="B1100" s="4">
        <v>56.97</v>
      </c>
      <c r="C1100" s="9">
        <v>2.0666699999999998</v>
      </c>
      <c r="D1100" s="9">
        <v>3.49</v>
      </c>
      <c r="E1100" s="9">
        <v>30.3</v>
      </c>
      <c r="F1100" s="4">
        <f t="shared" si="86"/>
        <v>1962.5416666665835</v>
      </c>
      <c r="G1100" s="4">
        <v>4.01</v>
      </c>
      <c r="H1100" s="4">
        <f t="shared" si="87"/>
        <v>471.61100940594065</v>
      </c>
      <c r="I1100" s="4">
        <f t="shared" si="88"/>
        <v>17.108378529207918</v>
      </c>
      <c r="J1100" s="4">
        <f t="shared" si="89"/>
        <v>28.891037788778881</v>
      </c>
      <c r="K1100" s="5">
        <f t="shared" si="85"/>
        <v>16.323782234957019</v>
      </c>
    </row>
    <row r="1101" spans="1:11" ht="12.75" x14ac:dyDescent="0.2">
      <c r="A1101" s="1">
        <v>1962.08</v>
      </c>
      <c r="B1101" s="4">
        <v>58.52</v>
      </c>
      <c r="C1101" s="9">
        <v>2.0733299999999999</v>
      </c>
      <c r="D1101" s="9">
        <v>3.51</v>
      </c>
      <c r="E1101" s="9">
        <v>30.3</v>
      </c>
      <c r="F1101" s="4">
        <f t="shared" si="86"/>
        <v>1962.6249999999168</v>
      </c>
      <c r="G1101" s="4">
        <v>3.98</v>
      </c>
      <c r="H1101" s="4">
        <f t="shared" si="87"/>
        <v>484.4422726072608</v>
      </c>
      <c r="I1101" s="4">
        <f t="shared" si="88"/>
        <v>17.16351156980198</v>
      </c>
      <c r="J1101" s="4">
        <f t="shared" si="89"/>
        <v>29.056602475247526</v>
      </c>
      <c r="K1101" s="5">
        <f t="shared" si="85"/>
        <v>16.672364672364672</v>
      </c>
    </row>
    <row r="1102" spans="1:11" ht="12.75" x14ac:dyDescent="0.2">
      <c r="A1102" s="1">
        <v>1962.09</v>
      </c>
      <c r="B1102" s="4">
        <v>58</v>
      </c>
      <c r="C1102" s="9">
        <v>2.08</v>
      </c>
      <c r="D1102" s="9">
        <v>3.53</v>
      </c>
      <c r="E1102" s="9">
        <v>30.4</v>
      </c>
      <c r="F1102" s="4">
        <f t="shared" si="86"/>
        <v>1962.70833333325</v>
      </c>
      <c r="G1102" s="4">
        <v>3.98</v>
      </c>
      <c r="H1102" s="4">
        <f t="shared" si="87"/>
        <v>478.55819078947377</v>
      </c>
      <c r="I1102" s="4">
        <f t="shared" si="88"/>
        <v>17.162086842105268</v>
      </c>
      <c r="J1102" s="4">
        <f t="shared" si="89"/>
        <v>29.126041611842108</v>
      </c>
      <c r="K1102" s="5">
        <f t="shared" si="85"/>
        <v>16.430594900849858</v>
      </c>
    </row>
    <row r="1103" spans="1:11" ht="12.75" x14ac:dyDescent="0.2">
      <c r="A1103" s="1">
        <v>1962.1</v>
      </c>
      <c r="B1103" s="4">
        <v>56.17</v>
      </c>
      <c r="C1103" s="9">
        <v>2.09667</v>
      </c>
      <c r="D1103" s="9">
        <v>3.57667</v>
      </c>
      <c r="E1103" s="9">
        <v>30.4</v>
      </c>
      <c r="F1103" s="4">
        <f t="shared" si="86"/>
        <v>1962.7916666665833</v>
      </c>
      <c r="G1103" s="4">
        <v>3.93</v>
      </c>
      <c r="H1103" s="4">
        <f t="shared" si="87"/>
        <v>463.45885476973694</v>
      </c>
      <c r="I1103" s="4">
        <f t="shared" si="88"/>
        <v>17.29963106694079</v>
      </c>
      <c r="J1103" s="4">
        <f t="shared" si="89"/>
        <v>29.511115935361847</v>
      </c>
      <c r="K1103" s="5">
        <f t="shared" si="85"/>
        <v>15.704551999485556</v>
      </c>
    </row>
    <row r="1104" spans="1:11" ht="12.75" x14ac:dyDescent="0.2">
      <c r="A1104" s="1">
        <v>1962.11</v>
      </c>
      <c r="B1104" s="4">
        <v>60.04</v>
      </c>
      <c r="C1104" s="9">
        <v>2.1133299999999999</v>
      </c>
      <c r="D1104" s="9">
        <v>3.6233300000000002</v>
      </c>
      <c r="E1104" s="9">
        <v>30.4</v>
      </c>
      <c r="F1104" s="4">
        <f t="shared" si="86"/>
        <v>1962.8749999999166</v>
      </c>
      <c r="G1104" s="4">
        <v>3.92</v>
      </c>
      <c r="H1104" s="4">
        <f t="shared" si="87"/>
        <v>495.39023750000007</v>
      </c>
      <c r="I1104" s="4">
        <f t="shared" si="88"/>
        <v>17.437092781743424</v>
      </c>
      <c r="J1104" s="4">
        <f t="shared" si="89"/>
        <v>29.896107748848692</v>
      </c>
      <c r="K1104" s="5">
        <f t="shared" si="85"/>
        <v>16.570392429063869</v>
      </c>
    </row>
    <row r="1105" spans="1:11" ht="12.75" x14ac:dyDescent="0.2">
      <c r="A1105" s="1">
        <v>1962.12</v>
      </c>
      <c r="B1105" s="4">
        <v>62.64</v>
      </c>
      <c r="C1105" s="9">
        <v>2.13</v>
      </c>
      <c r="D1105" s="9">
        <v>3.67</v>
      </c>
      <c r="E1105" s="9">
        <v>30.4</v>
      </c>
      <c r="F1105" s="4">
        <f t="shared" si="86"/>
        <v>1962.9583333332498</v>
      </c>
      <c r="G1105" s="4">
        <v>3.86</v>
      </c>
      <c r="H1105" s="4">
        <f t="shared" si="87"/>
        <v>516.84284605263167</v>
      </c>
      <c r="I1105" s="4">
        <f t="shared" si="88"/>
        <v>17.574637006578946</v>
      </c>
      <c r="J1105" s="4">
        <f t="shared" si="89"/>
        <v>30.281182072368424</v>
      </c>
      <c r="K1105" s="5">
        <f t="shared" si="85"/>
        <v>17.068119891008177</v>
      </c>
    </row>
    <row r="1106" spans="1:11" ht="12.75" x14ac:dyDescent="0.2">
      <c r="A1106" s="1">
        <v>1963.01</v>
      </c>
      <c r="B1106" s="4">
        <v>65.06</v>
      </c>
      <c r="C1106" s="9">
        <v>2.1366700000000001</v>
      </c>
      <c r="D1106" s="9">
        <v>3.6833300000000002</v>
      </c>
      <c r="E1106" s="9">
        <v>30.4</v>
      </c>
      <c r="F1106" s="4">
        <f t="shared" si="86"/>
        <v>1963.0416666665831</v>
      </c>
      <c r="G1106" s="4">
        <v>3.83</v>
      </c>
      <c r="H1106" s="4">
        <f t="shared" si="87"/>
        <v>536.81027401315794</v>
      </c>
      <c r="I1106" s="4">
        <f t="shared" si="88"/>
        <v>17.629671198519741</v>
      </c>
      <c r="J1106" s="4">
        <f t="shared" si="89"/>
        <v>30.391167946217113</v>
      </c>
      <c r="K1106" s="5">
        <f t="shared" si="85"/>
        <v>17.663364401234748</v>
      </c>
    </row>
    <row r="1107" spans="1:11" ht="12.75" x14ac:dyDescent="0.2">
      <c r="A1107" s="1">
        <v>1963.02</v>
      </c>
      <c r="B1107" s="4">
        <v>65.92</v>
      </c>
      <c r="C1107" s="9">
        <v>2.1433300000000002</v>
      </c>
      <c r="D1107" s="9">
        <v>3.6966700000000001</v>
      </c>
      <c r="E1107" s="9">
        <v>30.4</v>
      </c>
      <c r="F1107" s="4">
        <f t="shared" si="86"/>
        <v>1963.1249999999163</v>
      </c>
      <c r="G1107" s="4">
        <v>3.92</v>
      </c>
      <c r="H1107" s="4">
        <f t="shared" si="87"/>
        <v>543.90613684210541</v>
      </c>
      <c r="I1107" s="4">
        <f t="shared" si="88"/>
        <v>17.684622880427636</v>
      </c>
      <c r="J1107" s="4">
        <f t="shared" si="89"/>
        <v>30.501236330098692</v>
      </c>
      <c r="K1107" s="5">
        <f t="shared" si="85"/>
        <v>17.832265254945668</v>
      </c>
    </row>
    <row r="1108" spans="1:11" ht="12.75" x14ac:dyDescent="0.2">
      <c r="A1108" s="1">
        <v>1963.03</v>
      </c>
      <c r="B1108" s="4">
        <v>65.67</v>
      </c>
      <c r="C1108" s="9">
        <v>2.15</v>
      </c>
      <c r="D1108" s="9">
        <v>3.71</v>
      </c>
      <c r="E1108" s="9">
        <v>30.5</v>
      </c>
      <c r="F1108" s="4">
        <f t="shared" si="86"/>
        <v>1963.2083333332496</v>
      </c>
      <c r="G1108" s="4">
        <v>3.93</v>
      </c>
      <c r="H1108" s="4">
        <f t="shared" si="87"/>
        <v>540.06685032786902</v>
      </c>
      <c r="I1108" s="4">
        <f t="shared" si="88"/>
        <v>17.681494262295082</v>
      </c>
      <c r="J1108" s="4">
        <f t="shared" si="89"/>
        <v>30.510857540983608</v>
      </c>
      <c r="K1108" s="5">
        <f t="shared" si="85"/>
        <v>17.700808625336933</v>
      </c>
    </row>
    <row r="1109" spans="1:11" ht="12.75" x14ac:dyDescent="0.2">
      <c r="A1109" s="1">
        <v>1963.04</v>
      </c>
      <c r="B1109" s="4">
        <v>68.760000000000005</v>
      </c>
      <c r="C1109" s="9">
        <v>2.1666699999999999</v>
      </c>
      <c r="D1109" s="9">
        <v>3.7533300000000001</v>
      </c>
      <c r="E1109" s="9">
        <v>30.5</v>
      </c>
      <c r="F1109" s="4">
        <f t="shared" si="86"/>
        <v>1963.2916666665828</v>
      </c>
      <c r="G1109" s="4">
        <v>3.97</v>
      </c>
      <c r="H1109" s="4">
        <f t="shared" si="87"/>
        <v>565.47885836065586</v>
      </c>
      <c r="I1109" s="4">
        <f t="shared" si="88"/>
        <v>17.818587522459016</v>
      </c>
      <c r="J1109" s="4">
        <f t="shared" si="89"/>
        <v>30.867201330000004</v>
      </c>
      <c r="K1109" s="5">
        <f t="shared" si="85"/>
        <v>18.319732077914814</v>
      </c>
    </row>
    <row r="1110" spans="1:11" ht="12.75" x14ac:dyDescent="0.2">
      <c r="A1110" s="1">
        <v>1963.05</v>
      </c>
      <c r="B1110" s="4">
        <v>70.14</v>
      </c>
      <c r="C1110" s="9">
        <v>2.1833300000000002</v>
      </c>
      <c r="D1110" s="9">
        <v>3.7966700000000002</v>
      </c>
      <c r="E1110" s="9">
        <v>30.5</v>
      </c>
      <c r="F1110" s="4">
        <f t="shared" si="86"/>
        <v>1963.3749999999161</v>
      </c>
      <c r="G1110" s="4">
        <v>3.93</v>
      </c>
      <c r="H1110" s="4">
        <f t="shared" si="87"/>
        <v>576.82791049180332</v>
      </c>
      <c r="I1110" s="4">
        <f t="shared" si="88"/>
        <v>17.95559854311476</v>
      </c>
      <c r="J1110" s="4">
        <f t="shared" si="89"/>
        <v>31.223627358524599</v>
      </c>
      <c r="K1110" s="5">
        <f t="shared" si="85"/>
        <v>18.474083868231894</v>
      </c>
    </row>
    <row r="1111" spans="1:11" ht="12.75" x14ac:dyDescent="0.2">
      <c r="A1111" s="1">
        <v>1963.06</v>
      </c>
      <c r="B1111" s="4">
        <v>70.11</v>
      </c>
      <c r="C1111" s="9">
        <v>2.2000000000000002</v>
      </c>
      <c r="D1111" s="9">
        <v>3.84</v>
      </c>
      <c r="E1111" s="9">
        <v>30.6</v>
      </c>
      <c r="F1111" s="4">
        <f t="shared" si="86"/>
        <v>1963.4583333332494</v>
      </c>
      <c r="G1111" s="4">
        <v>3.99</v>
      </c>
      <c r="H1111" s="4">
        <f t="shared" si="87"/>
        <v>574.69693970588241</v>
      </c>
      <c r="I1111" s="4">
        <f t="shared" si="88"/>
        <v>18.033565359477127</v>
      </c>
      <c r="J1111" s="4">
        <f t="shared" si="89"/>
        <v>31.476768627450983</v>
      </c>
      <c r="K1111" s="5">
        <f t="shared" si="85"/>
        <v>18.2578125</v>
      </c>
    </row>
    <row r="1112" spans="1:11" ht="12.75" x14ac:dyDescent="0.2">
      <c r="A1112" s="1">
        <v>1963.07</v>
      </c>
      <c r="B1112" s="4">
        <v>69.069999999999993</v>
      </c>
      <c r="C1112" s="9">
        <v>2.2033299999999998</v>
      </c>
      <c r="D1112" s="9">
        <v>3.88</v>
      </c>
      <c r="E1112" s="9">
        <v>30.7</v>
      </c>
      <c r="F1112" s="4">
        <f t="shared" si="86"/>
        <v>1963.5416666665826</v>
      </c>
      <c r="G1112" s="4">
        <v>4.0199999999999996</v>
      </c>
      <c r="H1112" s="4">
        <f t="shared" si="87"/>
        <v>564.32777312703593</v>
      </c>
      <c r="I1112" s="4">
        <f t="shared" si="88"/>
        <v>18.002031451628664</v>
      </c>
      <c r="J1112" s="4">
        <f t="shared" si="89"/>
        <v>31.701053420195443</v>
      </c>
      <c r="K1112" s="5">
        <f t="shared" si="85"/>
        <v>17.801546391752577</v>
      </c>
    </row>
    <row r="1113" spans="1:11" ht="12.75" x14ac:dyDescent="0.2">
      <c r="A1113" s="1">
        <v>1963.08</v>
      </c>
      <c r="B1113" s="4">
        <v>70.98</v>
      </c>
      <c r="C1113" s="9">
        <v>2.2066699999999999</v>
      </c>
      <c r="D1113" s="9">
        <v>3.92</v>
      </c>
      <c r="E1113" s="9">
        <v>30.7</v>
      </c>
      <c r="F1113" s="4">
        <f t="shared" si="86"/>
        <v>1963.6249999999159</v>
      </c>
      <c r="G1113" s="4">
        <v>4</v>
      </c>
      <c r="H1113" s="4">
        <f t="shared" si="87"/>
        <v>579.93318859934868</v>
      </c>
      <c r="I1113" s="4">
        <f t="shared" si="88"/>
        <v>18.02932050276873</v>
      </c>
      <c r="J1113" s="4">
        <f t="shared" si="89"/>
        <v>32.027868403908798</v>
      </c>
      <c r="K1113" s="5">
        <f t="shared" si="85"/>
        <v>18.107142857142861</v>
      </c>
    </row>
    <row r="1114" spans="1:11" ht="12.75" x14ac:dyDescent="0.2">
      <c r="A1114" s="1">
        <v>1963.09</v>
      </c>
      <c r="B1114" s="4">
        <v>72.849999999999994</v>
      </c>
      <c r="C1114" s="9">
        <v>2.21</v>
      </c>
      <c r="D1114" s="9">
        <v>3.96</v>
      </c>
      <c r="E1114" s="9">
        <v>30.7</v>
      </c>
      <c r="F1114" s="4">
        <f t="shared" si="86"/>
        <v>1963.7083333332491</v>
      </c>
      <c r="G1114" s="4">
        <v>4.08</v>
      </c>
      <c r="H1114" s="4">
        <f t="shared" si="87"/>
        <v>595.21178908794786</v>
      </c>
      <c r="I1114" s="4">
        <f t="shared" si="88"/>
        <v>18.056527850162869</v>
      </c>
      <c r="J1114" s="4">
        <f t="shared" si="89"/>
        <v>32.354683387622153</v>
      </c>
      <c r="K1114" s="5">
        <f t="shared" si="85"/>
        <v>18.396464646464644</v>
      </c>
    </row>
    <row r="1115" spans="1:11" ht="12.75" x14ac:dyDescent="0.2">
      <c r="A1115" s="1">
        <v>1963.1</v>
      </c>
      <c r="B1115" s="4">
        <v>73.03</v>
      </c>
      <c r="C1115" s="9">
        <v>2.23333</v>
      </c>
      <c r="D1115" s="9">
        <v>3.98</v>
      </c>
      <c r="E1115" s="9">
        <v>30.8</v>
      </c>
      <c r="F1115" s="4">
        <f t="shared" si="86"/>
        <v>1963.7916666665824</v>
      </c>
      <c r="G1115" s="4">
        <v>4.1100000000000003</v>
      </c>
      <c r="H1115" s="4">
        <f t="shared" si="87"/>
        <v>594.74517581168845</v>
      </c>
      <c r="I1115" s="4">
        <f t="shared" si="88"/>
        <v>18.18789871964286</v>
      </c>
      <c r="J1115" s="4">
        <f t="shared" si="89"/>
        <v>32.412512662337662</v>
      </c>
      <c r="K1115" s="5">
        <f t="shared" si="85"/>
        <v>18.349246231155785</v>
      </c>
    </row>
    <row r="1116" spans="1:11" ht="12.75" x14ac:dyDescent="0.2">
      <c r="A1116" s="1">
        <v>1963.11</v>
      </c>
      <c r="B1116" s="4">
        <v>72.62</v>
      </c>
      <c r="C1116" s="9">
        <v>2.2566700000000002</v>
      </c>
      <c r="D1116" s="9">
        <v>4</v>
      </c>
      <c r="E1116" s="9">
        <v>30.8</v>
      </c>
      <c r="F1116" s="4">
        <f t="shared" si="86"/>
        <v>1963.8749999999156</v>
      </c>
      <c r="G1116" s="4">
        <v>4.12</v>
      </c>
      <c r="H1116" s="4">
        <f t="shared" si="87"/>
        <v>591.40619837662348</v>
      </c>
      <c r="I1116" s="4">
        <f t="shared" si="88"/>
        <v>18.377976118019486</v>
      </c>
      <c r="J1116" s="4">
        <f t="shared" si="89"/>
        <v>32.575389610389614</v>
      </c>
      <c r="K1116" s="5">
        <f t="shared" si="85"/>
        <v>18.155000000000001</v>
      </c>
    </row>
    <row r="1117" spans="1:11" ht="12.75" x14ac:dyDescent="0.2">
      <c r="A1117" s="1">
        <v>1963.12</v>
      </c>
      <c r="B1117" s="4">
        <v>74.17</v>
      </c>
      <c r="C1117" s="9">
        <v>2.2799999999999998</v>
      </c>
      <c r="D1117" s="9">
        <v>4.0199999999999996</v>
      </c>
      <c r="E1117" s="9">
        <v>30.9</v>
      </c>
      <c r="F1117" s="4">
        <f t="shared" si="86"/>
        <v>1963.9583333332489</v>
      </c>
      <c r="G1117" s="4">
        <v>4.13</v>
      </c>
      <c r="H1117" s="4">
        <f t="shared" si="87"/>
        <v>602.074374919094</v>
      </c>
      <c r="I1117" s="4">
        <f t="shared" si="88"/>
        <v>18.507881553398061</v>
      </c>
      <c r="J1117" s="4">
        <f t="shared" si="89"/>
        <v>32.632317475728158</v>
      </c>
      <c r="K1117" s="5">
        <f t="shared" si="85"/>
        <v>18.450248756218908</v>
      </c>
    </row>
    <row r="1118" spans="1:11" ht="12.75" x14ac:dyDescent="0.2">
      <c r="A1118" s="1">
        <v>1964.01</v>
      </c>
      <c r="B1118" s="4">
        <v>76.45</v>
      </c>
      <c r="C1118" s="9">
        <v>2.2966700000000002</v>
      </c>
      <c r="D1118" s="9">
        <v>4.0733300000000003</v>
      </c>
      <c r="E1118" s="9">
        <v>30.9</v>
      </c>
      <c r="F1118" s="4">
        <f t="shared" si="86"/>
        <v>1964.0416666665822</v>
      </c>
      <c r="G1118" s="4">
        <v>4.17</v>
      </c>
      <c r="H1118" s="4">
        <f t="shared" si="87"/>
        <v>620.58225647249208</v>
      </c>
      <c r="I1118" s="4">
        <f t="shared" si="88"/>
        <v>18.643200143527515</v>
      </c>
      <c r="J1118" s="4">
        <f t="shared" si="89"/>
        <v>33.065223319255672</v>
      </c>
      <c r="K1118" s="5">
        <f t="shared" si="85"/>
        <v>18.76842779740409</v>
      </c>
    </row>
    <row r="1119" spans="1:11" ht="12.75" x14ac:dyDescent="0.2">
      <c r="A1119" s="1">
        <v>1964.02</v>
      </c>
      <c r="B1119" s="4">
        <v>77.39</v>
      </c>
      <c r="C1119" s="9">
        <v>2.3133300000000001</v>
      </c>
      <c r="D1119" s="9">
        <v>4.1266699999999998</v>
      </c>
      <c r="E1119" s="9">
        <v>30.9</v>
      </c>
      <c r="F1119" s="4">
        <f t="shared" si="86"/>
        <v>1964.1249999999154</v>
      </c>
      <c r="G1119" s="4">
        <v>4.1500000000000004</v>
      </c>
      <c r="H1119" s="4">
        <f t="shared" si="87"/>
        <v>628.21269886731409</v>
      </c>
      <c r="I1119" s="4">
        <f t="shared" si="88"/>
        <v>18.778437558737867</v>
      </c>
      <c r="J1119" s="4">
        <f t="shared" si="89"/>
        <v>33.498210337702275</v>
      </c>
      <c r="K1119" s="5">
        <f t="shared" si="85"/>
        <v>18.753619746672257</v>
      </c>
    </row>
    <row r="1120" spans="1:11" ht="12.75" x14ac:dyDescent="0.2">
      <c r="A1120" s="1">
        <v>1964.03</v>
      </c>
      <c r="B1120" s="4">
        <v>78.8</v>
      </c>
      <c r="C1120" s="9">
        <v>2.33</v>
      </c>
      <c r="D1120" s="9">
        <v>4.18</v>
      </c>
      <c r="E1120" s="9">
        <v>30.9</v>
      </c>
      <c r="F1120" s="4">
        <f t="shared" si="86"/>
        <v>1964.2083333332487</v>
      </c>
      <c r="G1120" s="4">
        <v>4.22</v>
      </c>
      <c r="H1120" s="4">
        <f t="shared" si="87"/>
        <v>639.65836245954699</v>
      </c>
      <c r="I1120" s="4">
        <f t="shared" si="88"/>
        <v>18.913756148867318</v>
      </c>
      <c r="J1120" s="4">
        <f t="shared" si="89"/>
        <v>33.931116181229783</v>
      </c>
      <c r="K1120" s="5">
        <f t="shared" si="85"/>
        <v>18.851674641148321</v>
      </c>
    </row>
    <row r="1121" spans="1:11" ht="12.75" x14ac:dyDescent="0.2">
      <c r="A1121" s="1">
        <v>1964.04</v>
      </c>
      <c r="B1121" s="4">
        <v>79.94</v>
      </c>
      <c r="C1121" s="9">
        <v>2.34667</v>
      </c>
      <c r="D1121" s="9">
        <v>4.2300000000000004</v>
      </c>
      <c r="E1121" s="9">
        <v>30.9</v>
      </c>
      <c r="F1121" s="4">
        <f t="shared" si="86"/>
        <v>1964.2916666665819</v>
      </c>
      <c r="G1121" s="4">
        <v>4.2300000000000004</v>
      </c>
      <c r="H1121" s="4">
        <f t="shared" si="87"/>
        <v>648.91230323624609</v>
      </c>
      <c r="I1121" s="4">
        <f t="shared" si="88"/>
        <v>19.049074738996765</v>
      </c>
      <c r="J1121" s="4">
        <f t="shared" si="89"/>
        <v>34.336990776699039</v>
      </c>
      <c r="K1121" s="5">
        <f t="shared" si="85"/>
        <v>18.898345153664302</v>
      </c>
    </row>
    <row r="1122" spans="1:11" ht="12.75" x14ac:dyDescent="0.2">
      <c r="A1122" s="1">
        <v>1964.05</v>
      </c>
      <c r="B1122" s="4">
        <v>80.72</v>
      </c>
      <c r="C1122" s="9">
        <v>2.3633299999999999</v>
      </c>
      <c r="D1122" s="9">
        <v>4.28</v>
      </c>
      <c r="E1122" s="9">
        <v>30.9</v>
      </c>
      <c r="F1122" s="4">
        <f t="shared" si="86"/>
        <v>1964.3749999999152</v>
      </c>
      <c r="G1122" s="4">
        <v>4.2</v>
      </c>
      <c r="H1122" s="4">
        <f t="shared" si="87"/>
        <v>655.24394692556643</v>
      </c>
      <c r="I1122" s="4">
        <f t="shared" si="88"/>
        <v>19.184312154207124</v>
      </c>
      <c r="J1122" s="4">
        <f t="shared" si="89"/>
        <v>34.742865372168289</v>
      </c>
      <c r="K1122" s="5">
        <f t="shared" si="85"/>
        <v>18.859813084112151</v>
      </c>
    </row>
    <row r="1123" spans="1:11" ht="12.75" x14ac:dyDescent="0.2">
      <c r="A1123" s="1">
        <v>1964.06</v>
      </c>
      <c r="B1123" s="4">
        <v>80.239999999999995</v>
      </c>
      <c r="C1123" s="9">
        <v>2.38</v>
      </c>
      <c r="D1123" s="9">
        <v>4.33</v>
      </c>
      <c r="E1123" s="9">
        <v>31</v>
      </c>
      <c r="F1123" s="4">
        <f t="shared" si="86"/>
        <v>1964.4583333332484</v>
      </c>
      <c r="G1123" s="4">
        <v>4.17</v>
      </c>
      <c r="H1123" s="4">
        <f t="shared" si="87"/>
        <v>649.24642967741943</v>
      </c>
      <c r="I1123" s="4">
        <f t="shared" si="88"/>
        <v>19.257309354838711</v>
      </c>
      <c r="J1123" s="4">
        <f t="shared" si="89"/>
        <v>35.035356935483875</v>
      </c>
      <c r="K1123" s="5">
        <f t="shared" si="85"/>
        <v>18.531177829099306</v>
      </c>
    </row>
    <row r="1124" spans="1:11" ht="12.75" x14ac:dyDescent="0.2">
      <c r="A1124" s="1">
        <v>1964.07</v>
      </c>
      <c r="B1124" s="4">
        <v>83.22</v>
      </c>
      <c r="C1124" s="9">
        <v>2.4</v>
      </c>
      <c r="D1124" s="9">
        <v>4.3766699999999998</v>
      </c>
      <c r="E1124" s="9">
        <v>31.1</v>
      </c>
      <c r="F1124" s="4">
        <f t="shared" si="86"/>
        <v>1964.5416666665817</v>
      </c>
      <c r="G1124" s="4">
        <v>4.1900000000000004</v>
      </c>
      <c r="H1124" s="4">
        <f t="shared" si="87"/>
        <v>671.19338295819944</v>
      </c>
      <c r="I1124" s="4">
        <f t="shared" si="88"/>
        <v>19.356694533762056</v>
      </c>
      <c r="J1124" s="4">
        <f t="shared" si="89"/>
        <v>35.299110110450165</v>
      </c>
      <c r="K1124" s="5">
        <f t="shared" si="85"/>
        <v>19.014456196149126</v>
      </c>
    </row>
    <row r="1125" spans="1:11" ht="12.75" x14ac:dyDescent="0.2">
      <c r="A1125" s="1">
        <v>1964.08</v>
      </c>
      <c r="B1125" s="4">
        <v>82</v>
      </c>
      <c r="C1125" s="9">
        <v>2.42</v>
      </c>
      <c r="D1125" s="9">
        <v>4.42333</v>
      </c>
      <c r="E1125" s="9">
        <v>31</v>
      </c>
      <c r="F1125" s="4">
        <f t="shared" si="86"/>
        <v>1964.624999999915</v>
      </c>
      <c r="G1125" s="4">
        <v>4.1900000000000004</v>
      </c>
      <c r="H1125" s="4">
        <f t="shared" si="87"/>
        <v>663.48712903225817</v>
      </c>
      <c r="I1125" s="4">
        <f t="shared" si="88"/>
        <v>19.580961612903227</v>
      </c>
      <c r="J1125" s="4">
        <f t="shared" si="89"/>
        <v>35.79051856661291</v>
      </c>
      <c r="K1125" s="5">
        <f t="shared" si="85"/>
        <v>18.538069734792565</v>
      </c>
    </row>
    <row r="1126" spans="1:11" ht="12.75" x14ac:dyDescent="0.2">
      <c r="A1126" s="1">
        <v>1964.09</v>
      </c>
      <c r="B1126" s="4">
        <v>83.41</v>
      </c>
      <c r="C1126" s="9">
        <v>2.44</v>
      </c>
      <c r="D1126" s="9">
        <v>4.47</v>
      </c>
      <c r="E1126" s="9">
        <v>31.1</v>
      </c>
      <c r="F1126" s="4">
        <f t="shared" si="86"/>
        <v>1964.7083333332482</v>
      </c>
      <c r="G1126" s="4">
        <v>4.2</v>
      </c>
      <c r="H1126" s="4">
        <f t="shared" si="87"/>
        <v>672.72578794212222</v>
      </c>
      <c r="I1126" s="4">
        <f t="shared" si="88"/>
        <v>19.679306109324759</v>
      </c>
      <c r="J1126" s="4">
        <f t="shared" si="89"/>
        <v>36.051843569131833</v>
      </c>
      <c r="K1126" s="5">
        <f t="shared" si="85"/>
        <v>18.659955257270695</v>
      </c>
    </row>
    <row r="1127" spans="1:11" ht="12.75" x14ac:dyDescent="0.2">
      <c r="A1127" s="1">
        <v>1964.1</v>
      </c>
      <c r="B1127" s="4">
        <v>84.85</v>
      </c>
      <c r="C1127" s="9">
        <v>2.46</v>
      </c>
      <c r="D1127" s="9">
        <v>4.4966699999999999</v>
      </c>
      <c r="E1127" s="9">
        <v>31.1</v>
      </c>
      <c r="F1127" s="4">
        <f t="shared" si="86"/>
        <v>1964.7916666665815</v>
      </c>
      <c r="G1127" s="4">
        <v>4.1900000000000004</v>
      </c>
      <c r="H1127" s="4">
        <f t="shared" si="87"/>
        <v>684.33980466237938</v>
      </c>
      <c r="I1127" s="4">
        <f t="shared" si="88"/>
        <v>19.840611897106111</v>
      </c>
      <c r="J1127" s="4">
        <f t="shared" si="89"/>
        <v>36.266944837138261</v>
      </c>
      <c r="K1127" s="5">
        <f t="shared" si="85"/>
        <v>18.86951899961527</v>
      </c>
    </row>
    <row r="1128" spans="1:11" ht="12.75" x14ac:dyDescent="0.2">
      <c r="A1128" s="1">
        <v>1964.11</v>
      </c>
      <c r="B1128" s="4">
        <v>85.44</v>
      </c>
      <c r="C1128" s="9">
        <v>2.48</v>
      </c>
      <c r="D1128" s="9">
        <v>4.5233299999999996</v>
      </c>
      <c r="E1128" s="9">
        <v>31.2</v>
      </c>
      <c r="F1128" s="4">
        <f t="shared" si="86"/>
        <v>1964.8749999999147</v>
      </c>
      <c r="G1128" s="4">
        <v>4.1500000000000004</v>
      </c>
      <c r="H1128" s="4">
        <f t="shared" si="87"/>
        <v>686.88967692307699</v>
      </c>
      <c r="I1128" s="4">
        <f t="shared" si="88"/>
        <v>19.937808974358976</v>
      </c>
      <c r="J1128" s="4">
        <f t="shared" si="89"/>
        <v>36.365036075801285</v>
      </c>
      <c r="K1128" s="5">
        <f t="shared" si="85"/>
        <v>18.8887390484444</v>
      </c>
    </row>
    <row r="1129" spans="1:11" ht="12.75" x14ac:dyDescent="0.2">
      <c r="A1129" s="1">
        <v>1964.12</v>
      </c>
      <c r="B1129" s="4">
        <v>83.96</v>
      </c>
      <c r="C1129" s="9">
        <v>2.5</v>
      </c>
      <c r="D1129" s="9">
        <v>4.55</v>
      </c>
      <c r="E1129" s="9">
        <v>31.2</v>
      </c>
      <c r="F1129" s="4">
        <f t="shared" si="86"/>
        <v>1964.958333333248</v>
      </c>
      <c r="G1129" s="4">
        <v>4.18</v>
      </c>
      <c r="H1129" s="4">
        <f t="shared" si="87"/>
        <v>674.99130705128209</v>
      </c>
      <c r="I1129" s="4">
        <f t="shared" si="88"/>
        <v>20.09859775641026</v>
      </c>
      <c r="J1129" s="4">
        <f t="shared" si="89"/>
        <v>36.579447916666666</v>
      </c>
      <c r="K1129" s="5">
        <f t="shared" si="85"/>
        <v>18.452747252747255</v>
      </c>
    </row>
    <row r="1130" spans="1:11" ht="12.75" x14ac:dyDescent="0.2">
      <c r="A1130" s="1">
        <v>1965.01</v>
      </c>
      <c r="B1130" s="4">
        <v>86.12</v>
      </c>
      <c r="C1130" s="9">
        <v>2.51667</v>
      </c>
      <c r="D1130" s="9">
        <v>4.5933299999999999</v>
      </c>
      <c r="E1130" s="9">
        <v>31.2</v>
      </c>
      <c r="F1130" s="4">
        <f t="shared" si="86"/>
        <v>1965.0416666665812</v>
      </c>
      <c r="G1130" s="4">
        <v>4.1900000000000004</v>
      </c>
      <c r="H1130" s="4">
        <f t="shared" si="87"/>
        <v>692.35649551282063</v>
      </c>
      <c r="I1130" s="4">
        <f t="shared" si="88"/>
        <v>20.232615206250003</v>
      </c>
      <c r="J1130" s="4">
        <f t="shared" si="89"/>
        <v>36.927796812980773</v>
      </c>
      <c r="K1130" s="5">
        <f t="shared" si="85"/>
        <v>18.748925071788879</v>
      </c>
    </row>
    <row r="1131" spans="1:11" ht="12.75" x14ac:dyDescent="0.2">
      <c r="A1131" s="1">
        <v>1965.02</v>
      </c>
      <c r="B1131" s="4">
        <v>86.75</v>
      </c>
      <c r="C1131" s="9">
        <v>2.5333299999999999</v>
      </c>
      <c r="D1131" s="9">
        <v>4.6366699999999996</v>
      </c>
      <c r="E1131" s="9">
        <v>31.2</v>
      </c>
      <c r="F1131" s="4">
        <f t="shared" si="86"/>
        <v>1965.1249999999145</v>
      </c>
      <c r="G1131" s="4">
        <v>4.21</v>
      </c>
      <c r="H1131" s="4">
        <f t="shared" si="87"/>
        <v>697.42134214743601</v>
      </c>
      <c r="I1131" s="4">
        <f t="shared" si="88"/>
        <v>20.366552261698718</v>
      </c>
      <c r="J1131" s="4">
        <f t="shared" si="89"/>
        <v>37.2762261036859</v>
      </c>
      <c r="K1131" s="5">
        <f t="shared" si="85"/>
        <v>18.709548016140896</v>
      </c>
    </row>
    <row r="1132" spans="1:11" ht="12.75" x14ac:dyDescent="0.2">
      <c r="A1132" s="1">
        <v>1965.03</v>
      </c>
      <c r="B1132" s="4">
        <v>86.83</v>
      </c>
      <c r="C1132" s="9">
        <v>2.5499999999999998</v>
      </c>
      <c r="D1132" s="9">
        <v>4.68</v>
      </c>
      <c r="E1132" s="9">
        <v>31.3</v>
      </c>
      <c r="F1132" s="4">
        <f t="shared" si="86"/>
        <v>1965.2083333332478</v>
      </c>
      <c r="G1132" s="4">
        <v>4.21</v>
      </c>
      <c r="H1132" s="4">
        <f t="shared" si="87"/>
        <v>695.83425926517577</v>
      </c>
      <c r="I1132" s="4">
        <f t="shared" si="88"/>
        <v>20.435072683706071</v>
      </c>
      <c r="J1132" s="4">
        <f t="shared" si="89"/>
        <v>37.504368690095852</v>
      </c>
      <c r="K1132" s="5">
        <f t="shared" si="85"/>
        <v>18.553418803418801</v>
      </c>
    </row>
    <row r="1133" spans="1:11" ht="12.75" x14ac:dyDescent="0.2">
      <c r="A1133" s="1">
        <v>1965.04</v>
      </c>
      <c r="B1133" s="4">
        <v>87.97</v>
      </c>
      <c r="C1133" s="9">
        <v>2.57</v>
      </c>
      <c r="D1133" s="9">
        <v>4.7333299999999996</v>
      </c>
      <c r="E1133" s="9">
        <v>31.4</v>
      </c>
      <c r="F1133" s="4">
        <f t="shared" si="86"/>
        <v>1965.291666666581</v>
      </c>
      <c r="G1133" s="4">
        <v>4.2</v>
      </c>
      <c r="H1133" s="4">
        <f t="shared" si="87"/>
        <v>702.72481162420388</v>
      </c>
      <c r="I1133" s="4">
        <f t="shared" si="88"/>
        <v>20.529757484076438</v>
      </c>
      <c r="J1133" s="4">
        <f t="shared" si="89"/>
        <v>37.810940463853505</v>
      </c>
      <c r="K1133" s="5">
        <f t="shared" si="85"/>
        <v>18.585224355791802</v>
      </c>
    </row>
    <row r="1134" spans="1:11" ht="12.75" x14ac:dyDescent="0.2">
      <c r="A1134" s="1">
        <v>1965.05</v>
      </c>
      <c r="B1134" s="4">
        <v>89.28</v>
      </c>
      <c r="C1134" s="9">
        <v>2.59</v>
      </c>
      <c r="D1134" s="9">
        <v>4.78667</v>
      </c>
      <c r="E1134" s="9">
        <v>31.4</v>
      </c>
      <c r="F1134" s="4">
        <f t="shared" si="86"/>
        <v>1965.3749999999143</v>
      </c>
      <c r="G1134" s="4">
        <v>4.21</v>
      </c>
      <c r="H1134" s="4">
        <f t="shared" si="87"/>
        <v>713.18939617834405</v>
      </c>
      <c r="I1134" s="4">
        <f t="shared" si="88"/>
        <v>20.689522133757965</v>
      </c>
      <c r="J1134" s="4">
        <f t="shared" si="89"/>
        <v>38.237032784554145</v>
      </c>
      <c r="K1134" s="5">
        <f t="shared" si="85"/>
        <v>18.651797596241227</v>
      </c>
    </row>
    <row r="1135" spans="1:11" ht="12.75" x14ac:dyDescent="0.2">
      <c r="A1135" s="1">
        <v>1965.06</v>
      </c>
      <c r="B1135" s="4">
        <v>85.04</v>
      </c>
      <c r="C1135" s="9">
        <v>2.61</v>
      </c>
      <c r="D1135" s="9">
        <v>4.84</v>
      </c>
      <c r="E1135" s="9">
        <v>31.6</v>
      </c>
      <c r="F1135" s="4">
        <f t="shared" si="86"/>
        <v>1965.4583333332475</v>
      </c>
      <c r="G1135" s="4">
        <v>4.21</v>
      </c>
      <c r="H1135" s="4">
        <f t="shared" si="87"/>
        <v>675.01980126582282</v>
      </c>
      <c r="I1135" s="4">
        <f t="shared" si="88"/>
        <v>20.7173292721519</v>
      </c>
      <c r="J1135" s="4">
        <f t="shared" si="89"/>
        <v>38.418342405063292</v>
      </c>
      <c r="K1135" s="5">
        <f t="shared" si="85"/>
        <v>17.570247933884296</v>
      </c>
    </row>
    <row r="1136" spans="1:11" ht="12.75" x14ac:dyDescent="0.2">
      <c r="A1136" s="1">
        <v>1965.07</v>
      </c>
      <c r="B1136" s="4">
        <v>84.91</v>
      </c>
      <c r="C1136" s="9">
        <v>2.6266699999999998</v>
      </c>
      <c r="D1136" s="9">
        <v>4.8866699999999996</v>
      </c>
      <c r="E1136" s="9">
        <v>31.6</v>
      </c>
      <c r="F1136" s="4">
        <f t="shared" si="86"/>
        <v>1965.5416666665808</v>
      </c>
      <c r="G1136" s="4">
        <v>4.2</v>
      </c>
      <c r="H1136" s="4">
        <f t="shared" si="87"/>
        <v>673.98790363924047</v>
      </c>
      <c r="I1136" s="4">
        <f t="shared" si="88"/>
        <v>20.849650298575948</v>
      </c>
      <c r="J1136" s="4">
        <f t="shared" si="89"/>
        <v>38.78879365300633</v>
      </c>
      <c r="K1136" s="5">
        <f t="shared" si="85"/>
        <v>17.375840807748425</v>
      </c>
    </row>
    <row r="1137" spans="1:11" ht="12.75" x14ac:dyDescent="0.2">
      <c r="A1137" s="1">
        <v>1965.08</v>
      </c>
      <c r="B1137" s="4">
        <v>86.49</v>
      </c>
      <c r="C1137" s="9">
        <v>2.6433300000000002</v>
      </c>
      <c r="D1137" s="9">
        <v>4.9333299999999998</v>
      </c>
      <c r="E1137" s="9">
        <v>31.6</v>
      </c>
      <c r="F1137" s="4">
        <f t="shared" si="86"/>
        <v>1965.6249999999141</v>
      </c>
      <c r="G1137" s="4">
        <v>4.25</v>
      </c>
      <c r="H1137" s="4">
        <f t="shared" si="87"/>
        <v>686.52942863924056</v>
      </c>
      <c r="I1137" s="4">
        <f t="shared" si="88"/>
        <v>20.981891948259499</v>
      </c>
      <c r="J1137" s="4">
        <f t="shared" si="89"/>
        <v>39.159165524208859</v>
      </c>
      <c r="K1137" s="5">
        <f t="shared" si="85"/>
        <v>17.531768602546354</v>
      </c>
    </row>
    <row r="1138" spans="1:11" ht="12.75" x14ac:dyDescent="0.2">
      <c r="A1138" s="1">
        <v>1965.09</v>
      </c>
      <c r="B1138" s="4">
        <v>89.38</v>
      </c>
      <c r="C1138" s="9">
        <v>2.66</v>
      </c>
      <c r="D1138" s="9">
        <v>4.9800000000000004</v>
      </c>
      <c r="E1138" s="9">
        <v>31.6</v>
      </c>
      <c r="F1138" s="4">
        <f t="shared" si="86"/>
        <v>1965.7083333332473</v>
      </c>
      <c r="G1138" s="4">
        <v>4.29</v>
      </c>
      <c r="H1138" s="4">
        <f t="shared" si="87"/>
        <v>709.46930664556965</v>
      </c>
      <c r="I1138" s="4">
        <f t="shared" si="88"/>
        <v>21.114212974683547</v>
      </c>
      <c r="J1138" s="4">
        <f t="shared" si="89"/>
        <v>39.529616772151904</v>
      </c>
      <c r="K1138" s="5">
        <f t="shared" si="85"/>
        <v>17.947791164658632</v>
      </c>
    </row>
    <row r="1139" spans="1:11" ht="12.75" x14ac:dyDescent="0.2">
      <c r="A1139" s="1">
        <v>1965.1</v>
      </c>
      <c r="B1139" s="4">
        <v>91.39</v>
      </c>
      <c r="C1139" s="9">
        <v>2.68</v>
      </c>
      <c r="D1139" s="9">
        <v>5.05</v>
      </c>
      <c r="E1139" s="9">
        <v>31.7</v>
      </c>
      <c r="F1139" s="4">
        <f t="shared" si="86"/>
        <v>1965.7916666665806</v>
      </c>
      <c r="G1139" s="4">
        <v>4.3499999999999996</v>
      </c>
      <c r="H1139" s="4">
        <f t="shared" si="87"/>
        <v>723.13562760252375</v>
      </c>
      <c r="I1139" s="4">
        <f t="shared" si="88"/>
        <v>21.205859305993695</v>
      </c>
      <c r="J1139" s="4">
        <f t="shared" si="89"/>
        <v>39.958802050473189</v>
      </c>
      <c r="K1139" s="5">
        <f t="shared" si="85"/>
        <v>18.0970297029703</v>
      </c>
    </row>
    <row r="1140" spans="1:11" ht="12.75" x14ac:dyDescent="0.2">
      <c r="A1140" s="1">
        <v>1965.11</v>
      </c>
      <c r="B1140" s="4">
        <v>92.15</v>
      </c>
      <c r="C1140" s="9">
        <v>2.7</v>
      </c>
      <c r="D1140" s="9">
        <v>5.12</v>
      </c>
      <c r="E1140" s="9">
        <v>31.7</v>
      </c>
      <c r="F1140" s="4">
        <f t="shared" si="86"/>
        <v>1965.8749999999138</v>
      </c>
      <c r="G1140" s="4">
        <v>4.45</v>
      </c>
      <c r="H1140" s="4">
        <f t="shared" si="87"/>
        <v>729.14922949526829</v>
      </c>
      <c r="I1140" s="4">
        <f t="shared" si="88"/>
        <v>21.364111987381708</v>
      </c>
      <c r="J1140" s="4">
        <f t="shared" si="89"/>
        <v>40.51268643533124</v>
      </c>
      <c r="K1140" s="5">
        <f t="shared" si="85"/>
        <v>17.998046875</v>
      </c>
    </row>
    <row r="1141" spans="1:11" ht="12.75" x14ac:dyDescent="0.2">
      <c r="A1141" s="1">
        <v>1965.12</v>
      </c>
      <c r="B1141" s="4">
        <v>91.73</v>
      </c>
      <c r="C1141" s="9">
        <v>2.72</v>
      </c>
      <c r="D1141" s="9">
        <v>5.19</v>
      </c>
      <c r="E1141" s="9">
        <v>31.8</v>
      </c>
      <c r="F1141" s="4">
        <f t="shared" si="86"/>
        <v>1965.9583333332471</v>
      </c>
      <c r="G1141" s="4">
        <v>4.62</v>
      </c>
      <c r="H1141" s="4">
        <f t="shared" si="87"/>
        <v>723.54345172955993</v>
      </c>
      <c r="I1141" s="4">
        <f t="shared" si="88"/>
        <v>21.454684276729562</v>
      </c>
      <c r="J1141" s="4">
        <f t="shared" si="89"/>
        <v>40.937430660377366</v>
      </c>
      <c r="K1141" s="5">
        <f t="shared" si="85"/>
        <v>17.674373795761081</v>
      </c>
    </row>
    <row r="1142" spans="1:11" ht="12.75" x14ac:dyDescent="0.2">
      <c r="A1142" s="1">
        <v>1966.01</v>
      </c>
      <c r="B1142" s="4">
        <v>93.32</v>
      </c>
      <c r="C1142" s="9">
        <v>2.74</v>
      </c>
      <c r="D1142" s="9">
        <v>5.24</v>
      </c>
      <c r="E1142" s="9">
        <v>31.8</v>
      </c>
      <c r="F1142" s="4">
        <f t="shared" si="86"/>
        <v>1966.0416666665803</v>
      </c>
      <c r="G1142" s="4">
        <v>4.6100000000000003</v>
      </c>
      <c r="H1142" s="4">
        <f t="shared" si="87"/>
        <v>736.0849767295598</v>
      </c>
      <c r="I1142" s="4">
        <f t="shared" si="88"/>
        <v>21.612439308176103</v>
      </c>
      <c r="J1142" s="4">
        <f t="shared" si="89"/>
        <v>41.331818238993719</v>
      </c>
      <c r="K1142" s="5">
        <f t="shared" si="85"/>
        <v>17.809160305343507</v>
      </c>
    </row>
    <row r="1143" spans="1:11" ht="12.75" x14ac:dyDescent="0.2">
      <c r="A1143" s="1">
        <v>1966.02</v>
      </c>
      <c r="B1143" s="4">
        <v>92.69</v>
      </c>
      <c r="C1143" s="9">
        <v>2.76</v>
      </c>
      <c r="D1143" s="9">
        <v>5.29</v>
      </c>
      <c r="E1143" s="9">
        <v>32</v>
      </c>
      <c r="F1143" s="4">
        <f t="shared" si="86"/>
        <v>1966.1249999999136</v>
      </c>
      <c r="G1143" s="4">
        <v>4.83</v>
      </c>
      <c r="H1143" s="4">
        <f t="shared" si="87"/>
        <v>726.54622015625011</v>
      </c>
      <c r="I1143" s="4">
        <f t="shared" si="88"/>
        <v>21.634130625000001</v>
      </c>
      <c r="J1143" s="4">
        <f t="shared" si="89"/>
        <v>41.465417031250006</v>
      </c>
      <c r="K1143" s="5">
        <f t="shared" si="85"/>
        <v>17.521739130434781</v>
      </c>
    </row>
    <row r="1144" spans="1:11" ht="12.75" x14ac:dyDescent="0.2">
      <c r="A1144" s="1">
        <v>1966.03</v>
      </c>
      <c r="B1144" s="4">
        <v>88.88</v>
      </c>
      <c r="C1144" s="9">
        <v>2.78</v>
      </c>
      <c r="D1144" s="9">
        <v>5.34</v>
      </c>
      <c r="E1144" s="9">
        <v>32.1</v>
      </c>
      <c r="F1144" s="4">
        <f t="shared" si="86"/>
        <v>1966.2083333332469</v>
      </c>
      <c r="G1144" s="4">
        <v>4.87</v>
      </c>
      <c r="H1144" s="4">
        <f t="shared" si="87"/>
        <v>694.51136573208726</v>
      </c>
      <c r="I1144" s="4">
        <f t="shared" si="88"/>
        <v>21.723015264797507</v>
      </c>
      <c r="J1144" s="4">
        <f t="shared" si="89"/>
        <v>41.726942990654209</v>
      </c>
      <c r="K1144" s="5">
        <f t="shared" si="85"/>
        <v>16.644194756554306</v>
      </c>
    </row>
    <row r="1145" spans="1:11" ht="12.75" x14ac:dyDescent="0.2">
      <c r="A1145" s="1">
        <v>1966.04</v>
      </c>
      <c r="B1145" s="4">
        <v>91.6</v>
      </c>
      <c r="C1145" s="9">
        <v>2.7966700000000002</v>
      </c>
      <c r="D1145" s="9">
        <v>5.38</v>
      </c>
      <c r="E1145" s="9">
        <v>32.299999999999997</v>
      </c>
      <c r="F1145" s="4">
        <f t="shared" si="86"/>
        <v>1966.2916666665801</v>
      </c>
      <c r="G1145" s="4">
        <v>4.75</v>
      </c>
      <c r="H1145" s="4">
        <f t="shared" si="87"/>
        <v>711.3335541795667</v>
      </c>
      <c r="I1145" s="4">
        <f t="shared" si="88"/>
        <v>21.717960818421059</v>
      </c>
      <c r="J1145" s="4">
        <f t="shared" si="89"/>
        <v>41.779197832817346</v>
      </c>
      <c r="K1145" s="5">
        <f t="shared" si="85"/>
        <v>17.026022304832715</v>
      </c>
    </row>
    <row r="1146" spans="1:11" ht="12.75" x14ac:dyDescent="0.2">
      <c r="A1146" s="1">
        <v>1966.05</v>
      </c>
      <c r="B1146" s="4">
        <v>86.78</v>
      </c>
      <c r="C1146" s="9">
        <v>2.8133300000000001</v>
      </c>
      <c r="D1146" s="9">
        <v>5.42</v>
      </c>
      <c r="E1146" s="9">
        <v>32.299999999999997</v>
      </c>
      <c r="F1146" s="4">
        <f t="shared" si="86"/>
        <v>1966.3749999999134</v>
      </c>
      <c r="G1146" s="4">
        <v>4.78</v>
      </c>
      <c r="H1146" s="4">
        <f t="shared" si="87"/>
        <v>673.90312043343658</v>
      </c>
      <c r="I1146" s="4">
        <f t="shared" si="88"/>
        <v>21.847336550000005</v>
      </c>
      <c r="J1146" s="4">
        <f t="shared" si="89"/>
        <v>42.089823839009291</v>
      </c>
      <c r="K1146" s="5">
        <f t="shared" si="85"/>
        <v>16.011070110701105</v>
      </c>
    </row>
    <row r="1147" spans="1:11" ht="12.75" x14ac:dyDescent="0.2">
      <c r="A1147" s="1">
        <v>1966.06</v>
      </c>
      <c r="B1147" s="4">
        <v>86.06</v>
      </c>
      <c r="C1147" s="9">
        <v>2.83</v>
      </c>
      <c r="D1147" s="9">
        <v>5.46</v>
      </c>
      <c r="E1147" s="9">
        <v>32.4</v>
      </c>
      <c r="F1147" s="4">
        <f t="shared" si="86"/>
        <v>1966.4583333332466</v>
      </c>
      <c r="G1147" s="4">
        <v>4.8099999999999996</v>
      </c>
      <c r="H1147" s="4">
        <f t="shared" si="87"/>
        <v>666.24916141975314</v>
      </c>
      <c r="I1147" s="4">
        <f t="shared" si="88"/>
        <v>21.908960339506176</v>
      </c>
      <c r="J1147" s="4">
        <f t="shared" si="89"/>
        <v>42.269584259259268</v>
      </c>
      <c r="K1147" s="5">
        <f t="shared" si="85"/>
        <v>15.761904761904759</v>
      </c>
    </row>
    <row r="1148" spans="1:11" ht="12.75" x14ac:dyDescent="0.2">
      <c r="A1148" s="1">
        <v>1966.07</v>
      </c>
      <c r="B1148" s="4">
        <v>85.84</v>
      </c>
      <c r="C1148" s="9">
        <v>2.85</v>
      </c>
      <c r="D1148" s="9">
        <v>5.4766700000000004</v>
      </c>
      <c r="E1148" s="9">
        <v>32.5</v>
      </c>
      <c r="F1148" s="4">
        <f t="shared" si="86"/>
        <v>1966.5416666665799</v>
      </c>
      <c r="G1148" s="4">
        <v>5.0199999999999996</v>
      </c>
      <c r="H1148" s="4">
        <f t="shared" si="87"/>
        <v>662.50123446153862</v>
      </c>
      <c r="I1148" s="4">
        <f t="shared" si="88"/>
        <v>21.995905384615391</v>
      </c>
      <c r="J1148" s="4">
        <f t="shared" si="89"/>
        <v>42.26818075184616</v>
      </c>
      <c r="K1148" s="5">
        <f t="shared" si="85"/>
        <v>15.673757958759612</v>
      </c>
    </row>
    <row r="1149" spans="1:11" ht="12.75" x14ac:dyDescent="0.2">
      <c r="A1149" s="1">
        <v>1966.08</v>
      </c>
      <c r="B1149" s="4">
        <v>80.650000000000006</v>
      </c>
      <c r="C1149" s="9">
        <v>2.87</v>
      </c>
      <c r="D1149" s="9">
        <v>5.4933300000000003</v>
      </c>
      <c r="E1149" s="9">
        <v>32.700000000000003</v>
      </c>
      <c r="F1149" s="4">
        <f t="shared" si="86"/>
        <v>1966.6249999999131</v>
      </c>
      <c r="G1149" s="4">
        <v>5.22</v>
      </c>
      <c r="H1149" s="4">
        <f t="shared" si="87"/>
        <v>618.63852675840985</v>
      </c>
      <c r="I1149" s="4">
        <f t="shared" si="88"/>
        <v>22.014787003058107</v>
      </c>
      <c r="J1149" s="4">
        <f t="shared" si="89"/>
        <v>42.137452922477067</v>
      </c>
      <c r="K1149" s="5">
        <f t="shared" si="85"/>
        <v>14.681440947476304</v>
      </c>
    </row>
    <row r="1150" spans="1:11" ht="12.75" x14ac:dyDescent="0.2">
      <c r="A1150" s="1">
        <v>1966.09</v>
      </c>
      <c r="B1150" s="4">
        <v>77.81</v>
      </c>
      <c r="C1150" s="9">
        <v>2.89</v>
      </c>
      <c r="D1150" s="9">
        <v>5.51</v>
      </c>
      <c r="E1150" s="9">
        <v>32.700000000000003</v>
      </c>
      <c r="F1150" s="4">
        <f t="shared" si="86"/>
        <v>1966.7083333332464</v>
      </c>
      <c r="G1150" s="4">
        <v>5.18</v>
      </c>
      <c r="H1150" s="4">
        <f t="shared" si="87"/>
        <v>596.85385948012242</v>
      </c>
      <c r="I1150" s="4">
        <f t="shared" si="88"/>
        <v>22.1682001529052</v>
      </c>
      <c r="J1150" s="4">
        <f t="shared" si="89"/>
        <v>42.265322782874613</v>
      </c>
      <c r="K1150" s="5">
        <f t="shared" si="85"/>
        <v>14.121597096188752</v>
      </c>
    </row>
    <row r="1151" spans="1:11" ht="12.75" x14ac:dyDescent="0.2">
      <c r="A1151" s="1">
        <v>1966.1</v>
      </c>
      <c r="B1151" s="4">
        <v>77.13</v>
      </c>
      <c r="C1151" s="9">
        <v>2.8833299999999999</v>
      </c>
      <c r="D1151" s="9">
        <v>5.5233299999999996</v>
      </c>
      <c r="E1151" s="9">
        <v>32.9</v>
      </c>
      <c r="F1151" s="4">
        <f t="shared" si="86"/>
        <v>1966.7916666665797</v>
      </c>
      <c r="G1151" s="4">
        <v>5.01</v>
      </c>
      <c r="H1151" s="4">
        <f t="shared" si="87"/>
        <v>588.04122993920976</v>
      </c>
      <c r="I1151" s="4">
        <f t="shared" si="88"/>
        <v>21.982586795288757</v>
      </c>
      <c r="J1151" s="4">
        <f t="shared" si="89"/>
        <v>42.110019014133748</v>
      </c>
      <c r="K1151" s="5">
        <f t="shared" si="85"/>
        <v>13.964401909717505</v>
      </c>
    </row>
    <row r="1152" spans="1:11" ht="12.75" x14ac:dyDescent="0.2">
      <c r="A1152" s="1">
        <v>1966.11</v>
      </c>
      <c r="B1152" s="4">
        <v>80.989999999999995</v>
      </c>
      <c r="C1152" s="9">
        <v>2.8766699999999998</v>
      </c>
      <c r="D1152" s="9">
        <v>5.53667</v>
      </c>
      <c r="E1152" s="9">
        <v>32.9</v>
      </c>
      <c r="F1152" s="4">
        <f t="shared" si="86"/>
        <v>1966.8749999999129</v>
      </c>
      <c r="G1152" s="4">
        <v>5.16</v>
      </c>
      <c r="H1152" s="4">
        <f t="shared" si="87"/>
        <v>617.46997553191488</v>
      </c>
      <c r="I1152" s="4">
        <f t="shared" si="88"/>
        <v>21.931810773100306</v>
      </c>
      <c r="J1152" s="4">
        <f t="shared" si="89"/>
        <v>42.211723539057758</v>
      </c>
      <c r="K1152" s="5">
        <f t="shared" si="85"/>
        <v>14.627926172229875</v>
      </c>
    </row>
    <row r="1153" spans="1:11" ht="12.75" x14ac:dyDescent="0.2">
      <c r="A1153" s="1">
        <v>1966.12</v>
      </c>
      <c r="B1153" s="4">
        <v>81.33</v>
      </c>
      <c r="C1153" s="9">
        <v>2.87</v>
      </c>
      <c r="D1153" s="9">
        <v>5.55</v>
      </c>
      <c r="E1153" s="9">
        <v>32.9</v>
      </c>
      <c r="F1153" s="4">
        <f t="shared" si="86"/>
        <v>1966.9583333332462</v>
      </c>
      <c r="G1153" s="4">
        <v>4.84</v>
      </c>
      <c r="H1153" s="4">
        <f t="shared" si="87"/>
        <v>620.06214483282679</v>
      </c>
      <c r="I1153" s="4">
        <f t="shared" si="88"/>
        <v>21.880958510638305</v>
      </c>
      <c r="J1153" s="4">
        <f t="shared" si="89"/>
        <v>42.31335182370821</v>
      </c>
      <c r="K1153" s="5">
        <f t="shared" si="85"/>
        <v>14.654054054054054</v>
      </c>
    </row>
    <row r="1154" spans="1:11" ht="12.75" x14ac:dyDescent="0.2">
      <c r="A1154" s="1">
        <v>1967.01</v>
      </c>
      <c r="B1154" s="4">
        <v>84.45</v>
      </c>
      <c r="C1154" s="9">
        <v>2.88</v>
      </c>
      <c r="D1154" s="9">
        <v>5.5166700000000004</v>
      </c>
      <c r="E1154" s="9">
        <v>32.9</v>
      </c>
      <c r="F1154" s="4">
        <f t="shared" si="86"/>
        <v>1967.0416666665794</v>
      </c>
      <c r="G1154" s="4">
        <v>4.58</v>
      </c>
      <c r="H1154" s="4">
        <f t="shared" si="87"/>
        <v>643.84911018237096</v>
      </c>
      <c r="I1154" s="4">
        <f t="shared" si="88"/>
        <v>21.957198784194532</v>
      </c>
      <c r="J1154" s="4">
        <f t="shared" si="89"/>
        <v>42.059242991945297</v>
      </c>
      <c r="K1154" s="5">
        <f t="shared" si="85"/>
        <v>15.308147850061722</v>
      </c>
    </row>
    <row r="1155" spans="1:11" ht="12.75" x14ac:dyDescent="0.2">
      <c r="A1155" s="1">
        <v>1967.02</v>
      </c>
      <c r="B1155" s="4">
        <v>87.36</v>
      </c>
      <c r="C1155" s="9">
        <v>2.89</v>
      </c>
      <c r="D1155" s="9">
        <v>5.4833299999999996</v>
      </c>
      <c r="E1155" s="9">
        <v>32.9</v>
      </c>
      <c r="F1155" s="4">
        <f t="shared" si="86"/>
        <v>1967.1249999999127</v>
      </c>
      <c r="G1155" s="4">
        <v>4.63</v>
      </c>
      <c r="H1155" s="4">
        <f t="shared" si="87"/>
        <v>666.03502978723418</v>
      </c>
      <c r="I1155" s="4">
        <f t="shared" si="88"/>
        <v>22.033439057750762</v>
      </c>
      <c r="J1155" s="4">
        <f t="shared" si="89"/>
        <v>41.805057919908819</v>
      </c>
      <c r="K1155" s="5">
        <f t="shared" ref="K1155:K1218" si="90">H1155/J1155</f>
        <v>15.931924578677558</v>
      </c>
    </row>
    <row r="1156" spans="1:11" ht="12.75" x14ac:dyDescent="0.2">
      <c r="A1156" s="1">
        <v>1967.03</v>
      </c>
      <c r="B1156" s="4">
        <v>89.42</v>
      </c>
      <c r="C1156" s="9">
        <v>2.9</v>
      </c>
      <c r="D1156" s="9">
        <v>5.45</v>
      </c>
      <c r="E1156" s="9">
        <v>33</v>
      </c>
      <c r="F1156" s="4">
        <f t="shared" ref="F1156:F1219" si="91">F1155+1/12</f>
        <v>1967.2083333332459</v>
      </c>
      <c r="G1156" s="4">
        <v>4.54</v>
      </c>
      <c r="H1156" s="4">
        <f t="shared" ref="H1156:H1219" si="92">B1156*$E$1778/E1156</f>
        <v>679.67464575757583</v>
      </c>
      <c r="I1156" s="4">
        <f t="shared" ref="I1156:I1219" si="93">C1156*$E$1778/E1156</f>
        <v>22.042680303030302</v>
      </c>
      <c r="J1156" s="4">
        <f t="shared" ref="J1156:J1219" si="94">D1156*$E$1778/E1156</f>
        <v>41.425037121212128</v>
      </c>
      <c r="K1156" s="5">
        <f t="shared" si="90"/>
        <v>16.407339449541283</v>
      </c>
    </row>
    <row r="1157" spans="1:11" ht="12.75" x14ac:dyDescent="0.2">
      <c r="A1157" s="1">
        <v>1967.04</v>
      </c>
      <c r="B1157" s="4">
        <v>90.96</v>
      </c>
      <c r="C1157" s="9">
        <v>2.9</v>
      </c>
      <c r="D1157" s="9">
        <v>5.41</v>
      </c>
      <c r="E1157" s="9">
        <v>33.1</v>
      </c>
      <c r="F1157" s="4">
        <f t="shared" si="91"/>
        <v>1967.2916666665792</v>
      </c>
      <c r="G1157" s="4">
        <v>4.59</v>
      </c>
      <c r="H1157" s="4">
        <f t="shared" si="92"/>
        <v>689.29130755287008</v>
      </c>
      <c r="I1157" s="4">
        <f t="shared" si="93"/>
        <v>21.976086102719034</v>
      </c>
      <c r="J1157" s="4">
        <f t="shared" si="94"/>
        <v>40.996767522658615</v>
      </c>
      <c r="K1157" s="5">
        <f t="shared" si="90"/>
        <v>16.813308687615525</v>
      </c>
    </row>
    <row r="1158" spans="1:11" ht="12.75" x14ac:dyDescent="0.2">
      <c r="A1158" s="1">
        <v>1967.05</v>
      </c>
      <c r="B1158" s="4">
        <v>92.59</v>
      </c>
      <c r="C1158" s="9">
        <v>2.9</v>
      </c>
      <c r="D1158" s="9">
        <v>5.37</v>
      </c>
      <c r="E1158" s="9">
        <v>33.200000000000003</v>
      </c>
      <c r="F1158" s="4">
        <f t="shared" si="91"/>
        <v>1967.3749999999125</v>
      </c>
      <c r="G1158" s="4">
        <v>4.8499999999999996</v>
      </c>
      <c r="H1158" s="4">
        <f t="shared" si="92"/>
        <v>699.52999984939765</v>
      </c>
      <c r="I1158" s="4">
        <f t="shared" si="93"/>
        <v>21.909893072289155</v>
      </c>
      <c r="J1158" s="4">
        <f t="shared" si="94"/>
        <v>40.571077861445787</v>
      </c>
      <c r="K1158" s="5">
        <f t="shared" si="90"/>
        <v>17.242085661080075</v>
      </c>
    </row>
    <row r="1159" spans="1:11" ht="12.75" x14ac:dyDescent="0.2">
      <c r="A1159" s="1">
        <v>1967.06</v>
      </c>
      <c r="B1159" s="4">
        <v>91.43</v>
      </c>
      <c r="C1159" s="9">
        <v>2.9</v>
      </c>
      <c r="D1159" s="9">
        <v>5.33</v>
      </c>
      <c r="E1159" s="9">
        <v>33.299999999999997</v>
      </c>
      <c r="F1159" s="4">
        <f t="shared" si="91"/>
        <v>1967.4583333332457</v>
      </c>
      <c r="G1159" s="4">
        <v>5.0199999999999996</v>
      </c>
      <c r="H1159" s="4">
        <f t="shared" si="92"/>
        <v>688.69167012012031</v>
      </c>
      <c r="I1159" s="4">
        <f t="shared" si="93"/>
        <v>21.8440975975976</v>
      </c>
      <c r="J1159" s="4">
        <f t="shared" si="94"/>
        <v>40.147944894894906</v>
      </c>
      <c r="K1159" s="5">
        <f t="shared" si="90"/>
        <v>17.153846153846153</v>
      </c>
    </row>
    <row r="1160" spans="1:11" ht="12.75" x14ac:dyDescent="0.2">
      <c r="A1160" s="1">
        <v>1967.07</v>
      </c>
      <c r="B1160" s="4">
        <v>93.01</v>
      </c>
      <c r="C1160" s="9">
        <v>2.9066700000000001</v>
      </c>
      <c r="D1160" s="9">
        <v>5.32</v>
      </c>
      <c r="E1160" s="9">
        <v>33.4</v>
      </c>
      <c r="F1160" s="4">
        <f t="shared" si="91"/>
        <v>1967.541666666579</v>
      </c>
      <c r="G1160" s="4">
        <v>5.16</v>
      </c>
      <c r="H1160" s="4">
        <f t="shared" si="92"/>
        <v>698.49535344311403</v>
      </c>
      <c r="I1160" s="4">
        <f t="shared" si="93"/>
        <v>21.828787108832341</v>
      </c>
      <c r="J1160" s="4">
        <f t="shared" si="94"/>
        <v>39.952642514970066</v>
      </c>
      <c r="K1160" s="5">
        <f t="shared" si="90"/>
        <v>17.483082706766922</v>
      </c>
    </row>
    <row r="1161" spans="1:11" ht="12.75" x14ac:dyDescent="0.2">
      <c r="A1161" s="1">
        <v>1967.08</v>
      </c>
      <c r="B1161" s="4">
        <v>94.49</v>
      </c>
      <c r="C1161" s="9">
        <v>2.9133300000000002</v>
      </c>
      <c r="D1161" s="9">
        <v>5.31</v>
      </c>
      <c r="E1161" s="9">
        <v>33.5</v>
      </c>
      <c r="F1161" s="4">
        <f t="shared" si="91"/>
        <v>1967.6249999999122</v>
      </c>
      <c r="G1161" s="4">
        <v>5.28</v>
      </c>
      <c r="H1161" s="4">
        <f t="shared" si="92"/>
        <v>707.49175955223882</v>
      </c>
      <c r="I1161" s="4">
        <f t="shared" si="93"/>
        <v>21.813493151194034</v>
      </c>
      <c r="J1161" s="4">
        <f t="shared" si="94"/>
        <v>39.758506119402988</v>
      </c>
      <c r="K1161" s="5">
        <f t="shared" si="90"/>
        <v>17.794726930320149</v>
      </c>
    </row>
    <row r="1162" spans="1:11" ht="12.75" x14ac:dyDescent="0.2">
      <c r="A1162" s="1">
        <v>1967.09</v>
      </c>
      <c r="B1162" s="4">
        <v>95.81</v>
      </c>
      <c r="C1162" s="9">
        <v>2.92</v>
      </c>
      <c r="D1162" s="9">
        <v>5.3</v>
      </c>
      <c r="E1162" s="9">
        <v>33.6</v>
      </c>
      <c r="F1162" s="4">
        <f t="shared" si="91"/>
        <v>1967.7083333332455</v>
      </c>
      <c r="G1162" s="4">
        <v>5.3</v>
      </c>
      <c r="H1162" s="4">
        <f t="shared" si="92"/>
        <v>715.24018467261908</v>
      </c>
      <c r="I1162" s="4">
        <f t="shared" si="93"/>
        <v>21.798364880952381</v>
      </c>
      <c r="J1162" s="4">
        <f t="shared" si="94"/>
        <v>39.565525297619047</v>
      </c>
      <c r="K1162" s="5">
        <f t="shared" si="90"/>
        <v>18.077358490566038</v>
      </c>
    </row>
    <row r="1163" spans="1:11" ht="12.75" x14ac:dyDescent="0.2">
      <c r="A1163" s="1">
        <v>1967.1</v>
      </c>
      <c r="B1163" s="4">
        <v>95.66</v>
      </c>
      <c r="C1163" s="9">
        <v>2.92</v>
      </c>
      <c r="D1163" s="9">
        <v>5.31</v>
      </c>
      <c r="E1163" s="9">
        <v>33.700000000000003</v>
      </c>
      <c r="F1163" s="4">
        <f t="shared" si="91"/>
        <v>1967.7916666665787</v>
      </c>
      <c r="G1163" s="4">
        <v>5.48</v>
      </c>
      <c r="H1163" s="4">
        <f t="shared" si="92"/>
        <v>712.00135400593467</v>
      </c>
      <c r="I1163" s="4">
        <f t="shared" si="93"/>
        <v>21.73368130563798</v>
      </c>
      <c r="J1163" s="4">
        <f t="shared" si="94"/>
        <v>39.522550593471806</v>
      </c>
      <c r="K1163" s="5">
        <f t="shared" si="90"/>
        <v>18.015065913371</v>
      </c>
    </row>
    <row r="1164" spans="1:11" ht="12.75" x14ac:dyDescent="0.2">
      <c r="A1164" s="1">
        <v>1967.11</v>
      </c>
      <c r="B1164" s="4">
        <v>92.66</v>
      </c>
      <c r="C1164" s="9">
        <v>2.92</v>
      </c>
      <c r="D1164" s="9">
        <v>5.32</v>
      </c>
      <c r="E1164" s="9">
        <v>33.799999999999997</v>
      </c>
      <c r="F1164" s="4">
        <f t="shared" si="91"/>
        <v>1967.874999999912</v>
      </c>
      <c r="G1164" s="4">
        <v>5.75</v>
      </c>
      <c r="H1164" s="4">
        <f t="shared" si="92"/>
        <v>687.63177899408299</v>
      </c>
      <c r="I1164" s="4">
        <f t="shared" si="93"/>
        <v>21.669380473372783</v>
      </c>
      <c r="J1164" s="4">
        <f t="shared" si="94"/>
        <v>39.479830177514799</v>
      </c>
      <c r="K1164" s="5">
        <f t="shared" si="90"/>
        <v>17.417293233082709</v>
      </c>
    </row>
    <row r="1165" spans="1:11" ht="12.75" x14ac:dyDescent="0.2">
      <c r="A1165" s="1">
        <v>1967.12</v>
      </c>
      <c r="B1165" s="4">
        <v>95.3</v>
      </c>
      <c r="C1165" s="9">
        <v>2.92</v>
      </c>
      <c r="D1165" s="9">
        <v>5.33</v>
      </c>
      <c r="E1165" s="9">
        <v>33.9</v>
      </c>
      <c r="F1165" s="4">
        <f t="shared" si="91"/>
        <v>1967.9583333332453</v>
      </c>
      <c r="G1165" s="4">
        <v>5.7</v>
      </c>
      <c r="H1165" s="4">
        <f t="shared" si="92"/>
        <v>705.137069321534</v>
      </c>
      <c r="I1165" s="4">
        <f t="shared" si="93"/>
        <v>21.60545899705015</v>
      </c>
      <c r="J1165" s="4">
        <f t="shared" si="94"/>
        <v>39.437361799410034</v>
      </c>
      <c r="K1165" s="5">
        <f t="shared" si="90"/>
        <v>17.879924953095685</v>
      </c>
    </row>
    <row r="1166" spans="1:11" ht="12.75" x14ac:dyDescent="0.2">
      <c r="A1166" s="1">
        <v>1968.01</v>
      </c>
      <c r="B1166" s="4">
        <v>95.04</v>
      </c>
      <c r="C1166" s="9">
        <v>2.93</v>
      </c>
      <c r="D1166" s="9">
        <v>5.3666700000000001</v>
      </c>
      <c r="E1166" s="9">
        <v>34.1</v>
      </c>
      <c r="F1166" s="4">
        <f t="shared" si="91"/>
        <v>1968.0416666665785</v>
      </c>
      <c r="G1166" s="4">
        <v>5.53</v>
      </c>
      <c r="H1166" s="4">
        <f t="shared" si="92"/>
        <v>699.08887741935496</v>
      </c>
      <c r="I1166" s="4">
        <f t="shared" si="93"/>
        <v>21.552298093841642</v>
      </c>
      <c r="J1166" s="4">
        <f t="shared" si="94"/>
        <v>39.475792358797655</v>
      </c>
      <c r="K1166" s="5">
        <f t="shared" si="90"/>
        <v>17.709305770617537</v>
      </c>
    </row>
    <row r="1167" spans="1:11" ht="12.75" x14ac:dyDescent="0.2">
      <c r="A1167" s="1">
        <v>1968.02</v>
      </c>
      <c r="B1167" s="4">
        <v>90.75</v>
      </c>
      <c r="C1167" s="9">
        <v>2.94</v>
      </c>
      <c r="D1167" s="9">
        <v>5.4033300000000004</v>
      </c>
      <c r="E1167" s="9">
        <v>34.200000000000003</v>
      </c>
      <c r="F1167" s="4">
        <f t="shared" si="91"/>
        <v>1968.1249999999118</v>
      </c>
      <c r="G1167" s="4">
        <v>5.56</v>
      </c>
      <c r="H1167" s="4">
        <f t="shared" si="92"/>
        <v>665.58093201754389</v>
      </c>
      <c r="I1167" s="4">
        <f t="shared" si="93"/>
        <v>21.562621929824562</v>
      </c>
      <c r="J1167" s="4">
        <f t="shared" si="94"/>
        <v>39.62923875921053</v>
      </c>
      <c r="K1167" s="5">
        <f t="shared" si="90"/>
        <v>16.795198516470396</v>
      </c>
    </row>
    <row r="1168" spans="1:11" ht="12.75" x14ac:dyDescent="0.2">
      <c r="A1168" s="1">
        <v>1968.03</v>
      </c>
      <c r="B1168" s="4">
        <v>89.09</v>
      </c>
      <c r="C1168" s="9">
        <v>2.95</v>
      </c>
      <c r="D1168" s="9">
        <v>5.44</v>
      </c>
      <c r="E1168" s="9">
        <v>34.299999999999997</v>
      </c>
      <c r="F1168" s="4">
        <f t="shared" si="91"/>
        <v>1968.208333333245</v>
      </c>
      <c r="G1168" s="4">
        <v>5.74</v>
      </c>
      <c r="H1168" s="4">
        <f t="shared" si="92"/>
        <v>651.50114416909639</v>
      </c>
      <c r="I1168" s="4">
        <f t="shared" si="93"/>
        <v>21.572885568513126</v>
      </c>
      <c r="J1168" s="4">
        <f t="shared" si="94"/>
        <v>39.78186355685132</v>
      </c>
      <c r="K1168" s="5">
        <f t="shared" si="90"/>
        <v>16.37683823529412</v>
      </c>
    </row>
    <row r="1169" spans="1:11" ht="12.75" x14ac:dyDescent="0.2">
      <c r="A1169" s="1">
        <v>1968.04</v>
      </c>
      <c r="B1169" s="4">
        <v>95.67</v>
      </c>
      <c r="C1169" s="9">
        <v>2.96333</v>
      </c>
      <c r="D1169" s="9">
        <v>5.4833299999999996</v>
      </c>
      <c r="E1169" s="9">
        <v>34.4</v>
      </c>
      <c r="F1169" s="4">
        <f t="shared" si="91"/>
        <v>1968.2916666665783</v>
      </c>
      <c r="G1169" s="4">
        <v>5.64</v>
      </c>
      <c r="H1169" s="4">
        <f t="shared" si="92"/>
        <v>697.58587020348853</v>
      </c>
      <c r="I1169" s="4">
        <f t="shared" si="93"/>
        <v>21.607370510610469</v>
      </c>
      <c r="J1169" s="4">
        <f t="shared" si="94"/>
        <v>39.982162952470937</v>
      </c>
      <c r="K1169" s="5">
        <f t="shared" si="90"/>
        <v>17.447427019712475</v>
      </c>
    </row>
    <row r="1170" spans="1:11" ht="12.75" x14ac:dyDescent="0.2">
      <c r="A1170" s="1">
        <v>1968.05</v>
      </c>
      <c r="B1170" s="4">
        <v>97.87</v>
      </c>
      <c r="C1170" s="9">
        <v>2.9766699999999999</v>
      </c>
      <c r="D1170" s="9">
        <v>5.5266700000000002</v>
      </c>
      <c r="E1170" s="9">
        <v>34.5</v>
      </c>
      <c r="F1170" s="4">
        <f t="shared" si="91"/>
        <v>1968.3749999999116</v>
      </c>
      <c r="G1170" s="4">
        <v>5.87</v>
      </c>
      <c r="H1170" s="4">
        <f t="shared" si="92"/>
        <v>711.55887057971029</v>
      </c>
      <c r="I1170" s="4">
        <f t="shared" si="93"/>
        <v>21.641728244492757</v>
      </c>
      <c r="J1170" s="4">
        <f t="shared" si="94"/>
        <v>40.18137389666667</v>
      </c>
      <c r="K1170" s="5">
        <f t="shared" si="90"/>
        <v>17.708674482102243</v>
      </c>
    </row>
    <row r="1171" spans="1:11" ht="12.75" x14ac:dyDescent="0.2">
      <c r="A1171" s="1">
        <v>1968.06</v>
      </c>
      <c r="B1171" s="4">
        <v>100.5</v>
      </c>
      <c r="C1171" s="9">
        <v>2.99</v>
      </c>
      <c r="D1171" s="9">
        <v>5.57</v>
      </c>
      <c r="E1171" s="9">
        <v>34.700000000000003</v>
      </c>
      <c r="F1171" s="4">
        <f t="shared" si="91"/>
        <v>1968.4583333332448</v>
      </c>
      <c r="G1171" s="4">
        <v>5.72</v>
      </c>
      <c r="H1171" s="4">
        <f t="shared" si="92"/>
        <v>726.46873919308359</v>
      </c>
      <c r="I1171" s="4">
        <f t="shared" si="93"/>
        <v>21.613348559077814</v>
      </c>
      <c r="J1171" s="4">
        <f t="shared" si="94"/>
        <v>40.262993804034586</v>
      </c>
      <c r="K1171" s="5">
        <f t="shared" si="90"/>
        <v>18.043087971274684</v>
      </c>
    </row>
    <row r="1172" spans="1:11" ht="12.75" x14ac:dyDescent="0.2">
      <c r="A1172" s="1">
        <v>1968.07</v>
      </c>
      <c r="B1172" s="4">
        <v>100.3</v>
      </c>
      <c r="C1172" s="9">
        <v>3.0033300000000001</v>
      </c>
      <c r="D1172" s="9">
        <v>5.6</v>
      </c>
      <c r="E1172" s="9">
        <v>34.9</v>
      </c>
      <c r="F1172" s="4">
        <f t="shared" si="91"/>
        <v>1968.5416666665781</v>
      </c>
      <c r="G1172" s="4">
        <v>5.5</v>
      </c>
      <c r="H1172" s="4">
        <f t="shared" si="92"/>
        <v>720.86817048710611</v>
      </c>
      <c r="I1172" s="4">
        <f t="shared" si="93"/>
        <v>21.585294142263614</v>
      </c>
      <c r="J1172" s="4">
        <f t="shared" si="94"/>
        <v>40.247873925501437</v>
      </c>
      <c r="K1172" s="5">
        <f t="shared" si="90"/>
        <v>17.910714285714285</v>
      </c>
    </row>
    <row r="1173" spans="1:11" ht="12.75" x14ac:dyDescent="0.2">
      <c r="A1173" s="1">
        <v>1968.08</v>
      </c>
      <c r="B1173" s="4">
        <v>98.11</v>
      </c>
      <c r="C1173" s="9">
        <v>3.01667</v>
      </c>
      <c r="D1173" s="9">
        <v>5.63</v>
      </c>
      <c r="E1173" s="9">
        <v>35</v>
      </c>
      <c r="F1173" s="4">
        <f t="shared" si="91"/>
        <v>1968.6249999999113</v>
      </c>
      <c r="G1173" s="4">
        <v>5.42</v>
      </c>
      <c r="H1173" s="4">
        <f t="shared" si="92"/>
        <v>703.11372442857157</v>
      </c>
      <c r="I1173" s="4">
        <f t="shared" si="93"/>
        <v>21.61922412671429</v>
      </c>
      <c r="J1173" s="4">
        <f t="shared" si="94"/>
        <v>40.347877571428576</v>
      </c>
      <c r="K1173" s="5">
        <f t="shared" si="90"/>
        <v>17.426287744227356</v>
      </c>
    </row>
    <row r="1174" spans="1:11" ht="12.75" x14ac:dyDescent="0.2">
      <c r="A1174" s="1">
        <v>1968.09</v>
      </c>
      <c r="B1174" s="4">
        <v>101.3</v>
      </c>
      <c r="C1174" s="9">
        <v>3.03</v>
      </c>
      <c r="D1174" s="9">
        <v>5.66</v>
      </c>
      <c r="E1174" s="9">
        <v>35.1</v>
      </c>
      <c r="F1174" s="4">
        <f t="shared" si="91"/>
        <v>1968.7083333332446</v>
      </c>
      <c r="G1174" s="4">
        <v>5.46</v>
      </c>
      <c r="H1174" s="4">
        <f t="shared" si="92"/>
        <v>723.90682763532766</v>
      </c>
      <c r="I1174" s="4">
        <f t="shared" si="93"/>
        <v>21.652889316239317</v>
      </c>
      <c r="J1174" s="4">
        <f t="shared" si="94"/>
        <v>40.447311396011401</v>
      </c>
      <c r="K1174" s="5">
        <f t="shared" si="90"/>
        <v>17.897526501766784</v>
      </c>
    </row>
    <row r="1175" spans="1:11" ht="12.75" x14ac:dyDescent="0.2">
      <c r="A1175" s="1">
        <v>1968.1</v>
      </c>
      <c r="B1175" s="4">
        <v>103.8</v>
      </c>
      <c r="C1175" s="9">
        <v>3.0433300000000001</v>
      </c>
      <c r="D1175" s="9">
        <v>5.6933299999999996</v>
      </c>
      <c r="E1175" s="9">
        <v>35.299999999999997</v>
      </c>
      <c r="F1175" s="4">
        <f t="shared" si="91"/>
        <v>1968.7916666665778</v>
      </c>
      <c r="G1175" s="4">
        <v>5.58</v>
      </c>
      <c r="H1175" s="4">
        <f t="shared" si="92"/>
        <v>737.56957223796041</v>
      </c>
      <c r="I1175" s="4">
        <f t="shared" si="93"/>
        <v>21.624928769546745</v>
      </c>
      <c r="J1175" s="4">
        <f t="shared" si="94"/>
        <v>40.454980469263461</v>
      </c>
      <c r="K1175" s="5">
        <f t="shared" si="90"/>
        <v>18.231860791487584</v>
      </c>
    </row>
    <row r="1176" spans="1:11" ht="12.75" x14ac:dyDescent="0.2">
      <c r="A1176" s="1">
        <v>1968.11</v>
      </c>
      <c r="B1176" s="4">
        <v>105.4</v>
      </c>
      <c r="C1176" s="9">
        <v>3.05667</v>
      </c>
      <c r="D1176" s="9">
        <v>5.7266700000000004</v>
      </c>
      <c r="E1176" s="9">
        <v>35.4</v>
      </c>
      <c r="F1176" s="4">
        <f t="shared" si="91"/>
        <v>1968.8749999999111</v>
      </c>
      <c r="G1176" s="4">
        <v>5.7</v>
      </c>
      <c r="H1176" s="4">
        <f t="shared" si="92"/>
        <v>746.82301412429388</v>
      </c>
      <c r="I1176" s="4">
        <f t="shared" si="93"/>
        <v>21.658363402118649</v>
      </c>
      <c r="J1176" s="4">
        <f t="shared" si="94"/>
        <v>40.576935012288139</v>
      </c>
      <c r="K1176" s="5">
        <f t="shared" si="90"/>
        <v>18.405111522053829</v>
      </c>
    </row>
    <row r="1177" spans="1:11" ht="12.75" x14ac:dyDescent="0.2">
      <c r="A1177" s="1">
        <v>1968.12</v>
      </c>
      <c r="B1177" s="4">
        <v>106.5</v>
      </c>
      <c r="C1177" s="9">
        <v>3.07</v>
      </c>
      <c r="D1177" s="9">
        <v>5.76</v>
      </c>
      <c r="E1177" s="9">
        <v>35.5</v>
      </c>
      <c r="F1177" s="4">
        <f t="shared" si="91"/>
        <v>1968.9583333332444</v>
      </c>
      <c r="G1177" s="4">
        <v>6.03</v>
      </c>
      <c r="H1177" s="4">
        <f t="shared" si="92"/>
        <v>752.49150000000009</v>
      </c>
      <c r="I1177" s="4">
        <f t="shared" si="93"/>
        <v>21.691539014084508</v>
      </c>
      <c r="J1177" s="4">
        <f t="shared" si="94"/>
        <v>40.698131830985915</v>
      </c>
      <c r="K1177" s="5">
        <f t="shared" si="90"/>
        <v>18.489583333333336</v>
      </c>
    </row>
    <row r="1178" spans="1:11" ht="12.75" x14ac:dyDescent="0.2">
      <c r="A1178" s="1">
        <v>1969.01</v>
      </c>
      <c r="B1178" s="4">
        <v>102</v>
      </c>
      <c r="C1178" s="9">
        <v>3.08</v>
      </c>
      <c r="D1178" s="9">
        <v>5.78</v>
      </c>
      <c r="E1178" s="9">
        <v>35.6</v>
      </c>
      <c r="F1178" s="4">
        <f t="shared" si="91"/>
        <v>1969.0416666665776</v>
      </c>
      <c r="G1178" s="4">
        <v>6.04</v>
      </c>
      <c r="H1178" s="4">
        <f t="shared" si="92"/>
        <v>718.67165730337081</v>
      </c>
      <c r="I1178" s="4">
        <f t="shared" si="93"/>
        <v>21.701065730337081</v>
      </c>
      <c r="J1178" s="4">
        <f t="shared" si="94"/>
        <v>40.724727247191012</v>
      </c>
      <c r="K1178" s="5">
        <f t="shared" si="90"/>
        <v>17.647058823529413</v>
      </c>
    </row>
    <row r="1179" spans="1:11" ht="12.75" x14ac:dyDescent="0.2">
      <c r="A1179" s="1">
        <v>1969.02</v>
      </c>
      <c r="B1179" s="4">
        <v>101.5</v>
      </c>
      <c r="C1179" s="9">
        <v>3.09</v>
      </c>
      <c r="D1179" s="9">
        <v>5.8</v>
      </c>
      <c r="E1179" s="9">
        <v>35.799999999999997</v>
      </c>
      <c r="F1179" s="4">
        <f t="shared" si="91"/>
        <v>1969.1249999999109</v>
      </c>
      <c r="G1179" s="4">
        <v>6.19</v>
      </c>
      <c r="H1179" s="4">
        <f t="shared" si="92"/>
        <v>711.15351256983263</v>
      </c>
      <c r="I1179" s="4">
        <f t="shared" si="93"/>
        <v>21.649895111731848</v>
      </c>
      <c r="J1179" s="4">
        <f t="shared" si="94"/>
        <v>40.637343575418996</v>
      </c>
      <c r="K1179" s="5">
        <f t="shared" si="90"/>
        <v>17.500000000000004</v>
      </c>
    </row>
    <row r="1180" spans="1:11" ht="12.75" x14ac:dyDescent="0.2">
      <c r="A1180" s="1">
        <v>1969.03</v>
      </c>
      <c r="B1180" s="4">
        <v>99.3</v>
      </c>
      <c r="C1180" s="9">
        <v>3.1</v>
      </c>
      <c r="D1180" s="9">
        <v>5.82</v>
      </c>
      <c r="E1180" s="9">
        <v>36.1</v>
      </c>
      <c r="F1180" s="4">
        <f t="shared" si="91"/>
        <v>1969.2083333332441</v>
      </c>
      <c r="G1180" s="4">
        <v>6.3</v>
      </c>
      <c r="H1180" s="4">
        <f t="shared" si="92"/>
        <v>689.95758033240998</v>
      </c>
      <c r="I1180" s="4">
        <f t="shared" si="93"/>
        <v>21.539461218836568</v>
      </c>
      <c r="J1180" s="4">
        <f t="shared" si="94"/>
        <v>40.438601385041551</v>
      </c>
      <c r="K1180" s="5">
        <f t="shared" si="90"/>
        <v>17.061855670103093</v>
      </c>
    </row>
    <row r="1181" spans="1:11" ht="12.75" x14ac:dyDescent="0.2">
      <c r="A1181" s="1">
        <v>1969.04</v>
      </c>
      <c r="B1181" s="4">
        <v>101.3</v>
      </c>
      <c r="C1181" s="9">
        <v>3.11</v>
      </c>
      <c r="D1181" s="9">
        <v>5.82667</v>
      </c>
      <c r="E1181" s="9">
        <v>36.299999999999997</v>
      </c>
      <c r="F1181" s="4">
        <f t="shared" si="91"/>
        <v>1969.2916666665774</v>
      </c>
      <c r="G1181" s="4">
        <v>6.17</v>
      </c>
      <c r="H1181" s="4">
        <f t="shared" si="92"/>
        <v>699.97602341597803</v>
      </c>
      <c r="I1181" s="4">
        <f t="shared" si="93"/>
        <v>21.489885812672181</v>
      </c>
      <c r="J1181" s="4">
        <f t="shared" si="94"/>
        <v>40.261888414187332</v>
      </c>
      <c r="K1181" s="5">
        <f t="shared" si="90"/>
        <v>17.385573578047151</v>
      </c>
    </row>
    <row r="1182" spans="1:11" ht="12.75" x14ac:dyDescent="0.2">
      <c r="A1182" s="1">
        <v>1969.05</v>
      </c>
      <c r="B1182" s="4">
        <v>104.6</v>
      </c>
      <c r="C1182" s="9">
        <v>3.12</v>
      </c>
      <c r="D1182" s="9">
        <v>5.8333300000000001</v>
      </c>
      <c r="E1182" s="9">
        <v>36.4</v>
      </c>
      <c r="F1182" s="4">
        <f t="shared" si="91"/>
        <v>1969.3749999999106</v>
      </c>
      <c r="G1182" s="4">
        <v>6.32</v>
      </c>
      <c r="H1182" s="4">
        <f t="shared" si="92"/>
        <v>720.79314010989015</v>
      </c>
      <c r="I1182" s="4">
        <f t="shared" si="93"/>
        <v>21.499757142857149</v>
      </c>
      <c r="J1182" s="4">
        <f t="shared" si="94"/>
        <v>40.197172542994508</v>
      </c>
      <c r="K1182" s="5">
        <f t="shared" si="90"/>
        <v>17.931438817965038</v>
      </c>
    </row>
    <row r="1183" spans="1:11" ht="12.75" x14ac:dyDescent="0.2">
      <c r="A1183" s="1">
        <v>1969.06</v>
      </c>
      <c r="B1183" s="4">
        <v>99.14</v>
      </c>
      <c r="C1183" s="9">
        <v>3.13</v>
      </c>
      <c r="D1183" s="9">
        <v>5.84</v>
      </c>
      <c r="E1183" s="9">
        <v>36.6</v>
      </c>
      <c r="F1183" s="4">
        <f t="shared" si="91"/>
        <v>1969.4583333332439</v>
      </c>
      <c r="G1183" s="4">
        <v>6.57</v>
      </c>
      <c r="H1183" s="4">
        <f t="shared" si="92"/>
        <v>679.4354035519126</v>
      </c>
      <c r="I1183" s="4">
        <f t="shared" si="93"/>
        <v>21.450805054644807</v>
      </c>
      <c r="J1183" s="4">
        <f t="shared" si="94"/>
        <v>40.023227322404374</v>
      </c>
      <c r="K1183" s="5">
        <f t="shared" si="90"/>
        <v>16.976027397260275</v>
      </c>
    </row>
    <row r="1184" spans="1:11" ht="12.75" x14ac:dyDescent="0.2">
      <c r="A1184" s="1">
        <v>1969.07</v>
      </c>
      <c r="B1184" s="4">
        <v>94.71</v>
      </c>
      <c r="C1184" s="9">
        <v>3.1366700000000001</v>
      </c>
      <c r="D1184" s="9">
        <v>5.8566700000000003</v>
      </c>
      <c r="E1184" s="9">
        <v>36.799999999999997</v>
      </c>
      <c r="F1184" s="4">
        <f t="shared" si="91"/>
        <v>1969.5416666665772</v>
      </c>
      <c r="G1184" s="4">
        <v>6.72</v>
      </c>
      <c r="H1184" s="4">
        <f t="shared" si="92"/>
        <v>645.54773519021751</v>
      </c>
      <c r="I1184" s="4">
        <f t="shared" si="93"/>
        <v>21.379687620516307</v>
      </c>
      <c r="J1184" s="4">
        <f t="shared" si="94"/>
        <v>39.919333272690231</v>
      </c>
      <c r="K1184" s="5">
        <f t="shared" si="90"/>
        <v>16.171305537105553</v>
      </c>
    </row>
    <row r="1185" spans="1:11" ht="12.75" x14ac:dyDescent="0.2">
      <c r="A1185" s="1">
        <v>1969.08</v>
      </c>
      <c r="B1185" s="4">
        <v>94.18</v>
      </c>
      <c r="C1185" s="9">
        <v>3.1433300000000002</v>
      </c>
      <c r="D1185" s="9">
        <v>5.8733300000000002</v>
      </c>
      <c r="E1185" s="9">
        <v>37</v>
      </c>
      <c r="F1185" s="4">
        <f t="shared" si="91"/>
        <v>1969.6249999999104</v>
      </c>
      <c r="G1185" s="4">
        <v>6.69</v>
      </c>
      <c r="H1185" s="4">
        <f t="shared" si="92"/>
        <v>638.46531054054071</v>
      </c>
      <c r="I1185" s="4">
        <f t="shared" si="93"/>
        <v>21.309271231486491</v>
      </c>
      <c r="J1185" s="4">
        <f t="shared" si="94"/>
        <v>39.816494609864868</v>
      </c>
      <c r="K1185" s="5">
        <f t="shared" si="90"/>
        <v>16.035196387739155</v>
      </c>
    </row>
    <row r="1186" spans="1:11" ht="12.75" x14ac:dyDescent="0.2">
      <c r="A1186" s="1">
        <v>1969.09</v>
      </c>
      <c r="B1186" s="4">
        <v>94.51</v>
      </c>
      <c r="C1186" s="9">
        <v>3.15</v>
      </c>
      <c r="D1186" s="9">
        <v>5.89</v>
      </c>
      <c r="E1186" s="9">
        <v>37.1</v>
      </c>
      <c r="F1186" s="4">
        <f t="shared" si="91"/>
        <v>1969.7083333332437</v>
      </c>
      <c r="G1186" s="4">
        <v>7.16</v>
      </c>
      <c r="H1186" s="4">
        <f t="shared" si="92"/>
        <v>638.97548665768204</v>
      </c>
      <c r="I1186" s="4">
        <f t="shared" si="93"/>
        <v>21.296929245283017</v>
      </c>
      <c r="J1186" s="4">
        <f t="shared" si="94"/>
        <v>39.821877223719682</v>
      </c>
      <c r="K1186" s="5">
        <f t="shared" si="90"/>
        <v>16.045840407470291</v>
      </c>
    </row>
    <row r="1187" spans="1:11" ht="12.75" x14ac:dyDescent="0.2">
      <c r="A1187" s="1">
        <v>1969.1</v>
      </c>
      <c r="B1187" s="4">
        <v>95.52</v>
      </c>
      <c r="C1187" s="9">
        <v>3.15333</v>
      </c>
      <c r="D1187" s="9">
        <v>5.8533299999999997</v>
      </c>
      <c r="E1187" s="9">
        <v>37.299999999999997</v>
      </c>
      <c r="F1187" s="4">
        <f t="shared" si="91"/>
        <v>1969.7916666665769</v>
      </c>
      <c r="G1187" s="4">
        <v>7.1</v>
      </c>
      <c r="H1187" s="4">
        <f t="shared" si="92"/>
        <v>642.34126970509396</v>
      </c>
      <c r="I1187" s="4">
        <f t="shared" si="93"/>
        <v>21.205129773860595</v>
      </c>
      <c r="J1187" s="4">
        <f t="shared" si="94"/>
        <v>39.361761141152819</v>
      </c>
      <c r="K1187" s="5">
        <f t="shared" si="90"/>
        <v>16.318915899154842</v>
      </c>
    </row>
    <row r="1188" spans="1:11" ht="12.75" x14ac:dyDescent="0.2">
      <c r="A1188" s="1">
        <v>1969.11</v>
      </c>
      <c r="B1188" s="4">
        <v>96.21</v>
      </c>
      <c r="C1188" s="9">
        <v>3.1566700000000001</v>
      </c>
      <c r="D1188" s="9">
        <v>5.8166700000000002</v>
      </c>
      <c r="E1188" s="9">
        <v>37.5</v>
      </c>
      <c r="F1188" s="4">
        <f t="shared" si="91"/>
        <v>1969.8749999999102</v>
      </c>
      <c r="G1188" s="4">
        <v>7.14</v>
      </c>
      <c r="H1188" s="4">
        <f t="shared" si="92"/>
        <v>643.53073080000001</v>
      </c>
      <c r="I1188" s="4">
        <f t="shared" si="93"/>
        <v>21.114376384933337</v>
      </c>
      <c r="J1188" s="4">
        <f t="shared" si="94"/>
        <v>38.906619851600006</v>
      </c>
      <c r="K1188" s="5">
        <f t="shared" si="90"/>
        <v>16.540391667397323</v>
      </c>
    </row>
    <row r="1189" spans="1:11" ht="12.75" x14ac:dyDescent="0.2">
      <c r="A1189" s="1">
        <v>1969.12</v>
      </c>
      <c r="B1189" s="4">
        <v>91.11</v>
      </c>
      <c r="C1189" s="9">
        <v>3.16</v>
      </c>
      <c r="D1189" s="9">
        <v>5.78</v>
      </c>
      <c r="E1189" s="9">
        <v>37.700000000000003</v>
      </c>
      <c r="F1189" s="4">
        <f t="shared" si="91"/>
        <v>1969.9583333332434</v>
      </c>
      <c r="G1189" s="4">
        <v>7.65</v>
      </c>
      <c r="H1189" s="4">
        <f t="shared" si="92"/>
        <v>606.18479721485414</v>
      </c>
      <c r="I1189" s="4">
        <f t="shared" si="93"/>
        <v>21.024519363395225</v>
      </c>
      <c r="J1189" s="4">
        <f t="shared" si="94"/>
        <v>38.456241114058358</v>
      </c>
      <c r="K1189" s="5">
        <f t="shared" si="90"/>
        <v>15.762975778546712</v>
      </c>
    </row>
    <row r="1190" spans="1:11" ht="12.75" x14ac:dyDescent="0.2">
      <c r="A1190" s="1">
        <v>1970.01</v>
      </c>
      <c r="B1190" s="4">
        <v>90.31</v>
      </c>
      <c r="C1190" s="9">
        <v>3.1633300000000002</v>
      </c>
      <c r="D1190" s="9">
        <v>5.73</v>
      </c>
      <c r="E1190" s="9">
        <v>37.799999999999997</v>
      </c>
      <c r="F1190" s="4">
        <f t="shared" si="91"/>
        <v>1970.0416666665767</v>
      </c>
      <c r="G1190" s="4">
        <v>7.79</v>
      </c>
      <c r="H1190" s="4">
        <f t="shared" si="92"/>
        <v>599.27255171957677</v>
      </c>
      <c r="I1190" s="4">
        <f t="shared" si="93"/>
        <v>20.990995914417997</v>
      </c>
      <c r="J1190" s="4">
        <f t="shared" si="94"/>
        <v>38.022718650793664</v>
      </c>
      <c r="K1190" s="5">
        <f t="shared" si="90"/>
        <v>15.760907504362997</v>
      </c>
    </row>
    <row r="1191" spans="1:11" ht="12.75" x14ac:dyDescent="0.2">
      <c r="A1191" s="1">
        <v>1970.02</v>
      </c>
      <c r="B1191" s="4">
        <v>87.16</v>
      </c>
      <c r="C1191" s="9">
        <v>3.1666699999999999</v>
      </c>
      <c r="D1191" s="9">
        <v>5.68</v>
      </c>
      <c r="E1191" s="9">
        <v>38</v>
      </c>
      <c r="F1191" s="4">
        <f t="shared" si="91"/>
        <v>1970.12499999991</v>
      </c>
      <c r="G1191" s="4">
        <v>7.24</v>
      </c>
      <c r="H1191" s="4">
        <f t="shared" si="92"/>
        <v>575.32595736842109</v>
      </c>
      <c r="I1191" s="4">
        <f t="shared" si="93"/>
        <v>20.902563669342108</v>
      </c>
      <c r="J1191" s="4">
        <f t="shared" si="94"/>
        <v>37.492558947368423</v>
      </c>
      <c r="K1191" s="5">
        <f t="shared" si="90"/>
        <v>15.345070422535212</v>
      </c>
    </row>
    <row r="1192" spans="1:11" ht="12.75" x14ac:dyDescent="0.2">
      <c r="A1192" s="1">
        <v>1970.03</v>
      </c>
      <c r="B1192" s="4">
        <v>88.65</v>
      </c>
      <c r="C1192" s="9">
        <v>3.17</v>
      </c>
      <c r="D1192" s="9">
        <v>5.63</v>
      </c>
      <c r="E1192" s="9">
        <v>38.200000000000003</v>
      </c>
      <c r="F1192" s="4">
        <f t="shared" si="91"/>
        <v>1970.2083333332432</v>
      </c>
      <c r="G1192" s="4">
        <v>7.07</v>
      </c>
      <c r="H1192" s="4">
        <f t="shared" si="92"/>
        <v>582.09748232984293</v>
      </c>
      <c r="I1192" s="4">
        <f t="shared" si="93"/>
        <v>20.814991753926702</v>
      </c>
      <c r="J1192" s="4">
        <f t="shared" si="94"/>
        <v>36.967950654450263</v>
      </c>
      <c r="K1192" s="5">
        <f t="shared" si="90"/>
        <v>15.746003552397868</v>
      </c>
    </row>
    <row r="1193" spans="1:11" ht="12.75" x14ac:dyDescent="0.2">
      <c r="A1193" s="1">
        <v>1970.04</v>
      </c>
      <c r="B1193" s="4">
        <v>85.95</v>
      </c>
      <c r="C1193" s="9">
        <v>3.17333</v>
      </c>
      <c r="D1193" s="9">
        <v>5.5933299999999999</v>
      </c>
      <c r="E1193" s="9">
        <v>38.5</v>
      </c>
      <c r="F1193" s="4">
        <f t="shared" si="91"/>
        <v>1970.2916666665765</v>
      </c>
      <c r="G1193" s="4">
        <v>7.39</v>
      </c>
      <c r="H1193" s="4">
        <f t="shared" si="92"/>
        <v>559.9709474025974</v>
      </c>
      <c r="I1193" s="4">
        <f t="shared" si="93"/>
        <v>20.674492222467535</v>
      </c>
      <c r="J1193" s="4">
        <f t="shared" si="94"/>
        <v>36.440980793896109</v>
      </c>
      <c r="K1193" s="5">
        <f t="shared" si="90"/>
        <v>15.366516904956438</v>
      </c>
    </row>
    <row r="1194" spans="1:11" ht="12.75" x14ac:dyDescent="0.2">
      <c r="A1194" s="1">
        <v>1970.05</v>
      </c>
      <c r="B1194" s="4">
        <v>76.06</v>
      </c>
      <c r="C1194" s="9">
        <v>3.1766700000000001</v>
      </c>
      <c r="D1194" s="9">
        <v>5.5566700000000004</v>
      </c>
      <c r="E1194" s="9">
        <v>38.6</v>
      </c>
      <c r="F1194" s="4">
        <f t="shared" si="91"/>
        <v>1970.3749999999097</v>
      </c>
      <c r="G1194" s="4">
        <v>7.91</v>
      </c>
      <c r="H1194" s="4">
        <f t="shared" si="92"/>
        <v>494.25305259067363</v>
      </c>
      <c r="I1194" s="4">
        <f t="shared" si="93"/>
        <v>20.642635348056999</v>
      </c>
      <c r="J1194" s="4">
        <f t="shared" si="94"/>
        <v>36.108350114896375</v>
      </c>
      <c r="K1194" s="5">
        <f t="shared" si="90"/>
        <v>13.688054176332228</v>
      </c>
    </row>
    <row r="1195" spans="1:11" ht="12.75" x14ac:dyDescent="0.2">
      <c r="A1195" s="1">
        <v>1970.06</v>
      </c>
      <c r="B1195" s="4">
        <v>75.59</v>
      </c>
      <c r="C1195" s="9">
        <v>3.18</v>
      </c>
      <c r="D1195" s="9">
        <v>5.52</v>
      </c>
      <c r="E1195" s="9">
        <v>38.799999999999997</v>
      </c>
      <c r="F1195" s="4">
        <f t="shared" si="91"/>
        <v>1970.458333333243</v>
      </c>
      <c r="G1195" s="4">
        <v>7.84</v>
      </c>
      <c r="H1195" s="4">
        <f t="shared" si="92"/>
        <v>488.66694574742274</v>
      </c>
      <c r="I1195" s="4">
        <f t="shared" si="93"/>
        <v>20.557757474226808</v>
      </c>
      <c r="J1195" s="4">
        <f t="shared" si="94"/>
        <v>35.685163917525777</v>
      </c>
      <c r="K1195" s="5">
        <f t="shared" si="90"/>
        <v>13.693840579710145</v>
      </c>
    </row>
    <row r="1196" spans="1:11" ht="12.75" x14ac:dyDescent="0.2">
      <c r="A1196" s="1">
        <v>1970.07</v>
      </c>
      <c r="B1196" s="4">
        <v>75.72</v>
      </c>
      <c r="C1196" s="9">
        <v>3.1833300000000002</v>
      </c>
      <c r="D1196" s="9">
        <v>5.4666699999999997</v>
      </c>
      <c r="E1196" s="9">
        <v>39</v>
      </c>
      <c r="F1196" s="4">
        <f t="shared" si="91"/>
        <v>1970.5416666665762</v>
      </c>
      <c r="G1196" s="4">
        <v>7.46</v>
      </c>
      <c r="H1196" s="4">
        <f t="shared" si="92"/>
        <v>486.9970630769231</v>
      </c>
      <c r="I1196" s="4">
        <f t="shared" si="93"/>
        <v>20.473750142692314</v>
      </c>
      <c r="J1196" s="4">
        <f t="shared" si="94"/>
        <v>35.159168447051286</v>
      </c>
      <c r="K1196" s="5">
        <f t="shared" si="90"/>
        <v>13.851211066334715</v>
      </c>
    </row>
    <row r="1197" spans="1:11" ht="12.75" x14ac:dyDescent="0.2">
      <c r="A1197" s="1">
        <v>1970.08</v>
      </c>
      <c r="B1197" s="4">
        <v>77.92</v>
      </c>
      <c r="C1197" s="9">
        <v>3.1866699999999999</v>
      </c>
      <c r="D1197" s="9">
        <v>5.4133300000000002</v>
      </c>
      <c r="E1197" s="9">
        <v>39</v>
      </c>
      <c r="F1197" s="4">
        <f t="shared" si="91"/>
        <v>1970.6249999999095</v>
      </c>
      <c r="G1197" s="4">
        <v>7.53</v>
      </c>
      <c r="H1197" s="4">
        <f t="shared" si="92"/>
        <v>501.14647589743601</v>
      </c>
      <c r="I1197" s="4">
        <f t="shared" si="93"/>
        <v>20.495231523974361</v>
      </c>
      <c r="J1197" s="4">
        <f t="shared" si="94"/>
        <v>34.816109501666674</v>
      </c>
      <c r="K1197" s="5">
        <f t="shared" si="90"/>
        <v>14.394097533311289</v>
      </c>
    </row>
    <row r="1198" spans="1:11" ht="12.75" x14ac:dyDescent="0.2">
      <c r="A1198" s="1">
        <v>1970.09</v>
      </c>
      <c r="B1198" s="4">
        <v>82.58</v>
      </c>
      <c r="C1198" s="9">
        <v>3.19</v>
      </c>
      <c r="D1198" s="9">
        <v>5.36</v>
      </c>
      <c r="E1198" s="9">
        <v>39.200000000000003</v>
      </c>
      <c r="F1198" s="4">
        <f t="shared" si="91"/>
        <v>1970.7083333332428</v>
      </c>
      <c r="G1198" s="4">
        <v>7.39</v>
      </c>
      <c r="H1198" s="4">
        <f t="shared" si="92"/>
        <v>528.40772168367346</v>
      </c>
      <c r="I1198" s="4">
        <f t="shared" si="93"/>
        <v>20.41197181122449</v>
      </c>
      <c r="J1198" s="4">
        <f t="shared" si="94"/>
        <v>34.297231632653066</v>
      </c>
      <c r="K1198" s="5">
        <f t="shared" si="90"/>
        <v>15.406716417910445</v>
      </c>
    </row>
    <row r="1199" spans="1:11" ht="12.75" x14ac:dyDescent="0.2">
      <c r="A1199" s="1">
        <v>1970.1</v>
      </c>
      <c r="B1199" s="4">
        <v>84.37</v>
      </c>
      <c r="C1199" s="9">
        <v>3.17333</v>
      </c>
      <c r="D1199" s="9">
        <v>5.2833300000000003</v>
      </c>
      <c r="E1199" s="9">
        <v>39.4</v>
      </c>
      <c r="F1199" s="4">
        <f t="shared" si="91"/>
        <v>1970.791666666576</v>
      </c>
      <c r="G1199" s="4">
        <v>7.33</v>
      </c>
      <c r="H1199" s="4">
        <f t="shared" si="92"/>
        <v>537.12104784263977</v>
      </c>
      <c r="I1199" s="4">
        <f t="shared" si="93"/>
        <v>20.202232247842645</v>
      </c>
      <c r="J1199" s="4">
        <f t="shared" si="94"/>
        <v>33.635033136167522</v>
      </c>
      <c r="K1199" s="5">
        <f t="shared" si="90"/>
        <v>15.969095248640537</v>
      </c>
    </row>
    <row r="1200" spans="1:11" ht="12.75" x14ac:dyDescent="0.2">
      <c r="A1200" s="1">
        <v>1970.11</v>
      </c>
      <c r="B1200" s="4">
        <v>84.28</v>
      </c>
      <c r="C1200" s="9">
        <v>3.1566700000000001</v>
      </c>
      <c r="D1200" s="9">
        <v>5.2066699999999999</v>
      </c>
      <c r="E1200" s="9">
        <v>39.6</v>
      </c>
      <c r="F1200" s="4">
        <f t="shared" si="91"/>
        <v>1970.8749999999093</v>
      </c>
      <c r="G1200" s="4">
        <v>6.84</v>
      </c>
      <c r="H1200" s="4">
        <f t="shared" si="92"/>
        <v>533.83824595959607</v>
      </c>
      <c r="I1200" s="4">
        <f t="shared" si="93"/>
        <v>19.994674606944447</v>
      </c>
      <c r="J1200" s="4">
        <f t="shared" si="94"/>
        <v>32.979586854419189</v>
      </c>
      <c r="K1200" s="5">
        <f t="shared" si="90"/>
        <v>16.186929457791646</v>
      </c>
    </row>
    <row r="1201" spans="1:11" ht="12.75" x14ac:dyDescent="0.2">
      <c r="A1201" s="1">
        <v>1970.12</v>
      </c>
      <c r="B1201" s="4">
        <v>90.05</v>
      </c>
      <c r="C1201" s="9">
        <v>3.14</v>
      </c>
      <c r="D1201" s="9">
        <v>5.13</v>
      </c>
      <c r="E1201" s="9">
        <v>39.799999999999997</v>
      </c>
      <c r="F1201" s="4">
        <f t="shared" si="91"/>
        <v>1970.9583333332425</v>
      </c>
      <c r="G1201" s="4">
        <v>6.39</v>
      </c>
      <c r="H1201" s="4">
        <f t="shared" si="92"/>
        <v>567.51976193467351</v>
      </c>
      <c r="I1201" s="4">
        <f t="shared" si="93"/>
        <v>19.789139949748748</v>
      </c>
      <c r="J1201" s="4">
        <f t="shared" si="94"/>
        <v>32.330664949748751</v>
      </c>
      <c r="K1201" s="5">
        <f t="shared" si="90"/>
        <v>17.553606237816766</v>
      </c>
    </row>
    <row r="1202" spans="1:11" ht="12.75" x14ac:dyDescent="0.2">
      <c r="A1202" s="1">
        <v>1971.01</v>
      </c>
      <c r="B1202" s="4">
        <v>93.49</v>
      </c>
      <c r="C1202" s="9">
        <v>3.13</v>
      </c>
      <c r="D1202" s="9">
        <v>5.16</v>
      </c>
      <c r="E1202" s="9">
        <v>39.799999999999997</v>
      </c>
      <c r="F1202" s="4">
        <f t="shared" si="91"/>
        <v>1971.0416666665758</v>
      </c>
      <c r="G1202" s="4">
        <v>6.24</v>
      </c>
      <c r="H1202" s="4">
        <f t="shared" si="92"/>
        <v>589.19958404522617</v>
      </c>
      <c r="I1202" s="4">
        <f t="shared" si="93"/>
        <v>19.726117211055278</v>
      </c>
      <c r="J1202" s="4">
        <f t="shared" si="94"/>
        <v>32.519733165829152</v>
      </c>
      <c r="K1202" s="5">
        <f t="shared" si="90"/>
        <v>18.118217054263564</v>
      </c>
    </row>
    <row r="1203" spans="1:11" ht="12.75" x14ac:dyDescent="0.2">
      <c r="A1203" s="1">
        <v>1971.02</v>
      </c>
      <c r="B1203" s="4">
        <v>97.11</v>
      </c>
      <c r="C1203" s="9">
        <v>3.12</v>
      </c>
      <c r="D1203" s="9">
        <v>5.19</v>
      </c>
      <c r="E1203" s="9">
        <v>39.9</v>
      </c>
      <c r="F1203" s="4">
        <f t="shared" si="91"/>
        <v>1971.1249999999091</v>
      </c>
      <c r="G1203" s="4">
        <v>6.11</v>
      </c>
      <c r="H1203" s="4">
        <f t="shared" si="92"/>
        <v>610.47994624060163</v>
      </c>
      <c r="I1203" s="4">
        <f t="shared" si="93"/>
        <v>19.613813533834591</v>
      </c>
      <c r="J1203" s="4">
        <f t="shared" si="94"/>
        <v>32.626824436090232</v>
      </c>
      <c r="K1203" s="5">
        <f t="shared" si="90"/>
        <v>18.710982658959537</v>
      </c>
    </row>
    <row r="1204" spans="1:11" ht="12.75" x14ac:dyDescent="0.2">
      <c r="A1204" s="1">
        <v>1971.03</v>
      </c>
      <c r="B1204" s="4">
        <v>99.6</v>
      </c>
      <c r="C1204" s="9">
        <v>3.11</v>
      </c>
      <c r="D1204" s="9">
        <v>5.22</v>
      </c>
      <c r="E1204" s="9">
        <v>40</v>
      </c>
      <c r="F1204" s="4">
        <f t="shared" si="91"/>
        <v>1971.2083333332423</v>
      </c>
      <c r="G1204" s="4">
        <v>5.7</v>
      </c>
      <c r="H1204" s="4">
        <f t="shared" si="92"/>
        <v>624.56794500000001</v>
      </c>
      <c r="I1204" s="4">
        <f t="shared" si="93"/>
        <v>19.502071375000003</v>
      </c>
      <c r="J1204" s="4">
        <f t="shared" si="94"/>
        <v>32.733380250000003</v>
      </c>
      <c r="K1204" s="5">
        <f t="shared" si="90"/>
        <v>19.080459770114942</v>
      </c>
    </row>
    <row r="1205" spans="1:11" ht="12.75" x14ac:dyDescent="0.2">
      <c r="A1205" s="1">
        <v>1971.04</v>
      </c>
      <c r="B1205" s="4">
        <v>103</v>
      </c>
      <c r="C1205" s="9">
        <v>3.1066699999999998</v>
      </c>
      <c r="D1205" s="9">
        <v>5.2533300000000001</v>
      </c>
      <c r="E1205" s="9">
        <v>40.1</v>
      </c>
      <c r="F1205" s="4">
        <f t="shared" si="91"/>
        <v>1971.2916666665756</v>
      </c>
      <c r="G1205" s="4">
        <v>5.83</v>
      </c>
      <c r="H1205" s="4">
        <f t="shared" si="92"/>
        <v>644.27784289276815</v>
      </c>
      <c r="I1205" s="4">
        <f t="shared" si="93"/>
        <v>19.432608215336657</v>
      </c>
      <c r="J1205" s="4">
        <f t="shared" si="94"/>
        <v>32.860234178678311</v>
      </c>
      <c r="K1205" s="5">
        <f t="shared" si="90"/>
        <v>19.606611425514863</v>
      </c>
    </row>
    <row r="1206" spans="1:11" ht="12.75" x14ac:dyDescent="0.2">
      <c r="A1206" s="1">
        <v>1971.05</v>
      </c>
      <c r="B1206" s="4">
        <v>101.6</v>
      </c>
      <c r="C1206" s="9">
        <v>3.1033300000000001</v>
      </c>
      <c r="D1206" s="9">
        <v>5.28667</v>
      </c>
      <c r="E1206" s="9">
        <v>40.299999999999997</v>
      </c>
      <c r="F1206" s="4">
        <f t="shared" si="91"/>
        <v>1971.3749999999088</v>
      </c>
      <c r="G1206" s="4">
        <v>6.39</v>
      </c>
      <c r="H1206" s="4">
        <f t="shared" si="92"/>
        <v>632.36671960297781</v>
      </c>
      <c r="I1206" s="4">
        <f t="shared" si="93"/>
        <v>19.315380038833752</v>
      </c>
      <c r="J1206" s="4">
        <f t="shared" si="94"/>
        <v>32.904666983498764</v>
      </c>
      <c r="K1206" s="5">
        <f t="shared" si="90"/>
        <v>19.21814677292133</v>
      </c>
    </row>
    <row r="1207" spans="1:11" ht="12.75" x14ac:dyDescent="0.2">
      <c r="A1207" s="1">
        <v>1971.06</v>
      </c>
      <c r="B1207" s="4">
        <v>99.72</v>
      </c>
      <c r="C1207" s="9">
        <v>3.1</v>
      </c>
      <c r="D1207" s="9">
        <v>5.32</v>
      </c>
      <c r="E1207" s="9">
        <v>40.6</v>
      </c>
      <c r="F1207" s="4">
        <f t="shared" si="91"/>
        <v>1971.4583333332421</v>
      </c>
      <c r="G1207" s="4">
        <v>6.52</v>
      </c>
      <c r="H1207" s="4">
        <f t="shared" si="92"/>
        <v>616.07924778325128</v>
      </c>
      <c r="I1207" s="4">
        <f t="shared" si="93"/>
        <v>19.152082512315275</v>
      </c>
      <c r="J1207" s="4">
        <f t="shared" si="94"/>
        <v>32.867444827586212</v>
      </c>
      <c r="K1207" s="5">
        <f t="shared" si="90"/>
        <v>18.744360902255636</v>
      </c>
    </row>
    <row r="1208" spans="1:11" ht="12.75" x14ac:dyDescent="0.2">
      <c r="A1208" s="1">
        <v>1971.07</v>
      </c>
      <c r="B1208" s="4">
        <v>99</v>
      </c>
      <c r="C1208" s="9">
        <v>3.09667</v>
      </c>
      <c r="D1208" s="9">
        <v>5.3566700000000003</v>
      </c>
      <c r="E1208" s="9">
        <v>40.700000000000003</v>
      </c>
      <c r="F1208" s="4">
        <f t="shared" si="91"/>
        <v>1971.5416666665753</v>
      </c>
      <c r="G1208" s="4">
        <v>6.73</v>
      </c>
      <c r="H1208" s="4">
        <f t="shared" si="92"/>
        <v>610.12824324324322</v>
      </c>
      <c r="I1208" s="4">
        <f t="shared" si="93"/>
        <v>19.084503303071251</v>
      </c>
      <c r="J1208" s="4">
        <f t="shared" si="94"/>
        <v>33.012683401351353</v>
      </c>
      <c r="K1208" s="5">
        <f t="shared" si="90"/>
        <v>18.481631311990469</v>
      </c>
    </row>
    <row r="1209" spans="1:11" ht="12.75" x14ac:dyDescent="0.2">
      <c r="A1209" s="1">
        <v>1971.08</v>
      </c>
      <c r="B1209" s="4">
        <v>97.24</v>
      </c>
      <c r="C1209" s="9">
        <v>3.0933299999999999</v>
      </c>
      <c r="D1209" s="9">
        <v>5.3933299999999997</v>
      </c>
      <c r="E1209" s="9">
        <v>40.799999999999997</v>
      </c>
      <c r="F1209" s="4">
        <f t="shared" si="91"/>
        <v>1971.6249999999086</v>
      </c>
      <c r="G1209" s="4">
        <v>6.58</v>
      </c>
      <c r="H1209" s="4">
        <f t="shared" si="92"/>
        <v>597.81269166666675</v>
      </c>
      <c r="I1209" s="4">
        <f t="shared" si="93"/>
        <v>19.017193886397063</v>
      </c>
      <c r="J1209" s="4">
        <f t="shared" si="94"/>
        <v>33.157148543259808</v>
      </c>
      <c r="K1209" s="5">
        <f t="shared" si="90"/>
        <v>18.029677397822866</v>
      </c>
    </row>
    <row r="1210" spans="1:11" ht="12.75" x14ac:dyDescent="0.2">
      <c r="A1210" s="1">
        <v>1971.09</v>
      </c>
      <c r="B1210" s="4">
        <v>99.4</v>
      </c>
      <c r="C1210" s="9">
        <v>3.09</v>
      </c>
      <c r="D1210" s="9">
        <v>5.43</v>
      </c>
      <c r="E1210" s="9">
        <v>40.799999999999997</v>
      </c>
      <c r="F1210" s="4">
        <f t="shared" si="91"/>
        <v>1971.7083333332419</v>
      </c>
      <c r="G1210" s="4">
        <v>6.14</v>
      </c>
      <c r="H1210" s="4">
        <f t="shared" si="92"/>
        <v>611.09195343137264</v>
      </c>
      <c r="I1210" s="4">
        <f t="shared" si="93"/>
        <v>18.996721691176475</v>
      </c>
      <c r="J1210" s="4">
        <f t="shared" si="94"/>
        <v>33.382588602941183</v>
      </c>
      <c r="K1210" s="5">
        <f t="shared" si="90"/>
        <v>18.305709023941066</v>
      </c>
    </row>
    <row r="1211" spans="1:11" ht="12.75" x14ac:dyDescent="0.2">
      <c r="A1211" s="1">
        <v>1971.1</v>
      </c>
      <c r="B1211" s="4">
        <v>97.29</v>
      </c>
      <c r="C1211" s="9">
        <v>3.0833300000000001</v>
      </c>
      <c r="D1211" s="9">
        <v>5.52</v>
      </c>
      <c r="E1211" s="9">
        <v>40.9</v>
      </c>
      <c r="F1211" s="4">
        <f t="shared" si="91"/>
        <v>1971.7916666665751</v>
      </c>
      <c r="G1211" s="4">
        <v>5.93</v>
      </c>
      <c r="H1211" s="4">
        <f t="shared" si="92"/>
        <v>596.65768569682166</v>
      </c>
      <c r="I1211" s="4">
        <f t="shared" si="93"/>
        <v>18.909369329217608</v>
      </c>
      <c r="J1211" s="4">
        <f t="shared" si="94"/>
        <v>33.852918337408319</v>
      </c>
      <c r="K1211" s="5">
        <f t="shared" si="90"/>
        <v>17.625</v>
      </c>
    </row>
    <row r="1212" spans="1:11" ht="12.75" x14ac:dyDescent="0.2">
      <c r="A1212" s="1">
        <v>1971.11</v>
      </c>
      <c r="B1212" s="4">
        <v>92.78</v>
      </c>
      <c r="C1212" s="9">
        <v>3.07667</v>
      </c>
      <c r="D1212" s="9">
        <v>5.61</v>
      </c>
      <c r="E1212" s="9">
        <v>40.9</v>
      </c>
      <c r="F1212" s="4">
        <f t="shared" si="91"/>
        <v>1971.8749999999084</v>
      </c>
      <c r="G1212" s="4">
        <v>5.81</v>
      </c>
      <c r="H1212" s="4">
        <f t="shared" si="92"/>
        <v>568.99887017114918</v>
      </c>
      <c r="I1212" s="4">
        <f t="shared" si="93"/>
        <v>18.868525047310516</v>
      </c>
      <c r="J1212" s="4">
        <f t="shared" si="94"/>
        <v>34.404868092909538</v>
      </c>
      <c r="K1212" s="5">
        <f t="shared" si="90"/>
        <v>16.538324420677363</v>
      </c>
    </row>
    <row r="1213" spans="1:11" ht="12.75" x14ac:dyDescent="0.2">
      <c r="A1213" s="1">
        <v>1971.12</v>
      </c>
      <c r="B1213" s="4">
        <v>99.17</v>
      </c>
      <c r="C1213" s="9">
        <v>3.07</v>
      </c>
      <c r="D1213" s="9">
        <v>5.7</v>
      </c>
      <c r="E1213" s="9">
        <v>41.1</v>
      </c>
      <c r="F1213" s="4">
        <f t="shared" si="91"/>
        <v>1971.9583333332416</v>
      </c>
      <c r="G1213" s="4">
        <v>5.93</v>
      </c>
      <c r="H1213" s="4">
        <f t="shared" si="92"/>
        <v>605.22775389294407</v>
      </c>
      <c r="I1213" s="4">
        <f t="shared" si="93"/>
        <v>18.736000851581508</v>
      </c>
      <c r="J1213" s="4">
        <f t="shared" si="94"/>
        <v>34.78671167883212</v>
      </c>
      <c r="K1213" s="5">
        <f t="shared" si="90"/>
        <v>17.398245614035087</v>
      </c>
    </row>
    <row r="1214" spans="1:11" ht="12.75" x14ac:dyDescent="0.2">
      <c r="A1214" s="1">
        <v>1972.01</v>
      </c>
      <c r="B1214" s="4">
        <v>103.3</v>
      </c>
      <c r="C1214" s="9">
        <v>3.07</v>
      </c>
      <c r="D1214" s="9">
        <v>5.7366700000000002</v>
      </c>
      <c r="E1214" s="9">
        <v>41.1</v>
      </c>
      <c r="F1214" s="4">
        <f t="shared" si="91"/>
        <v>1972.0416666665749</v>
      </c>
      <c r="G1214" s="4">
        <v>5.95</v>
      </c>
      <c r="H1214" s="4">
        <f t="shared" si="92"/>
        <v>630.43286253041367</v>
      </c>
      <c r="I1214" s="4">
        <f t="shared" si="93"/>
        <v>18.736000851581508</v>
      </c>
      <c r="J1214" s="4">
        <f t="shared" si="94"/>
        <v>35.010506190632604</v>
      </c>
      <c r="K1214" s="5">
        <f t="shared" si="90"/>
        <v>18.006962227215443</v>
      </c>
    </row>
    <row r="1215" spans="1:11" ht="12.75" x14ac:dyDescent="0.2">
      <c r="A1215" s="1">
        <v>1972.02</v>
      </c>
      <c r="B1215" s="4">
        <v>105.2</v>
      </c>
      <c r="C1215" s="9">
        <v>3.07</v>
      </c>
      <c r="D1215" s="9">
        <v>5.7733299999999996</v>
      </c>
      <c r="E1215" s="9">
        <v>41.3</v>
      </c>
      <c r="F1215" s="4">
        <f t="shared" si="91"/>
        <v>1972.1249999999081</v>
      </c>
      <c r="G1215" s="4">
        <v>6.08</v>
      </c>
      <c r="H1215" s="4">
        <f t="shared" si="92"/>
        <v>638.91933656174353</v>
      </c>
      <c r="I1215" s="4">
        <f t="shared" si="93"/>
        <v>18.645269612590802</v>
      </c>
      <c r="J1215" s="4">
        <f t="shared" si="94"/>
        <v>35.063613815133181</v>
      </c>
      <c r="K1215" s="5">
        <f t="shared" si="90"/>
        <v>18.221719527551691</v>
      </c>
    </row>
    <row r="1216" spans="1:11" ht="12.75" x14ac:dyDescent="0.2">
      <c r="A1216" s="1">
        <v>1972.03</v>
      </c>
      <c r="B1216" s="4">
        <v>107.7</v>
      </c>
      <c r="C1216" s="9">
        <v>3.07</v>
      </c>
      <c r="D1216" s="9">
        <v>5.81</v>
      </c>
      <c r="E1216" s="9">
        <v>41.4</v>
      </c>
      <c r="F1216" s="4">
        <f t="shared" si="91"/>
        <v>1972.2083333332414</v>
      </c>
      <c r="G1216" s="4">
        <v>6.07</v>
      </c>
      <c r="H1216" s="4">
        <f t="shared" si="92"/>
        <v>652.52282246376819</v>
      </c>
      <c r="I1216" s="4">
        <f t="shared" si="93"/>
        <v>18.600232729468601</v>
      </c>
      <c r="J1216" s="4">
        <f t="shared" si="94"/>
        <v>35.201091908212561</v>
      </c>
      <c r="K1216" s="5">
        <f t="shared" si="90"/>
        <v>18.537005163511189</v>
      </c>
    </row>
    <row r="1217" spans="1:11" ht="12.75" x14ac:dyDescent="0.2">
      <c r="A1217" s="1">
        <v>1972.04</v>
      </c>
      <c r="B1217" s="4">
        <v>108.8</v>
      </c>
      <c r="C1217" s="9">
        <v>3.07</v>
      </c>
      <c r="D1217" s="9">
        <v>5.8633300000000004</v>
      </c>
      <c r="E1217" s="9">
        <v>41.5</v>
      </c>
      <c r="F1217" s="4">
        <f t="shared" si="91"/>
        <v>1972.2916666665747</v>
      </c>
      <c r="G1217" s="4">
        <v>6.19</v>
      </c>
      <c r="H1217" s="4">
        <f t="shared" si="92"/>
        <v>657.59899759036148</v>
      </c>
      <c r="I1217" s="4">
        <f t="shared" si="93"/>
        <v>18.555412891566267</v>
      </c>
      <c r="J1217" s="4">
        <f t="shared" si="94"/>
        <v>35.438602302771095</v>
      </c>
      <c r="K1217" s="5">
        <f t="shared" si="90"/>
        <v>18.556008275161037</v>
      </c>
    </row>
    <row r="1218" spans="1:11" ht="12.75" x14ac:dyDescent="0.2">
      <c r="A1218" s="1">
        <v>1972.05</v>
      </c>
      <c r="B1218" s="4">
        <v>107.7</v>
      </c>
      <c r="C1218" s="9">
        <v>3.07</v>
      </c>
      <c r="D1218" s="9">
        <v>5.9166699999999999</v>
      </c>
      <c r="E1218" s="9">
        <v>41.6</v>
      </c>
      <c r="F1218" s="4">
        <f t="shared" si="91"/>
        <v>1972.3749999999079</v>
      </c>
      <c r="G1218" s="4">
        <v>6.13</v>
      </c>
      <c r="H1218" s="4">
        <f t="shared" si="92"/>
        <v>649.38569350961541</v>
      </c>
      <c r="I1218" s="4">
        <f t="shared" si="93"/>
        <v>18.510808533653847</v>
      </c>
      <c r="J1218" s="4">
        <f t="shared" si="94"/>
        <v>35.675031116225966</v>
      </c>
      <c r="K1218" s="5">
        <f t="shared" si="90"/>
        <v>18.202806646306112</v>
      </c>
    </row>
    <row r="1219" spans="1:11" ht="12.75" x14ac:dyDescent="0.2">
      <c r="A1219" s="1">
        <v>1972.06</v>
      </c>
      <c r="B1219" s="4">
        <v>108</v>
      </c>
      <c r="C1219" s="9">
        <v>3.07</v>
      </c>
      <c r="D1219" s="9">
        <v>5.97</v>
      </c>
      <c r="E1219" s="9">
        <v>41.7</v>
      </c>
      <c r="F1219" s="4">
        <f t="shared" si="91"/>
        <v>1972.4583333332412</v>
      </c>
      <c r="G1219" s="4">
        <v>6.11</v>
      </c>
      <c r="H1219" s="4">
        <f t="shared" si="92"/>
        <v>649.63294964028785</v>
      </c>
      <c r="I1219" s="4">
        <f t="shared" si="93"/>
        <v>18.466418105515586</v>
      </c>
      <c r="J1219" s="4">
        <f t="shared" si="94"/>
        <v>35.910265827338129</v>
      </c>
      <c r="K1219" s="5">
        <f t="shared" ref="K1219:K1282" si="95">H1219/J1219</f>
        <v>18.090452261306535</v>
      </c>
    </row>
    <row r="1220" spans="1:11" ht="12.75" x14ac:dyDescent="0.2">
      <c r="A1220" s="1">
        <v>1972.07</v>
      </c>
      <c r="B1220" s="4">
        <v>107.2</v>
      </c>
      <c r="C1220" s="9">
        <v>3.0733299999999999</v>
      </c>
      <c r="D1220" s="9">
        <v>6.0266700000000002</v>
      </c>
      <c r="E1220" s="9">
        <v>41.9</v>
      </c>
      <c r="F1220" s="4">
        <f t="shared" ref="F1220:F1283" si="96">F1219+1/12</f>
        <v>1972.5416666665744</v>
      </c>
      <c r="G1220" s="4">
        <v>6.11</v>
      </c>
      <c r="H1220" s="4">
        <f t="shared" ref="H1220:H1283" si="97">B1220*$E$1778/E1220</f>
        <v>641.74294988066845</v>
      </c>
      <c r="I1220" s="4">
        <f t="shared" ref="I1220:I1283" si="98">C1220*$E$1778/E1220</f>
        <v>18.398207650715992</v>
      </c>
      <c r="J1220" s="4">
        <f t="shared" ref="J1220:J1283" si="99">D1220*$E$1778/E1220</f>
        <v>36.078106191766118</v>
      </c>
      <c r="K1220" s="5">
        <f t="shared" si="95"/>
        <v>17.787600781194261</v>
      </c>
    </row>
    <row r="1221" spans="1:11" ht="12.75" x14ac:dyDescent="0.2">
      <c r="A1221" s="1">
        <v>1972.08</v>
      </c>
      <c r="B1221" s="4">
        <v>111</v>
      </c>
      <c r="C1221" s="9">
        <v>3.07667</v>
      </c>
      <c r="D1221" s="9">
        <v>6.0833300000000001</v>
      </c>
      <c r="E1221" s="9">
        <v>42</v>
      </c>
      <c r="F1221" s="4">
        <f t="shared" si="96"/>
        <v>1972.6249999999077</v>
      </c>
      <c r="G1221" s="4">
        <v>6.21</v>
      </c>
      <c r="H1221" s="4">
        <f t="shared" si="97"/>
        <v>662.9091785714287</v>
      </c>
      <c r="I1221" s="4">
        <f t="shared" si="98"/>
        <v>18.374349391309526</v>
      </c>
      <c r="J1221" s="4">
        <f t="shared" si="99"/>
        <v>36.330588227738097</v>
      </c>
      <c r="K1221" s="5">
        <f t="shared" si="95"/>
        <v>18.246585340594709</v>
      </c>
    </row>
    <row r="1222" spans="1:11" ht="12.75" x14ac:dyDescent="0.2">
      <c r="A1222" s="1">
        <v>1972.09</v>
      </c>
      <c r="B1222" s="4">
        <v>109.4</v>
      </c>
      <c r="C1222" s="9">
        <v>3.08</v>
      </c>
      <c r="D1222" s="9">
        <v>6.14</v>
      </c>
      <c r="E1222" s="9">
        <v>42.1</v>
      </c>
      <c r="F1222" s="4">
        <f t="shared" si="96"/>
        <v>1972.7083333332409</v>
      </c>
      <c r="G1222" s="4">
        <v>6.55</v>
      </c>
      <c r="H1222" s="4">
        <f t="shared" si="97"/>
        <v>651.80182185273168</v>
      </c>
      <c r="I1222" s="4">
        <f t="shared" si="98"/>
        <v>18.350544893111643</v>
      </c>
      <c r="J1222" s="4">
        <f t="shared" si="99"/>
        <v>36.581930403800477</v>
      </c>
      <c r="K1222" s="5">
        <f t="shared" si="95"/>
        <v>17.817589576547231</v>
      </c>
    </row>
    <row r="1223" spans="1:11" ht="12.75" x14ac:dyDescent="0.2">
      <c r="A1223" s="1">
        <v>1972.1</v>
      </c>
      <c r="B1223" s="4">
        <v>109.6</v>
      </c>
      <c r="C1223" s="9">
        <v>3.1033300000000001</v>
      </c>
      <c r="D1223" s="9">
        <v>6.2333299999999996</v>
      </c>
      <c r="E1223" s="9">
        <v>42.3</v>
      </c>
      <c r="F1223" s="4">
        <f t="shared" si="96"/>
        <v>1972.7916666665742</v>
      </c>
      <c r="G1223" s="4">
        <v>6.48</v>
      </c>
      <c r="H1223" s="4">
        <f t="shared" si="97"/>
        <v>649.90597635933818</v>
      </c>
      <c r="I1223" s="4">
        <f t="shared" si="98"/>
        <v>18.402123299408988</v>
      </c>
      <c r="J1223" s="4">
        <f t="shared" si="99"/>
        <v>36.962394339598113</v>
      </c>
      <c r="K1223" s="5">
        <f t="shared" si="95"/>
        <v>17.582897103153531</v>
      </c>
    </row>
    <row r="1224" spans="1:11" ht="12.75" x14ac:dyDescent="0.2">
      <c r="A1224" s="1">
        <v>1972.11</v>
      </c>
      <c r="B1224" s="4">
        <v>115.1</v>
      </c>
      <c r="C1224" s="9">
        <v>3.1266699999999998</v>
      </c>
      <c r="D1224" s="9">
        <v>6.32667</v>
      </c>
      <c r="E1224" s="9">
        <v>42.4</v>
      </c>
      <c r="F1224" s="4">
        <f t="shared" si="96"/>
        <v>1972.8749999999075</v>
      </c>
      <c r="G1224" s="4">
        <v>6.28</v>
      </c>
      <c r="H1224" s="4">
        <f t="shared" si="97"/>
        <v>680.91015448113217</v>
      </c>
      <c r="I1224" s="4">
        <f t="shared" si="98"/>
        <v>18.496797156485851</v>
      </c>
      <c r="J1224" s="4">
        <f t="shared" si="99"/>
        <v>37.42740093007076</v>
      </c>
      <c r="K1224" s="5">
        <f t="shared" si="95"/>
        <v>18.192824977436786</v>
      </c>
    </row>
    <row r="1225" spans="1:11" ht="12.75" x14ac:dyDescent="0.2">
      <c r="A1225" s="1">
        <v>1972.12</v>
      </c>
      <c r="B1225" s="4">
        <v>117.5</v>
      </c>
      <c r="C1225" s="9">
        <v>3.15</v>
      </c>
      <c r="D1225" s="9">
        <v>6.42</v>
      </c>
      <c r="E1225" s="9">
        <v>42.5</v>
      </c>
      <c r="F1225" s="4">
        <f t="shared" si="96"/>
        <v>1972.9583333332407</v>
      </c>
      <c r="G1225" s="4">
        <v>6.36</v>
      </c>
      <c r="H1225" s="4">
        <f t="shared" si="97"/>
        <v>693.47255882352954</v>
      </c>
      <c r="I1225" s="4">
        <f t="shared" si="98"/>
        <v>18.590966470588235</v>
      </c>
      <c r="J1225" s="4">
        <f t="shared" si="99"/>
        <v>37.890160235294118</v>
      </c>
      <c r="K1225" s="5">
        <f t="shared" si="95"/>
        <v>18.302180685358259</v>
      </c>
    </row>
    <row r="1226" spans="1:11" ht="12.75" x14ac:dyDescent="0.2">
      <c r="A1226" s="1">
        <v>1973.01</v>
      </c>
      <c r="B1226" s="4">
        <v>118.4</v>
      </c>
      <c r="C1226" s="9">
        <v>3.1566700000000001</v>
      </c>
      <c r="D1226" s="9">
        <v>6.5466699999999998</v>
      </c>
      <c r="E1226" s="9">
        <v>42.6</v>
      </c>
      <c r="F1226" s="4">
        <f t="shared" si="96"/>
        <v>1973.041666666574</v>
      </c>
      <c r="G1226" s="4">
        <v>6.46</v>
      </c>
      <c r="H1226" s="4">
        <f t="shared" si="97"/>
        <v>697.14392488262922</v>
      </c>
      <c r="I1226" s="4">
        <f t="shared" si="98"/>
        <v>18.586598930399063</v>
      </c>
      <c r="J1226" s="4">
        <f t="shared" si="99"/>
        <v>38.547054212089208</v>
      </c>
      <c r="K1226" s="5">
        <f t="shared" si="95"/>
        <v>18.085530506349031</v>
      </c>
    </row>
    <row r="1227" spans="1:11" ht="12.75" x14ac:dyDescent="0.2">
      <c r="A1227" s="1">
        <v>1973.02</v>
      </c>
      <c r="B1227" s="4">
        <v>114.2</v>
      </c>
      <c r="C1227" s="9">
        <v>3.1633300000000002</v>
      </c>
      <c r="D1227" s="9">
        <v>6.67333</v>
      </c>
      <c r="E1227" s="9">
        <v>42.9</v>
      </c>
      <c r="F1227" s="4">
        <f t="shared" si="96"/>
        <v>1973.1249999999072</v>
      </c>
      <c r="G1227" s="4">
        <v>6.64</v>
      </c>
      <c r="H1227" s="4">
        <f t="shared" si="97"/>
        <v>667.71196037296056</v>
      </c>
      <c r="I1227" s="4">
        <f t="shared" si="98"/>
        <v>18.495562833682989</v>
      </c>
      <c r="J1227" s="4">
        <f t="shared" si="99"/>
        <v>39.018058288228445</v>
      </c>
      <c r="K1227" s="5">
        <f t="shared" si="95"/>
        <v>17.112895660787046</v>
      </c>
    </row>
    <row r="1228" spans="1:11" ht="12.75" x14ac:dyDescent="0.2">
      <c r="A1228" s="1">
        <v>1973.03</v>
      </c>
      <c r="B1228" s="4">
        <v>112.4</v>
      </c>
      <c r="C1228" s="9">
        <v>3.17</v>
      </c>
      <c r="D1228" s="9">
        <v>6.8</v>
      </c>
      <c r="E1228" s="9">
        <v>43.3</v>
      </c>
      <c r="F1228" s="4">
        <f t="shared" si="96"/>
        <v>1973.2083333332405</v>
      </c>
      <c r="G1228" s="4">
        <v>6.71</v>
      </c>
      <c r="H1228" s="4">
        <f t="shared" si="97"/>
        <v>651.11658660508101</v>
      </c>
      <c r="I1228" s="4">
        <f t="shared" si="98"/>
        <v>18.363341454965362</v>
      </c>
      <c r="J1228" s="4">
        <f t="shared" si="99"/>
        <v>39.391394919168597</v>
      </c>
      <c r="K1228" s="5">
        <f t="shared" si="95"/>
        <v>16.529411764705884</v>
      </c>
    </row>
    <row r="1229" spans="1:11" ht="12.75" x14ac:dyDescent="0.2">
      <c r="A1229" s="1">
        <v>1973.04</v>
      </c>
      <c r="B1229" s="4">
        <v>110.3</v>
      </c>
      <c r="C1229" s="9">
        <v>3.1866699999999999</v>
      </c>
      <c r="D1229" s="9">
        <v>6.9433299999999996</v>
      </c>
      <c r="E1229" s="9">
        <v>43.6</v>
      </c>
      <c r="F1229" s="4">
        <f t="shared" si="96"/>
        <v>1973.2916666665737</v>
      </c>
      <c r="G1229" s="4">
        <v>6.67</v>
      </c>
      <c r="H1229" s="4">
        <f t="shared" si="97"/>
        <v>634.55514105504597</v>
      </c>
      <c r="I1229" s="4">
        <f t="shared" si="98"/>
        <v>18.332890583371562</v>
      </c>
      <c r="J1229" s="4">
        <f t="shared" si="99"/>
        <v>39.944929714793581</v>
      </c>
      <c r="K1229" s="5">
        <f t="shared" si="95"/>
        <v>15.885749345054895</v>
      </c>
    </row>
    <row r="1230" spans="1:11" ht="12.75" x14ac:dyDescent="0.2">
      <c r="A1230" s="1">
        <v>1973.05</v>
      </c>
      <c r="B1230" s="4">
        <v>107.2</v>
      </c>
      <c r="C1230" s="9">
        <v>3.2033299999999998</v>
      </c>
      <c r="D1230" s="9">
        <v>7.0866699999999998</v>
      </c>
      <c r="E1230" s="9">
        <v>43.9</v>
      </c>
      <c r="F1230" s="4">
        <f t="shared" si="96"/>
        <v>1973.374999999907</v>
      </c>
      <c r="G1230" s="4">
        <v>6.85</v>
      </c>
      <c r="H1230" s="4">
        <f t="shared" si="97"/>
        <v>612.50636902050132</v>
      </c>
      <c r="I1230" s="4">
        <f t="shared" si="98"/>
        <v>18.302798760022778</v>
      </c>
      <c r="J1230" s="4">
        <f t="shared" si="99"/>
        <v>40.490956251366747</v>
      </c>
      <c r="K1230" s="5">
        <f t="shared" si="95"/>
        <v>15.126991944030133</v>
      </c>
    </row>
    <row r="1231" spans="1:11" ht="12.75" x14ac:dyDescent="0.2">
      <c r="A1231" s="1">
        <v>1973.06</v>
      </c>
      <c r="B1231" s="4">
        <v>104.8</v>
      </c>
      <c r="C1231" s="9">
        <v>3.22</v>
      </c>
      <c r="D1231" s="9">
        <v>7.23</v>
      </c>
      <c r="E1231" s="9">
        <v>44.2</v>
      </c>
      <c r="F1231" s="4">
        <f t="shared" si="96"/>
        <v>1973.4583333332403</v>
      </c>
      <c r="G1231" s="4">
        <v>6.9</v>
      </c>
      <c r="H1231" s="4">
        <f t="shared" si="97"/>
        <v>594.72933031674211</v>
      </c>
      <c r="I1231" s="4">
        <f t="shared" si="98"/>
        <v>18.273172171945703</v>
      </c>
      <c r="J1231" s="4">
        <f t="shared" si="99"/>
        <v>41.029513914027156</v>
      </c>
      <c r="K1231" s="5">
        <f t="shared" si="95"/>
        <v>14.49515905947441</v>
      </c>
    </row>
    <row r="1232" spans="1:11" ht="12.75" x14ac:dyDescent="0.2">
      <c r="A1232" s="1">
        <v>1973.07</v>
      </c>
      <c r="B1232" s="4">
        <v>105.8</v>
      </c>
      <c r="C1232" s="9">
        <v>3.2366700000000002</v>
      </c>
      <c r="D1232" s="9">
        <v>7.3833299999999999</v>
      </c>
      <c r="E1232" s="9">
        <v>44.3</v>
      </c>
      <c r="F1232" s="4">
        <f t="shared" si="96"/>
        <v>1973.5416666665735</v>
      </c>
      <c r="G1232" s="4">
        <v>7.13</v>
      </c>
      <c r="H1232" s="4">
        <f t="shared" si="97"/>
        <v>599.04891422121898</v>
      </c>
      <c r="I1232" s="4">
        <f t="shared" si="98"/>
        <v>18.326310483860048</v>
      </c>
      <c r="J1232" s="4">
        <f t="shared" si="99"/>
        <v>41.805064459706557</v>
      </c>
      <c r="K1232" s="5">
        <f t="shared" si="95"/>
        <v>14.329577575430053</v>
      </c>
    </row>
    <row r="1233" spans="1:11" ht="12.75" x14ac:dyDescent="0.2">
      <c r="A1233" s="1">
        <v>1973.08</v>
      </c>
      <c r="B1233" s="4">
        <v>103.8</v>
      </c>
      <c r="C1233" s="9">
        <v>3.2533300000000001</v>
      </c>
      <c r="D1233" s="9">
        <v>7.53667</v>
      </c>
      <c r="E1233" s="9">
        <v>45.1</v>
      </c>
      <c r="F1233" s="4">
        <f t="shared" si="96"/>
        <v>1973.6249999999068</v>
      </c>
      <c r="G1233" s="4">
        <v>7.4</v>
      </c>
      <c r="H1233" s="4">
        <f t="shared" si="97"/>
        <v>577.29946563192902</v>
      </c>
      <c r="I1233" s="4">
        <f t="shared" si="98"/>
        <v>18.093888926053218</v>
      </c>
      <c r="J1233" s="4">
        <f t="shared" si="99"/>
        <v>41.916334909866961</v>
      </c>
      <c r="K1233" s="5">
        <f t="shared" si="95"/>
        <v>13.772660870119031</v>
      </c>
    </row>
    <row r="1234" spans="1:11" ht="12.75" x14ac:dyDescent="0.2">
      <c r="A1234" s="1">
        <v>1973.09</v>
      </c>
      <c r="B1234" s="4">
        <v>105.6</v>
      </c>
      <c r="C1234" s="9">
        <v>3.27</v>
      </c>
      <c r="D1234" s="9">
        <v>7.69</v>
      </c>
      <c r="E1234" s="9">
        <v>45.2</v>
      </c>
      <c r="F1234" s="4">
        <f t="shared" si="96"/>
        <v>1973.70833333324</v>
      </c>
      <c r="G1234" s="4">
        <v>7.09</v>
      </c>
      <c r="H1234" s="4">
        <f t="shared" si="97"/>
        <v>586.01107964601772</v>
      </c>
      <c r="I1234" s="4">
        <f t="shared" si="98"/>
        <v>18.146365818584073</v>
      </c>
      <c r="J1234" s="4">
        <f t="shared" si="99"/>
        <v>42.674481084070798</v>
      </c>
      <c r="K1234" s="5">
        <f t="shared" si="95"/>
        <v>13.732119635890767</v>
      </c>
    </row>
    <row r="1235" spans="1:11" ht="12.75" x14ac:dyDescent="0.2">
      <c r="A1235" s="1">
        <v>1973.1</v>
      </c>
      <c r="B1235" s="4">
        <v>109.8</v>
      </c>
      <c r="C1235" s="9">
        <v>3.30667</v>
      </c>
      <c r="D1235" s="9">
        <v>7.8466699999999996</v>
      </c>
      <c r="E1235" s="9">
        <v>45.6</v>
      </c>
      <c r="F1235" s="4">
        <f t="shared" si="96"/>
        <v>1973.7916666665733</v>
      </c>
      <c r="G1235" s="4">
        <v>6.79</v>
      </c>
      <c r="H1235" s="4">
        <f t="shared" si="97"/>
        <v>603.97344078947367</v>
      </c>
      <c r="I1235" s="4">
        <f t="shared" si="98"/>
        <v>18.188896698135967</v>
      </c>
      <c r="J1235" s="4">
        <f t="shared" si="99"/>
        <v>43.161933320942985</v>
      </c>
      <c r="K1235" s="5">
        <f t="shared" si="95"/>
        <v>13.99319711418984</v>
      </c>
    </row>
    <row r="1236" spans="1:11" ht="12.75" x14ac:dyDescent="0.2">
      <c r="A1236" s="1">
        <v>1973.11</v>
      </c>
      <c r="B1236" s="4">
        <v>102</v>
      </c>
      <c r="C1236" s="9">
        <v>3.3433299999999999</v>
      </c>
      <c r="D1236" s="9">
        <v>8.0033300000000001</v>
      </c>
      <c r="E1236" s="9">
        <v>45.9</v>
      </c>
      <c r="F1236" s="4">
        <f t="shared" si="96"/>
        <v>1973.8749999999065</v>
      </c>
      <c r="G1236" s="4">
        <v>6.73</v>
      </c>
      <c r="H1236" s="4">
        <f t="shared" si="97"/>
        <v>557.40111111111116</v>
      </c>
      <c r="I1236" s="4">
        <f t="shared" si="98"/>
        <v>18.270351537363837</v>
      </c>
      <c r="J1236" s="4">
        <f t="shared" si="99"/>
        <v>43.73593171165578</v>
      </c>
      <c r="K1236" s="5">
        <f t="shared" si="95"/>
        <v>12.744695020697634</v>
      </c>
    </row>
    <row r="1237" spans="1:11" ht="12.75" x14ac:dyDescent="0.2">
      <c r="A1237" s="1">
        <v>1973.12</v>
      </c>
      <c r="B1237" s="4">
        <v>94.78</v>
      </c>
      <c r="C1237" s="9">
        <v>3.38</v>
      </c>
      <c r="D1237" s="9">
        <v>8.16</v>
      </c>
      <c r="E1237" s="9">
        <v>46.2</v>
      </c>
      <c r="F1237" s="4">
        <f t="shared" si="96"/>
        <v>1973.9583333332398</v>
      </c>
      <c r="G1237" s="4">
        <v>6.74</v>
      </c>
      <c r="H1237" s="4">
        <f t="shared" si="97"/>
        <v>514.58257121212125</v>
      </c>
      <c r="I1237" s="4">
        <f t="shared" si="98"/>
        <v>18.350802813852813</v>
      </c>
      <c r="J1237" s="4">
        <f t="shared" si="99"/>
        <v>44.302529870129874</v>
      </c>
      <c r="K1237" s="5">
        <f t="shared" si="95"/>
        <v>11.615196078431373</v>
      </c>
    </row>
    <row r="1238" spans="1:11" ht="12.75" x14ac:dyDescent="0.2">
      <c r="A1238" s="1">
        <v>1974.01</v>
      </c>
      <c r="B1238" s="4">
        <v>96.11</v>
      </c>
      <c r="C1238" s="9">
        <v>3.4</v>
      </c>
      <c r="D1238" s="9">
        <v>8.2266700000000004</v>
      </c>
      <c r="E1238" s="9">
        <v>46.6</v>
      </c>
      <c r="F1238" s="4">
        <f t="shared" si="96"/>
        <v>1974.0416666665731</v>
      </c>
      <c r="G1238" s="4">
        <v>6.99</v>
      </c>
      <c r="H1238" s="4">
        <f t="shared" si="97"/>
        <v>517.32444967811159</v>
      </c>
      <c r="I1238" s="4">
        <f t="shared" si="98"/>
        <v>18.300937768240342</v>
      </c>
      <c r="J1238" s="4">
        <f t="shared" si="99"/>
        <v>44.281110502897008</v>
      </c>
      <c r="K1238" s="5">
        <f t="shared" si="95"/>
        <v>11.682734326282684</v>
      </c>
    </row>
    <row r="1239" spans="1:11" ht="12.75" x14ac:dyDescent="0.2">
      <c r="A1239" s="1">
        <v>1974.02</v>
      </c>
      <c r="B1239" s="4">
        <v>93.45</v>
      </c>
      <c r="C1239" s="9">
        <v>3.42</v>
      </c>
      <c r="D1239" s="9">
        <v>8.2933299999999992</v>
      </c>
      <c r="E1239" s="9">
        <v>47.2</v>
      </c>
      <c r="F1239" s="4">
        <f t="shared" si="96"/>
        <v>1974.1249999999063</v>
      </c>
      <c r="G1239" s="4">
        <v>6.96</v>
      </c>
      <c r="H1239" s="4">
        <f t="shared" si="97"/>
        <v>496.6125047669492</v>
      </c>
      <c r="I1239" s="4">
        <f t="shared" si="98"/>
        <v>18.174582838983049</v>
      </c>
      <c r="J1239" s="4">
        <f t="shared" si="99"/>
        <v>44.07245996959746</v>
      </c>
      <c r="K1239" s="5">
        <f t="shared" si="95"/>
        <v>11.268091345695879</v>
      </c>
    </row>
    <row r="1240" spans="1:11" ht="12.75" x14ac:dyDescent="0.2">
      <c r="A1240" s="1">
        <v>1974.03</v>
      </c>
      <c r="B1240" s="4">
        <v>97.44</v>
      </c>
      <c r="C1240" s="9">
        <v>3.44</v>
      </c>
      <c r="D1240" s="9">
        <v>8.36</v>
      </c>
      <c r="E1240" s="9">
        <v>47.8</v>
      </c>
      <c r="F1240" s="4">
        <f t="shared" si="96"/>
        <v>1974.2083333332396</v>
      </c>
      <c r="G1240" s="4">
        <v>7.21</v>
      </c>
      <c r="H1240" s="4">
        <f t="shared" si="97"/>
        <v>511.31640000000004</v>
      </c>
      <c r="I1240" s="4">
        <f t="shared" si="98"/>
        <v>18.051400000000001</v>
      </c>
      <c r="J1240" s="4">
        <f t="shared" si="99"/>
        <v>43.86910000000001</v>
      </c>
      <c r="K1240" s="5">
        <f t="shared" si="95"/>
        <v>11.655502392344497</v>
      </c>
    </row>
    <row r="1241" spans="1:11" ht="12.75" x14ac:dyDescent="0.2">
      <c r="A1241" s="1">
        <v>1974.04</v>
      </c>
      <c r="B1241" s="4">
        <v>92.46</v>
      </c>
      <c r="C1241" s="9">
        <v>3.46</v>
      </c>
      <c r="D1241" s="9">
        <v>8.4866700000000002</v>
      </c>
      <c r="E1241" s="9">
        <v>48</v>
      </c>
      <c r="F1241" s="4">
        <f t="shared" si="96"/>
        <v>1974.2916666665728</v>
      </c>
      <c r="G1241" s="4">
        <v>7.51</v>
      </c>
      <c r="H1241" s="4">
        <f t="shared" si="97"/>
        <v>483.16225062500001</v>
      </c>
      <c r="I1241" s="4">
        <f t="shared" si="98"/>
        <v>18.080698541666667</v>
      </c>
      <c r="J1241" s="4">
        <f t="shared" si="99"/>
        <v>44.348243321562506</v>
      </c>
      <c r="K1241" s="5">
        <f t="shared" si="95"/>
        <v>10.894732562948716</v>
      </c>
    </row>
    <row r="1242" spans="1:11" ht="12.75" x14ac:dyDescent="0.2">
      <c r="A1242" s="1">
        <v>1974.05</v>
      </c>
      <c r="B1242" s="4">
        <v>89.67</v>
      </c>
      <c r="C1242" s="9">
        <v>3.48</v>
      </c>
      <c r="D1242" s="9">
        <v>8.6133299999999995</v>
      </c>
      <c r="E1242" s="9">
        <v>48.6</v>
      </c>
      <c r="F1242" s="4">
        <f t="shared" si="96"/>
        <v>1974.3749999999061</v>
      </c>
      <c r="G1242" s="4">
        <v>7.58</v>
      </c>
      <c r="H1242" s="4">
        <f t="shared" si="97"/>
        <v>462.7977558641976</v>
      </c>
      <c r="I1242" s="4">
        <f t="shared" si="98"/>
        <v>17.960702469135803</v>
      </c>
      <c r="J1242" s="4">
        <f t="shared" si="99"/>
        <v>44.454441781172839</v>
      </c>
      <c r="K1242" s="5">
        <f t="shared" si="95"/>
        <v>10.410607744043245</v>
      </c>
    </row>
    <row r="1243" spans="1:11" ht="12.75" x14ac:dyDescent="0.2">
      <c r="A1243" s="1">
        <v>1974.06</v>
      </c>
      <c r="B1243" s="4">
        <v>89.79</v>
      </c>
      <c r="C1243" s="9">
        <v>3.5</v>
      </c>
      <c r="D1243" s="9">
        <v>8.74</v>
      </c>
      <c r="E1243" s="9">
        <v>49</v>
      </c>
      <c r="F1243" s="4">
        <f t="shared" si="96"/>
        <v>1974.4583333332394</v>
      </c>
      <c r="G1243" s="4">
        <v>7.54</v>
      </c>
      <c r="H1243" s="4">
        <f t="shared" si="97"/>
        <v>459.63409377551028</v>
      </c>
      <c r="I1243" s="4">
        <f t="shared" si="98"/>
        <v>17.916464285714287</v>
      </c>
      <c r="J1243" s="4">
        <f t="shared" si="99"/>
        <v>44.73997081632654</v>
      </c>
      <c r="K1243" s="5">
        <f t="shared" si="95"/>
        <v>10.27345537757437</v>
      </c>
    </row>
    <row r="1244" spans="1:11" ht="12.75" x14ac:dyDescent="0.2">
      <c r="A1244" s="1">
        <v>1974.07</v>
      </c>
      <c r="B1244" s="4">
        <v>79.31</v>
      </c>
      <c r="C1244" s="9">
        <v>3.53</v>
      </c>
      <c r="D1244" s="9">
        <v>8.8633299999999995</v>
      </c>
      <c r="E1244" s="9">
        <v>49.4</v>
      </c>
      <c r="F1244" s="4">
        <f t="shared" si="96"/>
        <v>1974.5416666665726</v>
      </c>
      <c r="G1244" s="4">
        <v>7.81</v>
      </c>
      <c r="H1244" s="4">
        <f t="shared" si="97"/>
        <v>402.69973593117413</v>
      </c>
      <c r="I1244" s="4">
        <f t="shared" si="98"/>
        <v>17.923717914979758</v>
      </c>
      <c r="J1244" s="4">
        <f t="shared" si="99"/>
        <v>45.003916914271258</v>
      </c>
      <c r="K1244" s="5">
        <f t="shared" si="95"/>
        <v>8.9481041549846392</v>
      </c>
    </row>
    <row r="1245" spans="1:11" ht="12.75" x14ac:dyDescent="0.2">
      <c r="A1245" s="1">
        <v>1974.08</v>
      </c>
      <c r="B1245" s="4">
        <v>76.03</v>
      </c>
      <c r="C1245" s="9">
        <v>3.56</v>
      </c>
      <c r="D1245" s="9">
        <v>8.9866700000000002</v>
      </c>
      <c r="E1245" s="9">
        <v>50</v>
      </c>
      <c r="F1245" s="4">
        <f t="shared" si="96"/>
        <v>1974.6249999999059</v>
      </c>
      <c r="G1245" s="4">
        <v>8.0399999999999991</v>
      </c>
      <c r="H1245" s="4">
        <f t="shared" si="97"/>
        <v>381.4128583000001</v>
      </c>
      <c r="I1245" s="4">
        <f t="shared" si="98"/>
        <v>17.859131600000001</v>
      </c>
      <c r="J1245" s="4">
        <f t="shared" si="99"/>
        <v>45.082618588700008</v>
      </c>
      <c r="K1245" s="5">
        <f t="shared" si="95"/>
        <v>8.4603084346036965</v>
      </c>
    </row>
    <row r="1246" spans="1:11" ht="12.75" x14ac:dyDescent="0.2">
      <c r="A1246" s="1">
        <v>1974.09</v>
      </c>
      <c r="B1246" s="4">
        <v>68.12</v>
      </c>
      <c r="C1246" s="9">
        <v>3.59</v>
      </c>
      <c r="D1246" s="9">
        <v>9.11</v>
      </c>
      <c r="E1246" s="9">
        <v>50.6</v>
      </c>
      <c r="F1246" s="4">
        <f t="shared" si="96"/>
        <v>1974.7083333332391</v>
      </c>
      <c r="G1246" s="4">
        <v>8.0399999999999991</v>
      </c>
      <c r="H1246" s="4">
        <f t="shared" si="97"/>
        <v>337.67932134387354</v>
      </c>
      <c r="I1246" s="4">
        <f t="shared" si="98"/>
        <v>17.796076976284585</v>
      </c>
      <c r="J1246" s="4">
        <f t="shared" si="99"/>
        <v>45.159404249011864</v>
      </c>
      <c r="K1246" s="5">
        <f t="shared" si="95"/>
        <v>7.4774972557628976</v>
      </c>
    </row>
    <row r="1247" spans="1:11" ht="12.75" x14ac:dyDescent="0.2">
      <c r="A1247" s="1">
        <v>1974.1</v>
      </c>
      <c r="B1247" s="4">
        <v>69.44</v>
      </c>
      <c r="C1247" s="9">
        <v>3.5933299999999999</v>
      </c>
      <c r="D1247" s="9">
        <v>9.0366700000000009</v>
      </c>
      <c r="E1247" s="9">
        <v>51.1</v>
      </c>
      <c r="F1247" s="4">
        <f t="shared" si="96"/>
        <v>1974.7916666665724</v>
      </c>
      <c r="G1247" s="4">
        <v>7.9</v>
      </c>
      <c r="H1247" s="4">
        <f t="shared" si="97"/>
        <v>340.85459726027398</v>
      </c>
      <c r="I1247" s="4">
        <f t="shared" si="98"/>
        <v>17.638292770352251</v>
      </c>
      <c r="J1247" s="4">
        <f t="shared" si="99"/>
        <v>44.357582278571435</v>
      </c>
      <c r="K1247" s="5">
        <f t="shared" si="95"/>
        <v>7.6842465200123486</v>
      </c>
    </row>
    <row r="1248" spans="1:11" ht="12.75" x14ac:dyDescent="0.2">
      <c r="A1248" s="1">
        <v>1974.11</v>
      </c>
      <c r="B1248" s="4">
        <v>71.739999999999995</v>
      </c>
      <c r="C1248" s="9">
        <v>3.59667</v>
      </c>
      <c r="D1248" s="9">
        <v>8.9633299999999991</v>
      </c>
      <c r="E1248" s="9">
        <v>51.5</v>
      </c>
      <c r="F1248" s="4">
        <f t="shared" si="96"/>
        <v>1974.8749999999056</v>
      </c>
      <c r="G1248" s="4">
        <v>7.68</v>
      </c>
      <c r="H1248" s="4">
        <f t="shared" si="97"/>
        <v>349.40932174757279</v>
      </c>
      <c r="I1248" s="4">
        <f t="shared" si="98"/>
        <v>17.517563775436894</v>
      </c>
      <c r="J1248" s="4">
        <f t="shared" si="99"/>
        <v>43.655855253689325</v>
      </c>
      <c r="K1248" s="5">
        <f t="shared" si="95"/>
        <v>8.0037218310605525</v>
      </c>
    </row>
    <row r="1249" spans="1:11" ht="12.75" x14ac:dyDescent="0.2">
      <c r="A1249" s="1">
        <v>1974.12</v>
      </c>
      <c r="B1249" s="4">
        <v>67.069999999999993</v>
      </c>
      <c r="C1249" s="9">
        <v>3.6</v>
      </c>
      <c r="D1249" s="9">
        <v>8.89</v>
      </c>
      <c r="E1249" s="9">
        <v>51.9</v>
      </c>
      <c r="F1249" s="4">
        <f t="shared" si="96"/>
        <v>1974.9583333332389</v>
      </c>
      <c r="G1249" s="4">
        <v>7.43</v>
      </c>
      <c r="H1249" s="4">
        <f t="shared" si="97"/>
        <v>324.14646695568405</v>
      </c>
      <c r="I1249" s="4">
        <f t="shared" si="98"/>
        <v>17.398647398843934</v>
      </c>
      <c r="J1249" s="4">
        <f t="shared" si="99"/>
        <v>42.964993159922933</v>
      </c>
      <c r="K1249" s="5">
        <f t="shared" si="95"/>
        <v>7.5444319460067497</v>
      </c>
    </row>
    <row r="1250" spans="1:11" ht="12.75" x14ac:dyDescent="0.2">
      <c r="A1250" s="1">
        <v>1975.01</v>
      </c>
      <c r="B1250" s="4">
        <v>72.56</v>
      </c>
      <c r="C1250" s="9">
        <v>3.6233300000000002</v>
      </c>
      <c r="D1250" s="9">
        <v>8.7433300000000003</v>
      </c>
      <c r="E1250" s="9">
        <v>52.1</v>
      </c>
      <c r="F1250" s="4">
        <f t="shared" si="96"/>
        <v>1975.0416666665722</v>
      </c>
      <c r="G1250" s="4">
        <v>7.5</v>
      </c>
      <c r="H1250" s="4">
        <f t="shared" si="97"/>
        <v>349.33322610364689</v>
      </c>
      <c r="I1250" s="4">
        <f t="shared" si="98"/>
        <v>17.444178033877161</v>
      </c>
      <c r="J1250" s="4">
        <f t="shared" si="99"/>
        <v>42.093931584740893</v>
      </c>
      <c r="K1250" s="5">
        <f t="shared" si="95"/>
        <v>8.2988975596254502</v>
      </c>
    </row>
    <row r="1251" spans="1:11" ht="12.75" x14ac:dyDescent="0.2">
      <c r="A1251" s="1">
        <v>1975.02</v>
      </c>
      <c r="B1251" s="4">
        <v>80.099999999999994</v>
      </c>
      <c r="C1251" s="9">
        <v>3.6466699999999999</v>
      </c>
      <c r="D1251" s="9">
        <v>8.5966699999999996</v>
      </c>
      <c r="E1251" s="9">
        <v>52.5</v>
      </c>
      <c r="F1251" s="4">
        <f t="shared" si="96"/>
        <v>1975.1249999999054</v>
      </c>
      <c r="G1251" s="4">
        <v>7.39</v>
      </c>
      <c r="H1251" s="4">
        <f t="shared" si="97"/>
        <v>382.69567714285716</v>
      </c>
      <c r="I1251" s="4">
        <f t="shared" si="98"/>
        <v>17.422782084476193</v>
      </c>
      <c r="J1251" s="4">
        <f t="shared" si="99"/>
        <v>41.072514941619055</v>
      </c>
      <c r="K1251" s="5">
        <f t="shared" si="95"/>
        <v>9.3175613347959132</v>
      </c>
    </row>
    <row r="1252" spans="1:11" ht="12.75" x14ac:dyDescent="0.2">
      <c r="A1252" s="1">
        <v>1975.03</v>
      </c>
      <c r="B1252" s="4">
        <v>83.78</v>
      </c>
      <c r="C1252" s="9">
        <v>3.67</v>
      </c>
      <c r="D1252" s="9">
        <v>8.4499999999999993</v>
      </c>
      <c r="E1252" s="9">
        <v>52.7</v>
      </c>
      <c r="F1252" s="4">
        <f t="shared" si="96"/>
        <v>1975.2083333332387</v>
      </c>
      <c r="G1252" s="4">
        <v>7.73</v>
      </c>
      <c r="H1252" s="4">
        <f t="shared" si="97"/>
        <v>398.75862030360531</v>
      </c>
      <c r="I1252" s="4">
        <f t="shared" si="98"/>
        <v>17.46770275142315</v>
      </c>
      <c r="J1252" s="4">
        <f t="shared" si="99"/>
        <v>40.218552656546493</v>
      </c>
      <c r="K1252" s="5">
        <f t="shared" si="95"/>
        <v>9.9147928994082832</v>
      </c>
    </row>
    <row r="1253" spans="1:11" ht="12.75" x14ac:dyDescent="0.2">
      <c r="A1253" s="1">
        <v>1975.04</v>
      </c>
      <c r="B1253" s="4">
        <v>84.72</v>
      </c>
      <c r="C1253" s="9">
        <v>3.6833300000000002</v>
      </c>
      <c r="D1253" s="9">
        <v>8.2866700000000009</v>
      </c>
      <c r="E1253" s="9">
        <v>52.9</v>
      </c>
      <c r="F1253" s="4">
        <f t="shared" si="96"/>
        <v>1975.2916666665719</v>
      </c>
      <c r="G1253" s="4">
        <v>8.23</v>
      </c>
      <c r="H1253" s="4">
        <f t="shared" si="97"/>
        <v>401.7081277882798</v>
      </c>
      <c r="I1253" s="4">
        <f t="shared" si="98"/>
        <v>17.464867780056714</v>
      </c>
      <c r="J1253" s="4">
        <f t="shared" si="99"/>
        <v>39.292052541304358</v>
      </c>
      <c r="K1253" s="5">
        <f t="shared" si="95"/>
        <v>10.223648341251671</v>
      </c>
    </row>
    <row r="1254" spans="1:11" ht="12.75" x14ac:dyDescent="0.2">
      <c r="A1254" s="1">
        <v>1975.05</v>
      </c>
      <c r="B1254" s="4">
        <v>90.1</v>
      </c>
      <c r="C1254" s="9">
        <v>3.6966700000000001</v>
      </c>
      <c r="D1254" s="9">
        <v>8.1233299999999993</v>
      </c>
      <c r="E1254" s="9">
        <v>53.2</v>
      </c>
      <c r="F1254" s="4">
        <f t="shared" si="96"/>
        <v>1975.3749999999052</v>
      </c>
      <c r="G1254" s="4">
        <v>8.06</v>
      </c>
      <c r="H1254" s="4">
        <f t="shared" si="97"/>
        <v>424.80879793233083</v>
      </c>
      <c r="I1254" s="4">
        <f t="shared" si="98"/>
        <v>17.429277902913537</v>
      </c>
      <c r="J1254" s="4">
        <f t="shared" si="99"/>
        <v>38.300355743703008</v>
      </c>
      <c r="K1254" s="5">
        <f t="shared" si="95"/>
        <v>11.09151050123533</v>
      </c>
    </row>
    <row r="1255" spans="1:11" ht="12.75" x14ac:dyDescent="0.2">
      <c r="A1255" s="1">
        <v>1975.06</v>
      </c>
      <c r="B1255" s="4">
        <v>92.4</v>
      </c>
      <c r="C1255" s="9">
        <v>3.71</v>
      </c>
      <c r="D1255" s="9">
        <v>7.96</v>
      </c>
      <c r="E1255" s="9">
        <v>53.6</v>
      </c>
      <c r="F1255" s="4">
        <f t="shared" si="96"/>
        <v>1975.4583333332384</v>
      </c>
      <c r="G1255" s="4">
        <v>7.86</v>
      </c>
      <c r="H1255" s="4">
        <f t="shared" si="97"/>
        <v>432.40183208955227</v>
      </c>
      <c r="I1255" s="4">
        <f t="shared" si="98"/>
        <v>17.361588712686569</v>
      </c>
      <c r="J1255" s="4">
        <f t="shared" si="99"/>
        <v>37.250201119402988</v>
      </c>
      <c r="K1255" s="5">
        <f t="shared" si="95"/>
        <v>11.608040201005025</v>
      </c>
    </row>
    <row r="1256" spans="1:11" ht="12.75" x14ac:dyDescent="0.2">
      <c r="A1256" s="1">
        <v>1975.07</v>
      </c>
      <c r="B1256" s="4">
        <v>92.49</v>
      </c>
      <c r="C1256" s="9">
        <v>3.71</v>
      </c>
      <c r="D1256" s="9">
        <v>7.8933299999999997</v>
      </c>
      <c r="E1256" s="9">
        <v>54.2</v>
      </c>
      <c r="F1256" s="4">
        <f t="shared" si="96"/>
        <v>1975.5416666665717</v>
      </c>
      <c r="G1256" s="4">
        <v>8.06</v>
      </c>
      <c r="H1256" s="4">
        <f t="shared" si="97"/>
        <v>428.0316041512915</v>
      </c>
      <c r="I1256" s="4">
        <f t="shared" si="98"/>
        <v>17.169394003690037</v>
      </c>
      <c r="J1256" s="4">
        <f t="shared" si="99"/>
        <v>36.529297242896682</v>
      </c>
      <c r="K1256" s="5">
        <f t="shared" si="95"/>
        <v>11.717488056371645</v>
      </c>
    </row>
    <row r="1257" spans="1:11" ht="12.75" x14ac:dyDescent="0.2">
      <c r="A1257" s="1">
        <v>1975.08</v>
      </c>
      <c r="B1257" s="4">
        <v>85.71</v>
      </c>
      <c r="C1257" s="9">
        <v>3.71</v>
      </c>
      <c r="D1257" s="9">
        <v>7.82667</v>
      </c>
      <c r="E1257" s="9">
        <v>54.3</v>
      </c>
      <c r="F1257" s="4">
        <f t="shared" si="96"/>
        <v>1975.624999999905</v>
      </c>
      <c r="G1257" s="4">
        <v>8.4</v>
      </c>
      <c r="H1257" s="4">
        <f t="shared" si="97"/>
        <v>395.92416491712714</v>
      </c>
      <c r="I1257" s="4">
        <f t="shared" si="98"/>
        <v>17.137774493554332</v>
      </c>
      <c r="J1257" s="4">
        <f t="shared" si="99"/>
        <v>36.154098516298347</v>
      </c>
      <c r="K1257" s="5">
        <f t="shared" si="95"/>
        <v>10.951017482530885</v>
      </c>
    </row>
    <row r="1258" spans="1:11" ht="12.75" x14ac:dyDescent="0.2">
      <c r="A1258" s="1">
        <v>1975.09</v>
      </c>
      <c r="B1258" s="4">
        <v>84.67</v>
      </c>
      <c r="C1258" s="9">
        <v>3.71</v>
      </c>
      <c r="D1258" s="9">
        <v>7.76</v>
      </c>
      <c r="E1258" s="9">
        <v>54.6</v>
      </c>
      <c r="F1258" s="4">
        <f t="shared" si="96"/>
        <v>1975.7083333332382</v>
      </c>
      <c r="G1258" s="4">
        <v>8.43</v>
      </c>
      <c r="H1258" s="4">
        <f t="shared" si="97"/>
        <v>388.97103360805869</v>
      </c>
      <c r="I1258" s="4">
        <f t="shared" si="98"/>
        <v>17.043610897435897</v>
      </c>
      <c r="J1258" s="4">
        <f t="shared" si="99"/>
        <v>35.649169963369964</v>
      </c>
      <c r="K1258" s="5">
        <f t="shared" si="95"/>
        <v>10.911082474226806</v>
      </c>
    </row>
    <row r="1259" spans="1:11" ht="12.75" x14ac:dyDescent="0.2">
      <c r="A1259" s="1">
        <v>1975.1</v>
      </c>
      <c r="B1259" s="4">
        <v>88.57</v>
      </c>
      <c r="C1259" s="9">
        <v>3.7</v>
      </c>
      <c r="D1259" s="9">
        <v>7.82667</v>
      </c>
      <c r="E1259" s="9">
        <v>54.9</v>
      </c>
      <c r="F1259" s="4">
        <f t="shared" si="96"/>
        <v>1975.7916666665715</v>
      </c>
      <c r="G1259" s="4">
        <v>8.14</v>
      </c>
      <c r="H1259" s="4">
        <f t="shared" si="97"/>
        <v>404.66406894353372</v>
      </c>
      <c r="I1259" s="4">
        <f t="shared" si="98"/>
        <v>16.904787795992718</v>
      </c>
      <c r="J1259" s="4">
        <f t="shared" si="99"/>
        <v>35.758971756557379</v>
      </c>
      <c r="K1259" s="5">
        <f t="shared" si="95"/>
        <v>11.316434703392375</v>
      </c>
    </row>
    <row r="1260" spans="1:11" ht="12.75" x14ac:dyDescent="0.2">
      <c r="A1260" s="1">
        <v>1975.11</v>
      </c>
      <c r="B1260" s="4">
        <v>90.07</v>
      </c>
      <c r="C1260" s="9">
        <v>3.69</v>
      </c>
      <c r="D1260" s="9">
        <v>7.8933299999999997</v>
      </c>
      <c r="E1260" s="9">
        <v>55.3</v>
      </c>
      <c r="F1260" s="4">
        <f t="shared" si="96"/>
        <v>1975.8749999999047</v>
      </c>
      <c r="G1260" s="4">
        <v>8.0500000000000007</v>
      </c>
      <c r="H1260" s="4">
        <f t="shared" si="97"/>
        <v>408.54074385171793</v>
      </c>
      <c r="I1260" s="4">
        <f t="shared" si="98"/>
        <v>16.7371527124774</v>
      </c>
      <c r="J1260" s="4">
        <f t="shared" si="99"/>
        <v>35.802674693761304</v>
      </c>
      <c r="K1260" s="5">
        <f t="shared" si="95"/>
        <v>11.410900089062538</v>
      </c>
    </row>
    <row r="1261" spans="1:11" ht="12.75" x14ac:dyDescent="0.2">
      <c r="A1261" s="1">
        <v>1975.12</v>
      </c>
      <c r="B1261" s="4">
        <v>88.7</v>
      </c>
      <c r="C1261" s="9">
        <v>3.68</v>
      </c>
      <c r="D1261" s="9">
        <v>7.96</v>
      </c>
      <c r="E1261" s="9">
        <v>55.5</v>
      </c>
      <c r="F1261" s="4">
        <f t="shared" si="96"/>
        <v>1975.958333333238</v>
      </c>
      <c r="G1261" s="4">
        <v>8</v>
      </c>
      <c r="H1261" s="4">
        <f t="shared" si="97"/>
        <v>400.87685315315321</v>
      </c>
      <c r="I1261" s="4">
        <f t="shared" si="98"/>
        <v>16.631643963963967</v>
      </c>
      <c r="J1261" s="4">
        <f t="shared" si="99"/>
        <v>35.974969009009016</v>
      </c>
      <c r="K1261" s="5">
        <f t="shared" si="95"/>
        <v>11.143216080402009</v>
      </c>
    </row>
    <row r="1262" spans="1:11" ht="12.75" x14ac:dyDescent="0.2">
      <c r="A1262" s="1">
        <v>1976.01</v>
      </c>
      <c r="B1262" s="4">
        <v>96.86</v>
      </c>
      <c r="C1262" s="9">
        <v>3.6833300000000002</v>
      </c>
      <c r="D1262" s="9">
        <v>8.1933299999999996</v>
      </c>
      <c r="E1262" s="9">
        <v>55.6</v>
      </c>
      <c r="F1262" s="4">
        <f t="shared" si="96"/>
        <v>1976.0416666665712</v>
      </c>
      <c r="G1262" s="4">
        <v>7.74</v>
      </c>
      <c r="H1262" s="4">
        <f t="shared" si="97"/>
        <v>436.96838543165472</v>
      </c>
      <c r="I1262" s="4">
        <f t="shared" si="98"/>
        <v>16.616753697212232</v>
      </c>
      <c r="J1262" s="4">
        <f t="shared" si="99"/>
        <v>36.962896772751797</v>
      </c>
      <c r="K1262" s="5">
        <f t="shared" si="95"/>
        <v>11.821811156147746</v>
      </c>
    </row>
    <row r="1263" spans="1:11" ht="12.75" x14ac:dyDescent="0.2">
      <c r="A1263" s="1">
        <v>1976.02</v>
      </c>
      <c r="B1263" s="4">
        <v>100.6</v>
      </c>
      <c r="C1263" s="9">
        <v>3.6866699999999999</v>
      </c>
      <c r="D1263" s="9">
        <v>8.4266699999999997</v>
      </c>
      <c r="E1263" s="9">
        <v>55.8</v>
      </c>
      <c r="F1263" s="4">
        <f t="shared" si="96"/>
        <v>1976.1249999999045</v>
      </c>
      <c r="G1263" s="4">
        <v>7.79</v>
      </c>
      <c r="H1263" s="4">
        <f t="shared" si="97"/>
        <v>452.21412724014345</v>
      </c>
      <c r="I1263" s="4">
        <f t="shared" si="98"/>
        <v>16.572209308870971</v>
      </c>
      <c r="J1263" s="4">
        <f t="shared" si="99"/>
        <v>37.87931629811829</v>
      </c>
      <c r="K1263" s="5">
        <f t="shared" si="95"/>
        <v>11.93828641681708</v>
      </c>
    </row>
    <row r="1264" spans="1:11" ht="12.75" x14ac:dyDescent="0.2">
      <c r="A1264" s="1">
        <v>1976.03</v>
      </c>
      <c r="B1264" s="4">
        <v>101.1</v>
      </c>
      <c r="C1264" s="9">
        <v>3.69</v>
      </c>
      <c r="D1264" s="9">
        <v>8.66</v>
      </c>
      <c r="E1264" s="9">
        <v>55.9</v>
      </c>
      <c r="F1264" s="4">
        <f t="shared" si="96"/>
        <v>1976.2083333332378</v>
      </c>
      <c r="G1264" s="4">
        <v>7.73</v>
      </c>
      <c r="H1264" s="4">
        <f t="shared" si="97"/>
        <v>453.64872182468696</v>
      </c>
      <c r="I1264" s="4">
        <f t="shared" si="98"/>
        <v>16.55750527728086</v>
      </c>
      <c r="J1264" s="4">
        <f t="shared" si="99"/>
        <v>38.858535420393565</v>
      </c>
      <c r="K1264" s="5">
        <f t="shared" si="95"/>
        <v>11.674364896073902</v>
      </c>
    </row>
    <row r="1265" spans="1:11" ht="12.75" x14ac:dyDescent="0.2">
      <c r="A1265" s="1">
        <v>1976.04</v>
      </c>
      <c r="B1265" s="4">
        <v>101.9</v>
      </c>
      <c r="C1265" s="9">
        <v>3.71333</v>
      </c>
      <c r="D1265" s="9">
        <v>8.8566699999999994</v>
      </c>
      <c r="E1265" s="9">
        <v>56.1</v>
      </c>
      <c r="F1265" s="4">
        <f t="shared" si="96"/>
        <v>1976.291666666571</v>
      </c>
      <c r="G1265" s="4">
        <v>7.56</v>
      </c>
      <c r="H1265" s="4">
        <f t="shared" si="97"/>
        <v>455.60834135472379</v>
      </c>
      <c r="I1265" s="4">
        <f t="shared" si="98"/>
        <v>16.602788245365421</v>
      </c>
      <c r="J1265" s="4">
        <f t="shared" si="99"/>
        <v>39.599339829500892</v>
      </c>
      <c r="K1265" s="5">
        <f t="shared" si="95"/>
        <v>11.505452952407623</v>
      </c>
    </row>
    <row r="1266" spans="1:11" ht="12.75" x14ac:dyDescent="0.2">
      <c r="A1266" s="1">
        <v>1976.05</v>
      </c>
      <c r="B1266" s="4">
        <v>101.2</v>
      </c>
      <c r="C1266" s="9">
        <v>3.7366700000000002</v>
      </c>
      <c r="D1266" s="9">
        <v>9.0533300000000008</v>
      </c>
      <c r="E1266" s="9">
        <v>56.5</v>
      </c>
      <c r="F1266" s="4">
        <f t="shared" si="96"/>
        <v>1976.3749999999043</v>
      </c>
      <c r="G1266" s="4">
        <v>7.9</v>
      </c>
      <c r="H1266" s="4">
        <f t="shared" si="97"/>
        <v>449.27516106194702</v>
      </c>
      <c r="I1266" s="4">
        <f t="shared" si="98"/>
        <v>16.588863795309738</v>
      </c>
      <c r="J1266" s="4">
        <f t="shared" si="99"/>
        <v>40.192058240088507</v>
      </c>
      <c r="K1266" s="5">
        <f t="shared" si="95"/>
        <v>11.17820735574645</v>
      </c>
    </row>
    <row r="1267" spans="1:11" ht="12.75" x14ac:dyDescent="0.2">
      <c r="A1267" s="1">
        <v>1976.06</v>
      </c>
      <c r="B1267" s="4">
        <v>101.8</v>
      </c>
      <c r="C1267" s="9">
        <v>3.76</v>
      </c>
      <c r="D1267" s="9">
        <v>9.25</v>
      </c>
      <c r="E1267" s="9">
        <v>56.8</v>
      </c>
      <c r="F1267" s="4">
        <f t="shared" si="96"/>
        <v>1976.4583333332375</v>
      </c>
      <c r="G1267" s="4">
        <v>7.86</v>
      </c>
      <c r="H1267" s="4">
        <f t="shared" si="97"/>
        <v>449.55184683098594</v>
      </c>
      <c r="I1267" s="4">
        <f t="shared" si="98"/>
        <v>16.604272535211269</v>
      </c>
      <c r="J1267" s="4">
        <f t="shared" si="99"/>
        <v>40.848276848591553</v>
      </c>
      <c r="K1267" s="5">
        <f t="shared" si="95"/>
        <v>11.005405405405405</v>
      </c>
    </row>
    <row r="1268" spans="1:11" ht="12.75" x14ac:dyDescent="0.2">
      <c r="A1268" s="1">
        <v>1976.07</v>
      </c>
      <c r="B1268" s="4">
        <v>104.2</v>
      </c>
      <c r="C1268" s="9">
        <v>3.79</v>
      </c>
      <c r="D1268" s="9">
        <v>9.35</v>
      </c>
      <c r="E1268" s="9">
        <v>57.1</v>
      </c>
      <c r="F1268" s="4">
        <f t="shared" si="96"/>
        <v>1976.5416666665708</v>
      </c>
      <c r="G1268" s="4">
        <v>7.83</v>
      </c>
      <c r="H1268" s="4">
        <f t="shared" si="97"/>
        <v>457.73271628721551</v>
      </c>
      <c r="I1268" s="4">
        <f t="shared" si="98"/>
        <v>16.64881952714536</v>
      </c>
      <c r="J1268" s="4">
        <f t="shared" si="99"/>
        <v>41.072945271453591</v>
      </c>
      <c r="K1268" s="5">
        <f t="shared" si="95"/>
        <v>11.14438502673797</v>
      </c>
    </row>
    <row r="1269" spans="1:11" ht="12.75" x14ac:dyDescent="0.2">
      <c r="A1269" s="1">
        <v>1976.08</v>
      </c>
      <c r="B1269" s="4">
        <v>103.3</v>
      </c>
      <c r="C1269" s="9">
        <v>3.82</v>
      </c>
      <c r="D1269" s="9">
        <v>9.4499999999999993</v>
      </c>
      <c r="E1269" s="9">
        <v>57.4</v>
      </c>
      <c r="F1269" s="4">
        <f t="shared" si="96"/>
        <v>1976.624999999904</v>
      </c>
      <c r="G1269" s="4">
        <v>7.77</v>
      </c>
      <c r="H1269" s="4">
        <f t="shared" si="97"/>
        <v>451.40750261324047</v>
      </c>
      <c r="I1269" s="4">
        <f t="shared" si="98"/>
        <v>16.692900871080141</v>
      </c>
      <c r="J1269" s="4">
        <f t="shared" si="99"/>
        <v>41.295265243902442</v>
      </c>
      <c r="K1269" s="5">
        <f t="shared" si="95"/>
        <v>10.931216931216932</v>
      </c>
    </row>
    <row r="1270" spans="1:11" ht="12.75" x14ac:dyDescent="0.2">
      <c r="A1270" s="1">
        <v>1976.09</v>
      </c>
      <c r="B1270" s="4">
        <v>105.5</v>
      </c>
      <c r="C1270" s="9">
        <v>3.85</v>
      </c>
      <c r="D1270" s="9">
        <v>9.5500000000000007</v>
      </c>
      <c r="E1270" s="9">
        <v>57.6</v>
      </c>
      <c r="F1270" s="4">
        <f t="shared" si="96"/>
        <v>1976.7083333332373</v>
      </c>
      <c r="G1270" s="4">
        <v>7.59</v>
      </c>
      <c r="H1270" s="4">
        <f t="shared" si="97"/>
        <v>459.42044704861121</v>
      </c>
      <c r="I1270" s="4">
        <f t="shared" si="98"/>
        <v>16.765580295138893</v>
      </c>
      <c r="J1270" s="4">
        <f t="shared" si="99"/>
        <v>41.587348524305561</v>
      </c>
      <c r="K1270" s="5">
        <f t="shared" si="95"/>
        <v>11.047120418848168</v>
      </c>
    </row>
    <row r="1271" spans="1:11" ht="12.75" x14ac:dyDescent="0.2">
      <c r="A1271" s="1">
        <v>1976.1</v>
      </c>
      <c r="B1271" s="4">
        <v>101.9</v>
      </c>
      <c r="C1271" s="9">
        <v>3.9166699999999999</v>
      </c>
      <c r="D1271" s="9">
        <v>9.67</v>
      </c>
      <c r="E1271" s="9">
        <v>57.9</v>
      </c>
      <c r="F1271" s="4">
        <f t="shared" si="96"/>
        <v>1976.7916666665706</v>
      </c>
      <c r="G1271" s="4">
        <v>7.41</v>
      </c>
      <c r="H1271" s="4">
        <f t="shared" si="97"/>
        <v>441.44435146804847</v>
      </c>
      <c r="I1271" s="4">
        <f t="shared" si="98"/>
        <v>16.967535309758205</v>
      </c>
      <c r="J1271" s="4">
        <f t="shared" si="99"/>
        <v>41.891725993091541</v>
      </c>
      <c r="K1271" s="5">
        <f t="shared" si="95"/>
        <v>10.537745604963808</v>
      </c>
    </row>
    <row r="1272" spans="1:11" ht="12.75" x14ac:dyDescent="0.2">
      <c r="A1272" s="1">
        <v>1976.11</v>
      </c>
      <c r="B1272" s="4">
        <v>101.2</v>
      </c>
      <c r="C1272" s="9">
        <v>3.98333</v>
      </c>
      <c r="D1272" s="9">
        <v>9.7899999999999991</v>
      </c>
      <c r="E1272" s="9">
        <v>58</v>
      </c>
      <c r="F1272" s="4">
        <f t="shared" si="96"/>
        <v>1976.8749999999038</v>
      </c>
      <c r="G1272" s="4">
        <v>7.29</v>
      </c>
      <c r="H1272" s="4">
        <f t="shared" si="97"/>
        <v>437.65597586206906</v>
      </c>
      <c r="I1272" s="4">
        <f t="shared" si="98"/>
        <v>17.22656302698276</v>
      </c>
      <c r="J1272" s="4">
        <f t="shared" si="99"/>
        <v>42.338458534482761</v>
      </c>
      <c r="K1272" s="5">
        <f t="shared" si="95"/>
        <v>10.337078651685395</v>
      </c>
    </row>
    <row r="1273" spans="1:11" ht="12.75" x14ac:dyDescent="0.2">
      <c r="A1273" s="1">
        <v>1976.12</v>
      </c>
      <c r="B1273" s="4">
        <v>104.7</v>
      </c>
      <c r="C1273" s="9">
        <v>4.05</v>
      </c>
      <c r="D1273" s="9">
        <v>9.91</v>
      </c>
      <c r="E1273" s="9">
        <v>58.2</v>
      </c>
      <c r="F1273" s="4">
        <f t="shared" si="96"/>
        <v>1976.9583333332371</v>
      </c>
      <c r="G1273" s="4">
        <v>6.87</v>
      </c>
      <c r="H1273" s="4">
        <f t="shared" si="97"/>
        <v>451.23631185567012</v>
      </c>
      <c r="I1273" s="4">
        <f t="shared" si="98"/>
        <v>17.454699742268041</v>
      </c>
      <c r="J1273" s="4">
        <f t="shared" si="99"/>
        <v>42.710141838487978</v>
      </c>
      <c r="K1273" s="5">
        <f t="shared" si="95"/>
        <v>10.565085771947526</v>
      </c>
    </row>
    <row r="1274" spans="1:11" ht="12.75" x14ac:dyDescent="0.2">
      <c r="A1274" s="1">
        <v>1977.01</v>
      </c>
      <c r="B1274" s="4">
        <v>103.8</v>
      </c>
      <c r="C1274" s="9">
        <v>4.0966699999999996</v>
      </c>
      <c r="D1274" s="9">
        <v>9.9666700000000006</v>
      </c>
      <c r="E1274" s="9">
        <v>58.5</v>
      </c>
      <c r="F1274" s="4">
        <f t="shared" si="96"/>
        <v>1977.0416666665703</v>
      </c>
      <c r="G1274" s="4">
        <v>7.21</v>
      </c>
      <c r="H1274" s="4">
        <f t="shared" si="97"/>
        <v>445.06334871794871</v>
      </c>
      <c r="I1274" s="4">
        <f t="shared" si="98"/>
        <v>17.56529546042735</v>
      </c>
      <c r="J1274" s="4">
        <f t="shared" si="99"/>
        <v>42.734099477521369</v>
      </c>
      <c r="K1274" s="5">
        <f t="shared" si="95"/>
        <v>10.414712235882195</v>
      </c>
    </row>
    <row r="1275" spans="1:11" ht="12.75" x14ac:dyDescent="0.2">
      <c r="A1275" s="1">
        <v>1977.02</v>
      </c>
      <c r="B1275" s="4">
        <v>101</v>
      </c>
      <c r="C1275" s="9">
        <v>4.1433299999999997</v>
      </c>
      <c r="D1275" s="9">
        <v>10.023300000000001</v>
      </c>
      <c r="E1275" s="9">
        <v>59.1</v>
      </c>
      <c r="F1275" s="4">
        <f t="shared" si="96"/>
        <v>1977.1249999999036</v>
      </c>
      <c r="G1275" s="4">
        <v>7.39</v>
      </c>
      <c r="H1275" s="4">
        <f t="shared" si="97"/>
        <v>428.66126057529613</v>
      </c>
      <c r="I1275" s="4">
        <f t="shared" si="98"/>
        <v>17.585000601776649</v>
      </c>
      <c r="J1275" s="4">
        <f t="shared" si="99"/>
        <v>42.540598149746202</v>
      </c>
      <c r="K1275" s="5">
        <f t="shared" si="95"/>
        <v>10.076521704428679</v>
      </c>
    </row>
    <row r="1276" spans="1:11" ht="12.75" x14ac:dyDescent="0.2">
      <c r="A1276" s="1">
        <v>1977.03</v>
      </c>
      <c r="B1276" s="4">
        <v>100.6</v>
      </c>
      <c r="C1276" s="9">
        <v>4.1900000000000004</v>
      </c>
      <c r="D1276" s="9">
        <v>10.08</v>
      </c>
      <c r="E1276" s="9">
        <v>59.5</v>
      </c>
      <c r="F1276" s="4">
        <f t="shared" si="96"/>
        <v>1977.2083333332369</v>
      </c>
      <c r="G1276" s="4">
        <v>7.46</v>
      </c>
      <c r="H1276" s="4">
        <f t="shared" si="97"/>
        <v>424.09324873949583</v>
      </c>
      <c r="I1276" s="4">
        <f t="shared" si="98"/>
        <v>17.663525966386558</v>
      </c>
      <c r="J1276" s="4">
        <f t="shared" si="99"/>
        <v>42.493637647058833</v>
      </c>
      <c r="K1276" s="5">
        <f t="shared" si="95"/>
        <v>9.9801587301587293</v>
      </c>
    </row>
    <row r="1277" spans="1:11" ht="12.75" x14ac:dyDescent="0.2">
      <c r="A1277" s="1">
        <v>1977.04</v>
      </c>
      <c r="B1277" s="4">
        <v>99.05</v>
      </c>
      <c r="C1277" s="9">
        <v>4.2466699999999999</v>
      </c>
      <c r="D1277" s="9">
        <v>10.193300000000001</v>
      </c>
      <c r="E1277" s="9">
        <v>60</v>
      </c>
      <c r="F1277" s="4">
        <f t="shared" si="96"/>
        <v>1977.2916666665701</v>
      </c>
      <c r="G1277" s="4">
        <v>7.37</v>
      </c>
      <c r="H1277" s="4">
        <f t="shared" si="97"/>
        <v>414.07935041666673</v>
      </c>
      <c r="I1277" s="4">
        <f t="shared" si="98"/>
        <v>17.753239323916667</v>
      </c>
      <c r="J1277" s="4">
        <f t="shared" si="99"/>
        <v>42.613175594166677</v>
      </c>
      <c r="K1277" s="5">
        <f t="shared" si="95"/>
        <v>9.7171671588200077</v>
      </c>
    </row>
    <row r="1278" spans="1:11" ht="12.75" x14ac:dyDescent="0.2">
      <c r="A1278" s="1">
        <v>1977.05</v>
      </c>
      <c r="B1278" s="4">
        <v>98.76</v>
      </c>
      <c r="C1278" s="9">
        <v>4.3033299999999999</v>
      </c>
      <c r="D1278" s="9">
        <v>10.306699999999999</v>
      </c>
      <c r="E1278" s="9">
        <v>60.3</v>
      </c>
      <c r="F1278" s="4">
        <f t="shared" si="96"/>
        <v>1977.3749999999034</v>
      </c>
      <c r="G1278" s="4">
        <v>7.46</v>
      </c>
      <c r="H1278" s="4">
        <f t="shared" si="97"/>
        <v>410.81293830845777</v>
      </c>
      <c r="I1278" s="4">
        <f t="shared" si="98"/>
        <v>17.900603906550582</v>
      </c>
      <c r="J1278" s="4">
        <f t="shared" si="99"/>
        <v>42.872880834991712</v>
      </c>
      <c r="K1278" s="5">
        <f t="shared" si="95"/>
        <v>9.582116487333483</v>
      </c>
    </row>
    <row r="1279" spans="1:11" ht="12.75" x14ac:dyDescent="0.2">
      <c r="A1279" s="1">
        <v>1977.06</v>
      </c>
      <c r="B1279" s="4">
        <v>99.29</v>
      </c>
      <c r="C1279" s="9">
        <v>4.3600000000000003</v>
      </c>
      <c r="D1279" s="9">
        <v>10.42</v>
      </c>
      <c r="E1279" s="9">
        <v>60.7</v>
      </c>
      <c r="F1279" s="4">
        <f t="shared" si="96"/>
        <v>1977.4583333332366</v>
      </c>
      <c r="G1279" s="4">
        <v>7.28</v>
      </c>
      <c r="H1279" s="4">
        <f t="shared" si="97"/>
        <v>410.29588706754532</v>
      </c>
      <c r="I1279" s="4">
        <f t="shared" si="98"/>
        <v>18.016820098846789</v>
      </c>
      <c r="J1279" s="4">
        <f t="shared" si="99"/>
        <v>43.058547116968704</v>
      </c>
      <c r="K1279" s="5">
        <f t="shared" si="95"/>
        <v>9.5287907869481749</v>
      </c>
    </row>
    <row r="1280" spans="1:11" ht="12.75" x14ac:dyDescent="0.2">
      <c r="A1280" s="1">
        <v>1977.07</v>
      </c>
      <c r="B1280" s="4">
        <v>100.2</v>
      </c>
      <c r="C1280" s="9">
        <v>4.4066700000000001</v>
      </c>
      <c r="D1280" s="9">
        <v>10.5167</v>
      </c>
      <c r="E1280" s="9">
        <v>61</v>
      </c>
      <c r="F1280" s="4">
        <f t="shared" si="96"/>
        <v>1977.5416666665699</v>
      </c>
      <c r="G1280" s="4">
        <v>7.33</v>
      </c>
      <c r="H1280" s="4">
        <f t="shared" si="97"/>
        <v>412.01993606557386</v>
      </c>
      <c r="I1280" s="4">
        <f t="shared" si="98"/>
        <v>18.120118679262298</v>
      </c>
      <c r="J1280" s="4">
        <f t="shared" si="99"/>
        <v>43.244411792622955</v>
      </c>
      <c r="K1280" s="5">
        <f t="shared" si="95"/>
        <v>9.5277035571995032</v>
      </c>
    </row>
    <row r="1281" spans="1:11" ht="12.75" x14ac:dyDescent="0.2">
      <c r="A1281" s="1">
        <v>1977.08</v>
      </c>
      <c r="B1281" s="4">
        <v>97.75</v>
      </c>
      <c r="C1281" s="9">
        <v>4.4533300000000002</v>
      </c>
      <c r="D1281" s="9">
        <v>10.613300000000001</v>
      </c>
      <c r="E1281" s="9">
        <v>61.2</v>
      </c>
      <c r="F1281" s="4">
        <f t="shared" si="96"/>
        <v>1977.6249999999031</v>
      </c>
      <c r="G1281" s="4">
        <v>7.4</v>
      </c>
      <c r="H1281" s="4">
        <f t="shared" si="97"/>
        <v>400.63204861111114</v>
      </c>
      <c r="I1281" s="4">
        <f t="shared" si="98"/>
        <v>18.252140368709153</v>
      </c>
      <c r="J1281" s="4">
        <f t="shared" si="99"/>
        <v>43.499008915849679</v>
      </c>
      <c r="K1281" s="5">
        <f t="shared" si="95"/>
        <v>9.2101419916519838</v>
      </c>
    </row>
    <row r="1282" spans="1:11" ht="12.75" x14ac:dyDescent="0.2">
      <c r="A1282" s="1">
        <v>1977.09</v>
      </c>
      <c r="B1282" s="4">
        <v>96.23</v>
      </c>
      <c r="C1282" s="9">
        <v>4.5</v>
      </c>
      <c r="D1282" s="9">
        <v>10.71</v>
      </c>
      <c r="E1282" s="9">
        <v>61.4</v>
      </c>
      <c r="F1282" s="4">
        <f t="shared" si="96"/>
        <v>1977.7083333332364</v>
      </c>
      <c r="G1282" s="4">
        <v>7.34</v>
      </c>
      <c r="H1282" s="4">
        <f t="shared" si="97"/>
        <v>393.11757353420199</v>
      </c>
      <c r="I1282" s="4">
        <f t="shared" si="98"/>
        <v>18.383342833876224</v>
      </c>
      <c r="J1282" s="4">
        <f t="shared" si="99"/>
        <v>43.752355944625414</v>
      </c>
      <c r="K1282" s="5">
        <f t="shared" si="95"/>
        <v>8.9850606909430439</v>
      </c>
    </row>
    <row r="1283" spans="1:11" ht="12.75" x14ac:dyDescent="0.2">
      <c r="A1283" s="1">
        <v>1977.1</v>
      </c>
      <c r="B1283" s="4">
        <v>93.74</v>
      </c>
      <c r="C1283" s="9">
        <v>4.5566700000000004</v>
      </c>
      <c r="D1283" s="9">
        <v>10.77</v>
      </c>
      <c r="E1283" s="9">
        <v>61.6</v>
      </c>
      <c r="F1283" s="4">
        <f t="shared" si="96"/>
        <v>1977.7916666665697</v>
      </c>
      <c r="G1283" s="4">
        <v>7.52</v>
      </c>
      <c r="H1283" s="4">
        <f t="shared" si="97"/>
        <v>381.70212775974028</v>
      </c>
      <c r="I1283" s="4">
        <f t="shared" si="98"/>
        <v>18.554412571996757</v>
      </c>
      <c r="J1283" s="4">
        <f t="shared" si="99"/>
        <v>43.85461826298701</v>
      </c>
      <c r="K1283" s="5">
        <f t="shared" ref="K1283:K1346" si="100">H1283/J1283</f>
        <v>8.7038068709377914</v>
      </c>
    </row>
    <row r="1284" spans="1:11" ht="12.75" x14ac:dyDescent="0.2">
      <c r="A1284" s="1">
        <v>1977.11</v>
      </c>
      <c r="B1284" s="4">
        <v>94.28</v>
      </c>
      <c r="C1284" s="9">
        <v>4.6133300000000004</v>
      </c>
      <c r="D1284" s="9">
        <v>10.83</v>
      </c>
      <c r="E1284" s="9">
        <v>61.9</v>
      </c>
      <c r="F1284" s="4">
        <f t="shared" ref="F1284:F1347" si="101">F1283+1/12</f>
        <v>1977.8749999999029</v>
      </c>
      <c r="G1284" s="4">
        <v>7.58</v>
      </c>
      <c r="H1284" s="4">
        <f t="shared" ref="H1284:H1347" si="102">B1284*$E$1778/E1284</f>
        <v>382.04038029079169</v>
      </c>
      <c r="I1284" s="4">
        <f t="shared" ref="I1284:I1347" si="103">C1284*$E$1778/E1284</f>
        <v>18.694085146445886</v>
      </c>
      <c r="J1284" s="4">
        <f t="shared" ref="J1284:J1347" si="104">D1284*$E$1778/E1284</f>
        <v>43.885207027463657</v>
      </c>
      <c r="K1284" s="5">
        <f t="shared" si="100"/>
        <v>8.705447830101571</v>
      </c>
    </row>
    <row r="1285" spans="1:11" ht="12.75" x14ac:dyDescent="0.2">
      <c r="A1285" s="1">
        <v>1977.12</v>
      </c>
      <c r="B1285" s="4">
        <v>93.82</v>
      </c>
      <c r="C1285" s="9">
        <v>4.67</v>
      </c>
      <c r="D1285" s="9">
        <v>10.89</v>
      </c>
      <c r="E1285" s="9">
        <v>62.1</v>
      </c>
      <c r="F1285" s="4">
        <f t="shared" si="101"/>
        <v>1977.9583333332362</v>
      </c>
      <c r="G1285" s="4">
        <v>7.69</v>
      </c>
      <c r="H1285" s="4">
        <f t="shared" si="102"/>
        <v>378.9519727858293</v>
      </c>
      <c r="I1285" s="4">
        <f t="shared" si="103"/>
        <v>18.862776731078906</v>
      </c>
      <c r="J1285" s="4">
        <f t="shared" si="104"/>
        <v>43.98621811594203</v>
      </c>
      <c r="K1285" s="5">
        <f t="shared" si="100"/>
        <v>8.6152433425160702</v>
      </c>
    </row>
    <row r="1286" spans="1:11" ht="12.75" x14ac:dyDescent="0.2">
      <c r="A1286" s="1">
        <v>1978.01</v>
      </c>
      <c r="B1286" s="4">
        <v>90.25</v>
      </c>
      <c r="C1286" s="9">
        <v>4.71333</v>
      </c>
      <c r="D1286" s="9">
        <v>10.9</v>
      </c>
      <c r="E1286" s="9">
        <v>62.5</v>
      </c>
      <c r="F1286" s="4">
        <f t="shared" si="101"/>
        <v>1978.0416666665694</v>
      </c>
      <c r="G1286" s="4">
        <v>7.96</v>
      </c>
      <c r="H1286" s="4">
        <f t="shared" si="102"/>
        <v>362.19924200000003</v>
      </c>
      <c r="I1286" s="4">
        <f t="shared" si="103"/>
        <v>18.915950729040002</v>
      </c>
      <c r="J1286" s="4">
        <f t="shared" si="104"/>
        <v>43.744839200000008</v>
      </c>
      <c r="K1286" s="5">
        <f t="shared" si="100"/>
        <v>8.2798165137614674</v>
      </c>
    </row>
    <row r="1287" spans="1:11" ht="12.75" x14ac:dyDescent="0.2">
      <c r="A1287" s="1">
        <v>1978.02</v>
      </c>
      <c r="B1287" s="4">
        <v>88.98</v>
      </c>
      <c r="C1287" s="9">
        <v>4.7566699999999997</v>
      </c>
      <c r="D1287" s="9">
        <v>10.91</v>
      </c>
      <c r="E1287" s="9">
        <v>62.9</v>
      </c>
      <c r="F1287" s="4">
        <f t="shared" si="101"/>
        <v>1978.1249999999027</v>
      </c>
      <c r="G1287" s="4">
        <v>8.0299999999999994</v>
      </c>
      <c r="H1287" s="4">
        <f t="shared" si="102"/>
        <v>354.83144499205093</v>
      </c>
      <c r="I1287" s="4">
        <f t="shared" si="103"/>
        <v>18.968488305802865</v>
      </c>
      <c r="J1287" s="4">
        <f t="shared" si="104"/>
        <v>43.506530286168527</v>
      </c>
      <c r="K1287" s="5">
        <f t="shared" si="100"/>
        <v>8.1558203483043084</v>
      </c>
    </row>
    <row r="1288" spans="1:11" ht="12.75" x14ac:dyDescent="0.2">
      <c r="A1288" s="1">
        <v>1978.03</v>
      </c>
      <c r="B1288" s="4">
        <v>88.82</v>
      </c>
      <c r="C1288" s="9">
        <v>4.8</v>
      </c>
      <c r="D1288" s="9">
        <v>10.92</v>
      </c>
      <c r="E1288" s="9">
        <v>63.4</v>
      </c>
      <c r="F1288" s="4">
        <f t="shared" si="101"/>
        <v>1978.2083333332359</v>
      </c>
      <c r="G1288" s="4">
        <v>8.0399999999999991</v>
      </c>
      <c r="H1288" s="4">
        <f t="shared" si="102"/>
        <v>351.40007902208202</v>
      </c>
      <c r="I1288" s="4">
        <f t="shared" si="103"/>
        <v>18.990321766561514</v>
      </c>
      <c r="J1288" s="4">
        <f t="shared" si="104"/>
        <v>43.20298201892745</v>
      </c>
      <c r="K1288" s="5">
        <f t="shared" si="100"/>
        <v>8.1336996336996332</v>
      </c>
    </row>
    <row r="1289" spans="1:11" ht="12.75" x14ac:dyDescent="0.2">
      <c r="A1289" s="1">
        <v>1978.04</v>
      </c>
      <c r="B1289" s="4">
        <v>92.71</v>
      </c>
      <c r="C1289" s="9">
        <v>4.8366699999999998</v>
      </c>
      <c r="D1289" s="9">
        <v>11.023300000000001</v>
      </c>
      <c r="E1289" s="9">
        <v>63.9</v>
      </c>
      <c r="F1289" s="4">
        <f t="shared" si="101"/>
        <v>1978.2916666665692</v>
      </c>
      <c r="G1289" s="4">
        <v>8.15</v>
      </c>
      <c r="H1289" s="4">
        <f t="shared" si="102"/>
        <v>363.92011979655717</v>
      </c>
      <c r="I1289" s="4">
        <f t="shared" si="103"/>
        <v>18.985670648435057</v>
      </c>
      <c r="J1289" s="4">
        <f t="shared" si="104"/>
        <v>43.270420197965578</v>
      </c>
      <c r="K1289" s="5">
        <f t="shared" si="100"/>
        <v>8.4103671314397683</v>
      </c>
    </row>
    <row r="1290" spans="1:11" ht="12.75" x14ac:dyDescent="0.2">
      <c r="A1290" s="1">
        <v>1978.05</v>
      </c>
      <c r="B1290" s="4">
        <v>97.41</v>
      </c>
      <c r="C1290" s="9">
        <v>4.8733300000000002</v>
      </c>
      <c r="D1290" s="9">
        <v>11.1267</v>
      </c>
      <c r="E1290" s="9">
        <v>64.5</v>
      </c>
      <c r="F1290" s="4">
        <f t="shared" si="101"/>
        <v>1978.3749999999025</v>
      </c>
      <c r="G1290" s="4">
        <v>8.35</v>
      </c>
      <c r="H1290" s="4">
        <f t="shared" si="102"/>
        <v>378.81238767441863</v>
      </c>
      <c r="I1290" s="4">
        <f t="shared" si="103"/>
        <v>18.951624814961242</v>
      </c>
      <c r="J1290" s="4">
        <f t="shared" si="104"/>
        <v>43.270011230232562</v>
      </c>
      <c r="K1290" s="5">
        <f t="shared" si="100"/>
        <v>8.7546172719674296</v>
      </c>
    </row>
    <row r="1291" spans="1:11" ht="12.75" x14ac:dyDescent="0.2">
      <c r="A1291" s="1">
        <v>1978.06</v>
      </c>
      <c r="B1291" s="4">
        <v>97.66</v>
      </c>
      <c r="C1291" s="9">
        <v>4.91</v>
      </c>
      <c r="D1291" s="9">
        <v>11.23</v>
      </c>
      <c r="E1291" s="9">
        <v>65.2</v>
      </c>
      <c r="F1291" s="4">
        <f t="shared" si="101"/>
        <v>1978.4583333332357</v>
      </c>
      <c r="G1291" s="4">
        <v>8.4600000000000009</v>
      </c>
      <c r="H1291" s="4">
        <f t="shared" si="102"/>
        <v>375.70715690184051</v>
      </c>
      <c r="I1291" s="4">
        <f t="shared" si="103"/>
        <v>18.889229371165648</v>
      </c>
      <c r="J1291" s="4">
        <f t="shared" si="104"/>
        <v>43.202860659509213</v>
      </c>
      <c r="K1291" s="5">
        <f t="shared" si="100"/>
        <v>8.6963490650044513</v>
      </c>
    </row>
    <row r="1292" spans="1:11" ht="12.75" x14ac:dyDescent="0.2">
      <c r="A1292" s="1">
        <v>1978.07</v>
      </c>
      <c r="B1292" s="4">
        <v>97.19</v>
      </c>
      <c r="C1292" s="9">
        <v>4.9466700000000001</v>
      </c>
      <c r="D1292" s="9">
        <v>11.343299999999999</v>
      </c>
      <c r="E1292" s="9">
        <v>65.7</v>
      </c>
      <c r="F1292" s="4">
        <f t="shared" si="101"/>
        <v>1978.541666666569</v>
      </c>
      <c r="G1292" s="4">
        <v>8.64</v>
      </c>
      <c r="H1292" s="4">
        <f t="shared" si="102"/>
        <v>371.05352047184169</v>
      </c>
      <c r="I1292" s="4">
        <f t="shared" si="103"/>
        <v>18.885475029452056</v>
      </c>
      <c r="J1292" s="4">
        <f t="shared" si="104"/>
        <v>43.306630299086763</v>
      </c>
      <c r="K1292" s="5">
        <f t="shared" si="100"/>
        <v>8.5680533883437793</v>
      </c>
    </row>
    <row r="1293" spans="1:11" ht="12.75" x14ac:dyDescent="0.2">
      <c r="A1293" s="1">
        <v>1978.08</v>
      </c>
      <c r="B1293" s="4">
        <v>103.9</v>
      </c>
      <c r="C1293" s="9">
        <v>4.9833299999999996</v>
      </c>
      <c r="D1293" s="9">
        <v>11.4567</v>
      </c>
      <c r="E1293" s="9">
        <v>66</v>
      </c>
      <c r="F1293" s="4">
        <f t="shared" si="101"/>
        <v>1978.6249999999022</v>
      </c>
      <c r="G1293" s="4">
        <v>8.41</v>
      </c>
      <c r="H1293" s="4">
        <f t="shared" si="102"/>
        <v>394.86801439393946</v>
      </c>
      <c r="I1293" s="4">
        <f t="shared" si="103"/>
        <v>18.938956902500003</v>
      </c>
      <c r="J1293" s="4">
        <f t="shared" si="104"/>
        <v>43.540754384090917</v>
      </c>
      <c r="K1293" s="5">
        <f t="shared" si="100"/>
        <v>9.0689290982569144</v>
      </c>
    </row>
    <row r="1294" spans="1:11" ht="12.75" x14ac:dyDescent="0.2">
      <c r="A1294" s="1">
        <v>1978.09</v>
      </c>
      <c r="B1294" s="4">
        <v>103.9</v>
      </c>
      <c r="C1294" s="9">
        <v>5.0199999999999996</v>
      </c>
      <c r="D1294" s="9">
        <v>11.57</v>
      </c>
      <c r="E1294" s="9">
        <v>66.5</v>
      </c>
      <c r="F1294" s="4">
        <f t="shared" si="101"/>
        <v>1978.7083333332355</v>
      </c>
      <c r="G1294" s="4">
        <v>8.42</v>
      </c>
      <c r="H1294" s="4">
        <f t="shared" si="102"/>
        <v>391.89908195488732</v>
      </c>
      <c r="I1294" s="4">
        <f t="shared" si="103"/>
        <v>18.934873834586465</v>
      </c>
      <c r="J1294" s="4">
        <f t="shared" si="104"/>
        <v>43.640735112781961</v>
      </c>
      <c r="K1294" s="5">
        <f t="shared" si="100"/>
        <v>8.980121002592913</v>
      </c>
    </row>
    <row r="1295" spans="1:11" ht="12.75" x14ac:dyDescent="0.2">
      <c r="A1295" s="1">
        <v>1978.1</v>
      </c>
      <c r="B1295" s="4">
        <v>100.6</v>
      </c>
      <c r="C1295" s="9">
        <v>5.03667</v>
      </c>
      <c r="D1295" s="9">
        <v>11.8233</v>
      </c>
      <c r="E1295" s="9">
        <v>67.099999999999994</v>
      </c>
      <c r="F1295" s="4">
        <f t="shared" si="101"/>
        <v>1978.7916666665687</v>
      </c>
      <c r="G1295" s="4">
        <v>8.64</v>
      </c>
      <c r="H1295" s="4">
        <f t="shared" si="102"/>
        <v>376.05884202682569</v>
      </c>
      <c r="I1295" s="4">
        <f t="shared" si="103"/>
        <v>18.827875624962743</v>
      </c>
      <c r="J1295" s="4">
        <f t="shared" si="104"/>
        <v>44.197380784649781</v>
      </c>
      <c r="K1295" s="5">
        <f t="shared" si="100"/>
        <v>8.5086228041240606</v>
      </c>
    </row>
    <row r="1296" spans="1:11" ht="12.75" x14ac:dyDescent="0.2">
      <c r="A1296" s="1">
        <v>1978.11</v>
      </c>
      <c r="B1296" s="4">
        <v>94.71</v>
      </c>
      <c r="C1296" s="9">
        <v>5.0533299999999999</v>
      </c>
      <c r="D1296" s="9">
        <v>12.076700000000001</v>
      </c>
      <c r="E1296" s="9">
        <v>67.400000000000006</v>
      </c>
      <c r="F1296" s="4">
        <f t="shared" si="101"/>
        <v>1978.874999999902</v>
      </c>
      <c r="G1296" s="4">
        <v>8.81</v>
      </c>
      <c r="H1296" s="4">
        <f t="shared" si="102"/>
        <v>352.46523227002967</v>
      </c>
      <c r="I1296" s="4">
        <f t="shared" si="103"/>
        <v>18.806072560311573</v>
      </c>
      <c r="J1296" s="4">
        <f t="shared" si="104"/>
        <v>44.943689901335318</v>
      </c>
      <c r="K1296" s="5">
        <f t="shared" si="100"/>
        <v>7.8423741585035636</v>
      </c>
    </row>
    <row r="1297" spans="1:11" ht="12.75" x14ac:dyDescent="0.2">
      <c r="A1297" s="1">
        <v>1978.12</v>
      </c>
      <c r="B1297" s="4">
        <v>96.11</v>
      </c>
      <c r="C1297" s="9">
        <v>5.07</v>
      </c>
      <c r="D1297" s="9">
        <v>12.33</v>
      </c>
      <c r="E1297" s="9">
        <v>67.7</v>
      </c>
      <c r="F1297" s="4">
        <f t="shared" si="101"/>
        <v>1978.9583333332353</v>
      </c>
      <c r="G1297" s="4">
        <v>9.01</v>
      </c>
      <c r="H1297" s="4">
        <f t="shared" si="102"/>
        <v>356.09038929098972</v>
      </c>
      <c r="I1297" s="4">
        <f t="shared" si="103"/>
        <v>18.78449977843427</v>
      </c>
      <c r="J1297" s="4">
        <f t="shared" si="104"/>
        <v>45.683014254062044</v>
      </c>
      <c r="K1297" s="5">
        <f t="shared" si="100"/>
        <v>7.7948094079480947</v>
      </c>
    </row>
    <row r="1298" spans="1:11" ht="12.75" x14ac:dyDescent="0.2">
      <c r="A1298" s="1">
        <v>1979.01</v>
      </c>
      <c r="B1298" s="4">
        <v>99.71</v>
      </c>
      <c r="C1298" s="9">
        <v>5.1133300000000004</v>
      </c>
      <c r="D1298" s="9">
        <v>12.6533</v>
      </c>
      <c r="E1298" s="9">
        <v>68.3</v>
      </c>
      <c r="F1298" s="4">
        <f t="shared" si="101"/>
        <v>1979.0416666665685</v>
      </c>
      <c r="G1298" s="4">
        <v>9.1</v>
      </c>
      <c r="H1298" s="4">
        <f t="shared" si="102"/>
        <v>366.18315014641291</v>
      </c>
      <c r="I1298" s="4">
        <f t="shared" si="103"/>
        <v>18.778610842825774</v>
      </c>
      <c r="J1298" s="4">
        <f t="shared" si="104"/>
        <v>46.469012674231337</v>
      </c>
      <c r="K1298" s="5">
        <f t="shared" si="100"/>
        <v>7.8801577454102878</v>
      </c>
    </row>
    <row r="1299" spans="1:11" ht="12.75" x14ac:dyDescent="0.2">
      <c r="A1299" s="1">
        <v>1979.02</v>
      </c>
      <c r="B1299" s="4">
        <v>98.23</v>
      </c>
      <c r="C1299" s="9">
        <v>5.1566700000000001</v>
      </c>
      <c r="D1299" s="9">
        <v>12.976699999999999</v>
      </c>
      <c r="E1299" s="9">
        <v>69.099999999999994</v>
      </c>
      <c r="F1299" s="4">
        <f t="shared" si="101"/>
        <v>1979.1249999999018</v>
      </c>
      <c r="G1299" s="4">
        <v>9.1</v>
      </c>
      <c r="H1299" s="4">
        <f t="shared" si="102"/>
        <v>356.57134609261948</v>
      </c>
      <c r="I1299" s="4">
        <f t="shared" si="103"/>
        <v>18.718525534515198</v>
      </c>
      <c r="J1299" s="4">
        <f t="shared" si="104"/>
        <v>47.104951510130249</v>
      </c>
      <c r="K1299" s="5">
        <f t="shared" si="100"/>
        <v>7.5697211155378499</v>
      </c>
    </row>
    <row r="1300" spans="1:11" ht="12.75" x14ac:dyDescent="0.2">
      <c r="A1300" s="1">
        <v>1979.03</v>
      </c>
      <c r="B1300" s="4">
        <v>100.1</v>
      </c>
      <c r="C1300" s="9">
        <v>5.2</v>
      </c>
      <c r="D1300" s="9">
        <v>13.3</v>
      </c>
      <c r="E1300" s="9">
        <v>69.8</v>
      </c>
      <c r="F1300" s="4">
        <f t="shared" si="101"/>
        <v>1979.208333333235</v>
      </c>
      <c r="G1300" s="4">
        <v>9.1199999999999992</v>
      </c>
      <c r="H1300" s="4">
        <f t="shared" si="102"/>
        <v>359.71537320916906</v>
      </c>
      <c r="I1300" s="4">
        <f t="shared" si="103"/>
        <v>18.686512893982812</v>
      </c>
      <c r="J1300" s="4">
        <f t="shared" si="104"/>
        <v>47.794350286532961</v>
      </c>
      <c r="K1300" s="5">
        <f t="shared" si="100"/>
        <v>7.5263157894736832</v>
      </c>
    </row>
    <row r="1301" spans="1:11" ht="12.75" x14ac:dyDescent="0.2">
      <c r="A1301" s="1">
        <v>1979.04</v>
      </c>
      <c r="B1301" s="4">
        <v>102.1</v>
      </c>
      <c r="C1301" s="9">
        <v>5.2466699999999999</v>
      </c>
      <c r="D1301" s="9">
        <v>13.5267</v>
      </c>
      <c r="E1301" s="9">
        <v>70.599999999999994</v>
      </c>
      <c r="F1301" s="4">
        <f t="shared" si="101"/>
        <v>1979.2916666665683</v>
      </c>
      <c r="G1301" s="4">
        <v>9.18</v>
      </c>
      <c r="H1301" s="4">
        <f t="shared" si="102"/>
        <v>362.74495821529746</v>
      </c>
      <c r="I1301" s="4">
        <f t="shared" si="103"/>
        <v>18.640578745538246</v>
      </c>
      <c r="J1301" s="4">
        <f t="shared" si="104"/>
        <v>48.058200061614741</v>
      </c>
      <c r="K1301" s="5">
        <f t="shared" si="100"/>
        <v>7.5480346278101811</v>
      </c>
    </row>
    <row r="1302" spans="1:11" ht="12.75" x14ac:dyDescent="0.2">
      <c r="A1302" s="1">
        <v>1979.05</v>
      </c>
      <c r="B1302" s="4">
        <v>99.73</v>
      </c>
      <c r="C1302" s="9">
        <v>5.2933300000000001</v>
      </c>
      <c r="D1302" s="9">
        <v>13.753299999999999</v>
      </c>
      <c r="E1302" s="9">
        <v>71.5</v>
      </c>
      <c r="F1302" s="4">
        <f t="shared" si="101"/>
        <v>1979.3749999999015</v>
      </c>
      <c r="G1302" s="4">
        <v>9.25</v>
      </c>
      <c r="H1302" s="4">
        <f t="shared" si="102"/>
        <v>349.86469601398608</v>
      </c>
      <c r="I1302" s="4">
        <f t="shared" si="103"/>
        <v>18.56963091699301</v>
      </c>
      <c r="J1302" s="4">
        <f t="shared" si="104"/>
        <v>48.24821140769231</v>
      </c>
      <c r="K1302" s="5">
        <f t="shared" si="100"/>
        <v>7.2513505849505222</v>
      </c>
    </row>
    <row r="1303" spans="1:11" ht="12.75" x14ac:dyDescent="0.2">
      <c r="A1303" s="1">
        <v>1979.06</v>
      </c>
      <c r="B1303" s="4">
        <v>101.7</v>
      </c>
      <c r="C1303" s="9">
        <v>5.34</v>
      </c>
      <c r="D1303" s="9">
        <v>13.98</v>
      </c>
      <c r="E1303" s="9">
        <v>72.3</v>
      </c>
      <c r="F1303" s="4">
        <f t="shared" si="101"/>
        <v>1979.4583333332348</v>
      </c>
      <c r="G1303" s="4">
        <v>8.91</v>
      </c>
      <c r="H1303" s="4">
        <f t="shared" si="102"/>
        <v>352.82796473029049</v>
      </c>
      <c r="I1303" s="4">
        <f t="shared" si="103"/>
        <v>18.526070124481329</v>
      </c>
      <c r="J1303" s="4">
        <f t="shared" si="104"/>
        <v>48.500835269709555</v>
      </c>
      <c r="K1303" s="5">
        <f t="shared" si="100"/>
        <v>7.2746781115879822</v>
      </c>
    </row>
    <row r="1304" spans="1:11" ht="12.75" x14ac:dyDescent="0.2">
      <c r="A1304" s="1">
        <v>1979.07</v>
      </c>
      <c r="B1304" s="4">
        <v>102.7</v>
      </c>
      <c r="C1304" s="9">
        <v>5.3966700000000003</v>
      </c>
      <c r="D1304" s="9">
        <v>14.1967</v>
      </c>
      <c r="E1304" s="9">
        <v>73.099999999999994</v>
      </c>
      <c r="F1304" s="4">
        <f t="shared" si="101"/>
        <v>1979.5416666665681</v>
      </c>
      <c r="G1304" s="4">
        <v>8.9499999999999993</v>
      </c>
      <c r="H1304" s="4">
        <f t="shared" si="102"/>
        <v>352.39798016415875</v>
      </c>
      <c r="I1304" s="4">
        <f t="shared" si="103"/>
        <v>18.517776120861839</v>
      </c>
      <c r="J1304" s="4">
        <f t="shared" si="104"/>
        <v>48.713616406976747</v>
      </c>
      <c r="K1304" s="5">
        <f t="shared" si="100"/>
        <v>7.2340755245937443</v>
      </c>
    </row>
    <row r="1305" spans="1:11" ht="12.75" x14ac:dyDescent="0.2">
      <c r="A1305" s="1">
        <v>1979.08</v>
      </c>
      <c r="B1305" s="4">
        <v>107.4</v>
      </c>
      <c r="C1305" s="9">
        <v>5.4533300000000002</v>
      </c>
      <c r="D1305" s="9">
        <v>14.4133</v>
      </c>
      <c r="E1305" s="9">
        <v>73.8</v>
      </c>
      <c r="F1305" s="4">
        <f t="shared" si="101"/>
        <v>1979.6249999999013</v>
      </c>
      <c r="G1305" s="4">
        <v>9.0299999999999994</v>
      </c>
      <c r="H1305" s="4">
        <f t="shared" si="102"/>
        <v>365.02975203252038</v>
      </c>
      <c r="I1305" s="4">
        <f t="shared" si="103"/>
        <v>18.534708544241195</v>
      </c>
      <c r="J1305" s="4">
        <f t="shared" si="104"/>
        <v>48.987740455962062</v>
      </c>
      <c r="K1305" s="5">
        <f t="shared" si="100"/>
        <v>7.4514510903124203</v>
      </c>
    </row>
    <row r="1306" spans="1:11" ht="12.75" x14ac:dyDescent="0.2">
      <c r="A1306" s="1">
        <v>1979.09</v>
      </c>
      <c r="B1306" s="4">
        <v>108.6</v>
      </c>
      <c r="C1306" s="9">
        <v>5.51</v>
      </c>
      <c r="D1306" s="9">
        <v>14.63</v>
      </c>
      <c r="E1306" s="9">
        <v>74.599999999999994</v>
      </c>
      <c r="F1306" s="4">
        <f t="shared" si="101"/>
        <v>1979.7083333332346</v>
      </c>
      <c r="G1306" s="4">
        <v>9.33</v>
      </c>
      <c r="H1306" s="4">
        <f t="shared" si="102"/>
        <v>365.15003083109923</v>
      </c>
      <c r="I1306" s="4">
        <f t="shared" si="103"/>
        <v>18.526488672922252</v>
      </c>
      <c r="J1306" s="4">
        <f t="shared" si="104"/>
        <v>49.19102164879358</v>
      </c>
      <c r="K1306" s="5">
        <f t="shared" si="100"/>
        <v>7.423103212576895</v>
      </c>
    </row>
    <row r="1307" spans="1:11" ht="12.75" x14ac:dyDescent="0.2">
      <c r="A1307" s="1">
        <v>1979.1</v>
      </c>
      <c r="B1307" s="4">
        <v>104.5</v>
      </c>
      <c r="C1307" s="9">
        <v>5.5566700000000004</v>
      </c>
      <c r="D1307" s="9">
        <v>14.7067</v>
      </c>
      <c r="E1307" s="9">
        <v>75.2</v>
      </c>
      <c r="F1307" s="4">
        <f t="shared" si="101"/>
        <v>1979.7916666665678</v>
      </c>
      <c r="G1307" s="4">
        <v>10.3</v>
      </c>
      <c r="H1307" s="4">
        <f t="shared" si="102"/>
        <v>348.56100066489364</v>
      </c>
      <c r="I1307" s="4">
        <f t="shared" si="103"/>
        <v>18.534339287699471</v>
      </c>
      <c r="J1307" s="4">
        <f t="shared" si="104"/>
        <v>49.054373861037242</v>
      </c>
      <c r="K1307" s="5">
        <f t="shared" si="100"/>
        <v>7.1056049283659819</v>
      </c>
    </row>
    <row r="1308" spans="1:11" ht="12.75" x14ac:dyDescent="0.2">
      <c r="A1308" s="1">
        <v>1979.11</v>
      </c>
      <c r="B1308" s="4">
        <v>103.7</v>
      </c>
      <c r="C1308" s="9">
        <v>5.6033299999999997</v>
      </c>
      <c r="D1308" s="9">
        <v>14.783300000000001</v>
      </c>
      <c r="E1308" s="9">
        <v>75.900000000000006</v>
      </c>
      <c r="F1308" s="4">
        <f t="shared" si="101"/>
        <v>1979.8749999999011</v>
      </c>
      <c r="G1308" s="4">
        <v>10.65</v>
      </c>
      <c r="H1308" s="4">
        <f t="shared" si="102"/>
        <v>342.70254084321476</v>
      </c>
      <c r="I1308" s="4">
        <f t="shared" si="103"/>
        <v>18.517602971870883</v>
      </c>
      <c r="J1308" s="4">
        <f t="shared" si="104"/>
        <v>48.855105805665353</v>
      </c>
      <c r="K1308" s="5">
        <f t="shared" si="100"/>
        <v>7.0146719609288857</v>
      </c>
    </row>
    <row r="1309" spans="1:11" ht="12.75" x14ac:dyDescent="0.2">
      <c r="A1309" s="1">
        <v>1979.12</v>
      </c>
      <c r="B1309" s="4">
        <v>107.8</v>
      </c>
      <c r="C1309" s="9">
        <v>5.65</v>
      </c>
      <c r="D1309" s="9">
        <v>14.86</v>
      </c>
      <c r="E1309" s="9">
        <v>76.7</v>
      </c>
      <c r="F1309" s="4">
        <f t="shared" si="101"/>
        <v>1979.9583333332343</v>
      </c>
      <c r="G1309" s="4">
        <v>10.39</v>
      </c>
      <c r="H1309" s="4">
        <f t="shared" si="102"/>
        <v>352.53621773142112</v>
      </c>
      <c r="I1309" s="4">
        <f t="shared" si="103"/>
        <v>18.477083767926992</v>
      </c>
      <c r="J1309" s="4">
        <f t="shared" si="104"/>
        <v>48.596365449804438</v>
      </c>
      <c r="K1309" s="5">
        <f t="shared" si="100"/>
        <v>7.2543741588156117</v>
      </c>
    </row>
    <row r="1310" spans="1:11" ht="12.75" x14ac:dyDescent="0.2">
      <c r="A1310" s="1">
        <v>1980.01</v>
      </c>
      <c r="B1310" s="4">
        <v>110.9</v>
      </c>
      <c r="C1310" s="9">
        <v>5.7</v>
      </c>
      <c r="D1310" s="9">
        <v>15.003299999999999</v>
      </c>
      <c r="E1310" s="9">
        <v>77.8</v>
      </c>
      <c r="F1310" s="4">
        <f t="shared" si="101"/>
        <v>1980.0416666665676</v>
      </c>
      <c r="G1310" s="4">
        <v>10.8</v>
      </c>
      <c r="H1310" s="4">
        <f t="shared" si="102"/>
        <v>357.5463039845759</v>
      </c>
      <c r="I1310" s="4">
        <f t="shared" si="103"/>
        <v>18.377041773778924</v>
      </c>
      <c r="J1310" s="4">
        <f t="shared" si="104"/>
        <v>48.37127558676093</v>
      </c>
      <c r="K1310" s="5">
        <f t="shared" si="100"/>
        <v>7.3917071577586269</v>
      </c>
    </row>
    <row r="1311" spans="1:11" ht="12.75" x14ac:dyDescent="0.2">
      <c r="A1311" s="1">
        <v>1980.02</v>
      </c>
      <c r="B1311" s="4">
        <v>115.3</v>
      </c>
      <c r="C1311" s="9">
        <v>5.75</v>
      </c>
      <c r="D1311" s="9">
        <v>15.146699999999999</v>
      </c>
      <c r="E1311" s="9">
        <v>78.900000000000006</v>
      </c>
      <c r="F1311" s="4">
        <f t="shared" si="101"/>
        <v>1980.1249999999009</v>
      </c>
      <c r="G1311" s="4">
        <v>12.41</v>
      </c>
      <c r="H1311" s="4">
        <f t="shared" si="102"/>
        <v>366.54951394169836</v>
      </c>
      <c r="I1311" s="4">
        <f t="shared" si="103"/>
        <v>18.279789290240814</v>
      </c>
      <c r="J1311" s="4">
        <f t="shared" si="104"/>
        <v>48.152779903041825</v>
      </c>
      <c r="K1311" s="5">
        <f t="shared" si="100"/>
        <v>7.6122191632500815</v>
      </c>
    </row>
    <row r="1312" spans="1:11" ht="12.75" x14ac:dyDescent="0.2">
      <c r="A1312" s="1">
        <v>1980.03</v>
      </c>
      <c r="B1312" s="4">
        <v>104.7</v>
      </c>
      <c r="C1312" s="9">
        <v>5.8</v>
      </c>
      <c r="D1312" s="9">
        <v>15.29</v>
      </c>
      <c r="E1312" s="9">
        <v>80.099999999999994</v>
      </c>
      <c r="F1312" s="4">
        <f t="shared" si="101"/>
        <v>1980.2083333332341</v>
      </c>
      <c r="G1312" s="4">
        <v>12.75</v>
      </c>
      <c r="H1312" s="4">
        <f t="shared" si="102"/>
        <v>327.86458614232214</v>
      </c>
      <c r="I1312" s="4">
        <f t="shared" si="103"/>
        <v>18.162508114856433</v>
      </c>
      <c r="J1312" s="4">
        <f t="shared" si="104"/>
        <v>47.880129151061183</v>
      </c>
      <c r="K1312" s="5">
        <f t="shared" si="100"/>
        <v>6.8476128188358398</v>
      </c>
    </row>
    <row r="1313" spans="1:11" ht="12.75" x14ac:dyDescent="0.2">
      <c r="A1313" s="1">
        <v>1980.04</v>
      </c>
      <c r="B1313" s="4">
        <v>103</v>
      </c>
      <c r="C1313" s="9">
        <v>5.8466699999999996</v>
      </c>
      <c r="D1313" s="9">
        <v>15.173299999999999</v>
      </c>
      <c r="E1313" s="9">
        <v>81</v>
      </c>
      <c r="F1313" s="4">
        <f t="shared" si="101"/>
        <v>1980.2916666665674</v>
      </c>
      <c r="G1313" s="4">
        <v>11.47</v>
      </c>
      <c r="H1313" s="4">
        <f t="shared" si="102"/>
        <v>318.95730246913581</v>
      </c>
      <c r="I1313" s="4">
        <f t="shared" si="103"/>
        <v>18.105224190555557</v>
      </c>
      <c r="J1313" s="4">
        <f t="shared" si="104"/>
        <v>46.986745995679016</v>
      </c>
      <c r="K1313" s="5">
        <f t="shared" si="100"/>
        <v>6.7882398687167589</v>
      </c>
    </row>
    <row r="1314" spans="1:11" ht="12.75" x14ac:dyDescent="0.2">
      <c r="A1314" s="1">
        <v>1980.05</v>
      </c>
      <c r="B1314" s="4">
        <v>107.7</v>
      </c>
      <c r="C1314" s="9">
        <v>5.8933299999999997</v>
      </c>
      <c r="D1314" s="9">
        <v>15.056699999999999</v>
      </c>
      <c r="E1314" s="9">
        <v>81.8</v>
      </c>
      <c r="F1314" s="4">
        <f t="shared" si="101"/>
        <v>1980.3749999999006</v>
      </c>
      <c r="G1314" s="4">
        <v>10.18</v>
      </c>
      <c r="H1314" s="4">
        <f t="shared" si="102"/>
        <v>330.24993704156486</v>
      </c>
      <c r="I1314" s="4">
        <f t="shared" si="103"/>
        <v>18.071233625488997</v>
      </c>
      <c r="J1314" s="4">
        <f t="shared" si="104"/>
        <v>46.169677131418098</v>
      </c>
      <c r="K1314" s="5">
        <f t="shared" si="100"/>
        <v>7.1529618043794461</v>
      </c>
    </row>
    <row r="1315" spans="1:11" ht="12.75" x14ac:dyDescent="0.2">
      <c r="A1315" s="1">
        <v>1980.06</v>
      </c>
      <c r="B1315" s="4">
        <v>114.6</v>
      </c>
      <c r="C1315" s="9">
        <v>5.94</v>
      </c>
      <c r="D1315" s="9">
        <v>14.94</v>
      </c>
      <c r="E1315" s="9">
        <v>82.7</v>
      </c>
      <c r="F1315" s="4">
        <f t="shared" si="101"/>
        <v>1980.4583333332339</v>
      </c>
      <c r="G1315" s="4">
        <v>9.7799999999999994</v>
      </c>
      <c r="H1315" s="4">
        <f t="shared" si="102"/>
        <v>347.58374002418384</v>
      </c>
      <c r="I1315" s="4">
        <f t="shared" si="103"/>
        <v>18.016120556227332</v>
      </c>
      <c r="J1315" s="4">
        <f t="shared" si="104"/>
        <v>45.313272914147525</v>
      </c>
      <c r="K1315" s="5">
        <f t="shared" si="100"/>
        <v>7.6706827309236951</v>
      </c>
    </row>
    <row r="1316" spans="1:11" ht="12.75" x14ac:dyDescent="0.2">
      <c r="A1316" s="1">
        <v>1980.07</v>
      </c>
      <c r="B1316" s="4">
        <v>119.8</v>
      </c>
      <c r="C1316" s="9">
        <v>5.9833299999999996</v>
      </c>
      <c r="D1316" s="9">
        <v>14.84</v>
      </c>
      <c r="E1316" s="9">
        <v>82.7</v>
      </c>
      <c r="F1316" s="4">
        <f t="shared" si="101"/>
        <v>1980.5416666665672</v>
      </c>
      <c r="G1316" s="4">
        <v>10.25</v>
      </c>
      <c r="H1316" s="4">
        <f t="shared" si="102"/>
        <v>363.35542805320438</v>
      </c>
      <c r="I1316" s="4">
        <f t="shared" si="103"/>
        <v>18.147541179746071</v>
      </c>
      <c r="J1316" s="4">
        <f t="shared" si="104"/>
        <v>45.009971221281745</v>
      </c>
      <c r="K1316" s="5">
        <f t="shared" si="100"/>
        <v>8.0727762803234508</v>
      </c>
    </row>
    <row r="1317" spans="1:11" ht="12.75" x14ac:dyDescent="0.2">
      <c r="A1317" s="1">
        <v>1980.08</v>
      </c>
      <c r="B1317" s="4">
        <v>123.5</v>
      </c>
      <c r="C1317" s="9">
        <v>6.0266700000000002</v>
      </c>
      <c r="D1317" s="9">
        <v>14.74</v>
      </c>
      <c r="E1317" s="9">
        <v>83.3</v>
      </c>
      <c r="F1317" s="4">
        <f t="shared" si="101"/>
        <v>1980.6249999999004</v>
      </c>
      <c r="G1317" s="4">
        <v>11.1</v>
      </c>
      <c r="H1317" s="4">
        <f t="shared" si="102"/>
        <v>371.87955282112853</v>
      </c>
      <c r="I1317" s="4">
        <f t="shared" si="103"/>
        <v>18.147330725510209</v>
      </c>
      <c r="J1317" s="4">
        <f t="shared" si="104"/>
        <v>44.384652701080441</v>
      </c>
      <c r="K1317" s="5">
        <f t="shared" si="100"/>
        <v>8.3785617367706919</v>
      </c>
    </row>
    <row r="1318" spans="1:11" ht="12.75" x14ac:dyDescent="0.2">
      <c r="A1318" s="1">
        <v>1980.09</v>
      </c>
      <c r="B1318" s="4">
        <v>126.5</v>
      </c>
      <c r="C1318" s="9">
        <v>6.07</v>
      </c>
      <c r="D1318" s="9">
        <v>14.64</v>
      </c>
      <c r="E1318" s="9">
        <v>84</v>
      </c>
      <c r="F1318" s="4">
        <f t="shared" si="101"/>
        <v>1980.7083333332337</v>
      </c>
      <c r="G1318" s="4">
        <v>11.51</v>
      </c>
      <c r="H1318" s="4">
        <f t="shared" si="102"/>
        <v>377.73878869047621</v>
      </c>
      <c r="I1318" s="4">
        <f t="shared" si="103"/>
        <v>18.125489702380953</v>
      </c>
      <c r="J1318" s="4">
        <f t="shared" si="104"/>
        <v>43.716172857142865</v>
      </c>
      <c r="K1318" s="5">
        <f t="shared" si="100"/>
        <v>8.6407103825136602</v>
      </c>
    </row>
    <row r="1319" spans="1:11" ht="12.75" x14ac:dyDescent="0.2">
      <c r="A1319" s="1">
        <v>1980.1</v>
      </c>
      <c r="B1319" s="4">
        <v>130.19999999999999</v>
      </c>
      <c r="C1319" s="9">
        <v>6.1</v>
      </c>
      <c r="D1319" s="9">
        <v>14.7</v>
      </c>
      <c r="E1319" s="9">
        <v>84.8</v>
      </c>
      <c r="F1319" s="4">
        <f t="shared" si="101"/>
        <v>1980.7916666665669</v>
      </c>
      <c r="G1319" s="4">
        <v>11.75</v>
      </c>
      <c r="H1319" s="4">
        <f t="shared" si="102"/>
        <v>385.11947051886796</v>
      </c>
      <c r="I1319" s="4">
        <f t="shared" si="103"/>
        <v>18.043231721698117</v>
      </c>
      <c r="J1319" s="4">
        <f t="shared" si="104"/>
        <v>43.481230542452835</v>
      </c>
      <c r="K1319" s="5">
        <f t="shared" si="100"/>
        <v>8.8571428571428577</v>
      </c>
    </row>
    <row r="1320" spans="1:11" ht="12.75" x14ac:dyDescent="0.2">
      <c r="A1320" s="1">
        <v>1980.11</v>
      </c>
      <c r="B1320" s="4">
        <v>135.69999999999999</v>
      </c>
      <c r="C1320" s="9">
        <v>6.13</v>
      </c>
      <c r="D1320" s="9">
        <v>14.76</v>
      </c>
      <c r="E1320" s="9">
        <v>85.5</v>
      </c>
      <c r="F1320" s="4">
        <f t="shared" si="101"/>
        <v>1980.8749999999002</v>
      </c>
      <c r="G1320" s="4">
        <v>12.68</v>
      </c>
      <c r="H1320" s="4">
        <f t="shared" si="102"/>
        <v>398.10174093567252</v>
      </c>
      <c r="I1320" s="4">
        <f t="shared" si="103"/>
        <v>17.983520058479534</v>
      </c>
      <c r="J1320" s="4">
        <f t="shared" si="104"/>
        <v>43.301265263157894</v>
      </c>
      <c r="K1320" s="5">
        <f t="shared" si="100"/>
        <v>9.1937669376693769</v>
      </c>
    </row>
    <row r="1321" spans="1:11" ht="12.75" x14ac:dyDescent="0.2">
      <c r="A1321" s="1">
        <v>1980.12</v>
      </c>
      <c r="B1321" s="4">
        <v>133.5</v>
      </c>
      <c r="C1321" s="9">
        <v>6.16</v>
      </c>
      <c r="D1321" s="9">
        <v>14.82</v>
      </c>
      <c r="E1321" s="9">
        <v>86.3</v>
      </c>
      <c r="F1321" s="4">
        <f t="shared" si="101"/>
        <v>1980.9583333332334</v>
      </c>
      <c r="G1321" s="4">
        <v>12.84</v>
      </c>
      <c r="H1321" s="4">
        <f t="shared" si="102"/>
        <v>388.01705388180773</v>
      </c>
      <c r="I1321" s="4">
        <f t="shared" si="103"/>
        <v>17.904007879490155</v>
      </c>
      <c r="J1321" s="4">
        <f t="shared" si="104"/>
        <v>43.074252723059104</v>
      </c>
      <c r="K1321" s="5">
        <f t="shared" si="100"/>
        <v>9.0080971659919022</v>
      </c>
    </row>
    <row r="1322" spans="1:11" ht="12.75" x14ac:dyDescent="0.2">
      <c r="A1322" s="1">
        <v>1981.01</v>
      </c>
      <c r="B1322" s="4">
        <v>133</v>
      </c>
      <c r="C1322" s="9">
        <v>6.2</v>
      </c>
      <c r="D1322" s="9">
        <v>14.74</v>
      </c>
      <c r="E1322" s="9">
        <v>87</v>
      </c>
      <c r="F1322" s="4">
        <f t="shared" si="101"/>
        <v>1981.0416666665667</v>
      </c>
      <c r="G1322" s="4">
        <v>12.57</v>
      </c>
      <c r="H1322" s="4">
        <f t="shared" si="102"/>
        <v>383.45352298850577</v>
      </c>
      <c r="I1322" s="4">
        <f t="shared" si="103"/>
        <v>17.875277011494255</v>
      </c>
      <c r="J1322" s="4">
        <f t="shared" si="104"/>
        <v>42.497029540229889</v>
      </c>
      <c r="K1322" s="5">
        <f t="shared" si="100"/>
        <v>9.023066485753052</v>
      </c>
    </row>
    <row r="1323" spans="1:11" ht="12.75" x14ac:dyDescent="0.2">
      <c r="A1323" s="1">
        <v>1981.02</v>
      </c>
      <c r="B1323" s="4">
        <v>128.4</v>
      </c>
      <c r="C1323" s="9">
        <v>6.24</v>
      </c>
      <c r="D1323" s="9">
        <v>14.66</v>
      </c>
      <c r="E1323" s="9">
        <v>87.9</v>
      </c>
      <c r="F1323" s="4">
        <f t="shared" si="101"/>
        <v>1981.1249999999</v>
      </c>
      <c r="G1323" s="4">
        <v>13.19</v>
      </c>
      <c r="H1323" s="4">
        <f t="shared" si="102"/>
        <v>366.40086689419797</v>
      </c>
      <c r="I1323" s="4">
        <f t="shared" si="103"/>
        <v>17.806397269624576</v>
      </c>
      <c r="J1323" s="4">
        <f t="shared" si="104"/>
        <v>41.83361922639363</v>
      </c>
      <c r="K1323" s="5">
        <f t="shared" si="100"/>
        <v>8.7585266030013642</v>
      </c>
    </row>
    <row r="1324" spans="1:11" ht="12.75" x14ac:dyDescent="0.2">
      <c r="A1324" s="1">
        <v>1981.03</v>
      </c>
      <c r="B1324" s="4">
        <v>133.19999999999999</v>
      </c>
      <c r="C1324" s="9">
        <v>6.28</v>
      </c>
      <c r="D1324" s="9">
        <v>14.58</v>
      </c>
      <c r="E1324" s="9">
        <v>88.5</v>
      </c>
      <c r="F1324" s="4">
        <f t="shared" si="101"/>
        <v>1981.2083333332332</v>
      </c>
      <c r="G1324" s="4">
        <v>13.12</v>
      </c>
      <c r="H1324" s="4">
        <f t="shared" si="102"/>
        <v>377.52115932203395</v>
      </c>
      <c r="I1324" s="4">
        <f t="shared" si="103"/>
        <v>17.799045649717517</v>
      </c>
      <c r="J1324" s="4">
        <f t="shared" si="104"/>
        <v>41.32326203389831</v>
      </c>
      <c r="K1324" s="5">
        <f t="shared" si="100"/>
        <v>9.1358024691358022</v>
      </c>
    </row>
    <row r="1325" spans="1:11" ht="12.75" x14ac:dyDescent="0.2">
      <c r="A1325" s="1">
        <v>1981.04</v>
      </c>
      <c r="B1325" s="4">
        <v>134.4</v>
      </c>
      <c r="C1325" s="9">
        <v>6.3166700000000002</v>
      </c>
      <c r="D1325" s="9">
        <v>14.7233</v>
      </c>
      <c r="E1325" s="9">
        <v>89.1</v>
      </c>
      <c r="F1325" s="4">
        <f t="shared" si="101"/>
        <v>1981.2916666665665</v>
      </c>
      <c r="G1325" s="4">
        <v>13.68</v>
      </c>
      <c r="H1325" s="4">
        <f t="shared" si="102"/>
        <v>378.35711784511795</v>
      </c>
      <c r="I1325" s="4">
        <f t="shared" si="103"/>
        <v>17.782418568294055</v>
      </c>
      <c r="J1325" s="4">
        <f t="shared" si="104"/>
        <v>41.448402925364768</v>
      </c>
      <c r="K1325" s="5">
        <f t="shared" si="100"/>
        <v>9.1283883368538312</v>
      </c>
    </row>
    <row r="1326" spans="1:11" ht="12.75" x14ac:dyDescent="0.2">
      <c r="A1326" s="1">
        <v>1981.05</v>
      </c>
      <c r="B1326" s="4">
        <v>131.69999999999999</v>
      </c>
      <c r="C1326" s="9">
        <v>6.3533299999999997</v>
      </c>
      <c r="D1326" s="9">
        <v>14.8667</v>
      </c>
      <c r="E1326" s="9">
        <v>89.8</v>
      </c>
      <c r="F1326" s="4">
        <f t="shared" si="101"/>
        <v>1981.3749999998997</v>
      </c>
      <c r="G1326" s="4">
        <v>14.1</v>
      </c>
      <c r="H1326" s="4">
        <f t="shared" si="102"/>
        <v>367.86611191536753</v>
      </c>
      <c r="I1326" s="4">
        <f t="shared" si="103"/>
        <v>17.746202010746103</v>
      </c>
      <c r="J1326" s="4">
        <f t="shared" si="104"/>
        <v>41.525855170935415</v>
      </c>
      <c r="K1326" s="5">
        <f t="shared" si="100"/>
        <v>8.858724532007777</v>
      </c>
    </row>
    <row r="1327" spans="1:11" ht="12.75" x14ac:dyDescent="0.2">
      <c r="A1327" s="1">
        <v>1981.06</v>
      </c>
      <c r="B1327" s="4">
        <v>132.30000000000001</v>
      </c>
      <c r="C1327" s="9">
        <v>6.39</v>
      </c>
      <c r="D1327" s="9">
        <v>15.01</v>
      </c>
      <c r="E1327" s="9">
        <v>90.6</v>
      </c>
      <c r="F1327" s="4">
        <f t="shared" si="101"/>
        <v>1981.458333333233</v>
      </c>
      <c r="G1327" s="4">
        <v>13.47</v>
      </c>
      <c r="H1327" s="4">
        <f t="shared" si="102"/>
        <v>366.278975165563</v>
      </c>
      <c r="I1327" s="4">
        <f t="shared" si="103"/>
        <v>17.691025331125832</v>
      </c>
      <c r="J1327" s="4">
        <f t="shared" si="104"/>
        <v>41.55591396247241</v>
      </c>
      <c r="K1327" s="5">
        <f t="shared" si="100"/>
        <v>8.8141239173884092</v>
      </c>
    </row>
    <row r="1328" spans="1:11" ht="12.75" x14ac:dyDescent="0.2">
      <c r="A1328" s="1">
        <v>1981.07</v>
      </c>
      <c r="B1328" s="4">
        <v>129.1</v>
      </c>
      <c r="C1328" s="9">
        <v>6.4333299999999998</v>
      </c>
      <c r="D1328" s="9">
        <v>15.0967</v>
      </c>
      <c r="E1328" s="9">
        <v>91.6</v>
      </c>
      <c r="F1328" s="4">
        <f t="shared" si="101"/>
        <v>1981.5416666665662</v>
      </c>
      <c r="G1328" s="4">
        <v>14.28</v>
      </c>
      <c r="H1328" s="4">
        <f t="shared" si="102"/>
        <v>353.51765884279479</v>
      </c>
      <c r="I1328" s="4">
        <f t="shared" si="103"/>
        <v>17.616543455949785</v>
      </c>
      <c r="J1328" s="4">
        <f t="shared" si="104"/>
        <v>41.339659490720535</v>
      </c>
      <c r="K1328" s="5">
        <f t="shared" si="100"/>
        <v>8.5515377532838279</v>
      </c>
    </row>
    <row r="1329" spans="1:11" ht="12.75" x14ac:dyDescent="0.2">
      <c r="A1329" s="1">
        <v>1981.08</v>
      </c>
      <c r="B1329" s="4">
        <v>129.6</v>
      </c>
      <c r="C1329" s="9">
        <v>6.4766700000000004</v>
      </c>
      <c r="D1329" s="9">
        <v>15.183299999999999</v>
      </c>
      <c r="E1329" s="9">
        <v>92.3</v>
      </c>
      <c r="F1329" s="4">
        <f t="shared" si="101"/>
        <v>1981.6249999998995</v>
      </c>
      <c r="G1329" s="4">
        <v>14.94</v>
      </c>
      <c r="H1329" s="4">
        <f t="shared" si="102"/>
        <v>352.19537161430122</v>
      </c>
      <c r="I1329" s="4">
        <f t="shared" si="103"/>
        <v>17.600719116305527</v>
      </c>
      <c r="J1329" s="4">
        <f t="shared" si="104"/>
        <v>41.26148137215602</v>
      </c>
      <c r="K1329" s="5">
        <f t="shared" si="100"/>
        <v>8.5356938215012548</v>
      </c>
    </row>
    <row r="1330" spans="1:11" ht="12.75" x14ac:dyDescent="0.2">
      <c r="A1330" s="1">
        <v>1981.09</v>
      </c>
      <c r="B1330" s="4">
        <v>118.3</v>
      </c>
      <c r="C1330" s="9">
        <v>6.52</v>
      </c>
      <c r="D1330" s="9">
        <v>15.27</v>
      </c>
      <c r="E1330" s="9">
        <v>93.2</v>
      </c>
      <c r="F1330" s="4">
        <f t="shared" si="101"/>
        <v>1981.7083333332328</v>
      </c>
      <c r="G1330" s="4">
        <v>15.32</v>
      </c>
      <c r="H1330" s="4">
        <f t="shared" si="102"/>
        <v>318.38249087982837</v>
      </c>
      <c r="I1330" s="4">
        <f t="shared" si="103"/>
        <v>17.54736974248927</v>
      </c>
      <c r="J1330" s="4">
        <f t="shared" si="104"/>
        <v>41.096370547210299</v>
      </c>
      <c r="K1330" s="5">
        <f t="shared" si="100"/>
        <v>7.7472167648984955</v>
      </c>
    </row>
    <row r="1331" spans="1:11" ht="12.75" x14ac:dyDescent="0.2">
      <c r="A1331" s="1">
        <v>1981.1</v>
      </c>
      <c r="B1331" s="4">
        <v>119.8</v>
      </c>
      <c r="C1331" s="9">
        <v>6.5566700000000004</v>
      </c>
      <c r="D1331" s="9">
        <v>15.3</v>
      </c>
      <c r="E1331" s="9">
        <v>93.4</v>
      </c>
      <c r="F1331" s="4">
        <f t="shared" si="101"/>
        <v>1981.791666666566</v>
      </c>
      <c r="G1331" s="4">
        <v>15.15</v>
      </c>
      <c r="H1331" s="4">
        <f t="shared" si="102"/>
        <v>321.72905674518199</v>
      </c>
      <c r="I1331" s="4">
        <f t="shared" si="103"/>
        <v>17.608274244486083</v>
      </c>
      <c r="J1331" s="4">
        <f t="shared" si="104"/>
        <v>41.088936295503217</v>
      </c>
      <c r="K1331" s="5">
        <f t="shared" si="100"/>
        <v>7.830065359477123</v>
      </c>
    </row>
    <row r="1332" spans="1:11" ht="12.75" x14ac:dyDescent="0.2">
      <c r="A1332" s="1">
        <v>1981.11</v>
      </c>
      <c r="B1332" s="4">
        <v>122.9</v>
      </c>
      <c r="C1332" s="9">
        <v>6.5933299999999999</v>
      </c>
      <c r="D1332" s="9">
        <v>15.33</v>
      </c>
      <c r="E1332" s="9">
        <v>93.7</v>
      </c>
      <c r="F1332" s="4">
        <f t="shared" si="101"/>
        <v>1981.8749999998993</v>
      </c>
      <c r="G1332" s="4">
        <v>13.39</v>
      </c>
      <c r="H1332" s="4">
        <f t="shared" si="102"/>
        <v>328.99752881536824</v>
      </c>
      <c r="I1332" s="4">
        <f t="shared" si="103"/>
        <v>17.650034797918892</v>
      </c>
      <c r="J1332" s="4">
        <f t="shared" si="104"/>
        <v>41.037690128068306</v>
      </c>
      <c r="K1332" s="5">
        <f t="shared" si="100"/>
        <v>8.0169602087410308</v>
      </c>
    </row>
    <row r="1333" spans="1:11" ht="12.75" x14ac:dyDescent="0.2">
      <c r="A1333" s="1">
        <v>1981.12</v>
      </c>
      <c r="B1333" s="4">
        <v>123.8</v>
      </c>
      <c r="C1333" s="9">
        <v>6.63</v>
      </c>
      <c r="D1333" s="9">
        <v>15.36</v>
      </c>
      <c r="E1333" s="9">
        <v>94</v>
      </c>
      <c r="F1333" s="4">
        <f t="shared" si="101"/>
        <v>1981.9583333332325</v>
      </c>
      <c r="G1333" s="4">
        <v>13.72</v>
      </c>
      <c r="H1333" s="4">
        <f t="shared" si="102"/>
        <v>330.34910531914898</v>
      </c>
      <c r="I1333" s="4">
        <f t="shared" si="103"/>
        <v>17.691555478723405</v>
      </c>
      <c r="J1333" s="4">
        <f t="shared" si="104"/>
        <v>40.986771063829792</v>
      </c>
      <c r="K1333" s="5">
        <f t="shared" si="100"/>
        <v>8.0598958333333339</v>
      </c>
    </row>
    <row r="1334" spans="1:11" ht="12.75" x14ac:dyDescent="0.2">
      <c r="A1334" s="1">
        <v>1982.01</v>
      </c>
      <c r="B1334" s="4">
        <v>117.3</v>
      </c>
      <c r="C1334" s="9">
        <v>6.66</v>
      </c>
      <c r="D1334" s="9">
        <v>15.1767</v>
      </c>
      <c r="E1334" s="9">
        <v>94.3</v>
      </c>
      <c r="F1334" s="4">
        <f t="shared" si="101"/>
        <v>1982.0416666665658</v>
      </c>
      <c r="G1334" s="4">
        <v>14.59</v>
      </c>
      <c r="H1334" s="4">
        <f t="shared" si="102"/>
        <v>312.00867073170735</v>
      </c>
      <c r="I1334" s="4">
        <f t="shared" si="103"/>
        <v>17.715070307529167</v>
      </c>
      <c r="J1334" s="4">
        <f t="shared" si="104"/>
        <v>40.368814945387072</v>
      </c>
      <c r="K1334" s="5">
        <f t="shared" si="100"/>
        <v>7.7289529344323853</v>
      </c>
    </row>
    <row r="1335" spans="1:11" ht="12.75" x14ac:dyDescent="0.2">
      <c r="A1335" s="1">
        <v>1982.02</v>
      </c>
      <c r="B1335" s="4">
        <v>114.5</v>
      </c>
      <c r="C1335" s="9">
        <v>6.69</v>
      </c>
      <c r="D1335" s="9">
        <v>14.9933</v>
      </c>
      <c r="E1335" s="9">
        <v>94.6</v>
      </c>
      <c r="F1335" s="4">
        <f t="shared" si="101"/>
        <v>1982.124999999899</v>
      </c>
      <c r="G1335" s="4">
        <v>14.43</v>
      </c>
      <c r="H1335" s="4">
        <f t="shared" si="102"/>
        <v>303.59505549682876</v>
      </c>
      <c r="I1335" s="4">
        <f t="shared" si="103"/>
        <v>17.738435993657511</v>
      </c>
      <c r="J1335" s="4">
        <f t="shared" si="104"/>
        <v>39.754513061839326</v>
      </c>
      <c r="K1335" s="5">
        <f t="shared" si="100"/>
        <v>7.6367444125042514</v>
      </c>
    </row>
    <row r="1336" spans="1:11" ht="12.75" x14ac:dyDescent="0.2">
      <c r="A1336" s="1">
        <v>1982.03</v>
      </c>
      <c r="B1336" s="4">
        <v>110.8</v>
      </c>
      <c r="C1336" s="9">
        <v>6.72</v>
      </c>
      <c r="D1336" s="9">
        <v>14.81</v>
      </c>
      <c r="E1336" s="9">
        <v>94.5</v>
      </c>
      <c r="F1336" s="4">
        <f t="shared" si="101"/>
        <v>1982.2083333332323</v>
      </c>
      <c r="G1336" s="4">
        <v>13.86</v>
      </c>
      <c r="H1336" s="4">
        <f t="shared" si="102"/>
        <v>294.0954433862434</v>
      </c>
      <c r="I1336" s="4">
        <f t="shared" si="103"/>
        <v>17.83683555555556</v>
      </c>
      <c r="J1336" s="4">
        <f t="shared" si="104"/>
        <v>39.310049788359791</v>
      </c>
      <c r="K1336" s="5">
        <f t="shared" si="100"/>
        <v>7.4814314652261986</v>
      </c>
    </row>
    <row r="1337" spans="1:11" ht="12.75" x14ac:dyDescent="0.2">
      <c r="A1337" s="1">
        <v>1982.04</v>
      </c>
      <c r="B1337" s="4">
        <v>116.3</v>
      </c>
      <c r="C1337" s="9">
        <v>6.75</v>
      </c>
      <c r="D1337" s="9">
        <v>14.5967</v>
      </c>
      <c r="E1337" s="9">
        <v>94.9</v>
      </c>
      <c r="F1337" s="4">
        <f t="shared" si="101"/>
        <v>1982.2916666665656</v>
      </c>
      <c r="G1337" s="4">
        <v>13.87</v>
      </c>
      <c r="H1337" s="4">
        <f t="shared" si="102"/>
        <v>307.39290990516332</v>
      </c>
      <c r="I1337" s="4">
        <f t="shared" si="103"/>
        <v>17.840947049525816</v>
      </c>
      <c r="J1337" s="4">
        <f t="shared" si="104"/>
        <v>38.580585451527924</v>
      </c>
      <c r="K1337" s="5">
        <f t="shared" si="100"/>
        <v>7.9675543102208035</v>
      </c>
    </row>
    <row r="1338" spans="1:11" ht="12.75" x14ac:dyDescent="0.2">
      <c r="A1338" s="1">
        <v>1982.05</v>
      </c>
      <c r="B1338" s="4">
        <v>116.4</v>
      </c>
      <c r="C1338" s="9">
        <v>6.78</v>
      </c>
      <c r="D1338" s="9">
        <v>14.3833</v>
      </c>
      <c r="E1338" s="9">
        <v>95.8</v>
      </c>
      <c r="F1338" s="4">
        <f t="shared" si="101"/>
        <v>1982.3749999998988</v>
      </c>
      <c r="G1338" s="4">
        <v>13.62</v>
      </c>
      <c r="H1338" s="4">
        <f t="shared" si="102"/>
        <v>304.76691231732781</v>
      </c>
      <c r="I1338" s="4">
        <f t="shared" si="103"/>
        <v>17.751887160751568</v>
      </c>
      <c r="J1338" s="4">
        <f t="shared" si="104"/>
        <v>37.659398023486439</v>
      </c>
      <c r="K1338" s="5">
        <f t="shared" si="100"/>
        <v>8.0927186389771464</v>
      </c>
    </row>
    <row r="1339" spans="1:11" ht="12.75" x14ac:dyDescent="0.2">
      <c r="A1339" s="1">
        <v>1982.06</v>
      </c>
      <c r="B1339" s="4">
        <v>109.7</v>
      </c>
      <c r="C1339" s="9">
        <v>6.81</v>
      </c>
      <c r="D1339" s="9">
        <v>14.17</v>
      </c>
      <c r="E1339" s="9">
        <v>97</v>
      </c>
      <c r="F1339" s="4">
        <f t="shared" si="101"/>
        <v>1982.4583333332321</v>
      </c>
      <c r="G1339" s="4">
        <v>14.3</v>
      </c>
      <c r="H1339" s="4">
        <f t="shared" si="102"/>
        <v>283.67119432989693</v>
      </c>
      <c r="I1339" s="4">
        <f t="shared" si="103"/>
        <v>17.60985262886598</v>
      </c>
      <c r="J1339" s="4">
        <f t="shared" si="104"/>
        <v>36.641940051546392</v>
      </c>
      <c r="K1339" s="5">
        <f t="shared" si="100"/>
        <v>7.7417078334509535</v>
      </c>
    </row>
    <row r="1340" spans="1:11" ht="12.75" x14ac:dyDescent="0.2">
      <c r="A1340" s="1">
        <v>1982.07</v>
      </c>
      <c r="B1340" s="4">
        <v>109.4</v>
      </c>
      <c r="C1340" s="9">
        <v>6.8233300000000003</v>
      </c>
      <c r="D1340" s="9">
        <v>13.966699999999999</v>
      </c>
      <c r="E1340" s="9">
        <v>97.5</v>
      </c>
      <c r="F1340" s="4">
        <f t="shared" si="101"/>
        <v>1982.5416666665653</v>
      </c>
      <c r="G1340" s="4">
        <v>13.95</v>
      </c>
      <c r="H1340" s="4">
        <f t="shared" si="102"/>
        <v>281.44468410256417</v>
      </c>
      <c r="I1340" s="4">
        <f t="shared" si="103"/>
        <v>17.553838723743592</v>
      </c>
      <c r="J1340" s="4">
        <f t="shared" si="104"/>
        <v>35.93101891641026</v>
      </c>
      <c r="K1340" s="5">
        <f t="shared" si="100"/>
        <v>7.8329168665468591</v>
      </c>
    </row>
    <row r="1341" spans="1:11" ht="12.75" x14ac:dyDescent="0.2">
      <c r="A1341" s="1">
        <v>1982.08</v>
      </c>
      <c r="B1341" s="4">
        <v>109.7</v>
      </c>
      <c r="C1341" s="9">
        <v>6.8366699999999998</v>
      </c>
      <c r="D1341" s="9">
        <v>13.763299999999999</v>
      </c>
      <c r="E1341" s="9">
        <v>97.7</v>
      </c>
      <c r="F1341" s="4">
        <f t="shared" si="101"/>
        <v>1982.6249999998986</v>
      </c>
      <c r="G1341" s="4">
        <v>13.06</v>
      </c>
      <c r="H1341" s="4">
        <f t="shared" si="102"/>
        <v>281.63874974411465</v>
      </c>
      <c r="I1341" s="4">
        <f t="shared" si="103"/>
        <v>17.552153064841352</v>
      </c>
      <c r="J1341" s="4">
        <f t="shared" si="104"/>
        <v>35.335265308597748</v>
      </c>
      <c r="K1341" s="5">
        <f t="shared" si="100"/>
        <v>7.9704721978014001</v>
      </c>
    </row>
    <row r="1342" spans="1:11" ht="12.75" x14ac:dyDescent="0.2">
      <c r="A1342" s="1">
        <v>1982.09</v>
      </c>
      <c r="B1342" s="4">
        <v>122.4</v>
      </c>
      <c r="C1342" s="9">
        <v>6.85</v>
      </c>
      <c r="D1342" s="9">
        <v>13.56</v>
      </c>
      <c r="E1342" s="9">
        <v>97.9</v>
      </c>
      <c r="F1342" s="4">
        <f t="shared" si="101"/>
        <v>1982.7083333332318</v>
      </c>
      <c r="G1342" s="4">
        <v>12.34</v>
      </c>
      <c r="H1342" s="4">
        <f t="shared" si="102"/>
        <v>313.60217773238003</v>
      </c>
      <c r="I1342" s="4">
        <f t="shared" si="103"/>
        <v>17.550448672114403</v>
      </c>
      <c r="J1342" s="4">
        <f t="shared" si="104"/>
        <v>34.742202042900921</v>
      </c>
      <c r="K1342" s="5">
        <f t="shared" si="100"/>
        <v>9.0265486725663724</v>
      </c>
    </row>
    <row r="1343" spans="1:11" ht="12.75" x14ac:dyDescent="0.2">
      <c r="A1343" s="1">
        <v>1982.1</v>
      </c>
      <c r="B1343" s="4">
        <v>132.69999999999999</v>
      </c>
      <c r="C1343" s="9">
        <v>6.8566700000000003</v>
      </c>
      <c r="D1343" s="9">
        <v>13.253299999999999</v>
      </c>
      <c r="E1343" s="9">
        <v>98.2</v>
      </c>
      <c r="F1343" s="4">
        <f t="shared" si="101"/>
        <v>1982.7916666665651</v>
      </c>
      <c r="G1343" s="4">
        <v>10.91</v>
      </c>
      <c r="H1343" s="4">
        <f t="shared" si="102"/>
        <v>338.95323167006114</v>
      </c>
      <c r="I1343" s="4">
        <f t="shared" si="103"/>
        <v>17.51386929159878</v>
      </c>
      <c r="J1343" s="4">
        <f t="shared" si="104"/>
        <v>33.852666656313644</v>
      </c>
      <c r="K1343" s="5">
        <f t="shared" si="100"/>
        <v>10.01260063531347</v>
      </c>
    </row>
    <row r="1344" spans="1:11" ht="12.75" x14ac:dyDescent="0.2">
      <c r="A1344" s="1">
        <v>1982.11</v>
      </c>
      <c r="B1344" s="4">
        <v>138.1</v>
      </c>
      <c r="C1344" s="9">
        <v>6.8633300000000004</v>
      </c>
      <c r="D1344" s="9">
        <v>12.9467</v>
      </c>
      <c r="E1344" s="9">
        <v>98</v>
      </c>
      <c r="F1344" s="4">
        <f t="shared" si="101"/>
        <v>1982.8749999998984</v>
      </c>
      <c r="G1344" s="4">
        <v>10.55</v>
      </c>
      <c r="H1344" s="4">
        <f t="shared" si="102"/>
        <v>353.46624540816333</v>
      </c>
      <c r="I1344" s="4">
        <f t="shared" si="103"/>
        <v>17.566658118010206</v>
      </c>
      <c r="J1344" s="4">
        <f t="shared" si="104"/>
        <v>33.137012595408166</v>
      </c>
      <c r="K1344" s="5">
        <f t="shared" si="100"/>
        <v>10.666810847551886</v>
      </c>
    </row>
    <row r="1345" spans="1:11" ht="12.75" x14ac:dyDescent="0.2">
      <c r="A1345" s="1">
        <v>1982.12</v>
      </c>
      <c r="B1345" s="4">
        <v>139.4</v>
      </c>
      <c r="C1345" s="9">
        <v>6.87</v>
      </c>
      <c r="D1345" s="9">
        <v>12.64</v>
      </c>
      <c r="E1345" s="9">
        <v>97.6</v>
      </c>
      <c r="F1345" s="4">
        <f t="shared" si="101"/>
        <v>1982.9583333332316</v>
      </c>
      <c r="G1345" s="4">
        <v>10.54</v>
      </c>
      <c r="H1345" s="4">
        <f t="shared" si="102"/>
        <v>358.25585758196729</v>
      </c>
      <c r="I1345" s="4">
        <f t="shared" si="103"/>
        <v>17.65579441598361</v>
      </c>
      <c r="J1345" s="4">
        <f t="shared" si="104"/>
        <v>32.484605737704925</v>
      </c>
      <c r="K1345" s="5">
        <f t="shared" si="100"/>
        <v>11.028481012658228</v>
      </c>
    </row>
    <row r="1346" spans="1:11" ht="12.75" x14ac:dyDescent="0.2">
      <c r="A1346" s="1">
        <v>1983.01</v>
      </c>
      <c r="B1346" s="4">
        <v>144.30000000000001</v>
      </c>
      <c r="C1346" s="9">
        <v>6.8833299999999999</v>
      </c>
      <c r="D1346" s="9">
        <v>12.566700000000001</v>
      </c>
      <c r="E1346" s="9">
        <v>97.8</v>
      </c>
      <c r="F1346" s="4">
        <f t="shared" si="101"/>
        <v>1983.0416666665649</v>
      </c>
      <c r="G1346" s="4">
        <v>10.46</v>
      </c>
      <c r="H1346" s="4">
        <f t="shared" si="102"/>
        <v>370.09040030674856</v>
      </c>
      <c r="I1346" s="4">
        <f t="shared" si="103"/>
        <v>17.653876335020453</v>
      </c>
      <c r="J1346" s="4">
        <f t="shared" si="104"/>
        <v>32.230180412576694</v>
      </c>
      <c r="K1346" s="5">
        <f t="shared" si="100"/>
        <v>11.482728162524769</v>
      </c>
    </row>
    <row r="1347" spans="1:11" ht="12.75" x14ac:dyDescent="0.2">
      <c r="A1347" s="1">
        <v>1983.02</v>
      </c>
      <c r="B1347" s="4">
        <v>146.80000000000001</v>
      </c>
      <c r="C1347" s="9">
        <v>6.8966700000000003</v>
      </c>
      <c r="D1347" s="9">
        <v>12.4933</v>
      </c>
      <c r="E1347" s="9">
        <v>97.9</v>
      </c>
      <c r="F1347" s="4">
        <f t="shared" si="101"/>
        <v>1983.1249999998981</v>
      </c>
      <c r="G1347" s="4">
        <v>10.72</v>
      </c>
      <c r="H1347" s="4">
        <f t="shared" si="102"/>
        <v>376.11764453524006</v>
      </c>
      <c r="I1347" s="4">
        <f t="shared" si="103"/>
        <v>17.670022312921351</v>
      </c>
      <c r="J1347" s="4">
        <f t="shared" si="104"/>
        <v>32.009200057711951</v>
      </c>
      <c r="K1347" s="5">
        <f t="shared" ref="K1347:K1410" si="105">H1347/J1347</f>
        <v>11.75029815981366</v>
      </c>
    </row>
    <row r="1348" spans="1:11" ht="12.75" x14ac:dyDescent="0.2">
      <c r="A1348" s="1">
        <v>1983.03</v>
      </c>
      <c r="B1348" s="4">
        <v>151.9</v>
      </c>
      <c r="C1348" s="9">
        <v>6.91</v>
      </c>
      <c r="D1348" s="9">
        <v>12.42</v>
      </c>
      <c r="E1348" s="9">
        <v>97.9</v>
      </c>
      <c r="F1348" s="4">
        <f t="shared" ref="F1348:F1411" si="106">F1347+1/12</f>
        <v>1983.2083333332314</v>
      </c>
      <c r="G1348" s="4">
        <v>10.51</v>
      </c>
      <c r="H1348" s="4">
        <f t="shared" ref="H1348:H1411" si="107">B1348*$E$1778/E1348</f>
        <v>389.18440194075589</v>
      </c>
      <c r="I1348" s="4">
        <f t="shared" ref="I1348:I1411" si="108">C1348*$E$1778/E1348</f>
        <v>17.704175229826355</v>
      </c>
      <c r="J1348" s="4">
        <f t="shared" ref="J1348:J1411" si="109">D1348*$E$1778/E1348</f>
        <v>31.821397446373851</v>
      </c>
      <c r="K1348" s="5">
        <f t="shared" si="105"/>
        <v>12.230273752012883</v>
      </c>
    </row>
    <row r="1349" spans="1:11" ht="12.75" x14ac:dyDescent="0.2">
      <c r="A1349" s="1">
        <v>1983.04</v>
      </c>
      <c r="B1349" s="4">
        <v>157.69999999999999</v>
      </c>
      <c r="C1349" s="9">
        <v>6.92</v>
      </c>
      <c r="D1349" s="9">
        <v>12.476699999999999</v>
      </c>
      <c r="E1349" s="9">
        <v>98.6</v>
      </c>
      <c r="F1349" s="4">
        <f t="shared" si="106"/>
        <v>1983.2916666665647</v>
      </c>
      <c r="G1349" s="4">
        <v>10.4</v>
      </c>
      <c r="H1349" s="4">
        <f t="shared" si="107"/>
        <v>401.17616480730226</v>
      </c>
      <c r="I1349" s="4">
        <f t="shared" si="108"/>
        <v>17.603925557809333</v>
      </c>
      <c r="J1349" s="4">
        <f t="shared" si="109"/>
        <v>31.739725145537527</v>
      </c>
      <c r="K1349" s="5">
        <f t="shared" si="105"/>
        <v>12.639560140101148</v>
      </c>
    </row>
    <row r="1350" spans="1:11" ht="12.75" x14ac:dyDescent="0.2">
      <c r="A1350" s="1">
        <v>1983.05</v>
      </c>
      <c r="B1350" s="4">
        <v>164.1</v>
      </c>
      <c r="C1350" s="9">
        <v>6.93</v>
      </c>
      <c r="D1350" s="9">
        <v>12.533300000000001</v>
      </c>
      <c r="E1350" s="9">
        <v>99.2</v>
      </c>
      <c r="F1350" s="4">
        <f t="shared" si="106"/>
        <v>1983.3749999998979</v>
      </c>
      <c r="G1350" s="4">
        <v>10.38</v>
      </c>
      <c r="H1350" s="4">
        <f t="shared" si="107"/>
        <v>414.93230897177426</v>
      </c>
      <c r="I1350" s="4">
        <f t="shared" si="108"/>
        <v>17.522735534274194</v>
      </c>
      <c r="J1350" s="4">
        <f t="shared" si="109"/>
        <v>31.690865984375005</v>
      </c>
      <c r="K1350" s="5">
        <f t="shared" si="105"/>
        <v>13.093119928510449</v>
      </c>
    </row>
    <row r="1351" spans="1:11" ht="12.75" x14ac:dyDescent="0.2">
      <c r="A1351" s="1">
        <v>1983.06</v>
      </c>
      <c r="B1351" s="4">
        <v>166.4</v>
      </c>
      <c r="C1351" s="9">
        <v>6.94</v>
      </c>
      <c r="D1351" s="9">
        <v>12.59</v>
      </c>
      <c r="E1351" s="9">
        <v>99.5</v>
      </c>
      <c r="F1351" s="4">
        <f t="shared" si="106"/>
        <v>1983.4583333332312</v>
      </c>
      <c r="G1351" s="4">
        <v>10.85</v>
      </c>
      <c r="H1351" s="4">
        <f t="shared" si="107"/>
        <v>419.47934874371867</v>
      </c>
      <c r="I1351" s="4">
        <f t="shared" si="108"/>
        <v>17.495112261306534</v>
      </c>
      <c r="J1351" s="4">
        <f t="shared" si="109"/>
        <v>31.738251206030153</v>
      </c>
      <c r="K1351" s="5">
        <f t="shared" si="105"/>
        <v>13.216838760921368</v>
      </c>
    </row>
    <row r="1352" spans="1:11" ht="12.75" x14ac:dyDescent="0.2">
      <c r="A1352" s="1">
        <v>1983.07</v>
      </c>
      <c r="B1352" s="4">
        <v>167</v>
      </c>
      <c r="C1352" s="9">
        <v>6.96</v>
      </c>
      <c r="D1352" s="9">
        <v>12.826700000000001</v>
      </c>
      <c r="E1352" s="9">
        <v>99.9</v>
      </c>
      <c r="F1352" s="4">
        <f t="shared" si="106"/>
        <v>1983.5416666665644</v>
      </c>
      <c r="G1352" s="4">
        <v>11.38</v>
      </c>
      <c r="H1352" s="4">
        <f t="shared" si="107"/>
        <v>419.30624124124131</v>
      </c>
      <c r="I1352" s="4">
        <f t="shared" si="108"/>
        <v>17.47527807807808</v>
      </c>
      <c r="J1352" s="4">
        <f t="shared" si="109"/>
        <v>32.205481224724728</v>
      </c>
      <c r="K1352" s="5">
        <f t="shared" si="105"/>
        <v>13.019716684727952</v>
      </c>
    </row>
    <row r="1353" spans="1:11" ht="12.75" x14ac:dyDescent="0.2">
      <c r="A1353" s="1">
        <v>1983.08</v>
      </c>
      <c r="B1353" s="4">
        <v>162.4</v>
      </c>
      <c r="C1353" s="9">
        <v>6.98</v>
      </c>
      <c r="D1353" s="9">
        <v>13.0633</v>
      </c>
      <c r="E1353" s="9">
        <v>100.2</v>
      </c>
      <c r="F1353" s="4">
        <f t="shared" si="106"/>
        <v>1983.6249999998977</v>
      </c>
      <c r="G1353" s="4">
        <v>11.85</v>
      </c>
      <c r="H1353" s="4">
        <f t="shared" si="107"/>
        <v>406.53566067864278</v>
      </c>
      <c r="I1353" s="4">
        <f t="shared" si="108"/>
        <v>17.473022854291418</v>
      </c>
      <c r="J1353" s="4">
        <f t="shared" si="109"/>
        <v>32.701338030439125</v>
      </c>
      <c r="K1353" s="5">
        <f t="shared" si="105"/>
        <v>12.431774513331241</v>
      </c>
    </row>
    <row r="1354" spans="1:11" ht="12.75" x14ac:dyDescent="0.2">
      <c r="A1354" s="1">
        <v>1983.09</v>
      </c>
      <c r="B1354" s="4">
        <v>167.2</v>
      </c>
      <c r="C1354" s="9">
        <v>7</v>
      </c>
      <c r="D1354" s="9">
        <v>13.3</v>
      </c>
      <c r="E1354" s="9">
        <v>100.7</v>
      </c>
      <c r="F1354" s="4">
        <f t="shared" si="106"/>
        <v>1983.7083333332309</v>
      </c>
      <c r="G1354" s="4">
        <v>11.65</v>
      </c>
      <c r="H1354" s="4">
        <f t="shared" si="107"/>
        <v>416.47328301886796</v>
      </c>
      <c r="I1354" s="4">
        <f t="shared" si="108"/>
        <v>17.43608242303873</v>
      </c>
      <c r="J1354" s="4">
        <f t="shared" si="109"/>
        <v>33.128556603773589</v>
      </c>
      <c r="K1354" s="5">
        <f t="shared" si="105"/>
        <v>12.571428571428571</v>
      </c>
    </row>
    <row r="1355" spans="1:11" ht="12.75" x14ac:dyDescent="0.2">
      <c r="A1355" s="1">
        <v>1983.1</v>
      </c>
      <c r="B1355" s="4">
        <v>167.7</v>
      </c>
      <c r="C1355" s="9">
        <v>7.03</v>
      </c>
      <c r="D1355" s="9">
        <v>13.5433</v>
      </c>
      <c r="E1355" s="9">
        <v>101</v>
      </c>
      <c r="F1355" s="4">
        <f t="shared" si="106"/>
        <v>1983.7916666665642</v>
      </c>
      <c r="G1355" s="4">
        <v>11.54</v>
      </c>
      <c r="H1355" s="4">
        <f t="shared" si="107"/>
        <v>416.47796881188123</v>
      </c>
      <c r="I1355" s="4">
        <f t="shared" si="108"/>
        <v>17.458796188118814</v>
      </c>
      <c r="J1355" s="4">
        <f t="shared" si="109"/>
        <v>33.634383273762381</v>
      </c>
      <c r="K1355" s="5">
        <f t="shared" si="105"/>
        <v>12.382506479218506</v>
      </c>
    </row>
    <row r="1356" spans="1:11" ht="12.75" x14ac:dyDescent="0.2">
      <c r="A1356" s="1">
        <v>1983.11</v>
      </c>
      <c r="B1356" s="4">
        <v>165.2</v>
      </c>
      <c r="C1356" s="9">
        <v>7.06</v>
      </c>
      <c r="D1356" s="9">
        <v>13.7867</v>
      </c>
      <c r="E1356" s="9">
        <v>101.2</v>
      </c>
      <c r="F1356" s="4">
        <f t="shared" si="106"/>
        <v>1983.8749999998975</v>
      </c>
      <c r="G1356" s="4">
        <v>11.69</v>
      </c>
      <c r="H1356" s="4">
        <f t="shared" si="107"/>
        <v>409.45848418972332</v>
      </c>
      <c r="I1356" s="4">
        <f t="shared" si="108"/>
        <v>17.498649505928853</v>
      </c>
      <c r="J1356" s="4">
        <f t="shared" si="109"/>
        <v>34.17119421294467</v>
      </c>
      <c r="K1356" s="5">
        <f t="shared" si="105"/>
        <v>11.982562904828566</v>
      </c>
    </row>
    <row r="1357" spans="1:11" ht="12.75" x14ac:dyDescent="0.2">
      <c r="A1357" s="1">
        <v>1983.12</v>
      </c>
      <c r="B1357" s="4">
        <v>164.4</v>
      </c>
      <c r="C1357" s="9">
        <v>7.09</v>
      </c>
      <c r="D1357" s="9">
        <v>14.03</v>
      </c>
      <c r="E1357" s="9">
        <v>101.3</v>
      </c>
      <c r="F1357" s="4">
        <f t="shared" si="106"/>
        <v>1983.9583333332307</v>
      </c>
      <c r="G1357" s="4">
        <v>11.83</v>
      </c>
      <c r="H1357" s="4">
        <f t="shared" si="107"/>
        <v>407.07338795656477</v>
      </c>
      <c r="I1357" s="4">
        <f t="shared" si="108"/>
        <v>17.555658884501483</v>
      </c>
      <c r="J1357" s="4">
        <f t="shared" si="109"/>
        <v>34.739900444225079</v>
      </c>
      <c r="K1357" s="5">
        <f t="shared" si="105"/>
        <v>11.717747683535283</v>
      </c>
    </row>
    <row r="1358" spans="1:11" ht="12.75" x14ac:dyDescent="0.2">
      <c r="A1358" s="1">
        <v>1984.01</v>
      </c>
      <c r="B1358" s="4">
        <v>166.4</v>
      </c>
      <c r="C1358" s="9">
        <v>7.12</v>
      </c>
      <c r="D1358" s="9">
        <v>14.44</v>
      </c>
      <c r="E1358" s="9">
        <v>101.9</v>
      </c>
      <c r="F1358" s="4">
        <f t="shared" si="106"/>
        <v>1984.041666666564</v>
      </c>
      <c r="G1358" s="4">
        <v>11.67</v>
      </c>
      <c r="H1358" s="4">
        <f t="shared" si="107"/>
        <v>409.59956035328759</v>
      </c>
      <c r="I1358" s="4">
        <f t="shared" si="108"/>
        <v>17.526135034347401</v>
      </c>
      <c r="J1358" s="4">
        <f t="shared" si="109"/>
        <v>35.544577232580963</v>
      </c>
      <c r="K1358" s="5">
        <f t="shared" si="105"/>
        <v>11.523545706371193</v>
      </c>
    </row>
    <row r="1359" spans="1:11" ht="12.75" x14ac:dyDescent="0.2">
      <c r="A1359" s="1">
        <v>1984.02</v>
      </c>
      <c r="B1359" s="4">
        <v>157.30000000000001</v>
      </c>
      <c r="C1359" s="9">
        <v>7.15</v>
      </c>
      <c r="D1359" s="9">
        <v>14.85</v>
      </c>
      <c r="E1359" s="9">
        <v>102.4</v>
      </c>
      <c r="F1359" s="4">
        <f t="shared" si="106"/>
        <v>1984.1249999998972</v>
      </c>
      <c r="G1359" s="4">
        <v>11.84</v>
      </c>
      <c r="H1359" s="4">
        <f t="shared" si="107"/>
        <v>385.30896142578126</v>
      </c>
      <c r="I1359" s="4">
        <f t="shared" si="108"/>
        <v>17.514043701171875</v>
      </c>
      <c r="J1359" s="4">
        <f t="shared" si="109"/>
        <v>36.375321533203127</v>
      </c>
      <c r="K1359" s="5">
        <f t="shared" si="105"/>
        <v>10.592592592592592</v>
      </c>
    </row>
    <row r="1360" spans="1:11" ht="12.75" x14ac:dyDescent="0.2">
      <c r="A1360" s="1">
        <v>1984.03</v>
      </c>
      <c r="B1360" s="4">
        <v>157.4</v>
      </c>
      <c r="C1360" s="9">
        <v>7.18</v>
      </c>
      <c r="D1360" s="9">
        <v>15.26</v>
      </c>
      <c r="E1360" s="9">
        <v>102.6</v>
      </c>
      <c r="F1360" s="4">
        <f t="shared" si="106"/>
        <v>1984.2083333332305</v>
      </c>
      <c r="G1360" s="4">
        <v>12.32</v>
      </c>
      <c r="H1360" s="4">
        <f t="shared" si="107"/>
        <v>384.80234600389872</v>
      </c>
      <c r="I1360" s="4">
        <f t="shared" si="108"/>
        <v>17.553245516569206</v>
      </c>
      <c r="J1360" s="4">
        <f t="shared" si="109"/>
        <v>37.306758576998057</v>
      </c>
      <c r="K1360" s="5">
        <f t="shared" si="105"/>
        <v>10.314547837483618</v>
      </c>
    </row>
    <row r="1361" spans="1:11" ht="12.75" x14ac:dyDescent="0.2">
      <c r="A1361" s="1">
        <v>1984.04</v>
      </c>
      <c r="B1361" s="4">
        <v>157.6</v>
      </c>
      <c r="C1361" s="9">
        <v>7.2233299999999998</v>
      </c>
      <c r="D1361" s="9">
        <v>15.5733</v>
      </c>
      <c r="E1361" s="9">
        <v>103.1</v>
      </c>
      <c r="F1361" s="4">
        <f t="shared" si="106"/>
        <v>1984.2916666665637</v>
      </c>
      <c r="G1361" s="4">
        <v>12.63</v>
      </c>
      <c r="H1361" s="4">
        <f t="shared" si="107"/>
        <v>383.42276236663434</v>
      </c>
      <c r="I1361" s="4">
        <f t="shared" si="108"/>
        <v>17.573535165518916</v>
      </c>
      <c r="J1361" s="4">
        <f t="shared" si="109"/>
        <v>37.888056504849665</v>
      </c>
      <c r="K1361" s="5">
        <f t="shared" si="105"/>
        <v>10.11988467441069</v>
      </c>
    </row>
    <row r="1362" spans="1:11" ht="12.75" x14ac:dyDescent="0.2">
      <c r="A1362" s="1">
        <v>1984.05</v>
      </c>
      <c r="B1362" s="4">
        <v>156.6</v>
      </c>
      <c r="C1362" s="9">
        <v>7.2666700000000004</v>
      </c>
      <c r="D1362" s="9">
        <v>15.886699999999999</v>
      </c>
      <c r="E1362" s="9">
        <v>103.4</v>
      </c>
      <c r="F1362" s="4">
        <f t="shared" si="106"/>
        <v>1984.374999999897</v>
      </c>
      <c r="G1362" s="4">
        <v>13.41</v>
      </c>
      <c r="H1362" s="4">
        <f t="shared" si="107"/>
        <v>379.88449032882011</v>
      </c>
      <c r="I1362" s="4">
        <f t="shared" si="108"/>
        <v>17.627683456818183</v>
      </c>
      <c r="J1362" s="4">
        <f t="shared" si="109"/>
        <v>38.538383987911025</v>
      </c>
      <c r="K1362" s="5">
        <f t="shared" si="105"/>
        <v>9.8573020199286194</v>
      </c>
    </row>
    <row r="1363" spans="1:11" ht="12.75" x14ac:dyDescent="0.2">
      <c r="A1363" s="1">
        <v>1984.06</v>
      </c>
      <c r="B1363" s="4">
        <v>153.1</v>
      </c>
      <c r="C1363" s="9">
        <v>7.31</v>
      </c>
      <c r="D1363" s="9">
        <v>16.2</v>
      </c>
      <c r="E1363" s="9">
        <v>103.7</v>
      </c>
      <c r="F1363" s="4">
        <f t="shared" si="106"/>
        <v>1984.4583333332303</v>
      </c>
      <c r="G1363" s="4">
        <v>13.56</v>
      </c>
      <c r="H1363" s="4">
        <f t="shared" si="107"/>
        <v>370.31966779170688</v>
      </c>
      <c r="I1363" s="4">
        <f t="shared" si="108"/>
        <v>17.681494262295082</v>
      </c>
      <c r="J1363" s="4">
        <f t="shared" si="109"/>
        <v>39.184706846673095</v>
      </c>
      <c r="K1363" s="5">
        <f t="shared" si="105"/>
        <v>9.4506172839506188</v>
      </c>
    </row>
    <row r="1364" spans="1:11" ht="12.75" x14ac:dyDescent="0.2">
      <c r="A1364" s="1">
        <v>1984.07</v>
      </c>
      <c r="B1364" s="4">
        <v>151.1</v>
      </c>
      <c r="C1364" s="9">
        <v>7.3333300000000001</v>
      </c>
      <c r="D1364" s="9">
        <v>16.32</v>
      </c>
      <c r="E1364" s="9">
        <v>104.1</v>
      </c>
      <c r="F1364" s="4">
        <f t="shared" si="106"/>
        <v>1984.5416666665635</v>
      </c>
      <c r="G1364" s="4">
        <v>13.36</v>
      </c>
      <c r="H1364" s="4">
        <f t="shared" si="107"/>
        <v>364.07769980787708</v>
      </c>
      <c r="I1364" s="4">
        <f t="shared" si="108"/>
        <v>17.669767824831894</v>
      </c>
      <c r="J1364" s="4">
        <f t="shared" si="109"/>
        <v>39.323282997118163</v>
      </c>
      <c r="K1364" s="5">
        <f t="shared" si="105"/>
        <v>9.2585784313725483</v>
      </c>
    </row>
    <row r="1365" spans="1:11" ht="12.75" x14ac:dyDescent="0.2">
      <c r="A1365" s="1">
        <v>1984.08</v>
      </c>
      <c r="B1365" s="4">
        <v>164.4</v>
      </c>
      <c r="C1365" s="9">
        <v>7.3566700000000003</v>
      </c>
      <c r="D1365" s="9">
        <v>16.440000000000001</v>
      </c>
      <c r="E1365" s="9">
        <v>104.5</v>
      </c>
      <c r="F1365" s="4">
        <f t="shared" si="106"/>
        <v>1984.6249999998968</v>
      </c>
      <c r="G1365" s="4">
        <v>12.72</v>
      </c>
      <c r="H1365" s="4">
        <f t="shared" si="107"/>
        <v>394.60798277511969</v>
      </c>
      <c r="I1365" s="4">
        <f t="shared" si="108"/>
        <v>17.658155162057419</v>
      </c>
      <c r="J1365" s="4">
        <f t="shared" si="109"/>
        <v>39.460798277511969</v>
      </c>
      <c r="K1365" s="5">
        <f t="shared" si="105"/>
        <v>10</v>
      </c>
    </row>
    <row r="1366" spans="1:11" ht="12.75" x14ac:dyDescent="0.2">
      <c r="A1366" s="1">
        <v>1984.09</v>
      </c>
      <c r="B1366" s="4">
        <v>166.1</v>
      </c>
      <c r="C1366" s="9">
        <v>7.38</v>
      </c>
      <c r="D1366" s="9">
        <v>16.559999999999999</v>
      </c>
      <c r="E1366" s="9">
        <v>105</v>
      </c>
      <c r="F1366" s="4">
        <f t="shared" si="106"/>
        <v>1984.70833333323</v>
      </c>
      <c r="G1366" s="4">
        <v>12.52</v>
      </c>
      <c r="H1366" s="4">
        <f t="shared" si="107"/>
        <v>396.78996238095243</v>
      </c>
      <c r="I1366" s="4">
        <f t="shared" si="108"/>
        <v>17.629800857142857</v>
      </c>
      <c r="J1366" s="4">
        <f t="shared" si="109"/>
        <v>39.559553142857148</v>
      </c>
      <c r="K1366" s="5">
        <f t="shared" si="105"/>
        <v>10.030193236714975</v>
      </c>
    </row>
    <row r="1367" spans="1:11" ht="12.75" x14ac:dyDescent="0.2">
      <c r="A1367" s="1">
        <v>1984.1</v>
      </c>
      <c r="B1367" s="4">
        <v>164.8</v>
      </c>
      <c r="C1367" s="9">
        <v>7.43</v>
      </c>
      <c r="D1367" s="9">
        <v>16.5867</v>
      </c>
      <c r="E1367" s="9">
        <v>105.3</v>
      </c>
      <c r="F1367" s="4">
        <f t="shared" si="106"/>
        <v>1984.7916666665633</v>
      </c>
      <c r="G1367" s="4">
        <v>12.16</v>
      </c>
      <c r="H1367" s="4">
        <f t="shared" si="107"/>
        <v>392.56283380816723</v>
      </c>
      <c r="I1367" s="4">
        <f t="shared" si="108"/>
        <v>17.698676305792976</v>
      </c>
      <c r="J1367" s="4">
        <f t="shared" si="109"/>
        <v>39.510448759259262</v>
      </c>
      <c r="K1367" s="5">
        <f t="shared" si="105"/>
        <v>9.9356713511427852</v>
      </c>
    </row>
    <row r="1368" spans="1:11" ht="12.75" x14ac:dyDescent="0.2">
      <c r="A1368" s="1">
        <v>1984.11</v>
      </c>
      <c r="B1368" s="4">
        <v>166.3</v>
      </c>
      <c r="C1368" s="9">
        <v>7.48</v>
      </c>
      <c r="D1368" s="9">
        <v>16.613299999999999</v>
      </c>
      <c r="E1368" s="9">
        <v>105.3</v>
      </c>
      <c r="F1368" s="4">
        <f t="shared" si="106"/>
        <v>1984.8749999998965</v>
      </c>
      <c r="G1368" s="4">
        <v>11.57</v>
      </c>
      <c r="H1368" s="4">
        <f t="shared" si="107"/>
        <v>396.13591785375127</v>
      </c>
      <c r="I1368" s="4">
        <f t="shared" si="108"/>
        <v>17.817779107312443</v>
      </c>
      <c r="J1368" s="4">
        <f t="shared" si="109"/>
        <v>39.573811449667616</v>
      </c>
      <c r="K1368" s="5">
        <f t="shared" si="105"/>
        <v>10.010052187103106</v>
      </c>
    </row>
    <row r="1369" spans="1:11" ht="12.75" x14ac:dyDescent="0.2">
      <c r="A1369" s="1">
        <v>1984.12</v>
      </c>
      <c r="B1369" s="4">
        <v>164.5</v>
      </c>
      <c r="C1369" s="9">
        <v>7.53</v>
      </c>
      <c r="D1369" s="9">
        <v>16.64</v>
      </c>
      <c r="E1369" s="9">
        <v>105.3</v>
      </c>
      <c r="F1369" s="4">
        <f t="shared" si="106"/>
        <v>1984.9583333332298</v>
      </c>
      <c r="G1369" s="4">
        <v>11.5</v>
      </c>
      <c r="H1369" s="4">
        <f t="shared" si="107"/>
        <v>391.84821699905035</v>
      </c>
      <c r="I1369" s="4">
        <f t="shared" si="108"/>
        <v>17.936881908831911</v>
      </c>
      <c r="J1369" s="4">
        <f t="shared" si="109"/>
        <v>39.637412345679024</v>
      </c>
      <c r="K1369" s="5">
        <f t="shared" si="105"/>
        <v>9.8858173076923048</v>
      </c>
    </row>
    <row r="1370" spans="1:11" ht="12.75" x14ac:dyDescent="0.2">
      <c r="A1370" s="1">
        <v>1985.01</v>
      </c>
      <c r="B1370" s="4">
        <v>171.6</v>
      </c>
      <c r="C1370" s="9">
        <v>7.5733300000000003</v>
      </c>
      <c r="D1370" s="9">
        <v>16.556699999999999</v>
      </c>
      <c r="E1370" s="9">
        <v>105.5</v>
      </c>
      <c r="F1370" s="4">
        <f t="shared" si="106"/>
        <v>1985.0416666665631</v>
      </c>
      <c r="G1370" s="4">
        <v>11.38</v>
      </c>
      <c r="H1370" s="4">
        <f t="shared" si="107"/>
        <v>407.98591279620854</v>
      </c>
      <c r="I1370" s="4">
        <f t="shared" si="108"/>
        <v>18.005897161753559</v>
      </c>
      <c r="J1370" s="4">
        <f t="shared" si="109"/>
        <v>39.364221226066356</v>
      </c>
      <c r="K1370" s="5">
        <f t="shared" si="105"/>
        <v>10.364384206997769</v>
      </c>
    </row>
    <row r="1371" spans="1:11" ht="12.75" x14ac:dyDescent="0.2">
      <c r="A1371" s="1">
        <v>1985.02</v>
      </c>
      <c r="B1371" s="4">
        <v>180.9</v>
      </c>
      <c r="C1371" s="9">
        <v>7.6166700000000001</v>
      </c>
      <c r="D1371" s="9">
        <v>16.473299999999998</v>
      </c>
      <c r="E1371" s="9">
        <v>106</v>
      </c>
      <c r="F1371" s="4">
        <f t="shared" si="106"/>
        <v>1985.1249999998963</v>
      </c>
      <c r="G1371" s="4">
        <v>11.51</v>
      </c>
      <c r="H1371" s="4">
        <f t="shared" si="107"/>
        <v>428.06827783018878</v>
      </c>
      <c r="I1371" s="4">
        <f t="shared" si="108"/>
        <v>18.023520230518869</v>
      </c>
      <c r="J1371" s="4">
        <f t="shared" si="109"/>
        <v>38.981189392924527</v>
      </c>
      <c r="K1371" s="5">
        <f t="shared" si="105"/>
        <v>10.981406275609626</v>
      </c>
    </row>
    <row r="1372" spans="1:11" ht="12.75" x14ac:dyDescent="0.2">
      <c r="A1372" s="1">
        <v>1985.03</v>
      </c>
      <c r="B1372" s="4">
        <v>179.4</v>
      </c>
      <c r="C1372" s="9">
        <v>7.66</v>
      </c>
      <c r="D1372" s="9">
        <v>16.39</v>
      </c>
      <c r="E1372" s="9">
        <v>106.4</v>
      </c>
      <c r="F1372" s="4">
        <f t="shared" si="106"/>
        <v>1985.2083333332296</v>
      </c>
      <c r="G1372" s="4">
        <v>11.86</v>
      </c>
      <c r="H1372" s="4">
        <f t="shared" si="107"/>
        <v>422.92285432330829</v>
      </c>
      <c r="I1372" s="4">
        <f t="shared" si="108"/>
        <v>18.05791005639098</v>
      </c>
      <c r="J1372" s="4">
        <f t="shared" si="109"/>
        <v>38.638269689849629</v>
      </c>
      <c r="K1372" s="5">
        <f t="shared" si="105"/>
        <v>10.945698596705308</v>
      </c>
    </row>
    <row r="1373" spans="1:11" ht="12.75" x14ac:dyDescent="0.2">
      <c r="A1373" s="1">
        <v>1985.04</v>
      </c>
      <c r="B1373" s="4">
        <v>180.6</v>
      </c>
      <c r="C1373" s="9">
        <v>7.6866700000000003</v>
      </c>
      <c r="D1373" s="9">
        <v>16.13</v>
      </c>
      <c r="E1373" s="9">
        <v>106.9</v>
      </c>
      <c r="F1373" s="4">
        <f t="shared" si="106"/>
        <v>1985.2916666665628</v>
      </c>
      <c r="G1373" s="4">
        <v>11.43</v>
      </c>
      <c r="H1373" s="4">
        <f t="shared" si="107"/>
        <v>423.76041440598692</v>
      </c>
      <c r="I1373" s="4">
        <f t="shared" si="108"/>
        <v>18.036026935781106</v>
      </c>
      <c r="J1373" s="4">
        <f t="shared" si="109"/>
        <v>37.847483302151545</v>
      </c>
      <c r="K1373" s="5">
        <f t="shared" si="105"/>
        <v>11.196528208307502</v>
      </c>
    </row>
    <row r="1374" spans="1:11" ht="12.75" x14ac:dyDescent="0.2">
      <c r="A1374" s="1">
        <v>1985.05</v>
      </c>
      <c r="B1374" s="4">
        <v>184.9</v>
      </c>
      <c r="C1374" s="9">
        <v>7.71333</v>
      </c>
      <c r="D1374" s="9">
        <v>15.87</v>
      </c>
      <c r="E1374" s="9">
        <v>107.3</v>
      </c>
      <c r="F1374" s="4">
        <f t="shared" si="106"/>
        <v>1985.3749999998961</v>
      </c>
      <c r="G1374" s="4">
        <v>10.85</v>
      </c>
      <c r="H1374" s="4">
        <f t="shared" si="107"/>
        <v>432.23261369990689</v>
      </c>
      <c r="I1374" s="4">
        <f t="shared" si="108"/>
        <v>18.031112959599259</v>
      </c>
      <c r="J1374" s="4">
        <f t="shared" si="109"/>
        <v>37.098602376514449</v>
      </c>
      <c r="K1374" s="5">
        <f t="shared" si="105"/>
        <v>11.650913673597985</v>
      </c>
    </row>
    <row r="1375" spans="1:11" ht="12.75" x14ac:dyDescent="0.2">
      <c r="A1375" s="1">
        <v>1985.06</v>
      </c>
      <c r="B1375" s="4">
        <v>188.9</v>
      </c>
      <c r="C1375" s="9">
        <v>7.74</v>
      </c>
      <c r="D1375" s="9">
        <v>15.61</v>
      </c>
      <c r="E1375" s="9">
        <v>107.6</v>
      </c>
      <c r="F1375" s="4">
        <f t="shared" si="106"/>
        <v>1985.4583333332293</v>
      </c>
      <c r="G1375" s="4">
        <v>10.16</v>
      </c>
      <c r="H1375" s="4">
        <f t="shared" si="107"/>
        <v>440.35205808550194</v>
      </c>
      <c r="I1375" s="4">
        <f t="shared" si="108"/>
        <v>18.043011802973982</v>
      </c>
      <c r="J1375" s="4">
        <f t="shared" si="109"/>
        <v>36.389071607806699</v>
      </c>
      <c r="K1375" s="5">
        <f t="shared" si="105"/>
        <v>12.101217168481742</v>
      </c>
    </row>
    <row r="1376" spans="1:11" ht="12.75" x14ac:dyDescent="0.2">
      <c r="A1376" s="1">
        <v>1985.07</v>
      </c>
      <c r="B1376" s="4">
        <v>192.5</v>
      </c>
      <c r="C1376" s="9">
        <v>7.7733299999999996</v>
      </c>
      <c r="D1376" s="9">
        <v>15.4833</v>
      </c>
      <c r="E1376" s="9">
        <v>107.8</v>
      </c>
      <c r="F1376" s="4">
        <f t="shared" si="106"/>
        <v>1985.5416666665626</v>
      </c>
      <c r="G1376" s="4">
        <v>10.31</v>
      </c>
      <c r="H1376" s="4">
        <f t="shared" si="107"/>
        <v>447.91160714285718</v>
      </c>
      <c r="I1376" s="4">
        <f t="shared" si="108"/>
        <v>18.087089522866421</v>
      </c>
      <c r="J1376" s="4">
        <f t="shared" si="109"/>
        <v>36.026752139610394</v>
      </c>
      <c r="K1376" s="5">
        <f t="shared" si="105"/>
        <v>12.4327501243275</v>
      </c>
    </row>
    <row r="1377" spans="1:11" ht="12.75" x14ac:dyDescent="0.2">
      <c r="A1377" s="1">
        <v>1985.08</v>
      </c>
      <c r="B1377" s="4">
        <v>188.3</v>
      </c>
      <c r="C1377" s="9">
        <v>7.8066700000000004</v>
      </c>
      <c r="D1377" s="9">
        <v>15.3567</v>
      </c>
      <c r="E1377" s="9">
        <v>108</v>
      </c>
      <c r="F1377" s="4">
        <f t="shared" si="106"/>
        <v>1985.6249999998959</v>
      </c>
      <c r="G1377" s="4">
        <v>10.33</v>
      </c>
      <c r="H1377" s="4">
        <f t="shared" si="107"/>
        <v>437.32762175925933</v>
      </c>
      <c r="I1377" s="4">
        <f t="shared" si="108"/>
        <v>18.131027216990745</v>
      </c>
      <c r="J1377" s="4">
        <f t="shared" si="109"/>
        <v>35.666006845833337</v>
      </c>
      <c r="K1377" s="5">
        <f t="shared" si="105"/>
        <v>12.261748943457905</v>
      </c>
    </row>
    <row r="1378" spans="1:11" ht="12.75" x14ac:dyDescent="0.2">
      <c r="A1378" s="1">
        <v>1985.09</v>
      </c>
      <c r="B1378" s="4">
        <v>184.1</v>
      </c>
      <c r="C1378" s="9">
        <v>7.84</v>
      </c>
      <c r="D1378" s="9">
        <v>15.23</v>
      </c>
      <c r="E1378" s="9">
        <v>108.3</v>
      </c>
      <c r="F1378" s="4">
        <f t="shared" si="106"/>
        <v>1985.7083333332291</v>
      </c>
      <c r="G1378" s="4">
        <v>10.37</v>
      </c>
      <c r="H1378" s="4">
        <f t="shared" si="107"/>
        <v>426.38868928901206</v>
      </c>
      <c r="I1378" s="4">
        <f t="shared" si="108"/>
        <v>18.157997414589104</v>
      </c>
      <c r="J1378" s="4">
        <f t="shared" si="109"/>
        <v>35.273762834718383</v>
      </c>
      <c r="K1378" s="5">
        <f t="shared" si="105"/>
        <v>12.087984241628364</v>
      </c>
    </row>
    <row r="1379" spans="1:11" ht="12.75" x14ac:dyDescent="0.2">
      <c r="A1379" s="1">
        <v>1985.1</v>
      </c>
      <c r="B1379" s="4">
        <v>186.2</v>
      </c>
      <c r="C1379" s="9">
        <v>7.86</v>
      </c>
      <c r="D1379" s="9">
        <v>15.023300000000001</v>
      </c>
      <c r="E1379" s="9">
        <v>108.7</v>
      </c>
      <c r="F1379" s="4">
        <f t="shared" si="106"/>
        <v>1985.7916666665624</v>
      </c>
      <c r="G1379" s="4">
        <v>10.24</v>
      </c>
      <c r="H1379" s="4">
        <f t="shared" si="107"/>
        <v>429.66549310027597</v>
      </c>
      <c r="I1379" s="4">
        <f t="shared" si="108"/>
        <v>18.137329622815088</v>
      </c>
      <c r="J1379" s="4">
        <f t="shared" si="109"/>
        <v>34.666990346366148</v>
      </c>
      <c r="K1379" s="5">
        <f t="shared" si="105"/>
        <v>12.39408119387884</v>
      </c>
    </row>
    <row r="1380" spans="1:11" ht="12.75" x14ac:dyDescent="0.2">
      <c r="A1380" s="1">
        <v>1985.11</v>
      </c>
      <c r="B1380" s="4">
        <v>197.5</v>
      </c>
      <c r="C1380" s="9">
        <v>7.88</v>
      </c>
      <c r="D1380" s="9">
        <v>14.816700000000001</v>
      </c>
      <c r="E1380" s="9">
        <v>109</v>
      </c>
      <c r="F1380" s="4">
        <f t="shared" si="106"/>
        <v>1985.8749999998956</v>
      </c>
      <c r="G1380" s="4">
        <v>9.7799999999999994</v>
      </c>
      <c r="H1380" s="4">
        <f t="shared" si="107"/>
        <v>454.48645642201842</v>
      </c>
      <c r="I1380" s="4">
        <f t="shared" si="108"/>
        <v>18.133434311926607</v>
      </c>
      <c r="J1380" s="4">
        <f t="shared" si="109"/>
        <v>34.09614926009175</v>
      </c>
      <c r="K1380" s="5">
        <f t="shared" si="105"/>
        <v>13.329553814277133</v>
      </c>
    </row>
    <row r="1381" spans="1:11" ht="12.75" x14ac:dyDescent="0.2">
      <c r="A1381" s="1">
        <v>1985.12</v>
      </c>
      <c r="B1381" s="4">
        <v>207.3</v>
      </c>
      <c r="C1381" s="9">
        <v>7.9</v>
      </c>
      <c r="D1381" s="9">
        <v>14.61</v>
      </c>
      <c r="E1381" s="9">
        <v>109.3</v>
      </c>
      <c r="F1381" s="4">
        <f t="shared" si="106"/>
        <v>1985.9583333332289</v>
      </c>
      <c r="G1381" s="4">
        <v>9.26</v>
      </c>
      <c r="H1381" s="4">
        <f t="shared" si="107"/>
        <v>475.72884400731937</v>
      </c>
      <c r="I1381" s="4">
        <f t="shared" si="108"/>
        <v>18.129560384263499</v>
      </c>
      <c r="J1381" s="4">
        <f t="shared" si="109"/>
        <v>33.528212305580972</v>
      </c>
      <c r="K1381" s="5">
        <f t="shared" si="105"/>
        <v>14.188911704312115</v>
      </c>
    </row>
    <row r="1382" spans="1:11" ht="12.75" x14ac:dyDescent="0.2">
      <c r="A1382" s="1">
        <v>1986.01</v>
      </c>
      <c r="B1382" s="4">
        <v>208.2</v>
      </c>
      <c r="C1382" s="9">
        <v>7.94</v>
      </c>
      <c r="D1382" s="9">
        <v>14.58</v>
      </c>
      <c r="E1382" s="9">
        <v>109.6</v>
      </c>
      <c r="F1382" s="4">
        <f t="shared" si="106"/>
        <v>1986.0416666665622</v>
      </c>
      <c r="G1382" s="4">
        <v>9.19</v>
      </c>
      <c r="H1382" s="4">
        <f t="shared" si="107"/>
        <v>476.48640602189784</v>
      </c>
      <c r="I1382" s="4">
        <f t="shared" si="108"/>
        <v>18.171479653284674</v>
      </c>
      <c r="J1382" s="4">
        <f t="shared" si="109"/>
        <v>33.367780018248183</v>
      </c>
      <c r="K1382" s="5">
        <f t="shared" si="105"/>
        <v>14.279835390946499</v>
      </c>
    </row>
    <row r="1383" spans="1:11" ht="12.75" x14ac:dyDescent="0.2">
      <c r="A1383" s="1">
        <v>1986.02</v>
      </c>
      <c r="B1383" s="4">
        <v>219.4</v>
      </c>
      <c r="C1383" s="9">
        <v>7.98</v>
      </c>
      <c r="D1383" s="9">
        <v>14.55</v>
      </c>
      <c r="E1383" s="9">
        <v>109.3</v>
      </c>
      <c r="F1383" s="4">
        <f t="shared" si="106"/>
        <v>1986.1249999998954</v>
      </c>
      <c r="G1383" s="4">
        <v>8.6999999999999993</v>
      </c>
      <c r="H1383" s="4">
        <f t="shared" si="107"/>
        <v>503.49690484903942</v>
      </c>
      <c r="I1383" s="4">
        <f t="shared" si="108"/>
        <v>18.313150869167433</v>
      </c>
      <c r="J1383" s="4">
        <f t="shared" si="109"/>
        <v>33.390519441903024</v>
      </c>
      <c r="K1383" s="5">
        <f t="shared" si="105"/>
        <v>15.079037800687285</v>
      </c>
    </row>
    <row r="1384" spans="1:11" ht="12.75" x14ac:dyDescent="0.2">
      <c r="A1384" s="1">
        <v>1986.03</v>
      </c>
      <c r="B1384" s="4">
        <v>232.3</v>
      </c>
      <c r="C1384" s="9">
        <v>8.02</v>
      </c>
      <c r="D1384" s="9">
        <v>14.52</v>
      </c>
      <c r="E1384" s="9">
        <v>108.8</v>
      </c>
      <c r="F1384" s="4">
        <f t="shared" si="106"/>
        <v>1986.2083333332287</v>
      </c>
      <c r="G1384" s="4">
        <v>7.78</v>
      </c>
      <c r="H1384" s="4">
        <f t="shared" si="107"/>
        <v>535.55078262867653</v>
      </c>
      <c r="I1384" s="4">
        <f t="shared" si="108"/>
        <v>18.489527665441177</v>
      </c>
      <c r="J1384" s="4">
        <f t="shared" si="109"/>
        <v>33.474805698529416</v>
      </c>
      <c r="K1384" s="5">
        <f t="shared" si="105"/>
        <v>15.99862258953168</v>
      </c>
    </row>
    <row r="1385" spans="1:11" ht="12.75" x14ac:dyDescent="0.2">
      <c r="A1385" s="1">
        <v>1986.04</v>
      </c>
      <c r="B1385" s="4">
        <v>238</v>
      </c>
      <c r="C1385" s="9">
        <v>8.0466700000000007</v>
      </c>
      <c r="D1385" s="9">
        <v>14.583299999999999</v>
      </c>
      <c r="E1385" s="9">
        <v>108.6</v>
      </c>
      <c r="F1385" s="4">
        <f t="shared" si="106"/>
        <v>1986.2916666665619</v>
      </c>
      <c r="G1385" s="4">
        <v>7.3</v>
      </c>
      <c r="H1385" s="4">
        <f t="shared" si="107"/>
        <v>549.70220073664836</v>
      </c>
      <c r="I1385" s="4">
        <f t="shared" si="108"/>
        <v>18.585177342863727</v>
      </c>
      <c r="J1385" s="4">
        <f t="shared" si="109"/>
        <v>33.682655899171273</v>
      </c>
      <c r="K1385" s="5">
        <f t="shared" si="105"/>
        <v>16.32003730294241</v>
      </c>
    </row>
    <row r="1386" spans="1:11" ht="12.75" x14ac:dyDescent="0.2">
      <c r="A1386" s="1">
        <v>1986.05</v>
      </c>
      <c r="B1386" s="4">
        <v>238.5</v>
      </c>
      <c r="C1386" s="9">
        <v>8.0733300000000003</v>
      </c>
      <c r="D1386" s="9">
        <v>14.646699999999999</v>
      </c>
      <c r="E1386" s="9">
        <v>108.9</v>
      </c>
      <c r="F1386" s="4">
        <f t="shared" si="106"/>
        <v>1986.3749999998952</v>
      </c>
      <c r="G1386" s="4">
        <v>7.71</v>
      </c>
      <c r="H1386" s="4">
        <f t="shared" si="107"/>
        <v>549.33952479338848</v>
      </c>
      <c r="I1386" s="4">
        <f t="shared" si="108"/>
        <v>18.595384761845732</v>
      </c>
      <c r="J1386" s="4">
        <f t="shared" si="109"/>
        <v>33.735896091368225</v>
      </c>
      <c r="K1386" s="5">
        <f t="shared" si="105"/>
        <v>16.283531443943009</v>
      </c>
    </row>
    <row r="1387" spans="1:11" ht="12.75" x14ac:dyDescent="0.2">
      <c r="A1387" s="1">
        <v>1986.06</v>
      </c>
      <c r="B1387" s="4">
        <v>245.3</v>
      </c>
      <c r="C1387" s="9">
        <v>8.1</v>
      </c>
      <c r="D1387" s="9">
        <v>14.71</v>
      </c>
      <c r="E1387" s="9">
        <v>109.5</v>
      </c>
      <c r="F1387" s="4">
        <f t="shared" si="106"/>
        <v>1986.4583333332284</v>
      </c>
      <c r="G1387" s="4">
        <v>7.8</v>
      </c>
      <c r="H1387" s="4">
        <f t="shared" si="107"/>
        <v>561.90613378995442</v>
      </c>
      <c r="I1387" s="4">
        <f t="shared" si="108"/>
        <v>18.554584931506852</v>
      </c>
      <c r="J1387" s="4">
        <f t="shared" si="109"/>
        <v>33.696042511415534</v>
      </c>
      <c r="K1387" s="5">
        <f t="shared" si="105"/>
        <v>16.675730795377291</v>
      </c>
    </row>
    <row r="1388" spans="1:11" ht="12.75" x14ac:dyDescent="0.2">
      <c r="A1388" s="1">
        <v>1986.07</v>
      </c>
      <c r="B1388" s="4">
        <v>240.2</v>
      </c>
      <c r="C1388" s="9">
        <v>8.1433300000000006</v>
      </c>
      <c r="D1388" s="9">
        <v>14.7567</v>
      </c>
      <c r="E1388" s="9">
        <v>109.5</v>
      </c>
      <c r="F1388" s="4">
        <f t="shared" si="106"/>
        <v>1986.5416666665617</v>
      </c>
      <c r="G1388" s="4">
        <v>7.3</v>
      </c>
      <c r="H1388" s="4">
        <f t="shared" si="107"/>
        <v>550.22361735159814</v>
      </c>
      <c r="I1388" s="4">
        <f t="shared" si="108"/>
        <v>18.653840507442926</v>
      </c>
      <c r="J1388" s="4">
        <f t="shared" si="109"/>
        <v>33.803017710958912</v>
      </c>
      <c r="K1388" s="5">
        <f t="shared" si="105"/>
        <v>16.277351982489304</v>
      </c>
    </row>
    <row r="1389" spans="1:11" ht="12.75" x14ac:dyDescent="0.2">
      <c r="A1389" s="1">
        <v>1986.08</v>
      </c>
      <c r="B1389" s="4">
        <v>245</v>
      </c>
      <c r="C1389" s="9">
        <v>8.1866699999999994</v>
      </c>
      <c r="D1389" s="9">
        <v>14.8033</v>
      </c>
      <c r="E1389" s="9">
        <v>109.7</v>
      </c>
      <c r="F1389" s="4">
        <f t="shared" si="106"/>
        <v>1986.624999999895</v>
      </c>
      <c r="G1389" s="4">
        <v>7.17</v>
      </c>
      <c r="H1389" s="4">
        <f t="shared" si="107"/>
        <v>560.1957383773929</v>
      </c>
      <c r="I1389" s="4">
        <f t="shared" si="108"/>
        <v>18.718929165314496</v>
      </c>
      <c r="J1389" s="4">
        <f t="shared" si="109"/>
        <v>33.847941118049228</v>
      </c>
      <c r="K1389" s="5">
        <f t="shared" si="105"/>
        <v>16.55036377024042</v>
      </c>
    </row>
    <row r="1390" spans="1:11" ht="12.75" x14ac:dyDescent="0.2">
      <c r="A1390" s="1">
        <v>1986.09</v>
      </c>
      <c r="B1390" s="4">
        <v>238.3</v>
      </c>
      <c r="C1390" s="9">
        <v>8.23</v>
      </c>
      <c r="D1390" s="9">
        <v>14.85</v>
      </c>
      <c r="E1390" s="9">
        <v>110.2</v>
      </c>
      <c r="F1390" s="4">
        <f t="shared" si="106"/>
        <v>1986.7083333332282</v>
      </c>
      <c r="G1390" s="4">
        <v>7.45</v>
      </c>
      <c r="H1390" s="4">
        <f t="shared" si="107"/>
        <v>542.40388520871147</v>
      </c>
      <c r="I1390" s="4">
        <f t="shared" si="108"/>
        <v>18.732622640653361</v>
      </c>
      <c r="J1390" s="4">
        <f t="shared" si="109"/>
        <v>33.800661751361162</v>
      </c>
      <c r="K1390" s="5">
        <f t="shared" si="105"/>
        <v>16.047138047138048</v>
      </c>
    </row>
    <row r="1391" spans="1:11" ht="12.75" x14ac:dyDescent="0.2">
      <c r="A1391" s="1">
        <v>1986.1</v>
      </c>
      <c r="B1391" s="4">
        <v>237.4</v>
      </c>
      <c r="C1391" s="9">
        <v>8.2466699999999999</v>
      </c>
      <c r="D1391" s="9">
        <v>14.726699999999999</v>
      </c>
      <c r="E1391" s="9">
        <v>110.3</v>
      </c>
      <c r="F1391" s="4">
        <f t="shared" si="106"/>
        <v>1986.7916666665615</v>
      </c>
      <c r="G1391" s="4">
        <v>7.43</v>
      </c>
      <c r="H1391" s="4">
        <f t="shared" si="107"/>
        <v>539.86546418857665</v>
      </c>
      <c r="I1391" s="4">
        <f t="shared" si="108"/>
        <v>18.753548136310066</v>
      </c>
      <c r="J1391" s="4">
        <f t="shared" si="109"/>
        <v>33.489623974161383</v>
      </c>
      <c r="K1391" s="5">
        <f t="shared" si="105"/>
        <v>16.120379990086033</v>
      </c>
    </row>
    <row r="1392" spans="1:11" ht="12.75" x14ac:dyDescent="0.2">
      <c r="A1392" s="1">
        <v>1986.11</v>
      </c>
      <c r="B1392" s="4">
        <v>245.1</v>
      </c>
      <c r="C1392" s="9">
        <v>8.2633299999999998</v>
      </c>
      <c r="D1392" s="9">
        <v>14.603300000000001</v>
      </c>
      <c r="E1392" s="9">
        <v>110.4</v>
      </c>
      <c r="F1392" s="4">
        <f t="shared" si="106"/>
        <v>1986.8749999998947</v>
      </c>
      <c r="G1392" s="4">
        <v>7.25</v>
      </c>
      <c r="H1392" s="4">
        <f t="shared" si="107"/>
        <v>556.87097418478265</v>
      </c>
      <c r="I1392" s="4">
        <f t="shared" si="108"/>
        <v>18.774413003306162</v>
      </c>
      <c r="J1392" s="4">
        <f t="shared" si="109"/>
        <v>33.178922469655802</v>
      </c>
      <c r="K1392" s="5">
        <f t="shared" si="105"/>
        <v>16.783877616703073</v>
      </c>
    </row>
    <row r="1393" spans="1:11" ht="12.75" x14ac:dyDescent="0.2">
      <c r="A1393" s="1">
        <v>1986.12</v>
      </c>
      <c r="B1393" s="4">
        <v>248.6</v>
      </c>
      <c r="C1393" s="9">
        <v>8.2799999999999994</v>
      </c>
      <c r="D1393" s="9">
        <v>14.48</v>
      </c>
      <c r="E1393" s="9">
        <v>110.5</v>
      </c>
      <c r="F1393" s="4">
        <f t="shared" si="106"/>
        <v>1986.958333333228</v>
      </c>
      <c r="G1393" s="4">
        <v>7.11</v>
      </c>
      <c r="H1393" s="4">
        <f t="shared" si="107"/>
        <v>564.31187601809961</v>
      </c>
      <c r="I1393" s="4">
        <f t="shared" si="108"/>
        <v>18.795262805429868</v>
      </c>
      <c r="J1393" s="4">
        <f t="shared" si="109"/>
        <v>32.869010316742092</v>
      </c>
      <c r="K1393" s="5">
        <f t="shared" si="105"/>
        <v>17.168508287292813</v>
      </c>
    </row>
    <row r="1394" spans="1:11" ht="12.75" x14ac:dyDescent="0.2">
      <c r="A1394" s="1">
        <v>1987.01</v>
      </c>
      <c r="B1394" s="4">
        <v>264.5</v>
      </c>
      <c r="C1394" s="9">
        <v>8.3000000000000007</v>
      </c>
      <c r="D1394" s="9">
        <v>14.6867</v>
      </c>
      <c r="E1394" s="9">
        <v>111.2</v>
      </c>
      <c r="F1394" s="4">
        <f t="shared" si="106"/>
        <v>1987.0416666665612</v>
      </c>
      <c r="G1394" s="4">
        <v>7.08</v>
      </c>
      <c r="H1394" s="4">
        <f t="shared" si="107"/>
        <v>596.62470548561157</v>
      </c>
      <c r="I1394" s="4">
        <f t="shared" si="108"/>
        <v>18.722060701438853</v>
      </c>
      <c r="J1394" s="4">
        <f t="shared" si="109"/>
        <v>33.128348060701441</v>
      </c>
      <c r="K1394" s="5">
        <f t="shared" si="105"/>
        <v>18.009491580818018</v>
      </c>
    </row>
    <row r="1395" spans="1:11" ht="12.75" x14ac:dyDescent="0.2">
      <c r="A1395" s="1">
        <v>1987.02</v>
      </c>
      <c r="B1395" s="4">
        <v>280.89999999999998</v>
      </c>
      <c r="C1395" s="9">
        <v>8.32</v>
      </c>
      <c r="D1395" s="9">
        <v>14.8933</v>
      </c>
      <c r="E1395" s="9">
        <v>111.6</v>
      </c>
      <c r="F1395" s="4">
        <f t="shared" si="106"/>
        <v>1987.1249999998945</v>
      </c>
      <c r="G1395" s="4">
        <v>7.25</v>
      </c>
      <c r="H1395" s="4">
        <f t="shared" si="107"/>
        <v>631.34666173835137</v>
      </c>
      <c r="I1395" s="4">
        <f t="shared" si="108"/>
        <v>18.699908243727602</v>
      </c>
      <c r="J1395" s="4">
        <f t="shared" si="109"/>
        <v>33.473959548835133</v>
      </c>
      <c r="K1395" s="5">
        <f t="shared" si="105"/>
        <v>18.860830037667945</v>
      </c>
    </row>
    <row r="1396" spans="1:11" ht="12.75" x14ac:dyDescent="0.2">
      <c r="A1396" s="1">
        <v>1987.03</v>
      </c>
      <c r="B1396" s="4">
        <v>292.5</v>
      </c>
      <c r="C1396" s="9">
        <v>8.34</v>
      </c>
      <c r="D1396" s="9">
        <v>15.1</v>
      </c>
      <c r="E1396" s="9">
        <v>112.1</v>
      </c>
      <c r="F1396" s="4">
        <f t="shared" si="106"/>
        <v>1987.2083333332278</v>
      </c>
      <c r="G1396" s="4">
        <v>7.25</v>
      </c>
      <c r="H1396" s="4">
        <f t="shared" si="107"/>
        <v>654.48636262265848</v>
      </c>
      <c r="I1396" s="4">
        <f t="shared" si="108"/>
        <v>18.661252185548619</v>
      </c>
      <c r="J1396" s="4">
        <f t="shared" si="109"/>
        <v>33.787159232827833</v>
      </c>
      <c r="K1396" s="5">
        <f t="shared" si="105"/>
        <v>19.370860927152322</v>
      </c>
    </row>
    <row r="1397" spans="1:11" ht="12.75" x14ac:dyDescent="0.2">
      <c r="A1397" s="1">
        <v>1987.04</v>
      </c>
      <c r="B1397" s="4">
        <v>289.3</v>
      </c>
      <c r="C1397" s="9">
        <v>8.4</v>
      </c>
      <c r="D1397" s="9">
        <v>14.8733</v>
      </c>
      <c r="E1397" s="9">
        <v>112.7</v>
      </c>
      <c r="F1397" s="4">
        <f t="shared" si="106"/>
        <v>1987.291666666561</v>
      </c>
      <c r="G1397" s="4">
        <v>8.02</v>
      </c>
      <c r="H1397" s="4">
        <f t="shared" si="107"/>
        <v>643.87989041703645</v>
      </c>
      <c r="I1397" s="4">
        <f t="shared" si="108"/>
        <v>18.695440993788825</v>
      </c>
      <c r="J1397" s="4">
        <f t="shared" si="109"/>
        <v>33.102726492014199</v>
      </c>
      <c r="K1397" s="5">
        <f t="shared" si="105"/>
        <v>19.450962462936943</v>
      </c>
    </row>
    <row r="1398" spans="1:11" ht="12.75" x14ac:dyDescent="0.2">
      <c r="A1398" s="1">
        <v>1987.05</v>
      </c>
      <c r="B1398" s="4">
        <v>289.10000000000002</v>
      </c>
      <c r="C1398" s="9">
        <v>8.4600000000000009</v>
      </c>
      <c r="D1398" s="9">
        <v>14.646699999999999</v>
      </c>
      <c r="E1398" s="9">
        <v>113.1</v>
      </c>
      <c r="F1398" s="4">
        <f t="shared" si="106"/>
        <v>1987.3749999998943</v>
      </c>
      <c r="G1398" s="4">
        <v>8.61</v>
      </c>
      <c r="H1398" s="4">
        <f t="shared" si="107"/>
        <v>641.15912953138832</v>
      </c>
      <c r="I1398" s="4">
        <f t="shared" si="108"/>
        <v>18.762387533156502</v>
      </c>
      <c r="J1398" s="4">
        <f t="shared" si="109"/>
        <v>32.483104194076041</v>
      </c>
      <c r="K1398" s="5">
        <f t="shared" si="105"/>
        <v>19.738234551127562</v>
      </c>
    </row>
    <row r="1399" spans="1:11" ht="12.75" x14ac:dyDescent="0.2">
      <c r="A1399" s="1">
        <v>1987.06</v>
      </c>
      <c r="B1399" s="4">
        <v>301.39999999999998</v>
      </c>
      <c r="C1399" s="9">
        <v>8.52</v>
      </c>
      <c r="D1399" s="9">
        <v>14.42</v>
      </c>
      <c r="E1399" s="9">
        <v>113.5</v>
      </c>
      <c r="F1399" s="4">
        <f t="shared" si="106"/>
        <v>1987.4583333332275</v>
      </c>
      <c r="G1399" s="4">
        <v>8.4</v>
      </c>
      <c r="H1399" s="4">
        <f t="shared" si="107"/>
        <v>666.08205022026436</v>
      </c>
      <c r="I1399" s="4">
        <f t="shared" si="108"/>
        <v>18.828862202643172</v>
      </c>
      <c r="J1399" s="4">
        <f t="shared" si="109"/>
        <v>31.86762828193833</v>
      </c>
      <c r="K1399" s="5">
        <f t="shared" si="105"/>
        <v>20.901525658807209</v>
      </c>
    </row>
    <row r="1400" spans="1:11" ht="12.75" x14ac:dyDescent="0.2">
      <c r="A1400" s="1">
        <v>1987.07</v>
      </c>
      <c r="B1400" s="4">
        <v>310.10000000000002</v>
      </c>
      <c r="C1400" s="9">
        <v>8.5666700000000002</v>
      </c>
      <c r="D1400" s="9">
        <v>14.9</v>
      </c>
      <c r="E1400" s="9">
        <v>113.8</v>
      </c>
      <c r="F1400" s="4">
        <f t="shared" si="106"/>
        <v>1987.5416666665608</v>
      </c>
      <c r="G1400" s="4">
        <v>8.4499999999999993</v>
      </c>
      <c r="H1400" s="4">
        <f t="shared" si="107"/>
        <v>683.50209182776814</v>
      </c>
      <c r="I1400" s="4">
        <f t="shared" si="108"/>
        <v>18.882092437917404</v>
      </c>
      <c r="J1400" s="4">
        <f t="shared" si="109"/>
        <v>32.841603251318112</v>
      </c>
      <c r="K1400" s="5">
        <f t="shared" si="105"/>
        <v>20.812080536912749</v>
      </c>
    </row>
    <row r="1401" spans="1:11" ht="12.75" x14ac:dyDescent="0.2">
      <c r="A1401" s="1">
        <v>1987.08</v>
      </c>
      <c r="B1401" s="4">
        <v>329.4</v>
      </c>
      <c r="C1401" s="9">
        <v>8.6133299999999995</v>
      </c>
      <c r="D1401" s="9">
        <v>15.38</v>
      </c>
      <c r="E1401" s="9">
        <v>114.4</v>
      </c>
      <c r="F1401" s="4">
        <f t="shared" si="106"/>
        <v>1987.624999999894</v>
      </c>
      <c r="G1401" s="4">
        <v>8.76</v>
      </c>
      <c r="H1401" s="4">
        <f t="shared" si="107"/>
        <v>722.23397465034975</v>
      </c>
      <c r="I1401" s="4">
        <f t="shared" si="108"/>
        <v>18.885366001442307</v>
      </c>
      <c r="J1401" s="4">
        <f t="shared" si="109"/>
        <v>33.721792744755248</v>
      </c>
      <c r="K1401" s="5">
        <f t="shared" si="105"/>
        <v>21.41742522756827</v>
      </c>
    </row>
    <row r="1402" spans="1:11" ht="12.75" x14ac:dyDescent="0.2">
      <c r="A1402" s="1">
        <v>1987.09</v>
      </c>
      <c r="B1402" s="4">
        <v>318.7</v>
      </c>
      <c r="C1402" s="9">
        <v>8.66</v>
      </c>
      <c r="D1402" s="9">
        <v>15.86</v>
      </c>
      <c r="E1402" s="9">
        <v>115</v>
      </c>
      <c r="F1402" s="4">
        <f t="shared" si="106"/>
        <v>1987.7083333332273</v>
      </c>
      <c r="G1402" s="4">
        <v>9.42</v>
      </c>
      <c r="H1402" s="4">
        <f t="shared" si="107"/>
        <v>695.12765521739141</v>
      </c>
      <c r="I1402" s="4">
        <f t="shared" si="108"/>
        <v>18.888627217391306</v>
      </c>
      <c r="J1402" s="4">
        <f t="shared" si="109"/>
        <v>34.592797652173914</v>
      </c>
      <c r="K1402" s="5">
        <f t="shared" si="105"/>
        <v>20.09457755359395</v>
      </c>
    </row>
    <row r="1403" spans="1:11" ht="12.75" x14ac:dyDescent="0.2">
      <c r="A1403" s="1">
        <v>1987.1</v>
      </c>
      <c r="B1403" s="4">
        <v>280.2</v>
      </c>
      <c r="C1403" s="9">
        <v>8.7100000000000009</v>
      </c>
      <c r="D1403" s="9">
        <v>16.406700000000001</v>
      </c>
      <c r="E1403" s="9">
        <v>115.3</v>
      </c>
      <c r="F1403" s="4">
        <f t="shared" si="106"/>
        <v>1987.7916666665606</v>
      </c>
      <c r="G1403" s="4">
        <v>9.52</v>
      </c>
      <c r="H1403" s="4">
        <f t="shared" si="107"/>
        <v>609.56379965307906</v>
      </c>
      <c r="I1403" s="4">
        <f t="shared" si="108"/>
        <v>18.948253729401564</v>
      </c>
      <c r="J1403" s="4">
        <f t="shared" si="109"/>
        <v>35.6921141747615</v>
      </c>
      <c r="K1403" s="5">
        <f t="shared" si="105"/>
        <v>17.078388707052607</v>
      </c>
    </row>
    <row r="1404" spans="1:11" ht="12.75" x14ac:dyDescent="0.2">
      <c r="A1404" s="1">
        <v>1987.11</v>
      </c>
      <c r="B1404" s="4">
        <v>245</v>
      </c>
      <c r="C1404" s="9">
        <v>8.76</v>
      </c>
      <c r="D1404" s="9">
        <v>16.953299999999999</v>
      </c>
      <c r="E1404" s="9">
        <v>115.4</v>
      </c>
      <c r="F1404" s="4">
        <f t="shared" si="106"/>
        <v>1987.8749999998938</v>
      </c>
      <c r="G1404" s="4">
        <v>8.86</v>
      </c>
      <c r="H1404" s="4">
        <f t="shared" si="107"/>
        <v>532.52575823223572</v>
      </c>
      <c r="I1404" s="4">
        <f t="shared" si="108"/>
        <v>19.040512824956672</v>
      </c>
      <c r="J1404" s="4">
        <f t="shared" si="109"/>
        <v>36.849260967504328</v>
      </c>
      <c r="K1404" s="5">
        <f t="shared" si="105"/>
        <v>14.451463726826049</v>
      </c>
    </row>
    <row r="1405" spans="1:11" ht="12.75" x14ac:dyDescent="0.2">
      <c r="A1405" s="1">
        <v>1987.12</v>
      </c>
      <c r="B1405" s="4">
        <v>241</v>
      </c>
      <c r="C1405" s="9">
        <v>8.81</v>
      </c>
      <c r="D1405" s="9">
        <v>17.5</v>
      </c>
      <c r="E1405" s="9">
        <v>115.4</v>
      </c>
      <c r="F1405" s="4">
        <f t="shared" si="106"/>
        <v>1987.9583333332271</v>
      </c>
      <c r="G1405" s="4">
        <v>8.99</v>
      </c>
      <c r="H1405" s="4">
        <f t="shared" si="107"/>
        <v>523.83146013864814</v>
      </c>
      <c r="I1405" s="4">
        <f t="shared" si="108"/>
        <v>19.149191551126517</v>
      </c>
      <c r="J1405" s="4">
        <f t="shared" si="109"/>
        <v>38.037554159445406</v>
      </c>
      <c r="K1405" s="5">
        <f t="shared" si="105"/>
        <v>13.77142857142857</v>
      </c>
    </row>
    <row r="1406" spans="1:11" ht="12.75" x14ac:dyDescent="0.2">
      <c r="A1406" s="1">
        <v>1988.01</v>
      </c>
      <c r="B1406" s="4">
        <v>250.5</v>
      </c>
      <c r="C1406" s="9">
        <v>8.8566699999999994</v>
      </c>
      <c r="D1406" s="9">
        <v>17.863299999999999</v>
      </c>
      <c r="E1406" s="9">
        <v>115.7</v>
      </c>
      <c r="F1406" s="4">
        <f t="shared" si="106"/>
        <v>1988.0416666665603</v>
      </c>
      <c r="G1406" s="4">
        <v>8.67</v>
      </c>
      <c r="H1406" s="4">
        <f t="shared" si="107"/>
        <v>543.06862791702679</v>
      </c>
      <c r="I1406" s="4">
        <f t="shared" si="108"/>
        <v>19.200717065125325</v>
      </c>
      <c r="J1406" s="4">
        <f t="shared" si="109"/>
        <v>38.726538207865168</v>
      </c>
      <c r="K1406" s="5">
        <f t="shared" si="105"/>
        <v>14.023164812772556</v>
      </c>
    </row>
    <row r="1407" spans="1:11" ht="12.75" x14ac:dyDescent="0.2">
      <c r="A1407" s="1">
        <v>1988.02</v>
      </c>
      <c r="B1407" s="4">
        <v>258.10000000000002</v>
      </c>
      <c r="C1407" s="9">
        <v>8.9033300000000004</v>
      </c>
      <c r="D1407" s="9">
        <v>18.226700000000001</v>
      </c>
      <c r="E1407" s="9">
        <v>116</v>
      </c>
      <c r="F1407" s="4">
        <f t="shared" si="106"/>
        <v>1988.1249999998936</v>
      </c>
      <c r="G1407" s="4">
        <v>8.2100000000000009</v>
      </c>
      <c r="H1407" s="4">
        <f t="shared" si="107"/>
        <v>558.09786250000013</v>
      </c>
      <c r="I1407" s="4">
        <f t="shared" si="108"/>
        <v>19.251954444525865</v>
      </c>
      <c r="J1407" s="4">
        <f t="shared" si="109"/>
        <v>39.412174778879319</v>
      </c>
      <c r="K1407" s="5">
        <f t="shared" si="105"/>
        <v>14.160544695419357</v>
      </c>
    </row>
    <row r="1408" spans="1:11" ht="12.75" x14ac:dyDescent="0.2">
      <c r="A1408" s="1">
        <v>1988.03</v>
      </c>
      <c r="B1408" s="4">
        <v>265.7</v>
      </c>
      <c r="C1408" s="9">
        <v>8.9499999999999993</v>
      </c>
      <c r="D1408" s="9">
        <v>18.59</v>
      </c>
      <c r="E1408" s="9">
        <v>116.5</v>
      </c>
      <c r="F1408" s="4">
        <f t="shared" si="106"/>
        <v>1988.2083333332268</v>
      </c>
      <c r="G1408" s="4">
        <v>8.3699999999999992</v>
      </c>
      <c r="H1408" s="4">
        <f t="shared" si="107"/>
        <v>572.06578412017177</v>
      </c>
      <c r="I1408" s="4">
        <f t="shared" si="108"/>
        <v>19.269810944206011</v>
      </c>
      <c r="J1408" s="4">
        <f t="shared" si="109"/>
        <v>40.025227424892705</v>
      </c>
      <c r="K1408" s="5">
        <f t="shared" si="105"/>
        <v>14.292630446476602</v>
      </c>
    </row>
    <row r="1409" spans="1:11" ht="12.75" x14ac:dyDescent="0.2">
      <c r="A1409" s="1">
        <v>1988.04</v>
      </c>
      <c r="B1409" s="4">
        <v>262.60000000000002</v>
      </c>
      <c r="C1409" s="9">
        <v>9.0433299999999992</v>
      </c>
      <c r="D1409" s="9">
        <v>19.616700000000002</v>
      </c>
      <c r="E1409" s="9">
        <v>117.1</v>
      </c>
      <c r="F1409" s="4">
        <f t="shared" si="106"/>
        <v>1988.2916666665601</v>
      </c>
      <c r="G1409" s="4">
        <v>8.7200000000000006</v>
      </c>
      <c r="H1409" s="4">
        <f t="shared" si="107"/>
        <v>562.49435781383443</v>
      </c>
      <c r="I1409" s="4">
        <f t="shared" si="108"/>
        <v>19.370990483048679</v>
      </c>
      <c r="J1409" s="4">
        <f t="shared" si="109"/>
        <v>42.019356698121278</v>
      </c>
      <c r="K1409" s="5">
        <f t="shared" si="105"/>
        <v>13.386553293877153</v>
      </c>
    </row>
    <row r="1410" spans="1:11" ht="12.75" x14ac:dyDescent="0.2">
      <c r="A1410" s="1">
        <v>1988.05</v>
      </c>
      <c r="B1410" s="4">
        <v>256.10000000000002</v>
      </c>
      <c r="C1410" s="9">
        <v>9.1366700000000005</v>
      </c>
      <c r="D1410" s="9">
        <v>20.6433</v>
      </c>
      <c r="E1410" s="9">
        <v>117.5</v>
      </c>
      <c r="F1410" s="4">
        <f t="shared" si="106"/>
        <v>1988.3749999998934</v>
      </c>
      <c r="G1410" s="4">
        <v>9.09</v>
      </c>
      <c r="H1410" s="4">
        <f t="shared" si="107"/>
        <v>546.70375361702145</v>
      </c>
      <c r="I1410" s="4">
        <f t="shared" si="108"/>
        <v>19.504302165404262</v>
      </c>
      <c r="J1410" s="4">
        <f t="shared" si="109"/>
        <v>44.067823494893616</v>
      </c>
      <c r="K1410" s="5">
        <f t="shared" si="105"/>
        <v>12.405962225031855</v>
      </c>
    </row>
    <row r="1411" spans="1:11" ht="12.75" x14ac:dyDescent="0.2">
      <c r="A1411" s="1">
        <v>1988.06</v>
      </c>
      <c r="B1411" s="4">
        <v>270.7</v>
      </c>
      <c r="C1411" s="9">
        <v>9.23</v>
      </c>
      <c r="D1411" s="9">
        <v>21.67</v>
      </c>
      <c r="E1411" s="9">
        <v>118</v>
      </c>
      <c r="F1411" s="4">
        <f t="shared" si="106"/>
        <v>1988.4583333332266</v>
      </c>
      <c r="G1411" s="4">
        <v>8.92</v>
      </c>
      <c r="H1411" s="4">
        <f t="shared" si="107"/>
        <v>575.4221724576272</v>
      </c>
      <c r="I1411" s="4">
        <f t="shared" si="108"/>
        <v>19.620046737288142</v>
      </c>
      <c r="J1411" s="4">
        <f t="shared" si="109"/>
        <v>46.063533347457636</v>
      </c>
      <c r="K1411" s="5">
        <f t="shared" ref="K1411:K1474" si="110">H1411/J1411</f>
        <v>12.491924319335487</v>
      </c>
    </row>
    <row r="1412" spans="1:11" ht="12.75" x14ac:dyDescent="0.2">
      <c r="A1412" s="1">
        <v>1988.07</v>
      </c>
      <c r="B1412" s="4">
        <v>269.10000000000002</v>
      </c>
      <c r="C1412" s="9">
        <v>9.3066700000000004</v>
      </c>
      <c r="D1412" s="9">
        <v>22.023299999999999</v>
      </c>
      <c r="E1412" s="9">
        <v>118.5</v>
      </c>
      <c r="F1412" s="4">
        <f t="shared" ref="F1412:F1475" si="111">F1411+1/12</f>
        <v>1988.5416666665599</v>
      </c>
      <c r="G1412" s="4">
        <v>9.06</v>
      </c>
      <c r="H1412" s="4">
        <f t="shared" ref="H1412:H1475" si="112">B1412*$E$1778/E1412</f>
        <v>569.60748987341788</v>
      </c>
      <c r="I1412" s="4">
        <f t="shared" ref="I1412:I1475" si="113">C1412*$E$1778/E1412</f>
        <v>19.699550121814351</v>
      </c>
      <c r="J1412" s="4">
        <f t="shared" ref="J1412:J1475" si="114">D1412*$E$1778/E1412</f>
        <v>46.617007178481018</v>
      </c>
      <c r="K1412" s="5">
        <f t="shared" si="110"/>
        <v>12.218877279971668</v>
      </c>
    </row>
    <row r="1413" spans="1:11" ht="12.75" x14ac:dyDescent="0.2">
      <c r="A1413" s="1">
        <v>1988.08</v>
      </c>
      <c r="B1413" s="4">
        <v>263.7</v>
      </c>
      <c r="C1413" s="9">
        <v>9.3833300000000008</v>
      </c>
      <c r="D1413" s="9">
        <v>22.3767</v>
      </c>
      <c r="E1413" s="9">
        <v>119</v>
      </c>
      <c r="F1413" s="4">
        <f t="shared" si="111"/>
        <v>1988.6249999998931</v>
      </c>
      <c r="G1413" s="4">
        <v>9.26</v>
      </c>
      <c r="H1413" s="4">
        <f t="shared" si="112"/>
        <v>555.83195672268914</v>
      </c>
      <c r="I1413" s="4">
        <f t="shared" si="113"/>
        <v>19.778364332478997</v>
      </c>
      <c r="J1413" s="4">
        <f t="shared" si="114"/>
        <v>47.166040750840345</v>
      </c>
      <c r="K1413" s="5">
        <f t="shared" si="110"/>
        <v>11.784579495636084</v>
      </c>
    </row>
    <row r="1414" spans="1:11" ht="12.75" x14ac:dyDescent="0.2">
      <c r="A1414" s="1">
        <v>1988.09</v>
      </c>
      <c r="B1414" s="4">
        <v>268</v>
      </c>
      <c r="C1414" s="9">
        <v>9.4600000000000009</v>
      </c>
      <c r="D1414" s="9">
        <v>22.73</v>
      </c>
      <c r="E1414" s="9">
        <v>119.8</v>
      </c>
      <c r="F1414" s="4">
        <f t="shared" si="111"/>
        <v>1988.7083333332264</v>
      </c>
      <c r="G1414" s="4">
        <v>8.98</v>
      </c>
      <c r="H1414" s="4">
        <f t="shared" si="112"/>
        <v>561.12332220367284</v>
      </c>
      <c r="I1414" s="4">
        <f t="shared" si="113"/>
        <v>19.806815776293828</v>
      </c>
      <c r="J1414" s="4">
        <f t="shared" si="114"/>
        <v>47.590795200333901</v>
      </c>
      <c r="K1414" s="5">
        <f t="shared" si="110"/>
        <v>11.790585129784425</v>
      </c>
    </row>
    <row r="1415" spans="1:11" ht="12.75" x14ac:dyDescent="0.2">
      <c r="A1415" s="1">
        <v>1988.1</v>
      </c>
      <c r="B1415" s="4">
        <v>277.39999999999998</v>
      </c>
      <c r="C1415" s="9">
        <v>9.5500000000000007</v>
      </c>
      <c r="D1415" s="9">
        <v>23.0733</v>
      </c>
      <c r="E1415" s="9">
        <v>120.2</v>
      </c>
      <c r="F1415" s="4">
        <f t="shared" si="111"/>
        <v>1988.7916666665596</v>
      </c>
      <c r="G1415" s="4">
        <v>8.8000000000000007</v>
      </c>
      <c r="H1415" s="4">
        <f t="shared" si="112"/>
        <v>578.87171963394348</v>
      </c>
      <c r="I1415" s="4">
        <f t="shared" si="113"/>
        <v>19.928712770382699</v>
      </c>
      <c r="J1415" s="4">
        <f t="shared" si="114"/>
        <v>48.148813441347762</v>
      </c>
      <c r="K1415" s="5">
        <f t="shared" si="110"/>
        <v>12.02255420767727</v>
      </c>
    </row>
    <row r="1416" spans="1:11" ht="12.75" x14ac:dyDescent="0.2">
      <c r="A1416" s="1">
        <v>1988.11</v>
      </c>
      <c r="B1416" s="4">
        <v>271</v>
      </c>
      <c r="C1416" s="9">
        <v>9.64</v>
      </c>
      <c r="D1416" s="9">
        <v>23.416699999999999</v>
      </c>
      <c r="E1416" s="9">
        <v>120.3</v>
      </c>
      <c r="F1416" s="4">
        <f t="shared" si="111"/>
        <v>1988.8749999998929</v>
      </c>
      <c r="G1416" s="4">
        <v>8.9600000000000009</v>
      </c>
      <c r="H1416" s="4">
        <f t="shared" si="112"/>
        <v>565.04626350789704</v>
      </c>
      <c r="I1416" s="4">
        <f t="shared" si="113"/>
        <v>20.09980066500416</v>
      </c>
      <c r="J1416" s="4">
        <f t="shared" si="114"/>
        <v>48.824792762676644</v>
      </c>
      <c r="K1416" s="5">
        <f t="shared" si="110"/>
        <v>11.572937262722759</v>
      </c>
    </row>
    <row r="1417" spans="1:11" ht="12.75" x14ac:dyDescent="0.2">
      <c r="A1417" s="1">
        <v>1988.12</v>
      </c>
      <c r="B1417" s="4">
        <v>276.5</v>
      </c>
      <c r="C1417" s="9">
        <v>9.75</v>
      </c>
      <c r="D1417" s="9">
        <v>23.75</v>
      </c>
      <c r="E1417" s="9">
        <v>120.5</v>
      </c>
      <c r="F1417" s="4">
        <f t="shared" si="111"/>
        <v>1988.9583333332262</v>
      </c>
      <c r="G1417" s="4">
        <v>9.11</v>
      </c>
      <c r="H1417" s="4">
        <f t="shared" si="112"/>
        <v>575.55712240663911</v>
      </c>
      <c r="I1417" s="4">
        <f t="shared" si="113"/>
        <v>20.295413900414939</v>
      </c>
      <c r="J1417" s="4">
        <f t="shared" si="114"/>
        <v>49.437546680497931</v>
      </c>
      <c r="K1417" s="5">
        <f t="shared" si="110"/>
        <v>11.642105263157896</v>
      </c>
    </row>
    <row r="1418" spans="1:11" ht="12.75" x14ac:dyDescent="0.2">
      <c r="A1418" s="1">
        <v>1989.01</v>
      </c>
      <c r="B1418" s="4">
        <v>285.39999999999998</v>
      </c>
      <c r="C1418" s="9">
        <v>9.8133300000000006</v>
      </c>
      <c r="D1418" s="9">
        <v>24.16</v>
      </c>
      <c r="E1418" s="9">
        <v>121.1</v>
      </c>
      <c r="F1418" s="4">
        <f t="shared" si="111"/>
        <v>1989.0416666665594</v>
      </c>
      <c r="G1418" s="4">
        <v>9.09</v>
      </c>
      <c r="H1418" s="4">
        <f t="shared" si="112"/>
        <v>591.13975805119742</v>
      </c>
      <c r="I1418" s="4">
        <f t="shared" si="113"/>
        <v>20.32603196172585</v>
      </c>
      <c r="J1418" s="4">
        <f t="shared" si="114"/>
        <v>50.041823947151123</v>
      </c>
      <c r="K1418" s="5">
        <f t="shared" si="110"/>
        <v>11.812913907284768</v>
      </c>
    </row>
    <row r="1419" spans="1:11" ht="12.75" x14ac:dyDescent="0.2">
      <c r="A1419" s="1">
        <v>1989.02</v>
      </c>
      <c r="B1419" s="4">
        <v>294</v>
      </c>
      <c r="C1419" s="9">
        <v>9.8966700000000003</v>
      </c>
      <c r="D1419" s="9">
        <v>24.56</v>
      </c>
      <c r="E1419" s="9">
        <v>121.6</v>
      </c>
      <c r="F1419" s="4">
        <f t="shared" si="111"/>
        <v>1989.1249999998927</v>
      </c>
      <c r="G1419" s="4">
        <v>9.17</v>
      </c>
      <c r="H1419" s="4">
        <f t="shared" si="112"/>
        <v>606.44874177631596</v>
      </c>
      <c r="I1419" s="4">
        <f t="shared" si="113"/>
        <v>20.414364181208885</v>
      </c>
      <c r="J1419" s="4">
        <f t="shared" si="114"/>
        <v>50.661160197368432</v>
      </c>
      <c r="K1419" s="5">
        <f t="shared" si="110"/>
        <v>11.970684039087949</v>
      </c>
    </row>
    <row r="1420" spans="1:11" ht="12.75" x14ac:dyDescent="0.2">
      <c r="A1420" s="1">
        <v>1989.03</v>
      </c>
      <c r="B1420" s="4">
        <v>292.7</v>
      </c>
      <c r="C1420" s="9">
        <v>10.01</v>
      </c>
      <c r="D1420" s="9">
        <v>24.96</v>
      </c>
      <c r="E1420" s="9">
        <v>122.3</v>
      </c>
      <c r="F1420" s="4">
        <f t="shared" si="111"/>
        <v>1989.2083333332259</v>
      </c>
      <c r="G1420" s="4">
        <v>9.36</v>
      </c>
      <c r="H1420" s="4">
        <f t="shared" si="112"/>
        <v>600.31142559280465</v>
      </c>
      <c r="I1420" s="4">
        <f t="shared" si="113"/>
        <v>20.529953434178253</v>
      </c>
      <c r="J1420" s="4">
        <f t="shared" si="114"/>
        <v>51.191572199509416</v>
      </c>
      <c r="K1420" s="5">
        <f t="shared" si="110"/>
        <v>11.726762820512819</v>
      </c>
    </row>
    <row r="1421" spans="1:11" ht="12.75" x14ac:dyDescent="0.2">
      <c r="A1421" s="1">
        <v>1989.04</v>
      </c>
      <c r="B1421" s="4">
        <v>302.3</v>
      </c>
      <c r="C1421" s="9">
        <v>10.0867</v>
      </c>
      <c r="D1421" s="9">
        <v>25.046700000000001</v>
      </c>
      <c r="E1421" s="9">
        <v>123.1</v>
      </c>
      <c r="F1421" s="4">
        <f t="shared" si="111"/>
        <v>1989.2916666665592</v>
      </c>
      <c r="G1421" s="4">
        <v>9.18</v>
      </c>
      <c r="H1421" s="4">
        <f t="shared" si="112"/>
        <v>615.97124411047935</v>
      </c>
      <c r="I1421" s="4">
        <f t="shared" si="113"/>
        <v>20.552818881803418</v>
      </c>
      <c r="J1421" s="4">
        <f t="shared" si="114"/>
        <v>51.035550644597897</v>
      </c>
      <c r="K1421" s="5">
        <f t="shared" si="110"/>
        <v>12.06945425944336</v>
      </c>
    </row>
    <row r="1422" spans="1:11" ht="12.75" x14ac:dyDescent="0.2">
      <c r="A1422" s="1">
        <v>1989.05</v>
      </c>
      <c r="B1422" s="4">
        <v>313.89999999999998</v>
      </c>
      <c r="C1422" s="9">
        <v>10.193300000000001</v>
      </c>
      <c r="D1422" s="9">
        <v>25.133299999999998</v>
      </c>
      <c r="E1422" s="9">
        <v>123.8</v>
      </c>
      <c r="F1422" s="4">
        <f t="shared" si="111"/>
        <v>1989.3749999998925</v>
      </c>
      <c r="G1422" s="4">
        <v>8.86</v>
      </c>
      <c r="H1422" s="4">
        <f t="shared" si="112"/>
        <v>635.99106583198704</v>
      </c>
      <c r="I1422" s="4">
        <f t="shared" si="113"/>
        <v>20.652589140953154</v>
      </c>
      <c r="J1422" s="4">
        <f t="shared" si="114"/>
        <v>50.922441079563818</v>
      </c>
      <c r="K1422" s="5">
        <f t="shared" si="110"/>
        <v>12.489406484623983</v>
      </c>
    </row>
    <row r="1423" spans="1:11" ht="12.75" x14ac:dyDescent="0.2">
      <c r="A1423" s="1">
        <v>1989.06</v>
      </c>
      <c r="B1423" s="4">
        <v>323.7</v>
      </c>
      <c r="C1423" s="9">
        <v>10.37</v>
      </c>
      <c r="D1423" s="9">
        <v>25.22</v>
      </c>
      <c r="E1423" s="9">
        <v>124.1</v>
      </c>
      <c r="F1423" s="4">
        <f t="shared" si="111"/>
        <v>1989.4583333332257</v>
      </c>
      <c r="G1423" s="4">
        <v>8.2799999999999994</v>
      </c>
      <c r="H1423" s="4">
        <f t="shared" si="112"/>
        <v>654.26134448025789</v>
      </c>
      <c r="I1423" s="4">
        <f t="shared" si="113"/>
        <v>20.95980890410959</v>
      </c>
      <c r="J1423" s="4">
        <f t="shared" si="114"/>
        <v>50.974578646253029</v>
      </c>
      <c r="K1423" s="5">
        <f t="shared" si="110"/>
        <v>12.835051546391751</v>
      </c>
    </row>
    <row r="1424" spans="1:11" ht="12.75" x14ac:dyDescent="0.2">
      <c r="A1424" s="1">
        <v>1989.07</v>
      </c>
      <c r="B1424" s="4">
        <v>331.9</v>
      </c>
      <c r="C1424" s="9">
        <v>10.423299999999999</v>
      </c>
      <c r="D1424" s="9">
        <v>24.71</v>
      </c>
      <c r="E1424" s="9">
        <v>124.4</v>
      </c>
      <c r="F1424" s="4">
        <f t="shared" si="111"/>
        <v>1989.541666666559</v>
      </c>
      <c r="G1424" s="4">
        <v>8.02</v>
      </c>
      <c r="H1424" s="4">
        <f t="shared" si="112"/>
        <v>669.21738705787789</v>
      </c>
      <c r="I1424" s="4">
        <f t="shared" si="113"/>
        <v>21.01673272226688</v>
      </c>
      <c r="J1424" s="4">
        <f t="shared" si="114"/>
        <v>49.823325200964639</v>
      </c>
      <c r="K1424" s="5">
        <f t="shared" si="110"/>
        <v>13.431808984216914</v>
      </c>
    </row>
    <row r="1425" spans="1:11" ht="12.75" x14ac:dyDescent="0.2">
      <c r="A1425" s="1">
        <v>1989.08</v>
      </c>
      <c r="B1425" s="4">
        <v>346.6</v>
      </c>
      <c r="C1425" s="9">
        <v>10.5467</v>
      </c>
      <c r="D1425" s="9">
        <v>24.2</v>
      </c>
      <c r="E1425" s="9">
        <v>124.6</v>
      </c>
      <c r="F1425" s="4">
        <f t="shared" si="111"/>
        <v>1989.6249999998922</v>
      </c>
      <c r="G1425" s="4">
        <v>8.11</v>
      </c>
      <c r="H1425" s="4">
        <f t="shared" si="112"/>
        <v>697.73556420545754</v>
      </c>
      <c r="I1425" s="4">
        <f t="shared" si="113"/>
        <v>21.23141279574639</v>
      </c>
      <c r="J1425" s="4">
        <f t="shared" si="114"/>
        <v>48.716678170144469</v>
      </c>
      <c r="K1425" s="5">
        <f t="shared" si="110"/>
        <v>14.322314049586776</v>
      </c>
    </row>
    <row r="1426" spans="1:11" ht="12.75" x14ac:dyDescent="0.2">
      <c r="A1426" s="1">
        <v>1989.09</v>
      </c>
      <c r="B1426" s="4">
        <v>347.3</v>
      </c>
      <c r="C1426" s="9">
        <v>10.73</v>
      </c>
      <c r="D1426" s="9">
        <v>23.69</v>
      </c>
      <c r="E1426" s="9">
        <v>125</v>
      </c>
      <c r="F1426" s="4">
        <f t="shared" si="111"/>
        <v>1989.7083333332255</v>
      </c>
      <c r="G1426" s="4">
        <v>8.19</v>
      </c>
      <c r="H1426" s="4">
        <f t="shared" si="112"/>
        <v>696.90746120000017</v>
      </c>
      <c r="I1426" s="4">
        <f t="shared" si="113"/>
        <v>21.531290120000005</v>
      </c>
      <c r="J1426" s="4">
        <f t="shared" si="114"/>
        <v>47.53739636000001</v>
      </c>
      <c r="K1426" s="5">
        <f t="shared" si="110"/>
        <v>14.660194174757283</v>
      </c>
    </row>
    <row r="1427" spans="1:11" ht="12.75" x14ac:dyDescent="0.2">
      <c r="A1427" s="1">
        <v>1989.1</v>
      </c>
      <c r="B1427" s="4">
        <v>347.4</v>
      </c>
      <c r="C1427" s="9">
        <v>10.7967</v>
      </c>
      <c r="D1427" s="9">
        <v>23.4267</v>
      </c>
      <c r="E1427" s="9">
        <v>125.6</v>
      </c>
      <c r="F1427" s="4">
        <f t="shared" si="111"/>
        <v>1989.7916666665587</v>
      </c>
      <c r="G1427" s="4">
        <v>8.01</v>
      </c>
      <c r="H1427" s="4">
        <f t="shared" si="112"/>
        <v>693.7779912420383</v>
      </c>
      <c r="I1427" s="4">
        <f t="shared" si="113"/>
        <v>21.561637415207009</v>
      </c>
      <c r="J1427" s="4">
        <f t="shared" si="114"/>
        <v>46.784481483678348</v>
      </c>
      <c r="K1427" s="5">
        <f t="shared" si="110"/>
        <v>14.829233310709576</v>
      </c>
    </row>
    <row r="1428" spans="1:11" ht="12.75" x14ac:dyDescent="0.2">
      <c r="A1428" s="1">
        <v>1989.11</v>
      </c>
      <c r="B1428" s="4">
        <v>340.2</v>
      </c>
      <c r="C1428" s="9">
        <v>10.923299999999999</v>
      </c>
      <c r="D1428" s="9">
        <v>23.1633</v>
      </c>
      <c r="E1428" s="9">
        <v>125.9</v>
      </c>
      <c r="F1428" s="4">
        <f t="shared" si="111"/>
        <v>1989.874999999892</v>
      </c>
      <c r="G1428" s="4">
        <v>7.87</v>
      </c>
      <c r="H1428" s="4">
        <f t="shared" si="112"/>
        <v>677.78027084988094</v>
      </c>
      <c r="I1428" s="4">
        <f t="shared" si="113"/>
        <v>21.762484516679905</v>
      </c>
      <c r="J1428" s="4">
        <f t="shared" si="114"/>
        <v>46.148229711278795</v>
      </c>
      <c r="K1428" s="5">
        <f t="shared" si="110"/>
        <v>14.68702645996037</v>
      </c>
    </row>
    <row r="1429" spans="1:11" ht="12.75" x14ac:dyDescent="0.2">
      <c r="A1429" s="1">
        <v>1989.12</v>
      </c>
      <c r="B1429" s="4">
        <v>348.6</v>
      </c>
      <c r="C1429" s="9">
        <v>11.06</v>
      </c>
      <c r="D1429" s="9">
        <v>22.87</v>
      </c>
      <c r="E1429" s="9">
        <v>126.1</v>
      </c>
      <c r="F1429" s="4">
        <f t="shared" si="111"/>
        <v>1989.9583333332253</v>
      </c>
      <c r="G1429" s="4">
        <v>7.84</v>
      </c>
      <c r="H1429" s="4">
        <f t="shared" si="112"/>
        <v>693.41405471847759</v>
      </c>
      <c r="I1429" s="4">
        <f t="shared" si="113"/>
        <v>21.999883663758926</v>
      </c>
      <c r="J1429" s="4">
        <f t="shared" si="114"/>
        <v>45.49162200634418</v>
      </c>
      <c r="K1429" s="5">
        <f t="shared" si="110"/>
        <v>15.242675994752952</v>
      </c>
    </row>
    <row r="1430" spans="1:11" ht="12.75" x14ac:dyDescent="0.2">
      <c r="A1430" s="1">
        <v>1990.01</v>
      </c>
      <c r="B1430" s="4">
        <v>339.97</v>
      </c>
      <c r="C1430" s="9">
        <v>11.14</v>
      </c>
      <c r="D1430" s="9">
        <v>22.49</v>
      </c>
      <c r="E1430" s="9">
        <v>127.4</v>
      </c>
      <c r="F1430" s="4">
        <f t="shared" si="111"/>
        <v>1990.0416666665585</v>
      </c>
      <c r="G1430" s="4">
        <v>8.2100000000000009</v>
      </c>
      <c r="H1430" s="4">
        <f t="shared" si="112"/>
        <v>669.34729266091063</v>
      </c>
      <c r="I1430" s="4">
        <f t="shared" si="113"/>
        <v>21.932902433281008</v>
      </c>
      <c r="J1430" s="4">
        <f t="shared" si="114"/>
        <v>44.279261734693875</v>
      </c>
      <c r="K1430" s="5">
        <f t="shared" si="110"/>
        <v>15.116496220542466</v>
      </c>
    </row>
    <row r="1431" spans="1:11" ht="12.75" x14ac:dyDescent="0.2">
      <c r="A1431" s="1">
        <v>1990.02</v>
      </c>
      <c r="B1431" s="4">
        <v>330.45</v>
      </c>
      <c r="C1431" s="9">
        <v>11.23</v>
      </c>
      <c r="D1431" s="9">
        <v>22.08</v>
      </c>
      <c r="E1431" s="9">
        <v>128</v>
      </c>
      <c r="F1431" s="4">
        <f t="shared" si="111"/>
        <v>1990.1249999998918</v>
      </c>
      <c r="G1431" s="4">
        <v>8.4700000000000006</v>
      </c>
      <c r="H1431" s="4">
        <f t="shared" si="112"/>
        <v>647.5542087890625</v>
      </c>
      <c r="I1431" s="4">
        <f t="shared" si="113"/>
        <v>22.006457148437505</v>
      </c>
      <c r="J1431" s="4">
        <f t="shared" si="114"/>
        <v>43.268261250000002</v>
      </c>
      <c r="K1431" s="5">
        <f t="shared" si="110"/>
        <v>14.966032608695652</v>
      </c>
    </row>
    <row r="1432" spans="1:11" ht="12.75" x14ac:dyDescent="0.2">
      <c r="A1432" s="1">
        <v>1990.03</v>
      </c>
      <c r="B1432" s="4">
        <v>338.46</v>
      </c>
      <c r="C1432" s="9">
        <v>11.32</v>
      </c>
      <c r="D1432" s="9">
        <v>21.67</v>
      </c>
      <c r="E1432" s="9">
        <v>128.69999999999999</v>
      </c>
      <c r="F1432" s="4">
        <f t="shared" si="111"/>
        <v>1990.208333333225</v>
      </c>
      <c r="G1432" s="4">
        <v>8.59</v>
      </c>
      <c r="H1432" s="4">
        <f t="shared" si="112"/>
        <v>659.64328694638709</v>
      </c>
      <c r="I1432" s="4">
        <f t="shared" si="113"/>
        <v>22.062169852369859</v>
      </c>
      <c r="J1432" s="4">
        <f t="shared" si="114"/>
        <v>42.233853418803427</v>
      </c>
      <c r="K1432" s="5">
        <f t="shared" si="110"/>
        <v>15.618827872634979</v>
      </c>
    </row>
    <row r="1433" spans="1:11" ht="12.75" x14ac:dyDescent="0.2">
      <c r="A1433" s="1">
        <v>1990.04</v>
      </c>
      <c r="B1433" s="4">
        <v>338.18</v>
      </c>
      <c r="C1433" s="9">
        <v>11.4367</v>
      </c>
      <c r="D1433" s="9">
        <v>21.533300000000001</v>
      </c>
      <c r="E1433" s="9">
        <v>128.9</v>
      </c>
      <c r="F1433" s="4">
        <f t="shared" si="111"/>
        <v>1990.2916666665583</v>
      </c>
      <c r="G1433" s="4">
        <v>8.7899999999999991</v>
      </c>
      <c r="H1433" s="4">
        <f t="shared" si="112"/>
        <v>658.07493010085341</v>
      </c>
      <c r="I1433" s="4">
        <f t="shared" si="113"/>
        <v>22.255028544220327</v>
      </c>
      <c r="J1433" s="4">
        <f t="shared" si="114"/>
        <v>41.902315016679601</v>
      </c>
      <c r="K1433" s="5">
        <f t="shared" si="110"/>
        <v>15.704977871482772</v>
      </c>
    </row>
    <row r="1434" spans="1:11" ht="12.75" x14ac:dyDescent="0.2">
      <c r="A1434" s="1">
        <v>1990.05</v>
      </c>
      <c r="B1434" s="4">
        <v>350.25</v>
      </c>
      <c r="C1434" s="9">
        <v>11.5533</v>
      </c>
      <c r="D1434" s="9">
        <v>21.396699999999999</v>
      </c>
      <c r="E1434" s="9">
        <v>129.19999999999999</v>
      </c>
      <c r="F1434" s="4">
        <f t="shared" si="111"/>
        <v>1990.3749999998915</v>
      </c>
      <c r="G1434" s="4">
        <v>8.76</v>
      </c>
      <c r="H1434" s="4">
        <f t="shared" si="112"/>
        <v>679.9797416795667</v>
      </c>
      <c r="I1434" s="4">
        <f t="shared" si="113"/>
        <v>22.429721483359138</v>
      </c>
      <c r="J1434" s="4">
        <f t="shared" si="114"/>
        <v>41.539821666795675</v>
      </c>
      <c r="K1434" s="5">
        <f t="shared" si="110"/>
        <v>16.369346674954549</v>
      </c>
    </row>
    <row r="1435" spans="1:11" ht="12.75" x14ac:dyDescent="0.2">
      <c r="A1435" s="1">
        <v>1990.06</v>
      </c>
      <c r="B1435" s="4">
        <v>360.39</v>
      </c>
      <c r="C1435" s="9">
        <v>11.66</v>
      </c>
      <c r="D1435" s="9">
        <v>21.26</v>
      </c>
      <c r="E1435" s="9">
        <v>129.9</v>
      </c>
      <c r="F1435" s="4">
        <f t="shared" si="111"/>
        <v>1990.4583333332248</v>
      </c>
      <c r="G1435" s="4">
        <v>8.48</v>
      </c>
      <c r="H1435" s="4">
        <f t="shared" si="112"/>
        <v>695.89533406466512</v>
      </c>
      <c r="I1435" s="4">
        <f t="shared" si="113"/>
        <v>22.514885527328715</v>
      </c>
      <c r="J1435" s="4">
        <f t="shared" si="114"/>
        <v>41.052012548113936</v>
      </c>
      <c r="K1435" s="5">
        <f t="shared" si="110"/>
        <v>16.951552210724365</v>
      </c>
    </row>
    <row r="1436" spans="1:11" ht="12.75" x14ac:dyDescent="0.2">
      <c r="A1436" s="1">
        <v>1990.07</v>
      </c>
      <c r="B1436" s="4">
        <v>360.03</v>
      </c>
      <c r="C1436" s="9">
        <v>11.726699999999999</v>
      </c>
      <c r="D1436" s="9">
        <v>21.42</v>
      </c>
      <c r="E1436" s="9">
        <v>130.4</v>
      </c>
      <c r="F1436" s="4">
        <f t="shared" si="111"/>
        <v>1990.5416666665581</v>
      </c>
      <c r="G1436" s="4">
        <v>8.4700000000000006</v>
      </c>
      <c r="H1436" s="4">
        <f t="shared" si="112"/>
        <v>692.53454689417174</v>
      </c>
      <c r="I1436" s="4">
        <f t="shared" si="113"/>
        <v>22.556856014953986</v>
      </c>
      <c r="J1436" s="4">
        <f t="shared" si="114"/>
        <v>41.202372009202463</v>
      </c>
      <c r="K1436" s="5">
        <f t="shared" si="110"/>
        <v>16.808123249299715</v>
      </c>
    </row>
    <row r="1437" spans="1:11" ht="12.75" x14ac:dyDescent="0.2">
      <c r="A1437" s="1">
        <v>1990.08</v>
      </c>
      <c r="B1437" s="4">
        <v>330.75</v>
      </c>
      <c r="C1437" s="9">
        <v>11.783300000000001</v>
      </c>
      <c r="D1437" s="9">
        <v>21.58</v>
      </c>
      <c r="E1437" s="9">
        <v>131.6</v>
      </c>
      <c r="F1437" s="4">
        <f t="shared" si="111"/>
        <v>1990.6249999998913</v>
      </c>
      <c r="G1437" s="4">
        <v>8.75</v>
      </c>
      <c r="H1437" s="4">
        <f t="shared" si="112"/>
        <v>630.4117619680851</v>
      </c>
      <c r="I1437" s="4">
        <f t="shared" si="113"/>
        <v>22.459050384878424</v>
      </c>
      <c r="J1437" s="4">
        <f t="shared" si="114"/>
        <v>41.131627583586628</v>
      </c>
      <c r="K1437" s="5">
        <f t="shared" si="110"/>
        <v>15.326691380908247</v>
      </c>
    </row>
    <row r="1438" spans="1:11" ht="12.75" x14ac:dyDescent="0.2">
      <c r="A1438" s="1">
        <v>1990.09</v>
      </c>
      <c r="B1438" s="4">
        <v>315.41000000000003</v>
      </c>
      <c r="C1438" s="9">
        <v>11.83</v>
      </c>
      <c r="D1438" s="9">
        <v>21.74</v>
      </c>
      <c r="E1438" s="9">
        <v>132.69999999999999</v>
      </c>
      <c r="F1438" s="4">
        <f t="shared" si="111"/>
        <v>1990.7083333332246</v>
      </c>
      <c r="G1438" s="4">
        <v>8.89</v>
      </c>
      <c r="H1438" s="4">
        <f t="shared" si="112"/>
        <v>596.19026379050501</v>
      </c>
      <c r="I1438" s="4">
        <f t="shared" si="113"/>
        <v>22.36115158251696</v>
      </c>
      <c r="J1438" s="4">
        <f t="shared" si="114"/>
        <v>41.093105275056523</v>
      </c>
      <c r="K1438" s="5">
        <f t="shared" si="110"/>
        <v>14.508279668813248</v>
      </c>
    </row>
    <row r="1439" spans="1:11" ht="12.75" x14ac:dyDescent="0.2">
      <c r="A1439" s="1">
        <v>1990.1</v>
      </c>
      <c r="B1439" s="4">
        <v>307.12</v>
      </c>
      <c r="C1439" s="9">
        <v>11.9267</v>
      </c>
      <c r="D1439" s="9">
        <v>21.6067</v>
      </c>
      <c r="E1439" s="9">
        <v>133.5</v>
      </c>
      <c r="F1439" s="4">
        <f t="shared" si="111"/>
        <v>1990.7916666665578</v>
      </c>
      <c r="G1439" s="4">
        <v>8.7200000000000006</v>
      </c>
      <c r="H1439" s="4">
        <f t="shared" si="112"/>
        <v>577.0416716104869</v>
      </c>
      <c r="I1439" s="4">
        <f t="shared" si="113"/>
        <v>22.408839882771538</v>
      </c>
      <c r="J1439" s="4">
        <f t="shared" si="114"/>
        <v>40.596399732958808</v>
      </c>
      <c r="K1439" s="5">
        <f t="shared" si="110"/>
        <v>14.214109512327193</v>
      </c>
    </row>
    <row r="1440" spans="1:11" ht="12.75" x14ac:dyDescent="0.2">
      <c r="A1440" s="1">
        <v>1990.11</v>
      </c>
      <c r="B1440" s="4">
        <v>315.29000000000002</v>
      </c>
      <c r="C1440" s="9">
        <v>12.013299999999999</v>
      </c>
      <c r="D1440" s="9">
        <v>21.473299999999998</v>
      </c>
      <c r="E1440" s="9">
        <v>133.80000000000001</v>
      </c>
      <c r="F1440" s="4">
        <f t="shared" si="111"/>
        <v>1990.8749999998911</v>
      </c>
      <c r="G1440" s="4">
        <v>8.39</v>
      </c>
      <c r="H1440" s="4">
        <f t="shared" si="112"/>
        <v>591.06388897608383</v>
      </c>
      <c r="I1440" s="4">
        <f t="shared" si="113"/>
        <v>22.520942045216742</v>
      </c>
      <c r="J1440" s="4">
        <f t="shared" si="114"/>
        <v>40.255295782137516</v>
      </c>
      <c r="K1440" s="5">
        <f t="shared" si="110"/>
        <v>14.682885257505838</v>
      </c>
    </row>
    <row r="1441" spans="1:11" ht="12.75" x14ac:dyDescent="0.2">
      <c r="A1441" s="1">
        <v>1990.12</v>
      </c>
      <c r="B1441" s="4">
        <v>328.75</v>
      </c>
      <c r="C1441" s="9">
        <v>12.09</v>
      </c>
      <c r="D1441" s="9">
        <v>21.34</v>
      </c>
      <c r="E1441" s="9">
        <v>133.80000000000001</v>
      </c>
      <c r="F1441" s="4">
        <f t="shared" si="111"/>
        <v>1990.9583333332243</v>
      </c>
      <c r="G1441" s="4">
        <v>8.08</v>
      </c>
      <c r="H1441" s="4">
        <f t="shared" si="112"/>
        <v>616.2969123692078</v>
      </c>
      <c r="I1441" s="4">
        <f t="shared" si="113"/>
        <v>22.664729035874441</v>
      </c>
      <c r="J1441" s="4">
        <f t="shared" si="114"/>
        <v>40.005402615844545</v>
      </c>
      <c r="K1441" s="5">
        <f t="shared" si="110"/>
        <v>15.405342080599812</v>
      </c>
    </row>
    <row r="1442" spans="1:11" ht="12.75" x14ac:dyDescent="0.2">
      <c r="A1442" s="1">
        <v>1991.01</v>
      </c>
      <c r="B1442" s="4">
        <v>325.49</v>
      </c>
      <c r="C1442" s="9">
        <v>12.1067</v>
      </c>
      <c r="D1442" s="9">
        <v>21.183299999999999</v>
      </c>
      <c r="E1442" s="9">
        <v>134.6</v>
      </c>
      <c r="F1442" s="4">
        <f t="shared" si="111"/>
        <v>1991.0416666665576</v>
      </c>
      <c r="G1442" s="4">
        <v>8.09</v>
      </c>
      <c r="H1442" s="4">
        <f t="shared" si="112"/>
        <v>606.55883688707297</v>
      </c>
      <c r="I1442" s="4">
        <f t="shared" si="113"/>
        <v>22.561141265601787</v>
      </c>
      <c r="J1442" s="4">
        <f t="shared" si="114"/>
        <v>39.475614640787526</v>
      </c>
      <c r="K1442" s="5">
        <f t="shared" si="110"/>
        <v>15.365405767751012</v>
      </c>
    </row>
    <row r="1443" spans="1:11" ht="12.75" x14ac:dyDescent="0.2">
      <c r="A1443" s="1">
        <v>1991.02</v>
      </c>
      <c r="B1443" s="4">
        <v>362.26</v>
      </c>
      <c r="C1443" s="9">
        <v>12.113300000000001</v>
      </c>
      <c r="D1443" s="9">
        <v>21.026700000000002</v>
      </c>
      <c r="E1443" s="9">
        <v>134.80000000000001</v>
      </c>
      <c r="F1443" s="4">
        <f t="shared" si="111"/>
        <v>1991.1249999998909</v>
      </c>
      <c r="G1443" s="4">
        <v>7.85</v>
      </c>
      <c r="H1443" s="4">
        <f t="shared" si="112"/>
        <v>674.07905734421365</v>
      </c>
      <c r="I1443" s="4">
        <f t="shared" si="113"/>
        <v>22.539948780786354</v>
      </c>
      <c r="J1443" s="4">
        <f t="shared" si="114"/>
        <v>39.125650403189915</v>
      </c>
      <c r="K1443" s="5">
        <f t="shared" si="110"/>
        <v>17.228571292689768</v>
      </c>
    </row>
    <row r="1444" spans="1:11" ht="12.75" x14ac:dyDescent="0.2">
      <c r="A1444" s="1">
        <v>1991.03</v>
      </c>
      <c r="B1444" s="4">
        <v>372.28</v>
      </c>
      <c r="C1444" s="9">
        <v>12.11</v>
      </c>
      <c r="D1444" s="9">
        <v>20.94</v>
      </c>
      <c r="E1444" s="9">
        <v>135</v>
      </c>
      <c r="F1444" s="4">
        <f t="shared" si="111"/>
        <v>1991.2083333332241</v>
      </c>
      <c r="G1444" s="4">
        <v>8.11</v>
      </c>
      <c r="H1444" s="4">
        <f t="shared" si="112"/>
        <v>691.69761881481486</v>
      </c>
      <c r="I1444" s="4">
        <f t="shared" si="113"/>
        <v>22.500424851851854</v>
      </c>
      <c r="J1444" s="4">
        <f t="shared" si="114"/>
        <v>38.906597555555564</v>
      </c>
      <c r="K1444" s="5">
        <f t="shared" si="110"/>
        <v>17.778414517669528</v>
      </c>
    </row>
    <row r="1445" spans="1:11" ht="12.75" x14ac:dyDescent="0.2">
      <c r="A1445" s="1">
        <v>1991.04</v>
      </c>
      <c r="B1445" s="4">
        <v>379.68</v>
      </c>
      <c r="C1445" s="9">
        <v>12.13</v>
      </c>
      <c r="D1445" s="9">
        <v>20.363299999999999</v>
      </c>
      <c r="E1445" s="9">
        <v>135.19999999999999</v>
      </c>
      <c r="F1445" s="4">
        <f t="shared" si="111"/>
        <v>1991.2916666665574</v>
      </c>
      <c r="G1445" s="4">
        <v>8.0399999999999991</v>
      </c>
      <c r="H1445" s="4">
        <f t="shared" si="112"/>
        <v>704.4032857988168</v>
      </c>
      <c r="I1445" s="4">
        <f t="shared" si="113"/>
        <v>22.504245303254443</v>
      </c>
      <c r="J1445" s="4">
        <f t="shared" si="114"/>
        <v>37.779117756286986</v>
      </c>
      <c r="K1445" s="5">
        <f t="shared" si="110"/>
        <v>18.645307980533612</v>
      </c>
    </row>
    <row r="1446" spans="1:11" ht="12.75" x14ac:dyDescent="0.2">
      <c r="A1446" s="1">
        <v>1991.05</v>
      </c>
      <c r="B1446" s="4">
        <v>377.99</v>
      </c>
      <c r="C1446" s="9">
        <v>12.14</v>
      </c>
      <c r="D1446" s="9">
        <v>19.8567</v>
      </c>
      <c r="E1446" s="9">
        <v>135.6</v>
      </c>
      <c r="F1446" s="4">
        <f t="shared" si="111"/>
        <v>1991.3749999998906</v>
      </c>
      <c r="G1446" s="4">
        <v>8.07</v>
      </c>
      <c r="H1446" s="4">
        <f t="shared" si="112"/>
        <v>699.19926766224194</v>
      </c>
      <c r="I1446" s="4">
        <f t="shared" si="113"/>
        <v>22.456358923303839</v>
      </c>
      <c r="J1446" s="4">
        <f t="shared" si="114"/>
        <v>36.730575142699124</v>
      </c>
      <c r="K1446" s="5">
        <f t="shared" si="110"/>
        <v>19.03589216737927</v>
      </c>
    </row>
    <row r="1447" spans="1:11" ht="12.75" x14ac:dyDescent="0.2">
      <c r="A1447" s="1">
        <v>1991.06</v>
      </c>
      <c r="B1447" s="4">
        <v>378.29</v>
      </c>
      <c r="C1447" s="9">
        <v>12.15</v>
      </c>
      <c r="D1447" s="9">
        <v>19.41</v>
      </c>
      <c r="E1447" s="9">
        <v>136</v>
      </c>
      <c r="F1447" s="4">
        <f t="shared" si="111"/>
        <v>1991.4583333332239</v>
      </c>
      <c r="G1447" s="4">
        <v>8.2799999999999994</v>
      </c>
      <c r="H1447" s="4">
        <f t="shared" si="112"/>
        <v>697.69610180147072</v>
      </c>
      <c r="I1447" s="4">
        <f t="shared" si="113"/>
        <v>22.408754227941181</v>
      </c>
      <c r="J1447" s="4">
        <f t="shared" si="114"/>
        <v>35.798676507352944</v>
      </c>
      <c r="K1447" s="5">
        <f t="shared" si="110"/>
        <v>19.489438433797012</v>
      </c>
    </row>
    <row r="1448" spans="1:11" ht="12.75" x14ac:dyDescent="0.2">
      <c r="A1448" s="1">
        <v>1991.07</v>
      </c>
      <c r="B1448" s="4">
        <v>380.23</v>
      </c>
      <c r="C1448" s="9">
        <v>12.193300000000001</v>
      </c>
      <c r="D1448" s="9">
        <v>18.84</v>
      </c>
      <c r="E1448" s="9">
        <v>136.19999999999999</v>
      </c>
      <c r="F1448" s="4">
        <f t="shared" si="111"/>
        <v>1991.5416666665571</v>
      </c>
      <c r="G1448" s="4">
        <v>8.27</v>
      </c>
      <c r="H1448" s="4">
        <f t="shared" si="112"/>
        <v>700.24435400146865</v>
      </c>
      <c r="I1448" s="4">
        <f t="shared" si="113"/>
        <v>22.455591304331872</v>
      </c>
      <c r="J1448" s="4">
        <f t="shared" si="114"/>
        <v>34.696377533039652</v>
      </c>
      <c r="K1448" s="5">
        <f t="shared" si="110"/>
        <v>20.182059447983018</v>
      </c>
    </row>
    <row r="1449" spans="1:11" ht="12.75" x14ac:dyDescent="0.2">
      <c r="A1449" s="1">
        <v>1991.08</v>
      </c>
      <c r="B1449" s="4">
        <v>389.4</v>
      </c>
      <c r="C1449" s="9">
        <v>12.236700000000001</v>
      </c>
      <c r="D1449" s="9">
        <v>18.329999999999998</v>
      </c>
      <c r="E1449" s="9">
        <v>136.6</v>
      </c>
      <c r="F1449" s="4">
        <f t="shared" si="111"/>
        <v>1991.6249999998904</v>
      </c>
      <c r="G1449" s="4">
        <v>7.9</v>
      </c>
      <c r="H1449" s="4">
        <f t="shared" si="112"/>
        <v>715.03218667642761</v>
      </c>
      <c r="I1449" s="4">
        <f t="shared" si="113"/>
        <v>22.469528399341147</v>
      </c>
      <c r="J1449" s="4">
        <f t="shared" si="114"/>
        <v>33.658294765739385</v>
      </c>
      <c r="K1449" s="5">
        <f t="shared" si="110"/>
        <v>21.243862520458269</v>
      </c>
    </row>
    <row r="1450" spans="1:11" ht="12.75" x14ac:dyDescent="0.2">
      <c r="A1450" s="1">
        <v>1991.09</v>
      </c>
      <c r="B1450" s="4">
        <v>387.2</v>
      </c>
      <c r="C1450" s="9">
        <v>12.28</v>
      </c>
      <c r="D1450" s="9">
        <v>17.82</v>
      </c>
      <c r="E1450" s="9">
        <v>137.19999999999999</v>
      </c>
      <c r="F1450" s="4">
        <f t="shared" si="111"/>
        <v>1991.7083333332237</v>
      </c>
      <c r="G1450" s="4">
        <v>7.65</v>
      </c>
      <c r="H1450" s="4">
        <f t="shared" si="112"/>
        <v>707.88316034985428</v>
      </c>
      <c r="I1450" s="4">
        <f t="shared" si="113"/>
        <v>22.450426676384843</v>
      </c>
      <c r="J1450" s="4">
        <f t="shared" si="114"/>
        <v>32.578713629737621</v>
      </c>
      <c r="K1450" s="5">
        <f t="shared" si="110"/>
        <v>21.728395061728389</v>
      </c>
    </row>
    <row r="1451" spans="1:11" ht="12.75" x14ac:dyDescent="0.2">
      <c r="A1451" s="1">
        <v>1991.1</v>
      </c>
      <c r="B1451" s="4">
        <v>386.88</v>
      </c>
      <c r="C1451" s="9">
        <v>12.253299999999999</v>
      </c>
      <c r="D1451" s="9">
        <v>17.203299999999999</v>
      </c>
      <c r="E1451" s="9">
        <v>137.4</v>
      </c>
      <c r="F1451" s="4">
        <f t="shared" si="111"/>
        <v>1991.7916666665569</v>
      </c>
      <c r="G1451" s="4">
        <v>7.53</v>
      </c>
      <c r="H1451" s="4">
        <f t="shared" si="112"/>
        <v>706.26858689956339</v>
      </c>
      <c r="I1451" s="4">
        <f t="shared" si="113"/>
        <v>22.369005572416302</v>
      </c>
      <c r="J1451" s="4">
        <f t="shared" si="114"/>
        <v>31.405475550582242</v>
      </c>
      <c r="K1451" s="5">
        <f t="shared" si="110"/>
        <v>22.488708561729439</v>
      </c>
    </row>
    <row r="1452" spans="1:11" ht="12.75" x14ac:dyDescent="0.2">
      <c r="A1452" s="1">
        <v>1991.11</v>
      </c>
      <c r="B1452" s="4">
        <v>385.92</v>
      </c>
      <c r="C1452" s="9">
        <v>12.226699999999999</v>
      </c>
      <c r="D1452" s="9">
        <v>16.5867</v>
      </c>
      <c r="E1452" s="9">
        <v>137.80000000000001</v>
      </c>
      <c r="F1452" s="4">
        <f t="shared" si="111"/>
        <v>1991.8749999998902</v>
      </c>
      <c r="G1452" s="4">
        <v>7.42</v>
      </c>
      <c r="H1452" s="4">
        <f t="shared" si="112"/>
        <v>702.47102002902761</v>
      </c>
      <c r="I1452" s="4">
        <f t="shared" si="113"/>
        <v>22.255655111393324</v>
      </c>
      <c r="J1452" s="4">
        <f t="shared" si="114"/>
        <v>30.191946693396225</v>
      </c>
      <c r="K1452" s="5">
        <f t="shared" si="110"/>
        <v>23.266834270831453</v>
      </c>
    </row>
    <row r="1453" spans="1:11" ht="12.75" x14ac:dyDescent="0.2">
      <c r="A1453" s="1">
        <v>1991.12</v>
      </c>
      <c r="B1453" s="4">
        <v>388.51</v>
      </c>
      <c r="C1453" s="9">
        <v>12.2</v>
      </c>
      <c r="D1453" s="9">
        <v>15.97</v>
      </c>
      <c r="E1453" s="9">
        <v>137.9</v>
      </c>
      <c r="F1453" s="4">
        <f t="shared" si="111"/>
        <v>1991.9583333332234</v>
      </c>
      <c r="G1453" s="4">
        <v>7.09</v>
      </c>
      <c r="H1453" s="4">
        <f t="shared" si="112"/>
        <v>706.67264361856428</v>
      </c>
      <c r="I1453" s="4">
        <f t="shared" si="113"/>
        <v>22.190950688905005</v>
      </c>
      <c r="J1453" s="4">
        <f t="shared" si="114"/>
        <v>29.048318237853518</v>
      </c>
      <c r="K1453" s="5">
        <f t="shared" si="110"/>
        <v>24.327489041953665</v>
      </c>
    </row>
    <row r="1454" spans="1:11" ht="12.75" x14ac:dyDescent="0.2">
      <c r="A1454" s="1">
        <v>1992.01</v>
      </c>
      <c r="B1454" s="4">
        <v>416.08</v>
      </c>
      <c r="C1454" s="9">
        <v>12.24</v>
      </c>
      <c r="D1454" s="9">
        <v>16.046700000000001</v>
      </c>
      <c r="E1454" s="9">
        <v>138.1</v>
      </c>
      <c r="F1454" s="4">
        <f t="shared" si="111"/>
        <v>1992.0416666665567</v>
      </c>
      <c r="G1454" s="4">
        <v>7.03</v>
      </c>
      <c r="H1454" s="4">
        <f t="shared" si="112"/>
        <v>755.72450716871845</v>
      </c>
      <c r="I1454" s="4">
        <f t="shared" si="113"/>
        <v>22.231465025343958</v>
      </c>
      <c r="J1454" s="4">
        <f t="shared" si="114"/>
        <v>29.145559625995663</v>
      </c>
      <c r="K1454" s="5">
        <f t="shared" si="110"/>
        <v>25.929318800750309</v>
      </c>
    </row>
    <row r="1455" spans="1:11" ht="12.75" x14ac:dyDescent="0.2">
      <c r="A1455" s="1">
        <v>1992.02</v>
      </c>
      <c r="B1455" s="4">
        <v>412.56</v>
      </c>
      <c r="C1455" s="9">
        <v>12.28</v>
      </c>
      <c r="D1455" s="9">
        <v>16.1233</v>
      </c>
      <c r="E1455" s="9">
        <v>138.6</v>
      </c>
      <c r="F1455" s="4">
        <f t="shared" si="111"/>
        <v>1992.12499999989</v>
      </c>
      <c r="G1455" s="4">
        <v>7.34</v>
      </c>
      <c r="H1455" s="4">
        <f t="shared" si="112"/>
        <v>746.62792987012995</v>
      </c>
      <c r="I1455" s="4">
        <f t="shared" si="113"/>
        <v>22.223654689754692</v>
      </c>
      <c r="J1455" s="4">
        <f t="shared" si="114"/>
        <v>29.179043294733049</v>
      </c>
      <c r="K1455" s="5">
        <f t="shared" si="110"/>
        <v>25.587813909063279</v>
      </c>
    </row>
    <row r="1456" spans="1:11" ht="12.75" x14ac:dyDescent="0.2">
      <c r="A1456" s="1">
        <v>1992.03</v>
      </c>
      <c r="B1456" s="4">
        <v>407.36</v>
      </c>
      <c r="C1456" s="9">
        <v>12.32</v>
      </c>
      <c r="D1456" s="9">
        <v>16.190000000000001</v>
      </c>
      <c r="E1456" s="9">
        <v>139.30000000000001</v>
      </c>
      <c r="F1456" s="4">
        <f t="shared" si="111"/>
        <v>1992.2083333332232</v>
      </c>
      <c r="G1456" s="4">
        <v>7.54</v>
      </c>
      <c r="H1456" s="4">
        <f t="shared" si="112"/>
        <v>733.51265240488169</v>
      </c>
      <c r="I1456" s="4">
        <f t="shared" si="113"/>
        <v>22.184004020100506</v>
      </c>
      <c r="J1456" s="4">
        <f t="shared" si="114"/>
        <v>29.152518269921039</v>
      </c>
      <c r="K1456" s="5">
        <f t="shared" si="110"/>
        <v>25.161210623841878</v>
      </c>
    </row>
    <row r="1457" spans="1:11" ht="12.75" x14ac:dyDescent="0.2">
      <c r="A1457" s="1">
        <v>1992.04</v>
      </c>
      <c r="B1457" s="4">
        <v>407.41</v>
      </c>
      <c r="C1457" s="9">
        <v>12.32</v>
      </c>
      <c r="D1457" s="9">
        <v>16.4833</v>
      </c>
      <c r="E1457" s="9">
        <v>139.5</v>
      </c>
      <c r="F1457" s="4">
        <f t="shared" si="111"/>
        <v>1992.2916666665565</v>
      </c>
      <c r="G1457" s="4">
        <v>7.48</v>
      </c>
      <c r="H1457" s="4">
        <f t="shared" si="112"/>
        <v>732.55092476702521</v>
      </c>
      <c r="I1457" s="4">
        <f t="shared" si="113"/>
        <v>22.152198996415773</v>
      </c>
      <c r="J1457" s="4">
        <f t="shared" si="114"/>
        <v>29.638095918637994</v>
      </c>
      <c r="K1457" s="5">
        <f t="shared" si="110"/>
        <v>24.716531277110775</v>
      </c>
    </row>
    <row r="1458" spans="1:11" ht="12.75" x14ac:dyDescent="0.2">
      <c r="A1458" s="1">
        <v>1992.05</v>
      </c>
      <c r="B1458" s="4">
        <v>414.81</v>
      </c>
      <c r="C1458" s="9">
        <v>12.32</v>
      </c>
      <c r="D1458" s="9">
        <v>16.7667</v>
      </c>
      <c r="E1458" s="9">
        <v>139.69999999999999</v>
      </c>
      <c r="F1458" s="4">
        <f t="shared" si="111"/>
        <v>1992.3749999998897</v>
      </c>
      <c r="G1458" s="4">
        <v>7.39</v>
      </c>
      <c r="H1458" s="4">
        <f t="shared" si="112"/>
        <v>744.78883110236234</v>
      </c>
      <c r="I1458" s="4">
        <f t="shared" si="113"/>
        <v>22.120485039370084</v>
      </c>
      <c r="J1458" s="4">
        <f t="shared" si="114"/>
        <v>30.104507833571947</v>
      </c>
      <c r="K1458" s="5">
        <f t="shared" si="110"/>
        <v>24.740109860616577</v>
      </c>
    </row>
    <row r="1459" spans="1:11" ht="12.75" x14ac:dyDescent="0.2">
      <c r="A1459" s="1">
        <v>1992.06</v>
      </c>
      <c r="B1459" s="4">
        <v>408.27</v>
      </c>
      <c r="C1459" s="9">
        <v>12.32</v>
      </c>
      <c r="D1459" s="9">
        <v>17.05</v>
      </c>
      <c r="E1459" s="9">
        <v>140.19999999999999</v>
      </c>
      <c r="F1459" s="4">
        <f t="shared" si="111"/>
        <v>1992.458333333223</v>
      </c>
      <c r="G1459" s="4">
        <v>7.26</v>
      </c>
      <c r="H1459" s="4">
        <f t="shared" si="112"/>
        <v>730.43201308844527</v>
      </c>
      <c r="I1459" s="4">
        <f t="shared" si="113"/>
        <v>22.04159600570614</v>
      </c>
      <c r="J1459" s="4">
        <f t="shared" si="114"/>
        <v>30.503994472182605</v>
      </c>
      <c r="K1459" s="5">
        <f t="shared" si="110"/>
        <v>23.945454545454545</v>
      </c>
    </row>
    <row r="1460" spans="1:11" ht="12.75" x14ac:dyDescent="0.2">
      <c r="A1460" s="1">
        <v>1992.07</v>
      </c>
      <c r="B1460" s="4">
        <v>415.05</v>
      </c>
      <c r="C1460" s="9">
        <v>12.343299999999999</v>
      </c>
      <c r="D1460" s="9">
        <v>17.38</v>
      </c>
      <c r="E1460" s="9">
        <v>140.5</v>
      </c>
      <c r="F1460" s="4">
        <f t="shared" si="111"/>
        <v>1992.5416666665562</v>
      </c>
      <c r="G1460" s="4">
        <v>6.84</v>
      </c>
      <c r="H1460" s="4">
        <f t="shared" si="112"/>
        <v>740.9765055160143</v>
      </c>
      <c r="I1460" s="4">
        <f t="shared" si="113"/>
        <v>22.036128901423488</v>
      </c>
      <c r="J1460" s="4">
        <f t="shared" si="114"/>
        <v>31.028000640569399</v>
      </c>
      <c r="K1460" s="5">
        <f t="shared" si="110"/>
        <v>23.880897583429228</v>
      </c>
    </row>
    <row r="1461" spans="1:11" ht="12.75" x14ac:dyDescent="0.2">
      <c r="A1461" s="1">
        <v>1992.08</v>
      </c>
      <c r="B1461" s="4">
        <v>417.93</v>
      </c>
      <c r="C1461" s="9">
        <v>12.3667</v>
      </c>
      <c r="D1461" s="9">
        <v>17.71</v>
      </c>
      <c r="E1461" s="9">
        <v>140.9</v>
      </c>
      <c r="F1461" s="4">
        <f t="shared" si="111"/>
        <v>1992.6249999998895</v>
      </c>
      <c r="G1461" s="4">
        <v>6.59</v>
      </c>
      <c r="H1461" s="4">
        <f t="shared" si="112"/>
        <v>743.99993516678512</v>
      </c>
      <c r="I1461" s="4">
        <f t="shared" si="113"/>
        <v>22.015227426188787</v>
      </c>
      <c r="J1461" s="4">
        <f t="shared" si="114"/>
        <v>31.527382221433648</v>
      </c>
      <c r="K1461" s="5">
        <f t="shared" si="110"/>
        <v>23.598531902879728</v>
      </c>
    </row>
    <row r="1462" spans="1:11" ht="12.75" x14ac:dyDescent="0.2">
      <c r="A1462" s="1">
        <v>1992.09</v>
      </c>
      <c r="B1462" s="4">
        <v>418.48</v>
      </c>
      <c r="C1462" s="9">
        <v>12.4</v>
      </c>
      <c r="D1462" s="9">
        <v>18.04</v>
      </c>
      <c r="E1462" s="9">
        <v>141.30000000000001</v>
      </c>
      <c r="F1462" s="4">
        <f t="shared" si="111"/>
        <v>1992.7083333332228</v>
      </c>
      <c r="G1462" s="4">
        <v>6.42</v>
      </c>
      <c r="H1462" s="4">
        <f t="shared" si="112"/>
        <v>742.87011776362363</v>
      </c>
      <c r="I1462" s="4">
        <f t="shared" si="113"/>
        <v>22.012018400566173</v>
      </c>
      <c r="J1462" s="4">
        <f t="shared" si="114"/>
        <v>32.023936447275297</v>
      </c>
      <c r="K1462" s="5">
        <f t="shared" si="110"/>
        <v>23.197339246119739</v>
      </c>
    </row>
    <row r="1463" spans="1:11" ht="12.75" x14ac:dyDescent="0.2">
      <c r="A1463" s="1">
        <v>1992.1</v>
      </c>
      <c r="B1463" s="4">
        <v>412.5</v>
      </c>
      <c r="C1463" s="9">
        <v>12.386699999999999</v>
      </c>
      <c r="D1463" s="9">
        <v>18.39</v>
      </c>
      <c r="E1463" s="9">
        <v>141.80000000000001</v>
      </c>
      <c r="F1463" s="4">
        <f t="shared" si="111"/>
        <v>1992.791666666556</v>
      </c>
      <c r="G1463" s="4">
        <v>6.59</v>
      </c>
      <c r="H1463" s="4">
        <f t="shared" si="112"/>
        <v>729.67264633286322</v>
      </c>
      <c r="I1463" s="4">
        <f t="shared" si="113"/>
        <v>21.910875559590973</v>
      </c>
      <c r="J1463" s="4">
        <f t="shared" si="114"/>
        <v>32.530133251057833</v>
      </c>
      <c r="K1463" s="5">
        <f t="shared" si="110"/>
        <v>22.430668841761825</v>
      </c>
    </row>
    <row r="1464" spans="1:11" ht="12.75" x14ac:dyDescent="0.2">
      <c r="A1464" s="1">
        <v>1992.11</v>
      </c>
      <c r="B1464" s="4">
        <v>422.84</v>
      </c>
      <c r="C1464" s="9">
        <v>12.3833</v>
      </c>
      <c r="D1464" s="9">
        <v>18.739999999999998</v>
      </c>
      <c r="E1464" s="9">
        <v>142</v>
      </c>
      <c r="F1464" s="4">
        <f t="shared" si="111"/>
        <v>1992.8749999998893</v>
      </c>
      <c r="G1464" s="4">
        <v>6.87</v>
      </c>
      <c r="H1464" s="4">
        <f t="shared" si="112"/>
        <v>746.90963816901422</v>
      </c>
      <c r="I1464" s="4">
        <f t="shared" si="113"/>
        <v>21.874009370774651</v>
      </c>
      <c r="J1464" s="4">
        <f t="shared" si="114"/>
        <v>33.102560352112675</v>
      </c>
      <c r="K1464" s="5">
        <f t="shared" si="110"/>
        <v>22.563500533617933</v>
      </c>
    </row>
    <row r="1465" spans="1:11" ht="12.75" x14ac:dyDescent="0.2">
      <c r="A1465" s="1">
        <v>1992.12</v>
      </c>
      <c r="B1465" s="4">
        <v>435.64</v>
      </c>
      <c r="C1465" s="9">
        <v>12.39</v>
      </c>
      <c r="D1465" s="9">
        <v>19.09</v>
      </c>
      <c r="E1465" s="9">
        <v>141.9</v>
      </c>
      <c r="F1465" s="4">
        <f t="shared" si="111"/>
        <v>1992.9583333332225</v>
      </c>
      <c r="G1465" s="4">
        <v>6.77</v>
      </c>
      <c r="H1465" s="4">
        <f t="shared" si="112"/>
        <v>770.06200859760395</v>
      </c>
      <c r="I1465" s="4">
        <f t="shared" si="113"/>
        <v>21.901267758985203</v>
      </c>
      <c r="J1465" s="4">
        <f t="shared" si="114"/>
        <v>33.744568322762511</v>
      </c>
      <c r="K1465" s="5">
        <f t="shared" si="110"/>
        <v>22.820324777370349</v>
      </c>
    </row>
    <row r="1466" spans="1:11" ht="12.75" x14ac:dyDescent="0.2">
      <c r="A1466" s="1">
        <v>1993.01</v>
      </c>
      <c r="B1466" s="4">
        <v>435.23</v>
      </c>
      <c r="C1466" s="9">
        <v>12.4133</v>
      </c>
      <c r="D1466" s="9">
        <v>19.34</v>
      </c>
      <c r="E1466" s="9">
        <v>142.6</v>
      </c>
      <c r="F1466" s="4">
        <f t="shared" si="111"/>
        <v>1993.0416666665558</v>
      </c>
      <c r="G1466" s="4">
        <v>6.6</v>
      </c>
      <c r="H1466" s="4">
        <f t="shared" si="112"/>
        <v>765.56071889901841</v>
      </c>
      <c r="I1466" s="4">
        <f t="shared" si="113"/>
        <v>21.834742255610099</v>
      </c>
      <c r="J1466" s="4">
        <f t="shared" si="114"/>
        <v>34.018666690042082</v>
      </c>
      <c r="K1466" s="5">
        <f t="shared" si="110"/>
        <v>22.50413650465357</v>
      </c>
    </row>
    <row r="1467" spans="1:11" ht="12.75" x14ac:dyDescent="0.2">
      <c r="A1467" s="1">
        <v>1993.02</v>
      </c>
      <c r="B1467" s="4">
        <v>441.7</v>
      </c>
      <c r="C1467" s="9">
        <v>12.4467</v>
      </c>
      <c r="D1467" s="9">
        <v>19.59</v>
      </c>
      <c r="E1467" s="9">
        <v>143.1</v>
      </c>
      <c r="F1467" s="4">
        <f t="shared" si="111"/>
        <v>1993.124999999889</v>
      </c>
      <c r="G1467" s="4">
        <v>6.26</v>
      </c>
      <c r="H1467" s="4">
        <f t="shared" si="112"/>
        <v>774.22663766596804</v>
      </c>
      <c r="I1467" s="4">
        <f t="shared" si="113"/>
        <v>21.816994998951785</v>
      </c>
      <c r="J1467" s="4">
        <f t="shared" si="114"/>
        <v>34.338011844863736</v>
      </c>
      <c r="K1467" s="5">
        <f t="shared" si="110"/>
        <v>22.547217968351202</v>
      </c>
    </row>
    <row r="1468" spans="1:11" ht="12.75" x14ac:dyDescent="0.2">
      <c r="A1468" s="1">
        <v>1993.03</v>
      </c>
      <c r="B1468" s="4">
        <v>450.16</v>
      </c>
      <c r="C1468" s="9">
        <v>12.48</v>
      </c>
      <c r="D1468" s="9">
        <v>19.84</v>
      </c>
      <c r="E1468" s="9">
        <v>143.6</v>
      </c>
      <c r="F1468" s="4">
        <f t="shared" si="111"/>
        <v>1993.2083333332223</v>
      </c>
      <c r="G1468" s="4">
        <v>5.98</v>
      </c>
      <c r="H1468" s="4">
        <f t="shared" si="112"/>
        <v>786.30820250696399</v>
      </c>
      <c r="I1468" s="4">
        <f t="shared" si="113"/>
        <v>21.799196657381621</v>
      </c>
      <c r="J1468" s="4">
        <f t="shared" si="114"/>
        <v>34.65513314763232</v>
      </c>
      <c r="K1468" s="5">
        <f t="shared" si="110"/>
        <v>22.68951612903226</v>
      </c>
    </row>
    <row r="1469" spans="1:11" ht="12.75" x14ac:dyDescent="0.2">
      <c r="A1469" s="1">
        <v>1993.04</v>
      </c>
      <c r="B1469" s="4">
        <v>443.08</v>
      </c>
      <c r="C1469" s="9">
        <v>12.4933</v>
      </c>
      <c r="D1469" s="9">
        <v>19.670000000000002</v>
      </c>
      <c r="E1469" s="9">
        <v>144</v>
      </c>
      <c r="F1469" s="4">
        <f t="shared" si="111"/>
        <v>1993.2916666665556</v>
      </c>
      <c r="G1469" s="4">
        <v>5.97</v>
      </c>
      <c r="H1469" s="4">
        <f t="shared" si="112"/>
        <v>771.79151347222228</v>
      </c>
      <c r="I1469" s="4">
        <f t="shared" si="113"/>
        <v>21.761810317013889</v>
      </c>
      <c r="J1469" s="4">
        <f t="shared" si="114"/>
        <v>34.262749548611119</v>
      </c>
      <c r="K1469" s="5">
        <f t="shared" si="110"/>
        <v>22.525673614641583</v>
      </c>
    </row>
    <row r="1470" spans="1:11" ht="12.75" x14ac:dyDescent="0.2">
      <c r="A1470" s="1">
        <v>1993.05</v>
      </c>
      <c r="B1470" s="4">
        <v>445.25</v>
      </c>
      <c r="C1470" s="9">
        <v>12.5067</v>
      </c>
      <c r="D1470" s="9">
        <v>19.5</v>
      </c>
      <c r="E1470" s="9">
        <v>144.19999999999999</v>
      </c>
      <c r="F1470" s="4">
        <f t="shared" si="111"/>
        <v>1993.3749999998888</v>
      </c>
      <c r="G1470" s="4">
        <v>6.04</v>
      </c>
      <c r="H1470" s="4">
        <f t="shared" si="112"/>
        <v>774.49570128294056</v>
      </c>
      <c r="I1470" s="4">
        <f t="shared" si="113"/>
        <v>21.754936299237176</v>
      </c>
      <c r="J1470" s="4">
        <f t="shared" si="114"/>
        <v>33.919519764216375</v>
      </c>
      <c r="K1470" s="5">
        <f t="shared" si="110"/>
        <v>22.833333333333332</v>
      </c>
    </row>
    <row r="1471" spans="1:11" ht="12.75" x14ac:dyDescent="0.2">
      <c r="A1471" s="1">
        <v>1993.06</v>
      </c>
      <c r="B1471" s="4">
        <v>448.06</v>
      </c>
      <c r="C1471" s="9">
        <v>12.52</v>
      </c>
      <c r="D1471" s="9">
        <v>19.329999999999998</v>
      </c>
      <c r="E1471" s="9">
        <v>144.4</v>
      </c>
      <c r="F1471" s="4">
        <f t="shared" si="111"/>
        <v>1993.4583333332221</v>
      </c>
      <c r="G1471" s="4">
        <v>5.96</v>
      </c>
      <c r="H1471" s="4">
        <f t="shared" si="112"/>
        <v>778.30411239612192</v>
      </c>
      <c r="I1471" s="4">
        <f t="shared" si="113"/>
        <v>21.747907617728533</v>
      </c>
      <c r="J1471" s="4">
        <f t="shared" si="114"/>
        <v>33.577240754847644</v>
      </c>
      <c r="K1471" s="5">
        <f t="shared" si="110"/>
        <v>23.17951370926022</v>
      </c>
    </row>
    <row r="1472" spans="1:11" ht="12.75" x14ac:dyDescent="0.2">
      <c r="A1472" s="1">
        <v>1993.07</v>
      </c>
      <c r="B1472" s="4">
        <v>447.29</v>
      </c>
      <c r="C1472" s="9">
        <v>12.52</v>
      </c>
      <c r="D1472" s="9">
        <v>19.690000000000001</v>
      </c>
      <c r="E1472" s="9">
        <v>144.4</v>
      </c>
      <c r="F1472" s="4">
        <f t="shared" si="111"/>
        <v>1993.5416666665553</v>
      </c>
      <c r="G1472" s="4">
        <v>5.81</v>
      </c>
      <c r="H1472" s="4">
        <f t="shared" si="112"/>
        <v>776.96658133656524</v>
      </c>
      <c r="I1472" s="4">
        <f t="shared" si="113"/>
        <v>21.747907617728533</v>
      </c>
      <c r="J1472" s="4">
        <f t="shared" si="114"/>
        <v>34.202579951523546</v>
      </c>
      <c r="K1472" s="5">
        <f t="shared" si="110"/>
        <v>22.716607414931442</v>
      </c>
    </row>
    <row r="1473" spans="1:11" ht="12.75" x14ac:dyDescent="0.2">
      <c r="A1473" s="1">
        <v>1993.08</v>
      </c>
      <c r="B1473" s="4">
        <v>454.13</v>
      </c>
      <c r="C1473" s="9">
        <v>12.52</v>
      </c>
      <c r="D1473" s="9">
        <v>20.05</v>
      </c>
      <c r="E1473" s="9">
        <v>144.80000000000001</v>
      </c>
      <c r="F1473" s="4">
        <f t="shared" si="111"/>
        <v>1993.6249999998886</v>
      </c>
      <c r="G1473" s="4">
        <v>5.68</v>
      </c>
      <c r="H1473" s="4">
        <f t="shared" si="112"/>
        <v>786.6688878798343</v>
      </c>
      <c r="I1473" s="4">
        <f t="shared" si="113"/>
        <v>21.687830524861877</v>
      </c>
      <c r="J1473" s="4">
        <f t="shared" si="114"/>
        <v>34.731709426795582</v>
      </c>
      <c r="K1473" s="5">
        <f t="shared" si="110"/>
        <v>22.649875311720699</v>
      </c>
    </row>
    <row r="1474" spans="1:11" ht="12.75" x14ac:dyDescent="0.2">
      <c r="A1474" s="1">
        <v>1993.09</v>
      </c>
      <c r="B1474" s="4">
        <v>459.24</v>
      </c>
      <c r="C1474" s="9">
        <v>12.52</v>
      </c>
      <c r="D1474" s="9">
        <v>20.41</v>
      </c>
      <c r="E1474" s="9">
        <v>145.1</v>
      </c>
      <c r="F1474" s="4">
        <f t="shared" si="111"/>
        <v>1993.7083333332218</v>
      </c>
      <c r="G1474" s="4">
        <v>5.36</v>
      </c>
      <c r="H1474" s="4">
        <f t="shared" si="112"/>
        <v>793.875939490007</v>
      </c>
      <c r="I1474" s="4">
        <f t="shared" si="113"/>
        <v>21.642990075809788</v>
      </c>
      <c r="J1474" s="4">
        <f t="shared" si="114"/>
        <v>35.282222639558931</v>
      </c>
      <c r="K1474" s="5">
        <f t="shared" si="110"/>
        <v>22.500734933855952</v>
      </c>
    </row>
    <row r="1475" spans="1:11" ht="12.75" x14ac:dyDescent="0.2">
      <c r="A1475" s="1">
        <v>1993.1</v>
      </c>
      <c r="B1475" s="4">
        <v>463.9</v>
      </c>
      <c r="C1475" s="9">
        <v>12.54</v>
      </c>
      <c r="D1475" s="9">
        <v>20.9</v>
      </c>
      <c r="E1475" s="9">
        <v>145.69999999999999</v>
      </c>
      <c r="F1475" s="4">
        <f t="shared" si="111"/>
        <v>1993.7916666665551</v>
      </c>
      <c r="G1475" s="4">
        <v>5.33</v>
      </c>
      <c r="H1475" s="4">
        <f t="shared" si="112"/>
        <v>798.62916231983547</v>
      </c>
      <c r="I1475" s="4">
        <f t="shared" si="113"/>
        <v>21.588294234728899</v>
      </c>
      <c r="J1475" s="4">
        <f t="shared" si="114"/>
        <v>35.980490391214829</v>
      </c>
      <c r="K1475" s="5">
        <f t="shared" ref="K1475:K1538" si="115">H1475/J1475</f>
        <v>22.19617224880383</v>
      </c>
    </row>
    <row r="1476" spans="1:11" ht="12.75" x14ac:dyDescent="0.2">
      <c r="A1476" s="1">
        <v>1993.11</v>
      </c>
      <c r="B1476" s="4">
        <v>462.89</v>
      </c>
      <c r="C1476" s="9">
        <v>12.56</v>
      </c>
      <c r="D1476" s="9">
        <v>21.39</v>
      </c>
      <c r="E1476" s="9">
        <v>145.80000000000001</v>
      </c>
      <c r="F1476" s="4">
        <f t="shared" ref="F1476:F1539" si="116">F1475+1/12</f>
        <v>1993.8749999998884</v>
      </c>
      <c r="G1476" s="4">
        <v>5.72</v>
      </c>
      <c r="H1476" s="4">
        <f t="shared" ref="H1476:H1539" si="117">B1476*$E$1778/E1476</f>
        <v>796.3438281550068</v>
      </c>
      <c r="I1476" s="4">
        <f t="shared" ref="I1476:I1539" si="118">C1476*$E$1778/E1476</f>
        <v>21.607894924554184</v>
      </c>
      <c r="J1476" s="4">
        <f t="shared" ref="J1476:J1539" si="119">D1476*$E$1778/E1476</f>
        <v>36.798795576131688</v>
      </c>
      <c r="K1476" s="5">
        <f t="shared" si="115"/>
        <v>21.640486208508648</v>
      </c>
    </row>
    <row r="1477" spans="1:11" ht="12.75" x14ac:dyDescent="0.2">
      <c r="A1477" s="1">
        <v>1993.12</v>
      </c>
      <c r="B1477" s="4">
        <v>465.95</v>
      </c>
      <c r="C1477" s="9">
        <v>12.58</v>
      </c>
      <c r="D1477" s="9">
        <v>21.89</v>
      </c>
      <c r="E1477" s="9">
        <v>145.80000000000001</v>
      </c>
      <c r="F1477" s="4">
        <f t="shared" si="116"/>
        <v>1993.9583333332216</v>
      </c>
      <c r="G1477" s="4">
        <v>5.77</v>
      </c>
      <c r="H1477" s="4">
        <f t="shared" si="117"/>
        <v>801.60817198216739</v>
      </c>
      <c r="I1477" s="4">
        <f t="shared" si="118"/>
        <v>21.642302400548697</v>
      </c>
      <c r="J1477" s="4">
        <f t="shared" si="119"/>
        <v>37.65898247599452</v>
      </c>
      <c r="K1477" s="5">
        <f t="shared" si="115"/>
        <v>21.28597533120146</v>
      </c>
    </row>
    <row r="1478" spans="1:11" ht="12.75" x14ac:dyDescent="0.2">
      <c r="A1478" s="1">
        <v>1994.01</v>
      </c>
      <c r="B1478" s="4">
        <v>472.99</v>
      </c>
      <c r="C1478" s="9">
        <v>12.6233</v>
      </c>
      <c r="D1478" s="9">
        <v>22.156700000000001</v>
      </c>
      <c r="E1478" s="9">
        <v>146.19999999999999</v>
      </c>
      <c r="F1478" s="4">
        <f t="shared" si="116"/>
        <v>1994.0416666665549</v>
      </c>
      <c r="G1478" s="4">
        <v>5.75</v>
      </c>
      <c r="H1478" s="4">
        <f t="shared" si="117"/>
        <v>811.49328450752409</v>
      </c>
      <c r="I1478" s="4">
        <f t="shared" si="118"/>
        <v>21.657377911422714</v>
      </c>
      <c r="J1478" s="4">
        <f t="shared" si="119"/>
        <v>38.013516685020527</v>
      </c>
      <c r="K1478" s="5">
        <f t="shared" si="115"/>
        <v>21.347493083356277</v>
      </c>
    </row>
    <row r="1479" spans="1:11" ht="12.75" x14ac:dyDescent="0.2">
      <c r="A1479" s="1">
        <v>1994.02</v>
      </c>
      <c r="B1479" s="4">
        <v>471.58</v>
      </c>
      <c r="C1479" s="9">
        <v>12.666700000000001</v>
      </c>
      <c r="D1479" s="9">
        <v>22.433299999999999</v>
      </c>
      <c r="E1479" s="9">
        <v>146.69999999999999</v>
      </c>
      <c r="F1479" s="4">
        <f t="shared" si="116"/>
        <v>1994.1249999998881</v>
      </c>
      <c r="G1479" s="4">
        <v>5.97</v>
      </c>
      <c r="H1479" s="4">
        <f t="shared" si="117"/>
        <v>806.31661342876623</v>
      </c>
      <c r="I1479" s="4">
        <f t="shared" si="118"/>
        <v>21.657768877641452</v>
      </c>
      <c r="J1479" s="4">
        <f t="shared" si="119"/>
        <v>38.356890631561015</v>
      </c>
      <c r="K1479" s="5">
        <f t="shared" si="115"/>
        <v>21.021427966460571</v>
      </c>
    </row>
    <row r="1480" spans="1:11" ht="12.75" x14ac:dyDescent="0.2">
      <c r="A1480" s="1">
        <v>1994.03</v>
      </c>
      <c r="B1480" s="4">
        <v>463.81</v>
      </c>
      <c r="C1480" s="9">
        <v>12.71</v>
      </c>
      <c r="D1480" s="9">
        <v>22.71</v>
      </c>
      <c r="E1480" s="9">
        <v>147.19999999999999</v>
      </c>
      <c r="F1480" s="4">
        <f t="shared" si="116"/>
        <v>1994.2083333332214</v>
      </c>
      <c r="G1480" s="4">
        <v>6.48</v>
      </c>
      <c r="H1480" s="4">
        <f t="shared" si="117"/>
        <v>790.3375965013588</v>
      </c>
      <c r="I1480" s="4">
        <f t="shared" si="118"/>
        <v>21.657986786684788</v>
      </c>
      <c r="J1480" s="4">
        <f t="shared" si="119"/>
        <v>38.698102275815231</v>
      </c>
      <c r="K1480" s="5">
        <f t="shared" si="115"/>
        <v>20.423161602818137</v>
      </c>
    </row>
    <row r="1481" spans="1:11" ht="12.75" x14ac:dyDescent="0.2">
      <c r="A1481" s="1">
        <v>1994.04</v>
      </c>
      <c r="B1481" s="4">
        <v>447.23</v>
      </c>
      <c r="C1481" s="9">
        <v>12.753299999999999</v>
      </c>
      <c r="D1481" s="9">
        <v>23.54</v>
      </c>
      <c r="E1481" s="9">
        <v>147.4</v>
      </c>
      <c r="F1481" s="4">
        <f t="shared" si="116"/>
        <v>1994.2916666665546</v>
      </c>
      <c r="G1481" s="4">
        <v>6.97</v>
      </c>
      <c r="H1481" s="4">
        <f t="shared" si="117"/>
        <v>761.05104827001367</v>
      </c>
      <c r="I1481" s="4">
        <f t="shared" si="118"/>
        <v>21.702283688263229</v>
      </c>
      <c r="J1481" s="4">
        <f t="shared" si="119"/>
        <v>40.058005223880599</v>
      </c>
      <c r="K1481" s="5">
        <f t="shared" si="115"/>
        <v>18.998725573491932</v>
      </c>
    </row>
    <row r="1482" spans="1:11" ht="12.75" x14ac:dyDescent="0.2">
      <c r="A1482" s="1">
        <v>1994.05</v>
      </c>
      <c r="B1482" s="4">
        <v>450.9</v>
      </c>
      <c r="C1482" s="9">
        <v>12.7967</v>
      </c>
      <c r="D1482" s="9">
        <v>24.37</v>
      </c>
      <c r="E1482" s="9">
        <v>147.5</v>
      </c>
      <c r="F1482" s="4">
        <f t="shared" si="116"/>
        <v>1994.3749999998879</v>
      </c>
      <c r="G1482" s="4">
        <v>7.18</v>
      </c>
      <c r="H1482" s="4">
        <f t="shared" si="117"/>
        <v>766.77608440677966</v>
      </c>
      <c r="I1482" s="4">
        <f t="shared" si="118"/>
        <v>21.761373961694918</v>
      </c>
      <c r="J1482" s="4">
        <f t="shared" si="119"/>
        <v>41.442300237288137</v>
      </c>
      <c r="K1482" s="5">
        <f t="shared" si="115"/>
        <v>18.502256873204761</v>
      </c>
    </row>
    <row r="1483" spans="1:11" ht="12.75" x14ac:dyDescent="0.2">
      <c r="A1483" s="1">
        <v>1994.06</v>
      </c>
      <c r="B1483" s="4">
        <v>454.83</v>
      </c>
      <c r="C1483" s="9">
        <v>12.84</v>
      </c>
      <c r="D1483" s="9">
        <v>25.2</v>
      </c>
      <c r="E1483" s="9">
        <v>148</v>
      </c>
      <c r="F1483" s="4">
        <f t="shared" si="116"/>
        <v>1994.4583333332212</v>
      </c>
      <c r="G1483" s="4">
        <v>7.1</v>
      </c>
      <c r="H1483" s="4">
        <f t="shared" si="117"/>
        <v>770.84619131756767</v>
      </c>
      <c r="I1483" s="4">
        <f t="shared" si="118"/>
        <v>21.761240675675676</v>
      </c>
      <c r="J1483" s="4">
        <f t="shared" si="119"/>
        <v>42.708977027027025</v>
      </c>
      <c r="K1483" s="5">
        <f t="shared" si="115"/>
        <v>18.048809523809528</v>
      </c>
    </row>
    <row r="1484" spans="1:11" ht="12.75" x14ac:dyDescent="0.2">
      <c r="A1484" s="1">
        <v>1994.07</v>
      </c>
      <c r="B1484" s="4">
        <v>451.4</v>
      </c>
      <c r="C1484" s="9">
        <v>12.87</v>
      </c>
      <c r="D1484" s="9">
        <v>25.91</v>
      </c>
      <c r="E1484" s="9">
        <v>148.4</v>
      </c>
      <c r="F1484" s="4">
        <f t="shared" si="116"/>
        <v>1994.5416666665544</v>
      </c>
      <c r="G1484" s="4">
        <v>7.3</v>
      </c>
      <c r="H1484" s="4">
        <f t="shared" si="117"/>
        <v>762.97094137466308</v>
      </c>
      <c r="I1484" s="4">
        <f t="shared" si="118"/>
        <v>21.753292014824797</v>
      </c>
      <c r="J1484" s="4">
        <f t="shared" si="119"/>
        <v>43.793923551212941</v>
      </c>
      <c r="K1484" s="5">
        <f t="shared" si="115"/>
        <v>17.421844847549206</v>
      </c>
    </row>
    <row r="1485" spans="1:11" ht="12.75" x14ac:dyDescent="0.2">
      <c r="A1485" s="1">
        <v>1994.08</v>
      </c>
      <c r="B1485" s="4">
        <v>464.24</v>
      </c>
      <c r="C1485" s="9">
        <v>12.9</v>
      </c>
      <c r="D1485" s="9">
        <v>26.62</v>
      </c>
      <c r="E1485" s="9">
        <v>149</v>
      </c>
      <c r="F1485" s="4">
        <f t="shared" si="116"/>
        <v>1994.6249999998877</v>
      </c>
      <c r="G1485" s="4">
        <v>7.24</v>
      </c>
      <c r="H1485" s="4">
        <f t="shared" si="117"/>
        <v>781.51376724832221</v>
      </c>
      <c r="I1485" s="4">
        <f t="shared" si="118"/>
        <v>21.716197651006716</v>
      </c>
      <c r="J1485" s="4">
        <f t="shared" si="119"/>
        <v>44.812804765100672</v>
      </c>
      <c r="K1485" s="5">
        <f t="shared" si="115"/>
        <v>17.439519158527425</v>
      </c>
    </row>
    <row r="1486" spans="1:11" ht="12.75" x14ac:dyDescent="0.2">
      <c r="A1486" s="1">
        <v>1994.09</v>
      </c>
      <c r="B1486" s="4">
        <v>466.96</v>
      </c>
      <c r="C1486" s="9">
        <v>12.92</v>
      </c>
      <c r="D1486" s="9">
        <v>27.33</v>
      </c>
      <c r="E1486" s="9">
        <v>149.4</v>
      </c>
      <c r="F1486" s="4">
        <f t="shared" si="116"/>
        <v>1994.7083333332209</v>
      </c>
      <c r="G1486" s="4">
        <v>7.46</v>
      </c>
      <c r="H1486" s="4">
        <f t="shared" si="117"/>
        <v>783.98802061579647</v>
      </c>
      <c r="I1486" s="4">
        <f t="shared" si="118"/>
        <v>21.691633601070951</v>
      </c>
      <c r="J1486" s="4">
        <f t="shared" si="119"/>
        <v>45.884856526104421</v>
      </c>
      <c r="K1486" s="5">
        <f t="shared" si="115"/>
        <v>17.085986095865348</v>
      </c>
    </row>
    <row r="1487" spans="1:11" ht="12.75" x14ac:dyDescent="0.2">
      <c r="A1487" s="1">
        <v>1994.1</v>
      </c>
      <c r="B1487" s="4">
        <v>463.81</v>
      </c>
      <c r="C1487" s="9">
        <v>13.013299999999999</v>
      </c>
      <c r="D1487" s="9">
        <v>28.42</v>
      </c>
      <c r="E1487" s="9">
        <v>149.5</v>
      </c>
      <c r="F1487" s="4">
        <f t="shared" si="116"/>
        <v>1994.7916666665542</v>
      </c>
      <c r="G1487" s="4">
        <v>7.74</v>
      </c>
      <c r="H1487" s="4">
        <f t="shared" si="117"/>
        <v>778.17855655518395</v>
      </c>
      <c r="I1487" s="4">
        <f t="shared" si="118"/>
        <v>21.833662512709033</v>
      </c>
      <c r="J1487" s="4">
        <f t="shared" si="119"/>
        <v>47.682961939799341</v>
      </c>
      <c r="K1487" s="5">
        <f t="shared" si="115"/>
        <v>16.319845179451086</v>
      </c>
    </row>
    <row r="1488" spans="1:11" ht="12.75" x14ac:dyDescent="0.2">
      <c r="A1488" s="1">
        <v>1994.11</v>
      </c>
      <c r="B1488" s="4">
        <v>461.01</v>
      </c>
      <c r="C1488" s="9">
        <v>13.0967</v>
      </c>
      <c r="D1488" s="9">
        <v>29.51</v>
      </c>
      <c r="E1488" s="9">
        <v>149.69999999999999</v>
      </c>
      <c r="F1488" s="4">
        <f t="shared" si="116"/>
        <v>1994.8749999998875</v>
      </c>
      <c r="G1488" s="4">
        <v>7.96</v>
      </c>
      <c r="H1488" s="4">
        <f t="shared" si="117"/>
        <v>772.4473534068137</v>
      </c>
      <c r="I1488" s="4">
        <f t="shared" si="118"/>
        <v>21.944233863393457</v>
      </c>
      <c r="J1488" s="4">
        <f t="shared" si="119"/>
        <v>49.445611589846372</v>
      </c>
      <c r="K1488" s="5">
        <f t="shared" si="115"/>
        <v>15.622161978990171</v>
      </c>
    </row>
    <row r="1489" spans="1:11" ht="12.75" x14ac:dyDescent="0.2">
      <c r="A1489" s="1">
        <v>1994.12</v>
      </c>
      <c r="B1489" s="4">
        <v>455.19</v>
      </c>
      <c r="C1489" s="9">
        <v>13.17</v>
      </c>
      <c r="D1489" s="9">
        <v>30.6</v>
      </c>
      <c r="E1489" s="9">
        <v>149.69999999999999</v>
      </c>
      <c r="F1489" s="4">
        <f t="shared" si="116"/>
        <v>1994.9583333332207</v>
      </c>
      <c r="G1489" s="4">
        <v>7.81</v>
      </c>
      <c r="H1489" s="4">
        <f t="shared" si="117"/>
        <v>762.69562655310631</v>
      </c>
      <c r="I1489" s="4">
        <f t="shared" si="118"/>
        <v>22.067052004008019</v>
      </c>
      <c r="J1489" s="4">
        <f t="shared" si="119"/>
        <v>51.27196593186374</v>
      </c>
      <c r="K1489" s="5">
        <f t="shared" si="115"/>
        <v>14.875490196078429</v>
      </c>
    </row>
    <row r="1490" spans="1:11" ht="12.75" x14ac:dyDescent="0.2">
      <c r="A1490" s="1">
        <v>1995.01</v>
      </c>
      <c r="B1490" s="4">
        <v>465.25</v>
      </c>
      <c r="C1490" s="9">
        <v>13.18</v>
      </c>
      <c r="D1490" s="9">
        <v>31.25</v>
      </c>
      <c r="E1490" s="9">
        <v>150.30000000000001</v>
      </c>
      <c r="F1490" s="4">
        <f t="shared" si="116"/>
        <v>1995.041666666554</v>
      </c>
      <c r="G1490" s="4">
        <v>7.78</v>
      </c>
      <c r="H1490" s="4">
        <f t="shared" si="117"/>
        <v>776.43972139055234</v>
      </c>
      <c r="I1490" s="4">
        <f t="shared" si="118"/>
        <v>21.995648636061212</v>
      </c>
      <c r="J1490" s="4">
        <f t="shared" si="119"/>
        <v>52.152050066533604</v>
      </c>
      <c r="K1490" s="5">
        <f t="shared" si="115"/>
        <v>14.888</v>
      </c>
    </row>
    <row r="1491" spans="1:11" ht="12.75" x14ac:dyDescent="0.2">
      <c r="A1491" s="1">
        <v>1995.02</v>
      </c>
      <c r="B1491" s="4">
        <v>481.92</v>
      </c>
      <c r="C1491" s="9">
        <v>13.18</v>
      </c>
      <c r="D1491" s="9">
        <v>31.9</v>
      </c>
      <c r="E1491" s="9">
        <v>150.9</v>
      </c>
      <c r="F1491" s="4">
        <f t="shared" si="116"/>
        <v>1995.1249999998872</v>
      </c>
      <c r="G1491" s="4">
        <v>7.47</v>
      </c>
      <c r="H1491" s="4">
        <f t="shared" si="117"/>
        <v>801.0618592445328</v>
      </c>
      <c r="I1491" s="4">
        <f t="shared" si="118"/>
        <v>21.908190788601722</v>
      </c>
      <c r="J1491" s="4">
        <f t="shared" si="119"/>
        <v>53.025135520212061</v>
      </c>
      <c r="K1491" s="5">
        <f t="shared" si="115"/>
        <v>15.107210031347963</v>
      </c>
    </row>
    <row r="1492" spans="1:11" ht="12.75" x14ac:dyDescent="0.2">
      <c r="A1492" s="1">
        <v>1995.03</v>
      </c>
      <c r="B1492" s="4">
        <v>493.15</v>
      </c>
      <c r="C1492" s="9">
        <v>13.17</v>
      </c>
      <c r="D1492" s="9">
        <v>32.549999999999997</v>
      </c>
      <c r="E1492" s="9">
        <v>151.4</v>
      </c>
      <c r="F1492" s="4">
        <f t="shared" si="116"/>
        <v>1995.2083333332205</v>
      </c>
      <c r="G1492" s="4">
        <v>7.2</v>
      </c>
      <c r="H1492" s="4">
        <f t="shared" si="117"/>
        <v>817.02153946499345</v>
      </c>
      <c r="I1492" s="4">
        <f t="shared" si="118"/>
        <v>21.819271367239104</v>
      </c>
      <c r="J1492" s="4">
        <f t="shared" si="119"/>
        <v>53.926900759577279</v>
      </c>
      <c r="K1492" s="5">
        <f t="shared" si="115"/>
        <v>15.150537634408604</v>
      </c>
    </row>
    <row r="1493" spans="1:11" ht="12.75" x14ac:dyDescent="0.2">
      <c r="A1493" s="1">
        <v>1995.04</v>
      </c>
      <c r="B1493" s="4">
        <v>507.91</v>
      </c>
      <c r="C1493" s="9">
        <v>13.2433</v>
      </c>
      <c r="D1493" s="9">
        <v>33.176699999999997</v>
      </c>
      <c r="E1493" s="9">
        <v>151.9</v>
      </c>
      <c r="F1493" s="4">
        <f t="shared" si="116"/>
        <v>1995.2916666665537</v>
      </c>
      <c r="G1493" s="4">
        <v>7.06</v>
      </c>
      <c r="H1493" s="4">
        <f t="shared" si="117"/>
        <v>838.70519588545108</v>
      </c>
      <c r="I1493" s="4">
        <f t="shared" si="118"/>
        <v>21.86848953686636</v>
      </c>
      <c r="J1493" s="4">
        <f t="shared" si="119"/>
        <v>54.784254439433838</v>
      </c>
      <c r="K1493" s="5">
        <f t="shared" si="115"/>
        <v>15.30923810987832</v>
      </c>
    </row>
    <row r="1494" spans="1:11" ht="12.75" x14ac:dyDescent="0.2">
      <c r="A1494" s="1">
        <v>1995.05</v>
      </c>
      <c r="B1494" s="4">
        <v>523.80999999999995</v>
      </c>
      <c r="C1494" s="9">
        <v>13.306699999999999</v>
      </c>
      <c r="D1494" s="9">
        <v>33.8033</v>
      </c>
      <c r="E1494" s="9">
        <v>152.19999999999999</v>
      </c>
      <c r="F1494" s="4">
        <f t="shared" si="116"/>
        <v>1995.374999999887</v>
      </c>
      <c r="G1494" s="4">
        <v>6.63</v>
      </c>
      <c r="H1494" s="4">
        <f t="shared" si="117"/>
        <v>863.25574379106445</v>
      </c>
      <c r="I1494" s="4">
        <f t="shared" si="118"/>
        <v>21.929870002299609</v>
      </c>
      <c r="J1494" s="4">
        <f t="shared" si="119"/>
        <v>55.708926679697775</v>
      </c>
      <c r="K1494" s="5">
        <f t="shared" si="115"/>
        <v>15.49582437217668</v>
      </c>
    </row>
    <row r="1495" spans="1:11" ht="12.75" x14ac:dyDescent="0.2">
      <c r="A1495" s="1">
        <v>1995.06</v>
      </c>
      <c r="B1495" s="4">
        <v>539.35</v>
      </c>
      <c r="C1495" s="9">
        <v>13.36</v>
      </c>
      <c r="D1495" s="9">
        <v>34.43</v>
      </c>
      <c r="E1495" s="9">
        <v>152.5</v>
      </c>
      <c r="F1495" s="4">
        <f t="shared" si="116"/>
        <v>1995.4583333332203</v>
      </c>
      <c r="G1495" s="4">
        <v>6.17</v>
      </c>
      <c r="H1495" s="4">
        <f t="shared" si="117"/>
        <v>887.11757491803291</v>
      </c>
      <c r="I1495" s="4">
        <f t="shared" si="118"/>
        <v>21.974396590163938</v>
      </c>
      <c r="J1495" s="4">
        <f t="shared" si="119"/>
        <v>56.630125344262304</v>
      </c>
      <c r="K1495" s="5">
        <f t="shared" si="115"/>
        <v>15.66511762997386</v>
      </c>
    </row>
    <row r="1496" spans="1:11" ht="12.75" x14ac:dyDescent="0.2">
      <c r="A1496" s="1">
        <v>1995.07</v>
      </c>
      <c r="B1496" s="4">
        <v>557.37</v>
      </c>
      <c r="C1496" s="9">
        <v>13.44</v>
      </c>
      <c r="D1496" s="9">
        <v>34.68</v>
      </c>
      <c r="E1496" s="9">
        <v>152.5</v>
      </c>
      <c r="F1496" s="4">
        <f t="shared" si="116"/>
        <v>1995.5416666665535</v>
      </c>
      <c r="G1496" s="4">
        <v>6.28</v>
      </c>
      <c r="H1496" s="4">
        <f t="shared" si="117"/>
        <v>916.75669367213129</v>
      </c>
      <c r="I1496" s="4">
        <f t="shared" si="118"/>
        <v>22.105979803278693</v>
      </c>
      <c r="J1496" s="4">
        <f t="shared" si="119"/>
        <v>57.041322885245904</v>
      </c>
      <c r="K1496" s="5">
        <f t="shared" si="115"/>
        <v>16.071799307958479</v>
      </c>
    </row>
    <row r="1497" spans="1:11" ht="12.75" x14ac:dyDescent="0.2">
      <c r="A1497" s="1">
        <v>1995.08</v>
      </c>
      <c r="B1497" s="4">
        <v>559.11</v>
      </c>
      <c r="C1497" s="9">
        <v>13.51</v>
      </c>
      <c r="D1497" s="9">
        <v>34.93</v>
      </c>
      <c r="E1497" s="9">
        <v>152.9</v>
      </c>
      <c r="F1497" s="4">
        <f t="shared" si="116"/>
        <v>1995.6249999998868</v>
      </c>
      <c r="G1497" s="4">
        <v>6.49</v>
      </c>
      <c r="H1497" s="4">
        <f t="shared" si="117"/>
        <v>917.21282442773065</v>
      </c>
      <c r="I1497" s="4">
        <f t="shared" si="118"/>
        <v>22.16298270111184</v>
      </c>
      <c r="J1497" s="4">
        <f t="shared" si="119"/>
        <v>57.302219522563774</v>
      </c>
      <c r="K1497" s="5">
        <f t="shared" si="115"/>
        <v>16.006584597766963</v>
      </c>
    </row>
    <row r="1498" spans="1:11" ht="12.75" x14ac:dyDescent="0.2">
      <c r="A1498" s="1">
        <v>1995.09</v>
      </c>
      <c r="B1498" s="4">
        <v>578.77</v>
      </c>
      <c r="C1498" s="9">
        <v>13.58</v>
      </c>
      <c r="D1498" s="9">
        <v>35.18</v>
      </c>
      <c r="E1498" s="9">
        <v>153.19999999999999</v>
      </c>
      <c r="F1498" s="4">
        <f t="shared" si="116"/>
        <v>1995.70833333322</v>
      </c>
      <c r="G1498" s="4">
        <v>6.2</v>
      </c>
      <c r="H1498" s="4">
        <f t="shared" si="117"/>
        <v>947.60553841383819</v>
      </c>
      <c r="I1498" s="4">
        <f t="shared" si="118"/>
        <v>22.234191840731075</v>
      </c>
      <c r="J1498" s="4">
        <f t="shared" si="119"/>
        <v>57.599327610966064</v>
      </c>
      <c r="K1498" s="5">
        <f t="shared" si="115"/>
        <v>16.451677089255259</v>
      </c>
    </row>
    <row r="1499" spans="1:11" ht="12.75" x14ac:dyDescent="0.2">
      <c r="A1499" s="1">
        <v>1995.1</v>
      </c>
      <c r="B1499" s="4">
        <v>582.91999999999996</v>
      </c>
      <c r="C1499" s="9">
        <v>13.65</v>
      </c>
      <c r="D1499" s="9">
        <v>34.773299999999999</v>
      </c>
      <c r="E1499" s="9">
        <v>153.69999999999999</v>
      </c>
      <c r="F1499" s="4">
        <f t="shared" si="116"/>
        <v>1995.7916666665533</v>
      </c>
      <c r="G1499" s="4">
        <v>6.04</v>
      </c>
      <c r="H1499" s="4">
        <f t="shared" si="117"/>
        <v>951.29547859466504</v>
      </c>
      <c r="I1499" s="4">
        <f t="shared" si="118"/>
        <v>22.276098405985692</v>
      </c>
      <c r="J1499" s="4">
        <f t="shared" si="119"/>
        <v>56.748238293103455</v>
      </c>
      <c r="K1499" s="5">
        <f t="shared" si="115"/>
        <v>16.763436314643705</v>
      </c>
    </row>
    <row r="1500" spans="1:11" ht="12.75" x14ac:dyDescent="0.2">
      <c r="A1500" s="1">
        <v>1995.11</v>
      </c>
      <c r="B1500" s="4">
        <v>595.53</v>
      </c>
      <c r="C1500" s="9">
        <v>13.72</v>
      </c>
      <c r="D1500" s="9">
        <v>34.366700000000002</v>
      </c>
      <c r="E1500" s="9">
        <v>153.6</v>
      </c>
      <c r="F1500" s="4">
        <f t="shared" si="116"/>
        <v>1995.8749999998865</v>
      </c>
      <c r="G1500" s="4">
        <v>5.93</v>
      </c>
      <c r="H1500" s="4">
        <f t="shared" si="117"/>
        <v>972.50708115234374</v>
      </c>
      <c r="I1500" s="4">
        <f t="shared" si="118"/>
        <v>22.404911848958339</v>
      </c>
      <c r="J1500" s="4">
        <f t="shared" si="119"/>
        <v>56.121201460611992</v>
      </c>
      <c r="K1500" s="5">
        <f t="shared" si="115"/>
        <v>17.328693182644823</v>
      </c>
    </row>
    <row r="1501" spans="1:11" ht="12.75" x14ac:dyDescent="0.2">
      <c r="A1501" s="1">
        <v>1995.12</v>
      </c>
      <c r="B1501" s="4">
        <v>614.57000000000005</v>
      </c>
      <c r="C1501" s="9">
        <v>13.79</v>
      </c>
      <c r="D1501" s="9">
        <v>33.96</v>
      </c>
      <c r="E1501" s="9">
        <v>153.5</v>
      </c>
      <c r="F1501" s="4">
        <f t="shared" si="116"/>
        <v>1995.9583333332198</v>
      </c>
      <c r="G1501" s="4">
        <v>5.71</v>
      </c>
      <c r="H1501" s="4">
        <f t="shared" si="117"/>
        <v>1004.2534227035834</v>
      </c>
      <c r="I1501" s="4">
        <f t="shared" si="118"/>
        <v>22.533893127035832</v>
      </c>
      <c r="J1501" s="4">
        <f t="shared" si="119"/>
        <v>55.493184234527696</v>
      </c>
      <c r="K1501" s="5">
        <f t="shared" si="115"/>
        <v>18.096878680800945</v>
      </c>
    </row>
    <row r="1502" spans="1:11" ht="12.75" x14ac:dyDescent="0.2">
      <c r="A1502" s="1">
        <v>1996.01</v>
      </c>
      <c r="B1502" s="4">
        <v>614.41999999999996</v>
      </c>
      <c r="C1502" s="9">
        <v>13.8933</v>
      </c>
      <c r="D1502" s="9">
        <v>33.986699999999999</v>
      </c>
      <c r="E1502" s="9">
        <v>154.4</v>
      </c>
      <c r="F1502" s="4">
        <f t="shared" si="116"/>
        <v>1996.0416666665531</v>
      </c>
      <c r="G1502" s="4">
        <v>5.65</v>
      </c>
      <c r="H1502" s="4">
        <f t="shared" si="117"/>
        <v>998.15593141191721</v>
      </c>
      <c r="I1502" s="4">
        <f t="shared" si="118"/>
        <v>22.570358715349744</v>
      </c>
      <c r="J1502" s="4">
        <f t="shared" si="119"/>
        <v>55.213089082577724</v>
      </c>
      <c r="K1502" s="5">
        <f t="shared" si="115"/>
        <v>18.07824825593541</v>
      </c>
    </row>
    <row r="1503" spans="1:11" ht="12.75" x14ac:dyDescent="0.2">
      <c r="A1503" s="1">
        <v>1996.02</v>
      </c>
      <c r="B1503" s="4">
        <v>649.54</v>
      </c>
      <c r="C1503" s="9">
        <v>13.996700000000001</v>
      </c>
      <c r="D1503" s="9">
        <v>34.013300000000001</v>
      </c>
      <c r="E1503" s="9">
        <v>154.9</v>
      </c>
      <c r="F1503" s="4">
        <f t="shared" si="116"/>
        <v>1996.1249999998863</v>
      </c>
      <c r="G1503" s="4">
        <v>5.81</v>
      </c>
      <c r="H1503" s="4">
        <f t="shared" si="117"/>
        <v>1051.8040217559717</v>
      </c>
      <c r="I1503" s="4">
        <f t="shared" si="118"/>
        <v>22.664940344415758</v>
      </c>
      <c r="J1503" s="4">
        <f t="shared" si="119"/>
        <v>55.07794090154939</v>
      </c>
      <c r="K1503" s="5">
        <f t="shared" si="115"/>
        <v>19.09664748789444</v>
      </c>
    </row>
    <row r="1504" spans="1:11" ht="12.75" x14ac:dyDescent="0.2">
      <c r="A1504" s="1">
        <v>1996.03</v>
      </c>
      <c r="B1504" s="4">
        <v>647.07000000000005</v>
      </c>
      <c r="C1504" s="9">
        <v>14.1</v>
      </c>
      <c r="D1504" s="9">
        <v>34.04</v>
      </c>
      <c r="E1504" s="9">
        <v>155.69999999999999</v>
      </c>
      <c r="F1504" s="4">
        <f t="shared" si="116"/>
        <v>1996.2083333332196</v>
      </c>
      <c r="G1504" s="4">
        <v>6.27</v>
      </c>
      <c r="H1504" s="4">
        <f t="shared" si="117"/>
        <v>1042.4206270712912</v>
      </c>
      <c r="I1504" s="4">
        <f t="shared" si="118"/>
        <v>22.714900770712912</v>
      </c>
      <c r="J1504" s="4">
        <f t="shared" si="119"/>
        <v>54.837959023763652</v>
      </c>
      <c r="K1504" s="5">
        <f t="shared" si="115"/>
        <v>19.009106933019979</v>
      </c>
    </row>
    <row r="1505" spans="1:11" ht="12.75" x14ac:dyDescent="0.2">
      <c r="A1505" s="1">
        <v>1996.04</v>
      </c>
      <c r="B1505" s="4">
        <v>647.16999999999996</v>
      </c>
      <c r="C1505" s="9">
        <v>14.156700000000001</v>
      </c>
      <c r="D1505" s="9">
        <v>34.33</v>
      </c>
      <c r="E1505" s="9">
        <v>156.30000000000001</v>
      </c>
      <c r="F1505" s="4">
        <f t="shared" si="116"/>
        <v>1996.2916666665528</v>
      </c>
      <c r="G1505" s="4">
        <v>6.51</v>
      </c>
      <c r="H1505" s="4">
        <f t="shared" si="117"/>
        <v>1038.5794925463852</v>
      </c>
      <c r="I1505" s="4">
        <f t="shared" si="118"/>
        <v>22.718695709213051</v>
      </c>
      <c r="J1505" s="4">
        <f t="shared" si="119"/>
        <v>55.09284110684581</v>
      </c>
      <c r="K1505" s="5">
        <f t="shared" si="115"/>
        <v>18.851441887561897</v>
      </c>
    </row>
    <row r="1506" spans="1:11" ht="12.75" x14ac:dyDescent="0.2">
      <c r="A1506" s="1">
        <v>1996.05</v>
      </c>
      <c r="B1506" s="4">
        <v>661.23</v>
      </c>
      <c r="C1506" s="9">
        <v>14.2133</v>
      </c>
      <c r="D1506" s="9">
        <v>34.619999999999997</v>
      </c>
      <c r="E1506" s="9">
        <v>156.6</v>
      </c>
      <c r="F1506" s="4">
        <f t="shared" si="116"/>
        <v>1996.3749999998861</v>
      </c>
      <c r="G1506" s="4">
        <v>6.74</v>
      </c>
      <c r="H1506" s="4">
        <f t="shared" si="117"/>
        <v>1059.1101629310347</v>
      </c>
      <c r="I1506" s="4">
        <f t="shared" si="118"/>
        <v>22.765831070561944</v>
      </c>
      <c r="J1506" s="4">
        <f t="shared" si="119"/>
        <v>55.451800191570889</v>
      </c>
      <c r="K1506" s="5">
        <f t="shared" si="115"/>
        <v>19.099653379549395</v>
      </c>
    </row>
    <row r="1507" spans="1:11" ht="12.75" x14ac:dyDescent="0.2">
      <c r="A1507" s="1">
        <v>1996.06</v>
      </c>
      <c r="B1507" s="4">
        <v>668.5</v>
      </c>
      <c r="C1507" s="9">
        <v>14.27</v>
      </c>
      <c r="D1507" s="9">
        <v>34.909999999999997</v>
      </c>
      <c r="E1507" s="9">
        <v>156.69999999999999</v>
      </c>
      <c r="F1507" s="4">
        <f t="shared" si="116"/>
        <v>1996.4583333332193</v>
      </c>
      <c r="G1507" s="4">
        <v>6.91</v>
      </c>
      <c r="H1507" s="4">
        <f t="shared" si="117"/>
        <v>1070.0714055520104</v>
      </c>
      <c r="I1507" s="4">
        <f t="shared" si="118"/>
        <v>22.842062763241866</v>
      </c>
      <c r="J1507" s="4">
        <f t="shared" si="119"/>
        <v>55.880617453733251</v>
      </c>
      <c r="K1507" s="5">
        <f t="shared" si="115"/>
        <v>19.149240905184765</v>
      </c>
    </row>
    <row r="1508" spans="1:11" ht="12.75" x14ac:dyDescent="0.2">
      <c r="A1508" s="1">
        <v>1996.07</v>
      </c>
      <c r="B1508" s="4">
        <v>644.07000000000005</v>
      </c>
      <c r="C1508" s="9">
        <v>14.4</v>
      </c>
      <c r="D1508" s="9">
        <v>35.273299999999999</v>
      </c>
      <c r="E1508" s="9">
        <v>157</v>
      </c>
      <c r="F1508" s="4">
        <f t="shared" si="116"/>
        <v>1996.5416666665526</v>
      </c>
      <c r="G1508" s="4">
        <v>6.87</v>
      </c>
      <c r="H1508" s="4">
        <f t="shared" si="117"/>
        <v>1028.9961792038218</v>
      </c>
      <c r="I1508" s="4">
        <f t="shared" si="118"/>
        <v>23.006109554140131</v>
      </c>
      <c r="J1508" s="4">
        <f t="shared" si="119"/>
        <v>56.354264176114654</v>
      </c>
      <c r="K1508" s="5">
        <f t="shared" si="115"/>
        <v>18.25942001457193</v>
      </c>
    </row>
    <row r="1509" spans="1:11" ht="12.75" x14ac:dyDescent="0.2">
      <c r="A1509" s="1">
        <v>1996.08</v>
      </c>
      <c r="B1509" s="4">
        <v>662.68</v>
      </c>
      <c r="C1509" s="9">
        <v>14.53</v>
      </c>
      <c r="D1509" s="9">
        <v>35.636699999999998</v>
      </c>
      <c r="E1509" s="9">
        <v>157.30000000000001</v>
      </c>
      <c r="F1509" s="4">
        <f t="shared" si="116"/>
        <v>1996.6249999998859</v>
      </c>
      <c r="G1509" s="4">
        <v>6.64</v>
      </c>
      <c r="H1509" s="4">
        <f t="shared" si="117"/>
        <v>1056.7091909726637</v>
      </c>
      <c r="I1509" s="4">
        <f t="shared" si="118"/>
        <v>23.169530610298793</v>
      </c>
      <c r="J1509" s="4">
        <f t="shared" si="119"/>
        <v>56.826263695804187</v>
      </c>
      <c r="K1509" s="5">
        <f t="shared" si="115"/>
        <v>18.595436726745184</v>
      </c>
    </row>
    <row r="1510" spans="1:11" ht="12.75" x14ac:dyDescent="0.2">
      <c r="A1510" s="1">
        <v>1996.09</v>
      </c>
      <c r="B1510" s="4">
        <v>674.88</v>
      </c>
      <c r="C1510" s="9">
        <v>14.66</v>
      </c>
      <c r="D1510" s="9">
        <v>36</v>
      </c>
      <c r="E1510" s="9">
        <v>157.80000000000001</v>
      </c>
      <c r="F1510" s="4">
        <f t="shared" si="116"/>
        <v>1996.7083333332191</v>
      </c>
      <c r="G1510" s="4">
        <v>6.83</v>
      </c>
      <c r="H1510" s="4">
        <f t="shared" si="117"/>
        <v>1072.7534083650191</v>
      </c>
      <c r="I1510" s="4">
        <f t="shared" si="118"/>
        <v>23.302757477820027</v>
      </c>
      <c r="J1510" s="4">
        <f t="shared" si="119"/>
        <v>57.223688212927762</v>
      </c>
      <c r="K1510" s="5">
        <f t="shared" si="115"/>
        <v>18.746666666666666</v>
      </c>
    </row>
    <row r="1511" spans="1:11" ht="12.75" x14ac:dyDescent="0.2">
      <c r="A1511" s="1">
        <v>1996.1</v>
      </c>
      <c r="B1511" s="4">
        <v>701.46</v>
      </c>
      <c r="C1511" s="9">
        <v>14.74</v>
      </c>
      <c r="D1511" s="9">
        <v>36.909999999999997</v>
      </c>
      <c r="E1511" s="9">
        <v>158.30000000000001</v>
      </c>
      <c r="F1511" s="4">
        <f t="shared" si="116"/>
        <v>1996.7916666665524</v>
      </c>
      <c r="G1511" s="4">
        <v>6.53</v>
      </c>
      <c r="H1511" s="4">
        <f t="shared" si="117"/>
        <v>1111.4817595072648</v>
      </c>
      <c r="I1511" s="4">
        <f t="shared" si="118"/>
        <v>23.355916424510426</v>
      </c>
      <c r="J1511" s="4">
        <f t="shared" si="119"/>
        <v>58.48486263423878</v>
      </c>
      <c r="K1511" s="5">
        <f t="shared" si="115"/>
        <v>19.004605797886754</v>
      </c>
    </row>
    <row r="1512" spans="1:11" ht="12.75" x14ac:dyDescent="0.2">
      <c r="A1512" s="1">
        <v>1996.11</v>
      </c>
      <c r="B1512" s="4">
        <v>735.67</v>
      </c>
      <c r="C1512" s="9">
        <v>14.82</v>
      </c>
      <c r="D1512" s="9">
        <v>37.82</v>
      </c>
      <c r="E1512" s="9">
        <v>158.6</v>
      </c>
      <c r="F1512" s="4">
        <f t="shared" si="116"/>
        <v>1996.8749999998856</v>
      </c>
      <c r="G1512" s="4">
        <v>6.2</v>
      </c>
      <c r="H1512" s="4">
        <f t="shared" si="117"/>
        <v>1163.4834422131148</v>
      </c>
      <c r="I1512" s="4">
        <f t="shared" si="118"/>
        <v>23.43825983606558</v>
      </c>
      <c r="J1512" s="4">
        <f t="shared" si="119"/>
        <v>59.813426923076932</v>
      </c>
      <c r="K1512" s="5">
        <f t="shared" si="115"/>
        <v>19.451877313590693</v>
      </c>
    </row>
    <row r="1513" spans="1:11" ht="12.75" x14ac:dyDescent="0.2">
      <c r="A1513" s="1">
        <v>1996.12</v>
      </c>
      <c r="B1513" s="4">
        <v>743.25</v>
      </c>
      <c r="C1513" s="9">
        <v>14.9</v>
      </c>
      <c r="D1513" s="9">
        <v>38.729999999999997</v>
      </c>
      <c r="E1513" s="9">
        <v>158.6</v>
      </c>
      <c r="F1513" s="4">
        <f t="shared" si="116"/>
        <v>1996.9583333332189</v>
      </c>
      <c r="G1513" s="4">
        <v>6.3</v>
      </c>
      <c r="H1513" s="4">
        <f t="shared" si="117"/>
        <v>1175.4714320617909</v>
      </c>
      <c r="I1513" s="4">
        <f t="shared" si="118"/>
        <v>23.564782156368228</v>
      </c>
      <c r="J1513" s="4">
        <f t="shared" si="119"/>
        <v>61.252618316519545</v>
      </c>
      <c r="K1513" s="5">
        <f t="shared" si="115"/>
        <v>19.190549961270339</v>
      </c>
    </row>
    <row r="1514" spans="1:11" ht="12.75" x14ac:dyDescent="0.2">
      <c r="A1514" s="1">
        <v>1997.01</v>
      </c>
      <c r="B1514" s="4">
        <v>766.22</v>
      </c>
      <c r="C1514" s="9">
        <v>14.9533</v>
      </c>
      <c r="D1514" s="9">
        <v>39.2333</v>
      </c>
      <c r="E1514" s="9">
        <v>159.1</v>
      </c>
      <c r="F1514" s="4">
        <f t="shared" si="116"/>
        <v>1997.0416666665521</v>
      </c>
      <c r="G1514" s="4">
        <v>6.58</v>
      </c>
      <c r="H1514" s="4">
        <f t="shared" si="117"/>
        <v>1207.9908592708989</v>
      </c>
      <c r="I1514" s="4">
        <f t="shared" si="118"/>
        <v>23.574756226587056</v>
      </c>
      <c r="J1514" s="4">
        <f t="shared" si="119"/>
        <v>61.853603115336277</v>
      </c>
      <c r="K1514" s="5">
        <f t="shared" si="115"/>
        <v>19.529838173184512</v>
      </c>
    </row>
    <row r="1515" spans="1:11" ht="12.75" x14ac:dyDescent="0.2">
      <c r="A1515" s="1">
        <v>1997.02</v>
      </c>
      <c r="B1515" s="4">
        <v>798.39</v>
      </c>
      <c r="C1515" s="9">
        <v>15.0067</v>
      </c>
      <c r="D1515" s="9">
        <v>39.736699999999999</v>
      </c>
      <c r="E1515" s="9">
        <v>159.6</v>
      </c>
      <c r="F1515" s="4">
        <f t="shared" si="116"/>
        <v>1997.1249999998854</v>
      </c>
      <c r="G1515" s="4">
        <v>6.42</v>
      </c>
      <c r="H1515" s="4">
        <f t="shared" si="117"/>
        <v>1254.7654316729324</v>
      </c>
      <c r="I1515" s="4">
        <f t="shared" si="118"/>
        <v>23.584824964599001</v>
      </c>
      <c r="J1515" s="4">
        <f t="shared" si="119"/>
        <v>62.450979507205524</v>
      </c>
      <c r="K1515" s="5">
        <f t="shared" si="115"/>
        <v>20.092005627039988</v>
      </c>
    </row>
    <row r="1516" spans="1:11" ht="12.75" x14ac:dyDescent="0.2">
      <c r="A1516" s="1">
        <v>1997.03</v>
      </c>
      <c r="B1516" s="4">
        <v>792.16</v>
      </c>
      <c r="C1516" s="9">
        <v>15.06</v>
      </c>
      <c r="D1516" s="9">
        <v>40.24</v>
      </c>
      <c r="E1516" s="9">
        <v>160</v>
      </c>
      <c r="F1516" s="4">
        <f t="shared" si="116"/>
        <v>1997.2083333332187</v>
      </c>
      <c r="G1516" s="4">
        <v>6.69</v>
      </c>
      <c r="H1516" s="4">
        <f t="shared" si="117"/>
        <v>1241.8618055000002</v>
      </c>
      <c r="I1516" s="4">
        <f t="shared" si="118"/>
        <v>23.609420812500002</v>
      </c>
      <c r="J1516" s="4">
        <f t="shared" si="119"/>
        <v>63.083870750000003</v>
      </c>
      <c r="K1516" s="5">
        <f t="shared" si="115"/>
        <v>19.685884691848909</v>
      </c>
    </row>
    <row r="1517" spans="1:11" ht="12.75" x14ac:dyDescent="0.2">
      <c r="A1517" s="1">
        <v>1997.04</v>
      </c>
      <c r="B1517" s="4">
        <v>763.93</v>
      </c>
      <c r="C1517" s="9">
        <v>15.093299999999999</v>
      </c>
      <c r="D1517" s="9">
        <v>40.343299999999999</v>
      </c>
      <c r="E1517" s="9">
        <v>160.19999999999999</v>
      </c>
      <c r="F1517" s="4">
        <f t="shared" si="116"/>
        <v>1997.2916666665519</v>
      </c>
      <c r="G1517" s="4">
        <v>6.89</v>
      </c>
      <c r="H1517" s="4">
        <f t="shared" si="117"/>
        <v>1196.1107607053684</v>
      </c>
      <c r="I1517" s="4">
        <f t="shared" si="118"/>
        <v>23.632084804307119</v>
      </c>
      <c r="J1517" s="4">
        <f t="shared" si="119"/>
        <v>63.166854623283399</v>
      </c>
      <c r="K1517" s="5">
        <f t="shared" si="115"/>
        <v>18.935734062409374</v>
      </c>
    </row>
    <row r="1518" spans="1:11" ht="12.75" x14ac:dyDescent="0.2">
      <c r="A1518" s="1">
        <v>1997.05</v>
      </c>
      <c r="B1518" s="4">
        <v>833.09</v>
      </c>
      <c r="C1518" s="9">
        <v>15.1267</v>
      </c>
      <c r="D1518" s="9">
        <v>40.4467</v>
      </c>
      <c r="E1518" s="9">
        <v>160.1</v>
      </c>
      <c r="F1518" s="4">
        <f t="shared" si="116"/>
        <v>1997.3749999998852</v>
      </c>
      <c r="G1518" s="4">
        <v>6.71</v>
      </c>
      <c r="H1518" s="4">
        <f t="shared" si="117"/>
        <v>1305.2116255153032</v>
      </c>
      <c r="I1518" s="4">
        <f t="shared" si="118"/>
        <v>23.699173793566526</v>
      </c>
      <c r="J1518" s="4">
        <f t="shared" si="119"/>
        <v>63.368307210181143</v>
      </c>
      <c r="K1518" s="5">
        <f t="shared" si="115"/>
        <v>20.597230429182112</v>
      </c>
    </row>
    <row r="1519" spans="1:11" ht="12.75" x14ac:dyDescent="0.2">
      <c r="A1519" s="1">
        <v>1997.06</v>
      </c>
      <c r="B1519" s="4">
        <v>876.29</v>
      </c>
      <c r="C1519" s="9">
        <v>15.16</v>
      </c>
      <c r="D1519" s="9">
        <v>40.549999999999997</v>
      </c>
      <c r="E1519" s="9">
        <v>160.30000000000001</v>
      </c>
      <c r="F1519" s="4">
        <f t="shared" si="116"/>
        <v>1997.4583333332184</v>
      </c>
      <c r="G1519" s="4">
        <v>6.49</v>
      </c>
      <c r="H1519" s="4">
        <f t="shared" si="117"/>
        <v>1371.1806540548971</v>
      </c>
      <c r="I1519" s="4">
        <f t="shared" si="118"/>
        <v>23.721711665626952</v>
      </c>
      <c r="J1519" s="4">
        <f t="shared" si="119"/>
        <v>63.450884435433558</v>
      </c>
      <c r="K1519" s="5">
        <f t="shared" si="115"/>
        <v>21.610110974106043</v>
      </c>
    </row>
    <row r="1520" spans="1:11" ht="12.75" x14ac:dyDescent="0.2">
      <c r="A1520" s="1">
        <v>1997.07</v>
      </c>
      <c r="B1520" s="4">
        <v>925.29</v>
      </c>
      <c r="C1520" s="9">
        <v>15.216699999999999</v>
      </c>
      <c r="D1520" s="9">
        <v>40.58</v>
      </c>
      <c r="E1520" s="9">
        <v>160.5</v>
      </c>
      <c r="F1520" s="4">
        <f t="shared" si="116"/>
        <v>1997.5416666665517</v>
      </c>
      <c r="G1520" s="4">
        <v>6.22</v>
      </c>
      <c r="H1520" s="4">
        <f t="shared" si="117"/>
        <v>1446.0495535514019</v>
      </c>
      <c r="I1520" s="4">
        <f t="shared" si="118"/>
        <v>23.780763048909659</v>
      </c>
      <c r="J1520" s="4">
        <f t="shared" si="119"/>
        <v>63.418702118380061</v>
      </c>
      <c r="K1520" s="5">
        <f t="shared" si="115"/>
        <v>22.801626416954164</v>
      </c>
    </row>
    <row r="1521" spans="1:11" ht="12.75" x14ac:dyDescent="0.2">
      <c r="A1521" s="1">
        <v>1997.08</v>
      </c>
      <c r="B1521" s="4">
        <v>927.24</v>
      </c>
      <c r="C1521" s="9">
        <v>15.273300000000001</v>
      </c>
      <c r="D1521" s="9">
        <v>40.61</v>
      </c>
      <c r="E1521" s="9">
        <v>160.80000000000001</v>
      </c>
      <c r="F1521" s="4">
        <f t="shared" si="116"/>
        <v>1997.6249999998849</v>
      </c>
      <c r="G1521" s="4">
        <v>6.3</v>
      </c>
      <c r="H1521" s="4">
        <f t="shared" si="117"/>
        <v>1446.3934876865671</v>
      </c>
      <c r="I1521" s="4">
        <f t="shared" si="118"/>
        <v>23.824685793843287</v>
      </c>
      <c r="J1521" s="4">
        <f t="shared" si="119"/>
        <v>63.34718037935324</v>
      </c>
      <c r="K1521" s="5">
        <f t="shared" si="115"/>
        <v>22.832799803004182</v>
      </c>
    </row>
    <row r="1522" spans="1:11" ht="12.75" x14ac:dyDescent="0.2">
      <c r="A1522" s="1">
        <v>1997.09</v>
      </c>
      <c r="B1522" s="4">
        <v>937.02</v>
      </c>
      <c r="C1522" s="9">
        <v>15.33</v>
      </c>
      <c r="D1522" s="9">
        <v>40.64</v>
      </c>
      <c r="E1522" s="9">
        <v>161.19999999999999</v>
      </c>
      <c r="F1522" s="4">
        <f t="shared" si="116"/>
        <v>1997.7083333332182</v>
      </c>
      <c r="G1522" s="4">
        <v>6.21</v>
      </c>
      <c r="H1522" s="4">
        <f t="shared" si="117"/>
        <v>1458.0223021712161</v>
      </c>
      <c r="I1522" s="4">
        <f t="shared" si="118"/>
        <v>23.853793827543431</v>
      </c>
      <c r="J1522" s="4">
        <f t="shared" si="119"/>
        <v>63.236671960297784</v>
      </c>
      <c r="K1522" s="5">
        <f t="shared" si="115"/>
        <v>23.056594488188974</v>
      </c>
    </row>
    <row r="1523" spans="1:11" ht="12.75" x14ac:dyDescent="0.2">
      <c r="A1523" s="1">
        <v>1997.1</v>
      </c>
      <c r="B1523" s="4">
        <v>951.16</v>
      </c>
      <c r="C1523" s="9">
        <v>15.386699999999999</v>
      </c>
      <c r="D1523" s="9">
        <v>40.333300000000001</v>
      </c>
      <c r="E1523" s="9">
        <v>161.6</v>
      </c>
      <c r="F1523" s="4">
        <f t="shared" si="116"/>
        <v>1997.7916666665515</v>
      </c>
      <c r="G1523" s="4">
        <v>6.03</v>
      </c>
      <c r="H1523" s="4">
        <f t="shared" si="117"/>
        <v>1476.3610048267328</v>
      </c>
      <c r="I1523" s="4">
        <f t="shared" si="118"/>
        <v>23.882757762066834</v>
      </c>
      <c r="J1523" s="4">
        <f t="shared" si="119"/>
        <v>62.604095331992582</v>
      </c>
      <c r="K1523" s="5">
        <f t="shared" si="115"/>
        <v>23.582498828511429</v>
      </c>
    </row>
    <row r="1524" spans="1:11" ht="12.75" x14ac:dyDescent="0.2">
      <c r="A1524" s="1">
        <v>1997.11</v>
      </c>
      <c r="B1524" s="4">
        <v>938.92</v>
      </c>
      <c r="C1524" s="9">
        <v>15.443300000000001</v>
      </c>
      <c r="D1524" s="9">
        <v>40.026699999999998</v>
      </c>
      <c r="E1524" s="9">
        <v>161.5</v>
      </c>
      <c r="F1524" s="4">
        <f t="shared" si="116"/>
        <v>1997.8749999998847</v>
      </c>
      <c r="G1524" s="4">
        <v>5.88</v>
      </c>
      <c r="H1524" s="4">
        <f t="shared" si="117"/>
        <v>1458.2648486687308</v>
      </c>
      <c r="I1524" s="4">
        <f t="shared" si="118"/>
        <v>23.985453007120746</v>
      </c>
      <c r="J1524" s="4">
        <f t="shared" si="119"/>
        <v>62.166669810216725</v>
      </c>
      <c r="K1524" s="5">
        <f t="shared" si="115"/>
        <v>23.457342224065435</v>
      </c>
    </row>
    <row r="1525" spans="1:11" ht="12.75" x14ac:dyDescent="0.2">
      <c r="A1525" s="1">
        <v>1997.12</v>
      </c>
      <c r="B1525" s="4">
        <v>962.37</v>
      </c>
      <c r="C1525" s="9">
        <v>15.5</v>
      </c>
      <c r="D1525" s="9">
        <v>39.72</v>
      </c>
      <c r="E1525" s="9">
        <v>161.30000000000001</v>
      </c>
      <c r="F1525" s="4">
        <f t="shared" si="116"/>
        <v>1997.958333333218</v>
      </c>
      <c r="G1525" s="4">
        <v>5.81</v>
      </c>
      <c r="H1525" s="4">
        <f t="shared" si="117"/>
        <v>1496.5390470241787</v>
      </c>
      <c r="I1525" s="4">
        <f t="shared" si="118"/>
        <v>24.103364848109116</v>
      </c>
      <c r="J1525" s="4">
        <f t="shared" si="119"/>
        <v>61.766816243025417</v>
      </c>
      <c r="K1525" s="5">
        <f t="shared" si="115"/>
        <v>24.228851963746227</v>
      </c>
    </row>
    <row r="1526" spans="1:11" ht="12.75" x14ac:dyDescent="0.2">
      <c r="A1526" s="1">
        <v>1998.01</v>
      </c>
      <c r="B1526" s="4">
        <v>963.36</v>
      </c>
      <c r="C1526" s="9">
        <v>15.55</v>
      </c>
      <c r="D1526" s="9">
        <v>39.659999999999997</v>
      </c>
      <c r="E1526" s="9">
        <v>161.6</v>
      </c>
      <c r="F1526" s="4">
        <f t="shared" si="116"/>
        <v>1998.0416666665512</v>
      </c>
      <c r="G1526" s="4">
        <v>5.54</v>
      </c>
      <c r="H1526" s="4">
        <f t="shared" si="117"/>
        <v>1495.2974658415844</v>
      </c>
      <c r="I1526" s="4">
        <f t="shared" si="118"/>
        <v>24.136226949257431</v>
      </c>
      <c r="J1526" s="4">
        <f t="shared" si="119"/>
        <v>61.559019987623763</v>
      </c>
      <c r="K1526" s="5">
        <f t="shared" si="115"/>
        <v>24.290468986384269</v>
      </c>
    </row>
    <row r="1527" spans="1:11" ht="12.75" x14ac:dyDescent="0.2">
      <c r="A1527" s="1">
        <v>1998.02</v>
      </c>
      <c r="B1527" s="4">
        <v>1023.74</v>
      </c>
      <c r="C1527" s="9">
        <v>15.6</v>
      </c>
      <c r="D1527" s="9">
        <v>39.6</v>
      </c>
      <c r="E1527" s="9">
        <v>161.9</v>
      </c>
      <c r="F1527" s="4">
        <f t="shared" si="116"/>
        <v>1998.1249999998845</v>
      </c>
      <c r="G1527" s="4">
        <v>5.57</v>
      </c>
      <c r="H1527" s="4">
        <f t="shared" si="117"/>
        <v>1586.0729837554047</v>
      </c>
      <c r="I1527" s="4">
        <f t="shared" si="118"/>
        <v>24.168967263743053</v>
      </c>
      <c r="J1527" s="4">
        <f t="shared" si="119"/>
        <v>61.351993823347755</v>
      </c>
      <c r="K1527" s="5">
        <f t="shared" si="115"/>
        <v>25.852020202020199</v>
      </c>
    </row>
    <row r="1528" spans="1:11" ht="12.75" x14ac:dyDescent="0.2">
      <c r="A1528" s="1">
        <v>1998.03</v>
      </c>
      <c r="B1528" s="4">
        <v>1076.83</v>
      </c>
      <c r="C1528" s="9">
        <v>15.64</v>
      </c>
      <c r="D1528" s="9">
        <v>39.54</v>
      </c>
      <c r="E1528" s="9">
        <v>162.19999999999999</v>
      </c>
      <c r="F1528" s="4">
        <f t="shared" si="116"/>
        <v>1998.2083333332178</v>
      </c>
      <c r="G1528" s="4">
        <v>5.65</v>
      </c>
      <c r="H1528" s="4">
        <f t="shared" si="117"/>
        <v>1665.2392559494456</v>
      </c>
      <c r="I1528" s="4">
        <f t="shared" si="118"/>
        <v>24.186122194821213</v>
      </c>
      <c r="J1528" s="4">
        <f t="shared" si="119"/>
        <v>61.145733477188664</v>
      </c>
      <c r="K1528" s="5">
        <f t="shared" si="115"/>
        <v>27.233940313606478</v>
      </c>
    </row>
    <row r="1529" spans="1:11" ht="12.75" x14ac:dyDescent="0.2">
      <c r="A1529" s="1">
        <v>1998.04</v>
      </c>
      <c r="B1529" s="4">
        <v>1112.2</v>
      </c>
      <c r="C1529" s="9">
        <v>15.75</v>
      </c>
      <c r="D1529" s="9">
        <v>39.35</v>
      </c>
      <c r="E1529" s="9">
        <v>162.5</v>
      </c>
      <c r="F1529" s="4">
        <f>F1528+1/12</f>
        <v>1998.291666666551</v>
      </c>
      <c r="G1529" s="4">
        <v>5.64</v>
      </c>
      <c r="H1529" s="4">
        <f t="shared" si="117"/>
        <v>1716.7611206153849</v>
      </c>
      <c r="I1529" s="4">
        <f t="shared" si="118"/>
        <v>24.311263846153849</v>
      </c>
      <c r="J1529" s="4">
        <f t="shared" si="119"/>
        <v>60.739570307692318</v>
      </c>
      <c r="K1529" s="5">
        <f t="shared" si="115"/>
        <v>28.264294790343076</v>
      </c>
    </row>
    <row r="1530" spans="1:11" ht="12.75" x14ac:dyDescent="0.2">
      <c r="A1530" s="1">
        <v>1998.05</v>
      </c>
      <c r="B1530" s="4">
        <v>1108.42</v>
      </c>
      <c r="C1530" s="9">
        <v>15.85</v>
      </c>
      <c r="D1530" s="9">
        <v>39.159999999999997</v>
      </c>
      <c r="E1530" s="9">
        <v>162.80000000000001</v>
      </c>
      <c r="F1530" s="4">
        <f t="shared" si="116"/>
        <v>1998.3749999998843</v>
      </c>
      <c r="G1530" s="4">
        <v>5.65</v>
      </c>
      <c r="H1530" s="4">
        <f t="shared" si="117"/>
        <v>1707.7736044840299</v>
      </c>
      <c r="I1530" s="4">
        <f t="shared" si="118"/>
        <v>24.420537008599506</v>
      </c>
      <c r="J1530" s="4">
        <f t="shared" si="119"/>
        <v>60.33490405405405</v>
      </c>
      <c r="K1530" s="5">
        <f t="shared" si="115"/>
        <v>28.304902962206341</v>
      </c>
    </row>
    <row r="1531" spans="1:11" ht="12.75" x14ac:dyDescent="0.2">
      <c r="A1531" s="1">
        <v>1998.06</v>
      </c>
      <c r="B1531" s="4">
        <v>1108.3900000000001</v>
      </c>
      <c r="C1531" s="9">
        <v>15.95</v>
      </c>
      <c r="D1531" s="9">
        <v>38.97</v>
      </c>
      <c r="E1531" s="9">
        <v>163</v>
      </c>
      <c r="F1531" s="4">
        <f t="shared" si="116"/>
        <v>1998.4583333332175</v>
      </c>
      <c r="G1531" s="4">
        <v>5.5</v>
      </c>
      <c r="H1531" s="4">
        <f t="shared" si="117"/>
        <v>1705.6320116257673</v>
      </c>
      <c r="I1531" s="4">
        <f t="shared" si="118"/>
        <v>24.544456901840494</v>
      </c>
      <c r="J1531" s="4">
        <f t="shared" si="119"/>
        <v>59.968494386503075</v>
      </c>
      <c r="K1531" s="5">
        <f t="shared" si="115"/>
        <v>28.442134975622277</v>
      </c>
    </row>
    <row r="1532" spans="1:11" ht="12.75" x14ac:dyDescent="0.2">
      <c r="A1532" s="1">
        <v>1998.07</v>
      </c>
      <c r="B1532" s="4">
        <v>1156.58</v>
      </c>
      <c r="C1532" s="9">
        <v>16.0167</v>
      </c>
      <c r="D1532" s="9">
        <v>38.676699999999997</v>
      </c>
      <c r="E1532" s="9">
        <v>163.19999999999999</v>
      </c>
      <c r="F1532" s="4">
        <f t="shared" si="116"/>
        <v>1998.5416666665508</v>
      </c>
      <c r="G1532" s="4">
        <v>5.46</v>
      </c>
      <c r="H1532" s="4">
        <f t="shared" si="117"/>
        <v>1777.6074735906864</v>
      </c>
      <c r="I1532" s="4">
        <f t="shared" si="118"/>
        <v>24.616892581801476</v>
      </c>
      <c r="J1532" s="4">
        <f t="shared" si="119"/>
        <v>59.444215682291677</v>
      </c>
      <c r="K1532" s="5">
        <f t="shared" si="115"/>
        <v>29.903792205643189</v>
      </c>
    </row>
    <row r="1533" spans="1:11" ht="12.75" x14ac:dyDescent="0.2">
      <c r="A1533" s="1">
        <v>1998.08</v>
      </c>
      <c r="B1533" s="4">
        <v>1074.6199999999999</v>
      </c>
      <c r="C1533" s="9">
        <v>16.083300000000001</v>
      </c>
      <c r="D1533" s="9">
        <v>38.383299999999998</v>
      </c>
      <c r="E1533" s="9">
        <v>163.4</v>
      </c>
      <c r="F1533" s="4">
        <f t="shared" si="116"/>
        <v>1998.624999999884</v>
      </c>
      <c r="G1533" s="4">
        <v>5.34</v>
      </c>
      <c r="H1533" s="4">
        <f t="shared" si="117"/>
        <v>1649.6173311505509</v>
      </c>
      <c r="I1533" s="4">
        <f t="shared" si="118"/>
        <v>24.688997433598534</v>
      </c>
      <c r="J1533" s="4">
        <f t="shared" si="119"/>
        <v>58.921066895042848</v>
      </c>
      <c r="K1533" s="5">
        <f t="shared" si="115"/>
        <v>27.997071643136465</v>
      </c>
    </row>
    <row r="1534" spans="1:11" ht="12.75" x14ac:dyDescent="0.2">
      <c r="A1534" s="1">
        <v>1998.09</v>
      </c>
      <c r="B1534" s="4">
        <v>1020.64</v>
      </c>
      <c r="C1534" s="9">
        <v>16.14</v>
      </c>
      <c r="D1534" s="9">
        <v>38.090000000000003</v>
      </c>
      <c r="E1534" s="9">
        <v>163.6</v>
      </c>
      <c r="F1534" s="4">
        <f t="shared" si="116"/>
        <v>1998.7083333332173</v>
      </c>
      <c r="G1534" s="4">
        <v>4.8099999999999996</v>
      </c>
      <c r="H1534" s="4">
        <f t="shared" si="117"/>
        <v>1564.8388845965774</v>
      </c>
      <c r="I1534" s="4">
        <f t="shared" si="118"/>
        <v>24.745747371638146</v>
      </c>
      <c r="J1534" s="4">
        <f t="shared" si="119"/>
        <v>58.399350519559924</v>
      </c>
      <c r="K1534" s="5">
        <f t="shared" si="115"/>
        <v>26.795484379102124</v>
      </c>
    </row>
    <row r="1535" spans="1:11" ht="12.75" x14ac:dyDescent="0.2">
      <c r="A1535" s="1">
        <v>1998.1</v>
      </c>
      <c r="B1535" s="4">
        <v>1032.47</v>
      </c>
      <c r="C1535" s="9">
        <v>16.166699999999999</v>
      </c>
      <c r="D1535" s="9">
        <v>37.963299999999997</v>
      </c>
      <c r="E1535" s="9">
        <v>164</v>
      </c>
      <c r="F1535" s="4">
        <f t="shared" si="116"/>
        <v>1998.7916666665506</v>
      </c>
      <c r="G1535" s="4">
        <v>4.53</v>
      </c>
      <c r="H1535" s="4">
        <f t="shared" si="117"/>
        <v>1579.1156483841467</v>
      </c>
      <c r="I1535" s="4">
        <f t="shared" si="118"/>
        <v>24.726228319207319</v>
      </c>
      <c r="J1535" s="4">
        <f t="shared" si="119"/>
        <v>58.063131223475608</v>
      </c>
      <c r="K1535" s="5">
        <f t="shared" si="115"/>
        <v>27.196529279593719</v>
      </c>
    </row>
    <row r="1536" spans="1:11" ht="12.75" x14ac:dyDescent="0.2">
      <c r="A1536" s="1">
        <v>1998.11</v>
      </c>
      <c r="B1536" s="4">
        <v>1144.43</v>
      </c>
      <c r="C1536" s="9">
        <v>16.183299999999999</v>
      </c>
      <c r="D1536" s="9">
        <v>37.8367</v>
      </c>
      <c r="E1536" s="9">
        <v>164</v>
      </c>
      <c r="F1536" s="4">
        <f t="shared" si="116"/>
        <v>1998.8749999998838</v>
      </c>
      <c r="G1536" s="4">
        <v>4.83</v>
      </c>
      <c r="H1536" s="4">
        <f t="shared" si="117"/>
        <v>1750.3533482621954</v>
      </c>
      <c r="I1536" s="4">
        <f t="shared" si="118"/>
        <v>24.751617260060979</v>
      </c>
      <c r="J1536" s="4">
        <f t="shared" si="119"/>
        <v>57.86950231310977</v>
      </c>
      <c r="K1536" s="5">
        <f t="shared" si="115"/>
        <v>30.246559557255253</v>
      </c>
    </row>
    <row r="1537" spans="1:11" ht="12.75" x14ac:dyDescent="0.2">
      <c r="A1537" s="1">
        <v>1998.12</v>
      </c>
      <c r="B1537" s="4">
        <v>1190.05</v>
      </c>
      <c r="C1537" s="9">
        <v>16.2</v>
      </c>
      <c r="D1537" s="9">
        <v>37.71</v>
      </c>
      <c r="E1537" s="9">
        <v>163.9</v>
      </c>
      <c r="F1537" s="4">
        <f t="shared" si="116"/>
        <v>1998.9583333332171</v>
      </c>
      <c r="G1537" s="4">
        <v>4.6500000000000004</v>
      </c>
      <c r="H1537" s="4">
        <f t="shared" si="117"/>
        <v>1821.2375626906653</v>
      </c>
      <c r="I1537" s="4">
        <f t="shared" si="118"/>
        <v>24.79227638804149</v>
      </c>
      <c r="J1537" s="4">
        <f t="shared" si="119"/>
        <v>57.710910036607693</v>
      </c>
      <c r="K1537" s="5">
        <f t="shared" si="115"/>
        <v>31.557942190400425</v>
      </c>
    </row>
    <row r="1538" spans="1:11" ht="12.75" x14ac:dyDescent="0.2">
      <c r="A1538" s="1">
        <v>1999.01</v>
      </c>
      <c r="B1538" s="4">
        <v>1248.77</v>
      </c>
      <c r="C1538" s="9">
        <v>16.283333330000001</v>
      </c>
      <c r="D1538" s="9">
        <v>37.933333330000004</v>
      </c>
      <c r="E1538" s="9">
        <v>164.3</v>
      </c>
      <c r="F1538" s="4">
        <f t="shared" si="116"/>
        <v>1999.0416666665503</v>
      </c>
      <c r="G1538" s="4">
        <v>4.72</v>
      </c>
      <c r="H1538" s="4">
        <f t="shared" si="117"/>
        <v>1906.449199543518</v>
      </c>
      <c r="I1538" s="4">
        <f t="shared" si="118"/>
        <v>24.859139627696688</v>
      </c>
      <c r="J1538" s="4">
        <f t="shared" si="119"/>
        <v>57.91136315173808</v>
      </c>
      <c r="K1538" s="5">
        <f t="shared" si="115"/>
        <v>32.920123025739905</v>
      </c>
    </row>
    <row r="1539" spans="1:11" ht="12.75" x14ac:dyDescent="0.2">
      <c r="A1539" s="1">
        <v>1999.02</v>
      </c>
      <c r="B1539" s="4">
        <v>1246.58</v>
      </c>
      <c r="C1539" s="9">
        <v>16.366666670000001</v>
      </c>
      <c r="D1539" s="9">
        <v>38.15666667</v>
      </c>
      <c r="E1539" s="9">
        <v>164.5</v>
      </c>
      <c r="F1539" s="4">
        <f t="shared" si="116"/>
        <v>1999.1249999998836</v>
      </c>
      <c r="G1539" s="4">
        <v>5</v>
      </c>
      <c r="H1539" s="4">
        <f t="shared" si="117"/>
        <v>1900.7920041945288</v>
      </c>
      <c r="I1539" s="4">
        <f t="shared" si="118"/>
        <v>24.955982882488971</v>
      </c>
      <c r="J1539" s="4">
        <f t="shared" si="119"/>
        <v>58.181494098294451</v>
      </c>
      <c r="K1539" s="5">
        <f t="shared" ref="K1539:K1602" si="120">H1539/J1539</f>
        <v>32.670044550303999</v>
      </c>
    </row>
    <row r="1540" spans="1:11" ht="12.75" x14ac:dyDescent="0.2">
      <c r="A1540" s="1">
        <v>1999.03</v>
      </c>
      <c r="B1540" s="4">
        <v>1281.6600000000001</v>
      </c>
      <c r="C1540" s="9">
        <v>16.45</v>
      </c>
      <c r="D1540" s="9">
        <v>38.380000000000003</v>
      </c>
      <c r="E1540" s="9">
        <v>165</v>
      </c>
      <c r="F1540" s="4">
        <f t="shared" ref="F1540:F1604" si="121">F1539+1/12</f>
        <v>1999.2083333332168</v>
      </c>
      <c r="G1540" s="4">
        <v>5.23</v>
      </c>
      <c r="H1540" s="4">
        <f t="shared" ref="H1540:H1603" si="122">B1540*$E$1778/E1540</f>
        <v>1948.3601129090912</v>
      </c>
      <c r="I1540" s="4">
        <f t="shared" ref="I1540:I1603" si="123">C1540*$E$1778/E1540</f>
        <v>25.007040757575759</v>
      </c>
      <c r="J1540" s="4">
        <f t="shared" ref="J1540:J1603" si="124">D1540*$E$1778/E1540</f>
        <v>58.344694484848489</v>
      </c>
      <c r="K1540" s="5">
        <f t="shared" si="120"/>
        <v>33.393955184992187</v>
      </c>
    </row>
    <row r="1541" spans="1:11" ht="12.75" x14ac:dyDescent="0.2">
      <c r="A1541" s="1">
        <v>1999.04</v>
      </c>
      <c r="B1541" s="4">
        <v>1334.76</v>
      </c>
      <c r="C1541" s="9">
        <f>C1540*2/3+C1543/3</f>
        <v>16.45</v>
      </c>
      <c r="D1541" s="9">
        <v>39.26</v>
      </c>
      <c r="E1541" s="9">
        <v>166.2</v>
      </c>
      <c r="F1541" s="4">
        <f t="shared" si="121"/>
        <v>1999.2916666665501</v>
      </c>
      <c r="G1541" s="4">
        <v>5.18</v>
      </c>
      <c r="H1541" s="4">
        <f t="shared" si="122"/>
        <v>2014.4315173285202</v>
      </c>
      <c r="I1541" s="4">
        <f t="shared" si="123"/>
        <v>24.826484506618534</v>
      </c>
      <c r="J1541" s="4">
        <f t="shared" si="124"/>
        <v>59.251536883273175</v>
      </c>
      <c r="K1541" s="5">
        <f t="shared" si="120"/>
        <v>33.997962302598062</v>
      </c>
    </row>
    <row r="1542" spans="1:11" ht="12.75" x14ac:dyDescent="0.2">
      <c r="A1542" s="1">
        <v>1999.05</v>
      </c>
      <c r="B1542" s="4">
        <v>1332.07</v>
      </c>
      <c r="C1542" s="9">
        <f>C1540/3+C1543*2/3</f>
        <v>16.45</v>
      </c>
      <c r="D1542" s="9">
        <v>40.14</v>
      </c>
      <c r="E1542" s="9">
        <v>166.2</v>
      </c>
      <c r="F1542" s="4">
        <f t="shared" si="121"/>
        <v>1999.3749999998834</v>
      </c>
      <c r="G1542" s="4">
        <v>5.54</v>
      </c>
      <c r="H1542" s="4">
        <f t="shared" si="122"/>
        <v>2010.3717456979546</v>
      </c>
      <c r="I1542" s="4">
        <f t="shared" si="123"/>
        <v>24.826484506618534</v>
      </c>
      <c r="J1542" s="4">
        <f t="shared" si="124"/>
        <v>60.579640613718425</v>
      </c>
      <c r="K1542" s="5">
        <f t="shared" si="120"/>
        <v>33.185600398604883</v>
      </c>
    </row>
    <row r="1543" spans="1:11" ht="12.75" x14ac:dyDescent="0.2">
      <c r="A1543" s="1">
        <v>1999.06</v>
      </c>
      <c r="B1543" s="4">
        <v>1322.55</v>
      </c>
      <c r="C1543" s="9">
        <v>16.45</v>
      </c>
      <c r="D1543" s="9">
        <v>41.02</v>
      </c>
      <c r="E1543" s="9">
        <v>166.2</v>
      </c>
      <c r="F1543" s="4">
        <f t="shared" si="121"/>
        <v>1999.4583333332166</v>
      </c>
      <c r="G1543" s="4">
        <v>5.9</v>
      </c>
      <c r="H1543" s="4">
        <f t="shared" si="122"/>
        <v>1996.0040780685922</v>
      </c>
      <c r="I1543" s="4">
        <f t="shared" si="123"/>
        <v>24.826484506618534</v>
      </c>
      <c r="J1543" s="4">
        <f t="shared" si="124"/>
        <v>61.907744344163675</v>
      </c>
      <c r="K1543" s="5">
        <f t="shared" si="120"/>
        <v>32.241589468551922</v>
      </c>
    </row>
    <row r="1544" spans="1:11" ht="12.75" x14ac:dyDescent="0.2">
      <c r="A1544" s="1">
        <v>1999.07</v>
      </c>
      <c r="B1544" s="4">
        <v>1380.99</v>
      </c>
      <c r="C1544" s="9">
        <f>C1543*2/3+C1546/3</f>
        <v>16.513333333333335</v>
      </c>
      <c r="D1544" s="9">
        <v>42</v>
      </c>
      <c r="E1544" s="9">
        <v>166.7</v>
      </c>
      <c r="F1544" s="4">
        <f t="shared" si="121"/>
        <v>1999.5416666665499</v>
      </c>
      <c r="G1544" s="4">
        <v>5.79</v>
      </c>
      <c r="H1544" s="4">
        <f t="shared" si="122"/>
        <v>2077.9508829934016</v>
      </c>
      <c r="I1544" s="4">
        <f t="shared" si="123"/>
        <v>24.847316476704666</v>
      </c>
      <c r="J1544" s="4">
        <f t="shared" si="124"/>
        <v>63.196646670665878</v>
      </c>
      <c r="K1544" s="5">
        <f t="shared" si="120"/>
        <v>32.880714285714284</v>
      </c>
    </row>
    <row r="1545" spans="1:11" ht="12.75" x14ac:dyDescent="0.2">
      <c r="A1545" s="1">
        <v>1999.08</v>
      </c>
      <c r="B1545" s="4">
        <v>1327.49</v>
      </c>
      <c r="C1545" s="9">
        <f>C1543/3+C1546*2/3</f>
        <v>16.576666666666668</v>
      </c>
      <c r="D1545" s="9">
        <v>42.98</v>
      </c>
      <c r="E1545" s="9">
        <v>167.1</v>
      </c>
      <c r="F1545" s="4">
        <f t="shared" si="121"/>
        <v>1999.6249999998831</v>
      </c>
      <c r="G1545" s="4">
        <v>5.94</v>
      </c>
      <c r="H1545" s="4">
        <f t="shared" si="122"/>
        <v>1992.6689434171158</v>
      </c>
      <c r="I1545" s="4">
        <f t="shared" si="123"/>
        <v>24.882905974466393</v>
      </c>
      <c r="J1545" s="4">
        <f t="shared" si="124"/>
        <v>64.516426630760037</v>
      </c>
      <c r="K1545" s="5">
        <f t="shared" si="120"/>
        <v>30.886226151698462</v>
      </c>
    </row>
    <row r="1546" spans="1:11" ht="12.75" x14ac:dyDescent="0.2">
      <c r="A1546" s="1">
        <v>1999.09</v>
      </c>
      <c r="B1546" s="4">
        <v>1318.17</v>
      </c>
      <c r="C1546" s="9">
        <v>16.64</v>
      </c>
      <c r="D1546" s="9">
        <v>43.96</v>
      </c>
      <c r="E1546" s="9">
        <v>167.9</v>
      </c>
      <c r="F1546" s="4">
        <f t="shared" si="121"/>
        <v>1999.7083333332164</v>
      </c>
      <c r="G1546" s="4">
        <v>5.92</v>
      </c>
      <c r="H1546" s="4">
        <f t="shared" si="122"/>
        <v>1969.2509838296608</v>
      </c>
      <c r="I1546" s="4">
        <f t="shared" si="123"/>
        <v>24.858960810005961</v>
      </c>
      <c r="J1546" s="4">
        <f t="shared" si="124"/>
        <v>65.673071947587857</v>
      </c>
      <c r="K1546" s="5">
        <f t="shared" si="120"/>
        <v>29.985668789808919</v>
      </c>
    </row>
    <row r="1547" spans="1:11" ht="12.75" x14ac:dyDescent="0.2">
      <c r="A1547" s="1">
        <v>1999.1</v>
      </c>
      <c r="B1547" s="4">
        <v>1300.01</v>
      </c>
      <c r="C1547" s="9">
        <f>C1546*2/3+C1549/3</f>
        <v>16.656666666666666</v>
      </c>
      <c r="D1547" s="10">
        <f>(2*D1546+D1549)/3</f>
        <v>45.363333333333337</v>
      </c>
      <c r="E1547" s="9">
        <v>168.2</v>
      </c>
      <c r="F1547" s="4">
        <f t="shared" si="121"/>
        <v>1999.7916666665496</v>
      </c>
      <c r="G1547" s="4">
        <v>6.11</v>
      </c>
      <c r="H1547" s="4">
        <f t="shared" si="122"/>
        <v>1938.6573026456604</v>
      </c>
      <c r="I1547" s="4">
        <f t="shared" si="123"/>
        <v>24.839476981767742</v>
      </c>
      <c r="J1547" s="4">
        <f t="shared" si="124"/>
        <v>67.64867765556879</v>
      </c>
      <c r="K1547" s="5">
        <f t="shared" si="120"/>
        <v>28.657726504519065</v>
      </c>
    </row>
    <row r="1548" spans="1:11" ht="12.75" x14ac:dyDescent="0.2">
      <c r="A1548" s="1">
        <v>1999.11</v>
      </c>
      <c r="B1548" s="4">
        <v>1391</v>
      </c>
      <c r="C1548" s="9">
        <f>C1546/3+C1549*2/3</f>
        <v>16.673333333333332</v>
      </c>
      <c r="D1548" s="10">
        <f>(D1546+2*D1549)/3</f>
        <v>46.766666666666673</v>
      </c>
      <c r="E1548" s="9">
        <v>168.3</v>
      </c>
      <c r="F1548" s="4">
        <f t="shared" si="121"/>
        <v>1999.8749999998829</v>
      </c>
      <c r="G1548" s="4">
        <v>6.03</v>
      </c>
      <c r="H1548" s="4">
        <f t="shared" si="122"/>
        <v>2073.1148276886515</v>
      </c>
      <c r="I1548" s="4">
        <f t="shared" si="123"/>
        <v>24.849557555951673</v>
      </c>
      <c r="J1548" s="4">
        <f t="shared" si="124"/>
        <v>69.699978510596168</v>
      </c>
      <c r="K1548" s="5">
        <f t="shared" si="120"/>
        <v>29.743406985032074</v>
      </c>
    </row>
    <row r="1549" spans="1:11" ht="12.75" x14ac:dyDescent="0.2">
      <c r="A1549" s="1">
        <v>1999.12</v>
      </c>
      <c r="B1549" s="4">
        <v>1428.68</v>
      </c>
      <c r="C1549" s="9">
        <v>16.690000000000001</v>
      </c>
      <c r="D1549" s="10">
        <v>48.17</v>
      </c>
      <c r="E1549" s="9">
        <v>168.3</v>
      </c>
      <c r="F1549" s="4">
        <f t="shared" si="121"/>
        <v>1999.9583333332162</v>
      </c>
      <c r="G1549" s="4">
        <v>6.28</v>
      </c>
      <c r="H1549" s="4">
        <f t="shared" si="122"/>
        <v>2129.2722444444444</v>
      </c>
      <c r="I1549" s="4">
        <f t="shared" si="123"/>
        <v>24.874397177658945</v>
      </c>
      <c r="J1549" s="4">
        <f t="shared" si="124"/>
        <v>71.791474658348193</v>
      </c>
      <c r="K1549" s="5">
        <f t="shared" si="120"/>
        <v>29.659123936059785</v>
      </c>
    </row>
    <row r="1550" spans="1:11" ht="12.75" x14ac:dyDescent="0.2">
      <c r="A1550" s="1">
        <v>2000.01</v>
      </c>
      <c r="B1550" s="4">
        <v>1425.59</v>
      </c>
      <c r="C1550" s="9">
        <f>C1549*2/3+C1552/3</f>
        <v>16.713333333333335</v>
      </c>
      <c r="D1550" s="10">
        <f>(2*D1549+D1552)/3</f>
        <v>49.096666666666671</v>
      </c>
      <c r="E1550" s="9">
        <v>168.8</v>
      </c>
      <c r="F1550" s="4">
        <f t="shared" si="121"/>
        <v>2000.0416666665494</v>
      </c>
      <c r="G1550" s="4">
        <v>6.66</v>
      </c>
      <c r="H1550" s="4">
        <f t="shared" si="122"/>
        <v>2118.3735337381518</v>
      </c>
      <c r="I1550" s="4">
        <f t="shared" si="123"/>
        <v>24.835389553712485</v>
      </c>
      <c r="J1550" s="4">
        <f t="shared" si="124"/>
        <v>72.955814267377576</v>
      </c>
      <c r="K1550" s="5">
        <f t="shared" si="120"/>
        <v>29.036390793672346</v>
      </c>
    </row>
    <row r="1551" spans="1:11" ht="12.75" x14ac:dyDescent="0.2">
      <c r="A1551" s="1">
        <v>2000.02</v>
      </c>
      <c r="B1551" s="4">
        <v>1388.87</v>
      </c>
      <c r="C1551" s="9">
        <f>C1549/3+C1552*2/3</f>
        <v>16.736666666666668</v>
      </c>
      <c r="D1551" s="10">
        <f>(D1549+2*D1552)/3</f>
        <v>50.023333333333333</v>
      </c>
      <c r="E1551" s="9">
        <v>169.8</v>
      </c>
      <c r="F1551" s="4">
        <f t="shared" si="121"/>
        <v>2000.1249999998827</v>
      </c>
      <c r="G1551" s="4">
        <v>6.52</v>
      </c>
      <c r="H1551" s="4">
        <f t="shared" si="122"/>
        <v>2051.6546321260307</v>
      </c>
      <c r="I1551" s="4">
        <f t="shared" si="123"/>
        <v>24.723595219866514</v>
      </c>
      <c r="J1551" s="4">
        <f t="shared" si="124"/>
        <v>73.895039526894394</v>
      </c>
      <c r="K1551" s="5">
        <f t="shared" si="120"/>
        <v>27.764443259812086</v>
      </c>
    </row>
    <row r="1552" spans="1:11" ht="12.75" x14ac:dyDescent="0.2">
      <c r="A1552" s="1">
        <v>2000.03</v>
      </c>
      <c r="B1552" s="4">
        <v>1442.21</v>
      </c>
      <c r="C1552" s="10">
        <v>16.760000000000002</v>
      </c>
      <c r="D1552" s="10">
        <v>50.95</v>
      </c>
      <c r="E1552" s="9">
        <v>171.2</v>
      </c>
      <c r="F1552" s="4">
        <f t="shared" si="121"/>
        <v>2000.2083333332159</v>
      </c>
      <c r="G1552" s="4">
        <v>6.26</v>
      </c>
      <c r="H1552" s="4">
        <f t="shared" si="122"/>
        <v>2113.0271927862154</v>
      </c>
      <c r="I1552" s="4">
        <f t="shared" si="123"/>
        <v>24.555602686915893</v>
      </c>
      <c r="J1552" s="4">
        <f t="shared" si="124"/>
        <v>74.648446115654224</v>
      </c>
      <c r="K1552" s="5">
        <f t="shared" si="120"/>
        <v>28.306378802747791</v>
      </c>
    </row>
    <row r="1553" spans="1:11" ht="12.75" x14ac:dyDescent="0.2">
      <c r="A1553" s="1">
        <v>2000.04</v>
      </c>
      <c r="B1553" s="4">
        <v>1461.36</v>
      </c>
      <c r="C1553" s="9">
        <f>C1552*2/3+C1555/3</f>
        <v>16.740000000000002</v>
      </c>
      <c r="D1553" s="10">
        <f>(2*D1552+D1555)/3</f>
        <v>51.273333333333333</v>
      </c>
      <c r="E1553" s="9">
        <v>171.3</v>
      </c>
      <c r="F1553" s="4">
        <f t="shared" si="121"/>
        <v>2000.2916666665492</v>
      </c>
      <c r="G1553" s="4">
        <v>5.99</v>
      </c>
      <c r="H1553" s="4">
        <f t="shared" si="122"/>
        <v>2139.834556217163</v>
      </c>
      <c r="I1553" s="4">
        <f t="shared" si="123"/>
        <v>24.511982311733806</v>
      </c>
      <c r="J1553" s="4">
        <f t="shared" si="124"/>
        <v>75.078317785561396</v>
      </c>
      <c r="K1553" s="5">
        <f t="shared" si="120"/>
        <v>28.501365232089455</v>
      </c>
    </row>
    <row r="1554" spans="1:11" ht="12.75" x14ac:dyDescent="0.2">
      <c r="A1554" s="1">
        <v>2000.05</v>
      </c>
      <c r="B1554" s="4">
        <v>1418.48</v>
      </c>
      <c r="C1554" s="9">
        <f>C1552/3+C1555*2/3</f>
        <v>16.72</v>
      </c>
      <c r="D1554" s="10">
        <f>(D1552+2*D1555)/3</f>
        <v>51.596666666666671</v>
      </c>
      <c r="E1554" s="9">
        <v>171.5</v>
      </c>
      <c r="F1554" s="4">
        <f t="shared" si="121"/>
        <v>2000.3749999998824</v>
      </c>
      <c r="G1554" s="4">
        <v>6.44</v>
      </c>
      <c r="H1554" s="4">
        <f t="shared" si="122"/>
        <v>2074.6241844897963</v>
      </c>
      <c r="I1554" s="4">
        <f t="shared" si="123"/>
        <v>24.454145539358603</v>
      </c>
      <c r="J1554" s="4">
        <f t="shared" si="124"/>
        <v>75.463660048590882</v>
      </c>
      <c r="K1554" s="5">
        <f t="shared" si="120"/>
        <v>27.491698430131144</v>
      </c>
    </row>
    <row r="1555" spans="1:11" ht="12.75" x14ac:dyDescent="0.2">
      <c r="A1555" s="1">
        <v>2000.06</v>
      </c>
      <c r="B1555" s="4">
        <v>1461.96</v>
      </c>
      <c r="C1555" s="9">
        <v>16.7</v>
      </c>
      <c r="D1555" s="9">
        <v>51.92</v>
      </c>
      <c r="E1555" s="9">
        <v>172.4</v>
      </c>
      <c r="F1555" s="4">
        <f t="shared" si="121"/>
        <v>2000.4583333332157</v>
      </c>
      <c r="G1555" s="4">
        <v>6.1</v>
      </c>
      <c r="H1555" s="4">
        <f t="shared" si="122"/>
        <v>2127.0542794663575</v>
      </c>
      <c r="I1555" s="4">
        <f t="shared" si="123"/>
        <v>24.297386020881671</v>
      </c>
      <c r="J1555" s="4">
        <f t="shared" si="124"/>
        <v>75.540136658932724</v>
      </c>
      <c r="K1555" s="5">
        <f t="shared" si="120"/>
        <v>28.157935285053927</v>
      </c>
    </row>
    <row r="1556" spans="1:11" ht="12.75" x14ac:dyDescent="0.2">
      <c r="A1556" s="1">
        <v>2000.07</v>
      </c>
      <c r="B1556" s="4">
        <v>1473</v>
      </c>
      <c r="C1556" s="9">
        <f>C1555*2/3+C1558/3</f>
        <v>16.583333333333332</v>
      </c>
      <c r="D1556" s="10">
        <f>(2*D1555+D1558)/3</f>
        <v>52.513333333333343</v>
      </c>
      <c r="E1556" s="9">
        <v>172.8</v>
      </c>
      <c r="F1556" s="4">
        <f t="shared" si="121"/>
        <v>2000.541666666549</v>
      </c>
      <c r="G1556" s="4">
        <v>6.05</v>
      </c>
      <c r="H1556" s="4">
        <f t="shared" si="122"/>
        <v>2138.1558246527779</v>
      </c>
      <c r="I1556" s="4">
        <f t="shared" si="123"/>
        <v>24.071792775848763</v>
      </c>
      <c r="J1556" s="4">
        <f t="shared" si="124"/>
        <v>76.226537364969147</v>
      </c>
      <c r="K1556" s="5">
        <f t="shared" si="120"/>
        <v>28.050019042782782</v>
      </c>
    </row>
    <row r="1557" spans="1:11" ht="12.75" x14ac:dyDescent="0.2">
      <c r="A1557" s="1">
        <v>2000.08</v>
      </c>
      <c r="B1557" s="4">
        <v>1485.46</v>
      </c>
      <c r="C1557" s="9">
        <f>C1555/3+C1558*2/3</f>
        <v>16.466666666666669</v>
      </c>
      <c r="D1557" s="10">
        <f>(D1555+2*D1558)/3</f>
        <v>53.106666666666662</v>
      </c>
      <c r="E1557" s="9">
        <v>172.8</v>
      </c>
      <c r="F1557" s="4">
        <f t="shared" si="121"/>
        <v>2000.6249999998822</v>
      </c>
      <c r="G1557" s="4">
        <v>5.83</v>
      </c>
      <c r="H1557" s="4">
        <f t="shared" si="122"/>
        <v>2156.242329456019</v>
      </c>
      <c r="I1557" s="4">
        <f t="shared" si="123"/>
        <v>23.902443479938277</v>
      </c>
      <c r="J1557" s="4">
        <f t="shared" si="124"/>
        <v>77.087799498456789</v>
      </c>
      <c r="K1557" s="5">
        <f t="shared" si="120"/>
        <v>27.971252824504148</v>
      </c>
    </row>
    <row r="1558" spans="1:11" ht="12.75" x14ac:dyDescent="0.2">
      <c r="A1558" s="1">
        <v>2000.09</v>
      </c>
      <c r="B1558" s="4">
        <v>1468.05</v>
      </c>
      <c r="C1558" s="9">
        <v>16.350000000000001</v>
      </c>
      <c r="D1558" s="9">
        <v>53.7</v>
      </c>
      <c r="E1558" s="9">
        <v>173.7</v>
      </c>
      <c r="F1558" s="4">
        <f t="shared" si="121"/>
        <v>2000.7083333332155</v>
      </c>
      <c r="G1558" s="4">
        <v>5.8</v>
      </c>
      <c r="H1558" s="4">
        <f t="shared" si="122"/>
        <v>2119.9292776338516</v>
      </c>
      <c r="I1558" s="4">
        <f t="shared" si="123"/>
        <v>23.610124784110539</v>
      </c>
      <c r="J1558" s="4">
        <f t="shared" si="124"/>
        <v>77.545180483592418</v>
      </c>
      <c r="K1558" s="5">
        <f t="shared" si="120"/>
        <v>27.337988826815639</v>
      </c>
    </row>
    <row r="1559" spans="1:11" ht="12.75" x14ac:dyDescent="0.2">
      <c r="A1559" s="1">
        <v>2000.1</v>
      </c>
      <c r="B1559" s="4">
        <v>1390.14</v>
      </c>
      <c r="C1559" s="9">
        <f>C1558*2/3+C1561/3</f>
        <v>16.323333333333334</v>
      </c>
      <c r="D1559" s="10">
        <f>(2*D1558+D1561)/3</f>
        <v>52.466666666666669</v>
      </c>
      <c r="E1559" s="9">
        <v>174</v>
      </c>
      <c r="F1559" s="4">
        <f t="shared" si="121"/>
        <v>2000.7916666665487</v>
      </c>
      <c r="G1559" s="4">
        <v>5.74</v>
      </c>
      <c r="H1559" s="4">
        <f t="shared" si="122"/>
        <v>2003.9627084482763</v>
      </c>
      <c r="I1559" s="4">
        <f t="shared" si="123"/>
        <v>23.5309762164751</v>
      </c>
      <c r="J1559" s="4">
        <f t="shared" si="124"/>
        <v>75.633564559386983</v>
      </c>
      <c r="K1559" s="5">
        <f t="shared" si="120"/>
        <v>26.495679796696319</v>
      </c>
    </row>
    <row r="1560" spans="1:11" ht="12.75" x14ac:dyDescent="0.2">
      <c r="A1560" s="1">
        <v>2000.11</v>
      </c>
      <c r="B1560" s="4">
        <v>1378.04</v>
      </c>
      <c r="C1560" s="9">
        <f>C1558/3+C1561*2/3</f>
        <v>16.296666666666667</v>
      </c>
      <c r="D1560" s="10">
        <f>(D1558+2*D1561)/3</f>
        <v>51.233333333333327</v>
      </c>
      <c r="E1560" s="9">
        <v>174.1</v>
      </c>
      <c r="F1560" s="4">
        <f t="shared" si="121"/>
        <v>2000.874999999882</v>
      </c>
      <c r="G1560" s="4">
        <v>5.72</v>
      </c>
      <c r="H1560" s="4">
        <f t="shared" si="122"/>
        <v>1985.3788754738659</v>
      </c>
      <c r="I1560" s="4">
        <f t="shared" si="123"/>
        <v>23.479041058778485</v>
      </c>
      <c r="J1560" s="4">
        <f t="shared" si="124"/>
        <v>73.813225828068155</v>
      </c>
      <c r="K1560" s="5">
        <f t="shared" si="120"/>
        <v>26.897332465842556</v>
      </c>
    </row>
    <row r="1561" spans="1:11" ht="12.75" x14ac:dyDescent="0.2">
      <c r="A1561" s="1">
        <v>2000.12</v>
      </c>
      <c r="B1561" s="4">
        <v>1330.93</v>
      </c>
      <c r="C1561" s="10">
        <v>16.27</v>
      </c>
      <c r="D1561" s="9">
        <v>50</v>
      </c>
      <c r="E1561" s="9">
        <v>174</v>
      </c>
      <c r="F1561" s="4">
        <f t="shared" si="121"/>
        <v>2000.9583333332153</v>
      </c>
      <c r="G1561" s="4">
        <v>5.24</v>
      </c>
      <c r="H1561" s="4">
        <f t="shared" si="122"/>
        <v>1918.608260718391</v>
      </c>
      <c r="I1561" s="4">
        <f t="shared" si="123"/>
        <v>23.454093304597702</v>
      </c>
      <c r="J1561" s="4">
        <f t="shared" si="124"/>
        <v>72.077729885057479</v>
      </c>
      <c r="K1561" s="5">
        <f t="shared" si="120"/>
        <v>26.618600000000001</v>
      </c>
    </row>
    <row r="1562" spans="1:11" ht="12.75" x14ac:dyDescent="0.2">
      <c r="A1562" s="1">
        <v>2001.01</v>
      </c>
      <c r="B1562" s="4">
        <v>1335.63</v>
      </c>
      <c r="C1562" s="9">
        <f>C1561*2/3+C1564/3</f>
        <v>16.169999999999998</v>
      </c>
      <c r="D1562" s="10">
        <f>(2*D1561+D1564)/3</f>
        <v>48.48</v>
      </c>
      <c r="E1562" s="9">
        <v>175.1</v>
      </c>
      <c r="F1562" s="4">
        <f t="shared" si="121"/>
        <v>2001.0416666665485</v>
      </c>
      <c r="G1562" s="4">
        <v>5.16</v>
      </c>
      <c r="H1562" s="4">
        <f t="shared" si="122"/>
        <v>1913.2880680468309</v>
      </c>
      <c r="I1562" s="4">
        <f t="shared" si="123"/>
        <v>23.163501913192462</v>
      </c>
      <c r="J1562" s="4">
        <f t="shared" si="124"/>
        <v>69.447530782410055</v>
      </c>
      <c r="K1562" s="5">
        <f t="shared" si="120"/>
        <v>27.550123762376241</v>
      </c>
    </row>
    <row r="1563" spans="1:11" ht="12.75" x14ac:dyDescent="0.2">
      <c r="A1563" s="1">
        <v>2001.02</v>
      </c>
      <c r="B1563" s="4">
        <v>1305.75</v>
      </c>
      <c r="C1563" s="9">
        <f>C1561/3+C1564*2/3</f>
        <v>16.07</v>
      </c>
      <c r="D1563" s="10">
        <f>(D1561+2*D1564)/3</f>
        <v>46.96</v>
      </c>
      <c r="E1563" s="9">
        <v>175.8</v>
      </c>
      <c r="F1563" s="4">
        <f t="shared" si="121"/>
        <v>2001.1249999998818</v>
      </c>
      <c r="G1563" s="4">
        <v>5.0999999999999996</v>
      </c>
      <c r="H1563" s="4">
        <f t="shared" si="122"/>
        <v>1863.0371181740616</v>
      </c>
      <c r="I1563" s="4">
        <f t="shared" si="123"/>
        <v>22.928590073947671</v>
      </c>
      <c r="J1563" s="4">
        <f t="shared" si="124"/>
        <v>67.002276905574519</v>
      </c>
      <c r="K1563" s="5">
        <f t="shared" si="120"/>
        <v>27.805579216354346</v>
      </c>
    </row>
    <row r="1564" spans="1:11" ht="12.75" x14ac:dyDescent="0.2">
      <c r="A1564" s="1">
        <v>2001.03</v>
      </c>
      <c r="B1564" s="4">
        <v>1185.8499999999999</v>
      </c>
      <c r="C1564" s="9">
        <v>15.97</v>
      </c>
      <c r="D1564" s="9">
        <v>45.44</v>
      </c>
      <c r="E1564" s="9">
        <v>176.2</v>
      </c>
      <c r="F1564" s="4">
        <f t="shared" si="121"/>
        <v>2001.208333333215</v>
      </c>
      <c r="G1564" s="4">
        <v>4.8899999999999997</v>
      </c>
      <c r="H1564" s="4">
        <f t="shared" si="122"/>
        <v>1688.1234303348472</v>
      </c>
      <c r="I1564" s="4">
        <f t="shared" si="123"/>
        <v>22.734183229284909</v>
      </c>
      <c r="J1564" s="4">
        <f t="shared" si="124"/>
        <v>64.686367309875152</v>
      </c>
      <c r="K1564" s="5">
        <f t="shared" si="120"/>
        <v>26.097051056338032</v>
      </c>
    </row>
    <row r="1565" spans="1:11" ht="12.75" x14ac:dyDescent="0.2">
      <c r="A1565" s="1">
        <v>2001.04</v>
      </c>
      <c r="B1565" s="4">
        <v>1189.8399999999999</v>
      </c>
      <c r="C1565" s="9">
        <f>C1564*2/3+C1567/3</f>
        <v>15.876666666666665</v>
      </c>
      <c r="D1565" s="10">
        <f>(2*D1564+D1567)/3</f>
        <v>42.556666666666665</v>
      </c>
      <c r="E1565" s="9">
        <v>176.9</v>
      </c>
      <c r="F1565" s="4">
        <f t="shared" si="121"/>
        <v>2001.2916666665483</v>
      </c>
      <c r="G1565" s="4">
        <v>5.14</v>
      </c>
      <c r="H1565" s="4">
        <f t="shared" si="122"/>
        <v>1687.1009729790842</v>
      </c>
      <c r="I1565" s="4">
        <f t="shared" si="123"/>
        <v>22.511883766723194</v>
      </c>
      <c r="J1565" s="4">
        <f t="shared" si="124"/>
        <v>60.342057537214998</v>
      </c>
      <c r="K1565" s="5">
        <f t="shared" si="120"/>
        <v>27.95895668520404</v>
      </c>
    </row>
    <row r="1566" spans="1:11" ht="12.75" x14ac:dyDescent="0.2">
      <c r="A1566" s="1">
        <v>2001.05</v>
      </c>
      <c r="B1566" s="4">
        <v>1270.3699999999999</v>
      </c>
      <c r="C1566" s="9">
        <f>C1564/3+C1567*2/3</f>
        <v>15.783333333333331</v>
      </c>
      <c r="D1566" s="10">
        <f>(D1564+2*D1567)/3</f>
        <v>39.673333333333332</v>
      </c>
      <c r="E1566" s="9">
        <v>177.7</v>
      </c>
      <c r="F1566" s="4">
        <f t="shared" si="121"/>
        <v>2001.3749999998815</v>
      </c>
      <c r="G1566" s="4">
        <v>5.39</v>
      </c>
      <c r="H1566" s="4">
        <f t="shared" si="122"/>
        <v>1793.1769402644911</v>
      </c>
      <c r="I1566" s="4">
        <f t="shared" si="123"/>
        <v>22.278792299756145</v>
      </c>
      <c r="J1566" s="4">
        <f t="shared" si="124"/>
        <v>56.000461658225483</v>
      </c>
      <c r="K1566" s="5">
        <f t="shared" si="120"/>
        <v>32.020752814653001</v>
      </c>
    </row>
    <row r="1567" spans="1:11" ht="12.75" x14ac:dyDescent="0.2">
      <c r="A1567" s="1">
        <v>2001.06</v>
      </c>
      <c r="B1567" s="4">
        <v>1238.71</v>
      </c>
      <c r="C1567" s="9">
        <v>15.69</v>
      </c>
      <c r="D1567" s="9">
        <v>36.79</v>
      </c>
      <c r="E1567" s="9">
        <v>178</v>
      </c>
      <c r="F1567" s="4">
        <f t="shared" si="121"/>
        <v>2001.4583333332148</v>
      </c>
      <c r="G1567" s="4">
        <v>5.28</v>
      </c>
      <c r="H1567" s="4">
        <f t="shared" si="122"/>
        <v>1745.5407227808992</v>
      </c>
      <c r="I1567" s="4">
        <f t="shared" si="123"/>
        <v>22.109722162921351</v>
      </c>
      <c r="J1567" s="4">
        <f t="shared" si="124"/>
        <v>51.843000533707873</v>
      </c>
      <c r="K1567" s="5">
        <f t="shared" si="120"/>
        <v>33.669747213916828</v>
      </c>
    </row>
    <row r="1568" spans="1:11" ht="12.75" x14ac:dyDescent="0.2">
      <c r="A1568" s="1">
        <v>2001.07</v>
      </c>
      <c r="B1568" s="4">
        <v>1204.45</v>
      </c>
      <c r="C1568" s="9">
        <f>C1567*2/3+C1570/3</f>
        <v>15.706666666666667</v>
      </c>
      <c r="D1568" s="10">
        <f>(2*D1567+D1570)/3</f>
        <v>33.963333333333331</v>
      </c>
      <c r="E1568" s="9">
        <v>177.5</v>
      </c>
      <c r="F1568" s="4">
        <f t="shared" si="121"/>
        <v>2001.5416666665481</v>
      </c>
      <c r="G1568" s="4">
        <v>5.24</v>
      </c>
      <c r="H1568" s="4">
        <f t="shared" si="122"/>
        <v>1702.043919577465</v>
      </c>
      <c r="I1568" s="4">
        <f t="shared" si="123"/>
        <v>22.195555230046953</v>
      </c>
      <c r="J1568" s="4">
        <f t="shared" si="124"/>
        <v>47.994590882629112</v>
      </c>
      <c r="K1568" s="5">
        <f t="shared" si="120"/>
        <v>35.463244675630584</v>
      </c>
    </row>
    <row r="1569" spans="1:11" ht="12.75" x14ac:dyDescent="0.2">
      <c r="A1569" s="1">
        <v>2001.08</v>
      </c>
      <c r="B1569" s="4">
        <v>1178.5</v>
      </c>
      <c r="C1569" s="9">
        <f>C1567/3+C1570*2/3</f>
        <v>15.723333333333333</v>
      </c>
      <c r="D1569" s="10">
        <f>(D1567+2*D1570)/3</f>
        <v>31.136666666666667</v>
      </c>
      <c r="E1569" s="9">
        <v>177.5</v>
      </c>
      <c r="F1569" s="4">
        <f t="shared" si="121"/>
        <v>2001.6249999998813</v>
      </c>
      <c r="G1569" s="4">
        <v>4.97</v>
      </c>
      <c r="H1569" s="4">
        <f t="shared" si="122"/>
        <v>1665.3732070422539</v>
      </c>
      <c r="I1569" s="4">
        <f t="shared" si="123"/>
        <v>22.219107389671361</v>
      </c>
      <c r="J1569" s="4">
        <f t="shared" si="124"/>
        <v>44.000144610328647</v>
      </c>
      <c r="K1569" s="5">
        <f t="shared" si="120"/>
        <v>37.849266673803662</v>
      </c>
    </row>
    <row r="1570" spans="1:11" ht="12.75" x14ac:dyDescent="0.2">
      <c r="A1570" s="1">
        <v>2001.09</v>
      </c>
      <c r="B1570" s="4">
        <v>1044.6400000000001</v>
      </c>
      <c r="C1570" s="9">
        <v>15.74</v>
      </c>
      <c r="D1570" s="9">
        <v>28.31</v>
      </c>
      <c r="E1570" s="9">
        <v>178.3</v>
      </c>
      <c r="F1570" s="4">
        <f t="shared" si="121"/>
        <v>2001.7083333332146</v>
      </c>
      <c r="G1570" s="4">
        <v>4.7300000000000004</v>
      </c>
      <c r="H1570" s="4">
        <f t="shared" si="122"/>
        <v>1469.5881857543468</v>
      </c>
      <c r="I1570" s="4">
        <f t="shared" si="123"/>
        <v>22.142860740325297</v>
      </c>
      <c r="J1570" s="4">
        <f t="shared" si="124"/>
        <v>39.826199971957379</v>
      </c>
      <c r="K1570" s="5">
        <f t="shared" si="120"/>
        <v>36.900035323207348</v>
      </c>
    </row>
    <row r="1571" spans="1:11" ht="12.75" x14ac:dyDescent="0.2">
      <c r="A1571" s="1">
        <v>2001.1</v>
      </c>
      <c r="B1571" s="4">
        <v>1076.5899999999999</v>
      </c>
      <c r="C1571" s="9">
        <f>C1570*2/3+C1573/3</f>
        <v>15.740000000000002</v>
      </c>
      <c r="D1571" s="10">
        <f>(2*D1570+D1573)/3</f>
        <v>27.103333333333335</v>
      </c>
      <c r="E1571" s="9">
        <v>177.7</v>
      </c>
      <c r="F1571" s="4">
        <f t="shared" si="121"/>
        <v>2001.7916666665478</v>
      </c>
      <c r="G1571" s="4">
        <v>4.57</v>
      </c>
      <c r="H1571" s="4">
        <f t="shared" si="122"/>
        <v>1519.6488913618462</v>
      </c>
      <c r="I1571" s="4">
        <f t="shared" si="123"/>
        <v>22.217625604952175</v>
      </c>
      <c r="J1571" s="4">
        <f t="shared" si="124"/>
        <v>38.257415034702689</v>
      </c>
      <c r="K1571" s="5">
        <f t="shared" si="120"/>
        <v>39.721682449883168</v>
      </c>
    </row>
    <row r="1572" spans="1:11" ht="12.75" x14ac:dyDescent="0.2">
      <c r="A1572" s="1">
        <v>2001.11</v>
      </c>
      <c r="B1572" s="4">
        <v>1129.68</v>
      </c>
      <c r="C1572" s="9">
        <f>C1570/3+C1573*2/3</f>
        <v>15.740000000000002</v>
      </c>
      <c r="D1572" s="10">
        <f>(D1570+2*D1573)/3</f>
        <v>25.896666666666665</v>
      </c>
      <c r="E1572" s="9">
        <v>177.4</v>
      </c>
      <c r="F1572" s="4">
        <f t="shared" si="121"/>
        <v>2001.8749999998811</v>
      </c>
      <c r="G1572" s="4">
        <v>4.6500000000000004</v>
      </c>
      <c r="H1572" s="4">
        <f t="shared" si="122"/>
        <v>1597.2840994363023</v>
      </c>
      <c r="I1572" s="4">
        <f t="shared" si="123"/>
        <v>22.255197688838788</v>
      </c>
      <c r="J1572" s="4">
        <f t="shared" si="124"/>
        <v>36.615974342352501</v>
      </c>
      <c r="K1572" s="5">
        <f t="shared" si="120"/>
        <v>43.622602651563909</v>
      </c>
    </row>
    <row r="1573" spans="1:11" ht="12.75" x14ac:dyDescent="0.2">
      <c r="A1573" s="1">
        <v>2001.12</v>
      </c>
      <c r="B1573" s="4">
        <v>1144.93</v>
      </c>
      <c r="C1573" s="9">
        <v>15.74</v>
      </c>
      <c r="D1573" s="9">
        <v>24.69</v>
      </c>
      <c r="E1573" s="9">
        <v>176.7</v>
      </c>
      <c r="F1573" s="4">
        <f t="shared" si="121"/>
        <v>2001.9583333332143</v>
      </c>
      <c r="G1573" s="4">
        <v>5.09</v>
      </c>
      <c r="H1573" s="4">
        <f t="shared" si="122"/>
        <v>1625.2595606395023</v>
      </c>
      <c r="I1573" s="4">
        <f t="shared" si="123"/>
        <v>22.343362026032828</v>
      </c>
      <c r="J1573" s="4">
        <f t="shared" si="124"/>
        <v>35.048132682512737</v>
      </c>
      <c r="K1573" s="5">
        <f t="shared" si="120"/>
        <v>46.372215471850957</v>
      </c>
    </row>
    <row r="1574" spans="1:11" ht="12.75" x14ac:dyDescent="0.2">
      <c r="A1574" s="1">
        <v>2002.01</v>
      </c>
      <c r="B1574" s="4">
        <v>1140.21</v>
      </c>
      <c r="C1574" s="9">
        <f>C1573*2/3+C1576/3</f>
        <v>15.736666666666668</v>
      </c>
      <c r="D1574" s="10">
        <f>(2*D1573+D1576)/3</f>
        <v>24.693333333333332</v>
      </c>
      <c r="E1574" s="9">
        <v>177.1</v>
      </c>
      <c r="F1574" s="4">
        <f t="shared" si="121"/>
        <v>2002.0416666665476</v>
      </c>
      <c r="G1574" s="4">
        <v>5.04</v>
      </c>
      <c r="H1574" s="4">
        <f t="shared" si="122"/>
        <v>1614.9036951157539</v>
      </c>
      <c r="I1574" s="4">
        <f t="shared" si="123"/>
        <v>22.288175992847737</v>
      </c>
      <c r="J1574" s="4">
        <f t="shared" si="124"/>
        <v>34.973693657067571</v>
      </c>
      <c r="K1574" s="5">
        <f t="shared" si="120"/>
        <v>46.174811015118792</v>
      </c>
    </row>
    <row r="1575" spans="1:11" ht="12.75" x14ac:dyDescent="0.2">
      <c r="A1575" s="1">
        <v>2002.02</v>
      </c>
      <c r="B1575" s="4">
        <v>1100.67</v>
      </c>
      <c r="C1575" s="9">
        <f>C1573/3+C1576*2/3</f>
        <v>15.733333333333334</v>
      </c>
      <c r="D1575" s="10">
        <f>(D1573+2*D1576)/3</f>
        <v>24.696666666666669</v>
      </c>
      <c r="E1575" s="9">
        <v>177.8</v>
      </c>
      <c r="F1575" s="4">
        <f t="shared" si="121"/>
        <v>2002.1249999998809</v>
      </c>
      <c r="G1575" s="4">
        <v>4.91</v>
      </c>
      <c r="H1575" s="4">
        <f t="shared" si="122"/>
        <v>1552.7649405793027</v>
      </c>
      <c r="I1575" s="4">
        <f t="shared" si="123"/>
        <v>22.195724784401953</v>
      </c>
      <c r="J1575" s="4">
        <f t="shared" si="124"/>
        <v>34.840704433820775</v>
      </c>
      <c r="K1575" s="5">
        <f t="shared" si="120"/>
        <v>44.567552976110136</v>
      </c>
    </row>
    <row r="1576" spans="1:11" ht="12.75" x14ac:dyDescent="0.2">
      <c r="A1576" s="1">
        <v>2002.03</v>
      </c>
      <c r="B1576" s="4">
        <v>1153.79</v>
      </c>
      <c r="C1576" s="9">
        <v>15.73</v>
      </c>
      <c r="D1576" s="9">
        <v>24.7</v>
      </c>
      <c r="E1576" s="9">
        <v>178.8</v>
      </c>
      <c r="F1576" s="4">
        <f t="shared" si="121"/>
        <v>2002.2083333332141</v>
      </c>
      <c r="G1576" s="4">
        <v>5.28</v>
      </c>
      <c r="H1576" s="4">
        <f t="shared" si="122"/>
        <v>1618.6002382270692</v>
      </c>
      <c r="I1576" s="4">
        <f t="shared" si="123"/>
        <v>22.066911437360183</v>
      </c>
      <c r="J1576" s="4">
        <f t="shared" si="124"/>
        <v>34.650522091722593</v>
      </c>
      <c r="K1576" s="5">
        <f t="shared" si="120"/>
        <v>46.712145748987851</v>
      </c>
    </row>
    <row r="1577" spans="1:11" ht="12.75" x14ac:dyDescent="0.2">
      <c r="A1577" s="1">
        <v>2002.04</v>
      </c>
      <c r="B1577" s="4">
        <v>1111.93</v>
      </c>
      <c r="C1577" s="9">
        <f>C1576*2/3+C1579/3</f>
        <v>15.833333333333332</v>
      </c>
      <c r="D1577" s="10">
        <f>(2*D1576+D1579)/3</f>
        <v>25.38</v>
      </c>
      <c r="E1577" s="9">
        <v>179.8</v>
      </c>
      <c r="F1577" s="4">
        <f t="shared" si="121"/>
        <v>2002.2916666665474</v>
      </c>
      <c r="G1577" s="4">
        <v>5.21</v>
      </c>
      <c r="H1577" s="4">
        <f t="shared" si="122"/>
        <v>1551.2011004727478</v>
      </c>
      <c r="I1577" s="4">
        <f t="shared" si="123"/>
        <v>22.088336577678902</v>
      </c>
      <c r="J1577" s="4">
        <f t="shared" si="124"/>
        <v>35.40644098998888</v>
      </c>
      <c r="K1577" s="5">
        <f t="shared" si="120"/>
        <v>43.811268715524037</v>
      </c>
    </row>
    <row r="1578" spans="1:11" ht="12.75" x14ac:dyDescent="0.2">
      <c r="A1578" s="1">
        <v>2002.05</v>
      </c>
      <c r="B1578" s="4">
        <v>1079.25</v>
      </c>
      <c r="C1578" s="9">
        <f>C1576/3+C1579*2/3</f>
        <v>15.936666666666667</v>
      </c>
      <c r="D1578" s="10">
        <f>(D1576+2*D1579)/3</f>
        <v>26.06</v>
      </c>
      <c r="E1578" s="9">
        <v>179.8</v>
      </c>
      <c r="F1578" s="4">
        <f t="shared" si="121"/>
        <v>2002.3749999998806</v>
      </c>
      <c r="G1578" s="4">
        <v>5.16</v>
      </c>
      <c r="H1578" s="4">
        <f t="shared" si="122"/>
        <v>1505.6107737764185</v>
      </c>
      <c r="I1578" s="4">
        <f t="shared" si="123"/>
        <v>22.232492037449017</v>
      </c>
      <c r="J1578" s="4">
        <f t="shared" si="124"/>
        <v>36.355076918798666</v>
      </c>
      <c r="K1578" s="5">
        <f t="shared" si="120"/>
        <v>41.414044512663089</v>
      </c>
    </row>
    <row r="1579" spans="1:11" ht="12.75" x14ac:dyDescent="0.2">
      <c r="A1579" s="1">
        <v>2002.06</v>
      </c>
      <c r="B1579" s="4">
        <v>1014.02</v>
      </c>
      <c r="C1579" s="9">
        <v>16.04</v>
      </c>
      <c r="D1579" s="9">
        <v>26.74</v>
      </c>
      <c r="E1579" s="9">
        <v>179.9</v>
      </c>
      <c r="F1579" s="4">
        <f t="shared" si="121"/>
        <v>2002.4583333332139</v>
      </c>
      <c r="G1579" s="4">
        <v>4.93</v>
      </c>
      <c r="H1579" s="4">
        <f t="shared" si="122"/>
        <v>1413.8251451361868</v>
      </c>
      <c r="I1579" s="4">
        <f t="shared" si="123"/>
        <v>22.364209116175655</v>
      </c>
      <c r="J1579" s="4">
        <f t="shared" si="124"/>
        <v>37.282977042801555</v>
      </c>
      <c r="K1579" s="5">
        <f t="shared" si="120"/>
        <v>37.921465968586389</v>
      </c>
    </row>
    <row r="1580" spans="1:11" ht="12.75" x14ac:dyDescent="0.2">
      <c r="A1580" s="1">
        <v>2002.07</v>
      </c>
      <c r="B1580" s="4">
        <v>903.59</v>
      </c>
      <c r="C1580" s="9">
        <f>C1579*2/3+C1582/3</f>
        <v>15.96</v>
      </c>
      <c r="D1580" s="10">
        <f>(2*D1579+D1582)/3</f>
        <v>27.84</v>
      </c>
      <c r="E1580" s="9">
        <v>180.1</v>
      </c>
      <c r="F1580" s="4">
        <f t="shared" si="121"/>
        <v>2002.5416666665471</v>
      </c>
      <c r="G1580" s="4">
        <v>4.6500000000000004</v>
      </c>
      <c r="H1580" s="4">
        <f t="shared" si="122"/>
        <v>1258.4560327318159</v>
      </c>
      <c r="I1580" s="4">
        <f t="shared" si="123"/>
        <v>22.22795546918379</v>
      </c>
      <c r="J1580" s="4">
        <f t="shared" si="124"/>
        <v>38.773576457523603</v>
      </c>
      <c r="K1580" s="5">
        <f t="shared" si="120"/>
        <v>32.456537356321839</v>
      </c>
    </row>
    <row r="1581" spans="1:11" ht="12.75" x14ac:dyDescent="0.2">
      <c r="A1581" s="1">
        <v>2002.08</v>
      </c>
      <c r="B1581" s="4">
        <v>912.55</v>
      </c>
      <c r="C1581" s="9">
        <f>C1579/3+C1582*2/3</f>
        <v>15.879999999999999</v>
      </c>
      <c r="D1581" s="10">
        <f>(D1579+2*D1582)/3</f>
        <v>28.939999999999998</v>
      </c>
      <c r="E1581" s="9">
        <v>180.7</v>
      </c>
      <c r="F1581" s="4">
        <f t="shared" si="121"/>
        <v>2002.6249999998804</v>
      </c>
      <c r="G1581" s="4">
        <v>4.26</v>
      </c>
      <c r="H1581" s="4">
        <f t="shared" si="122"/>
        <v>1266.714846568899</v>
      </c>
      <c r="I1581" s="4">
        <f t="shared" si="123"/>
        <v>22.043100940785834</v>
      </c>
      <c r="J1581" s="4">
        <f t="shared" si="124"/>
        <v>40.171746928610958</v>
      </c>
      <c r="K1581" s="5">
        <f t="shared" si="120"/>
        <v>31.532480995162413</v>
      </c>
    </row>
    <row r="1582" spans="1:11" ht="12.75" x14ac:dyDescent="0.2">
      <c r="A1582" s="1">
        <v>2002.09</v>
      </c>
      <c r="B1582" s="4">
        <v>867.81</v>
      </c>
      <c r="C1582" s="9">
        <v>15.8</v>
      </c>
      <c r="D1582" s="9">
        <v>30.04</v>
      </c>
      <c r="E1582" s="9">
        <v>181</v>
      </c>
      <c r="F1582" s="4">
        <f t="shared" si="121"/>
        <v>2002.7083333332137</v>
      </c>
      <c r="G1582" s="4">
        <v>3.87</v>
      </c>
      <c r="H1582" s="4">
        <f t="shared" si="122"/>
        <v>1202.6144541712708</v>
      </c>
      <c r="I1582" s="4">
        <f t="shared" si="123"/>
        <v>21.895701104972378</v>
      </c>
      <c r="J1582" s="4">
        <f t="shared" si="124"/>
        <v>41.629548176795581</v>
      </c>
      <c r="K1582" s="5">
        <f t="shared" si="120"/>
        <v>28.888482023968045</v>
      </c>
    </row>
    <row r="1583" spans="1:11" ht="12.75" x14ac:dyDescent="0.2">
      <c r="A1583" s="1">
        <v>2002.1</v>
      </c>
      <c r="B1583" s="4">
        <v>854.63</v>
      </c>
      <c r="C1583" s="9">
        <f>C1582*2/3+C1585/3</f>
        <v>15.89</v>
      </c>
      <c r="D1583" s="10">
        <f>(2*D1582+D1585)/3</f>
        <v>29.223333333333333</v>
      </c>
      <c r="E1583" s="9">
        <v>181.3</v>
      </c>
      <c r="F1583" s="4">
        <f t="shared" si="121"/>
        <v>2002.7916666665469</v>
      </c>
      <c r="G1583" s="4">
        <v>3.94</v>
      </c>
      <c r="H1583" s="4">
        <f t="shared" si="122"/>
        <v>1182.3897971042472</v>
      </c>
      <c r="I1583" s="4">
        <f t="shared" si="123"/>
        <v>21.98398590733591</v>
      </c>
      <c r="J1583" s="4">
        <f t="shared" si="124"/>
        <v>40.430795982717413</v>
      </c>
      <c r="K1583" s="5">
        <f t="shared" si="120"/>
        <v>29.244781567240793</v>
      </c>
    </row>
    <row r="1584" spans="1:11" ht="12.75" x14ac:dyDescent="0.2">
      <c r="A1584" s="1">
        <v>2002.11</v>
      </c>
      <c r="B1584" s="4">
        <v>909.93</v>
      </c>
      <c r="C1584" s="9">
        <f>C1582/3+C1585*2/3</f>
        <v>15.98</v>
      </c>
      <c r="D1584" s="10">
        <f>(D1582+2*D1585)/3</f>
        <v>28.406666666666666</v>
      </c>
      <c r="E1584" s="9">
        <v>181.3</v>
      </c>
      <c r="F1584" s="4">
        <f t="shared" si="121"/>
        <v>2002.8749999998802</v>
      </c>
      <c r="G1584" s="4">
        <v>4.05</v>
      </c>
      <c r="H1584" s="4">
        <f t="shared" si="122"/>
        <v>1258.8979418918918</v>
      </c>
      <c r="I1584" s="4">
        <f t="shared" si="123"/>
        <v>22.108501875344736</v>
      </c>
      <c r="J1584" s="4">
        <f t="shared" si="124"/>
        <v>39.300928865600298</v>
      </c>
      <c r="K1584" s="5">
        <f t="shared" si="120"/>
        <v>32.032269420323864</v>
      </c>
    </row>
    <row r="1585" spans="1:11" ht="12.75" x14ac:dyDescent="0.2">
      <c r="A1585" s="1">
        <v>2002.12</v>
      </c>
      <c r="B1585" s="4">
        <v>899.18</v>
      </c>
      <c r="C1585" s="9">
        <v>16.07</v>
      </c>
      <c r="D1585" s="9">
        <v>27.59</v>
      </c>
      <c r="E1585" s="9">
        <v>180.9</v>
      </c>
      <c r="F1585" s="4">
        <f t="shared" si="121"/>
        <v>2002.9583333332134</v>
      </c>
      <c r="G1585" s="4">
        <v>4.03</v>
      </c>
      <c r="H1585" s="4">
        <f t="shared" si="122"/>
        <v>1246.7759479823108</v>
      </c>
      <c r="I1585" s="4">
        <f t="shared" si="123"/>
        <v>22.282178745163076</v>
      </c>
      <c r="J1585" s="4">
        <f t="shared" si="124"/>
        <v>38.255464317302376</v>
      </c>
      <c r="K1585" s="5">
        <f t="shared" si="120"/>
        <v>32.5907937658572</v>
      </c>
    </row>
    <row r="1586" spans="1:11" ht="12.75" x14ac:dyDescent="0.2">
      <c r="A1586" s="1">
        <v>2003.01</v>
      </c>
      <c r="B1586" s="4">
        <v>895.84</v>
      </c>
      <c r="C1586" s="9">
        <f>C1585*2/3+C1588/3</f>
        <v>16.119999999999997</v>
      </c>
      <c r="D1586" s="10">
        <f>(2*D1585+D1588)/3</f>
        <v>28.5</v>
      </c>
      <c r="E1586" s="9">
        <v>181.7</v>
      </c>
      <c r="F1586" s="4">
        <f t="shared" si="121"/>
        <v>2003.0416666665467</v>
      </c>
      <c r="G1586" s="4">
        <v>4.05</v>
      </c>
      <c r="H1586" s="4">
        <f t="shared" si="122"/>
        <v>1236.6758124380851</v>
      </c>
      <c r="I1586" s="4">
        <f t="shared" si="123"/>
        <v>22.253096642817834</v>
      </c>
      <c r="J1586" s="4">
        <f t="shared" si="124"/>
        <v>39.343253990093565</v>
      </c>
      <c r="K1586" s="5">
        <f t="shared" si="120"/>
        <v>31.432982456140358</v>
      </c>
    </row>
    <row r="1587" spans="1:11" ht="12.75" x14ac:dyDescent="0.2">
      <c r="A1587" s="1">
        <v>2003.02</v>
      </c>
      <c r="B1587" s="4">
        <v>837.03</v>
      </c>
      <c r="C1587" s="9">
        <f>C1585/3+C1588*2/3</f>
        <v>16.169999999999998</v>
      </c>
      <c r="D1587" s="10">
        <f>(D1585+2*D1588)/3</f>
        <v>29.41</v>
      </c>
      <c r="E1587" s="9">
        <v>183.1</v>
      </c>
      <c r="F1587" s="4">
        <f t="shared" si="121"/>
        <v>2003.1249999998799</v>
      </c>
      <c r="G1587" s="4">
        <v>3.9</v>
      </c>
      <c r="H1587" s="4">
        <f t="shared" si="122"/>
        <v>1146.6556712998363</v>
      </c>
      <c r="I1587" s="4">
        <f t="shared" si="123"/>
        <v>22.15144284543965</v>
      </c>
      <c r="J1587" s="4">
        <f t="shared" si="124"/>
        <v>40.289049726925185</v>
      </c>
      <c r="K1587" s="5">
        <f t="shared" si="120"/>
        <v>28.460727643658618</v>
      </c>
    </row>
    <row r="1588" spans="1:11" ht="12.75" x14ac:dyDescent="0.2">
      <c r="A1588" s="1">
        <v>2003.03</v>
      </c>
      <c r="B1588" s="4">
        <v>846.63</v>
      </c>
      <c r="C1588" s="9">
        <v>16.22</v>
      </c>
      <c r="D1588" s="9">
        <v>30.32</v>
      </c>
      <c r="E1588" s="9">
        <v>184.2</v>
      </c>
      <c r="F1588" s="4">
        <f t="shared" si="121"/>
        <v>2003.2083333332132</v>
      </c>
      <c r="G1588" s="4">
        <v>3.81</v>
      </c>
      <c r="H1588" s="4">
        <f t="shared" si="122"/>
        <v>1152.8807069218244</v>
      </c>
      <c r="I1588" s="4">
        <f t="shared" si="123"/>
        <v>22.087245982627579</v>
      </c>
      <c r="J1588" s="4">
        <f t="shared" si="124"/>
        <v>41.287626275787197</v>
      </c>
      <c r="K1588" s="5">
        <f t="shared" si="120"/>
        <v>27.923153034300793</v>
      </c>
    </row>
    <row r="1589" spans="1:11" ht="12.75" x14ac:dyDescent="0.2">
      <c r="A1589" s="1">
        <v>2003.04</v>
      </c>
      <c r="B1589" s="4">
        <v>890.03</v>
      </c>
      <c r="C1589" s="9">
        <f>C1588*2/3+C1591/3</f>
        <v>16.203333333333333</v>
      </c>
      <c r="D1589" s="10">
        <f>(2*D1588+D1591)/3</f>
        <v>31.73</v>
      </c>
      <c r="E1589" s="9">
        <v>183.8</v>
      </c>
      <c r="F1589" s="4">
        <f t="shared" si="121"/>
        <v>2003.2916666665465</v>
      </c>
      <c r="G1589" s="4">
        <v>3.96</v>
      </c>
      <c r="H1589" s="4">
        <f t="shared" si="122"/>
        <v>1214.6173553590859</v>
      </c>
      <c r="I1589" s="4">
        <f t="shared" si="123"/>
        <v>22.112569105912225</v>
      </c>
      <c r="J1589" s="4">
        <f t="shared" si="124"/>
        <v>43.301696218716003</v>
      </c>
      <c r="K1589" s="5">
        <f t="shared" si="120"/>
        <v>28.050110305704372</v>
      </c>
    </row>
    <row r="1590" spans="1:11" ht="12.75" x14ac:dyDescent="0.2">
      <c r="A1590" s="1">
        <v>2003.05</v>
      </c>
      <c r="B1590" s="4">
        <v>935.96</v>
      </c>
      <c r="C1590" s="9">
        <f>C1588/3+C1591*2/3</f>
        <v>16.186666666666667</v>
      </c>
      <c r="D1590" s="10">
        <f>(D1588+2*D1591)/3</f>
        <v>33.139999999999993</v>
      </c>
      <c r="E1590" s="9">
        <v>183.5</v>
      </c>
      <c r="F1590" s="4">
        <f t="shared" si="121"/>
        <v>2003.3749999998797</v>
      </c>
      <c r="G1590" s="4">
        <v>3.57</v>
      </c>
      <c r="H1590" s="4">
        <f t="shared" si="122"/>
        <v>1279.3859116076296</v>
      </c>
      <c r="I1590" s="4">
        <f t="shared" si="123"/>
        <v>22.125938383287924</v>
      </c>
      <c r="J1590" s="4">
        <f t="shared" si="124"/>
        <v>45.299851607629428</v>
      </c>
      <c r="K1590" s="5">
        <f t="shared" si="120"/>
        <v>28.242607121303564</v>
      </c>
    </row>
    <row r="1591" spans="1:11" ht="12.75" x14ac:dyDescent="0.2">
      <c r="A1591" s="1">
        <v>2003.06</v>
      </c>
      <c r="B1591" s="4">
        <v>988</v>
      </c>
      <c r="C1591" s="9">
        <v>16.170000000000002</v>
      </c>
      <c r="D1591" s="9">
        <v>34.549999999999997</v>
      </c>
      <c r="E1591" s="9">
        <v>183.7</v>
      </c>
      <c r="F1591" s="4">
        <f t="shared" si="121"/>
        <v>2003.458333333213</v>
      </c>
      <c r="G1591" s="4">
        <v>3.33</v>
      </c>
      <c r="H1591" s="4">
        <f t="shared" si="122"/>
        <v>1349.0502667392491</v>
      </c>
      <c r="I1591" s="4">
        <f t="shared" si="123"/>
        <v>22.07909191616767</v>
      </c>
      <c r="J1591" s="4">
        <f t="shared" si="124"/>
        <v>47.175796271094178</v>
      </c>
      <c r="K1591" s="5">
        <f t="shared" si="120"/>
        <v>28.596237337192481</v>
      </c>
    </row>
    <row r="1592" spans="1:11" ht="12.75" x14ac:dyDescent="0.2">
      <c r="A1592" s="1">
        <v>2003.07</v>
      </c>
      <c r="B1592" s="4">
        <v>992.54</v>
      </c>
      <c r="C1592" s="9">
        <f>C1591*2/3+C1594/3</f>
        <v>16.310000000000002</v>
      </c>
      <c r="D1592" s="10">
        <f>(2*D1591+D1594)/3</f>
        <v>35.893333333333331</v>
      </c>
      <c r="E1592" s="9">
        <v>183.9</v>
      </c>
      <c r="F1592" s="4">
        <f t="shared" si="121"/>
        <v>2003.5416666665462</v>
      </c>
      <c r="G1592" s="4">
        <v>3.98</v>
      </c>
      <c r="H1592" s="4">
        <f t="shared" si="122"/>
        <v>1353.7754457313758</v>
      </c>
      <c r="I1592" s="4">
        <f t="shared" si="123"/>
        <v>22.246032925502995</v>
      </c>
      <c r="J1592" s="4">
        <f t="shared" si="124"/>
        <v>48.956730541961207</v>
      </c>
      <c r="K1592" s="5">
        <f t="shared" si="120"/>
        <v>27.652488855869247</v>
      </c>
    </row>
    <row r="1593" spans="1:11" ht="12.75" x14ac:dyDescent="0.2">
      <c r="A1593" s="1">
        <v>2003.08</v>
      </c>
      <c r="B1593" s="4">
        <v>989.53</v>
      </c>
      <c r="C1593" s="9">
        <f>C1591/3+C1594*2/3</f>
        <v>16.450000000000003</v>
      </c>
      <c r="D1593" s="10">
        <f>(D1591+2*D1594)/3</f>
        <v>37.236666666666665</v>
      </c>
      <c r="E1593" s="9">
        <v>184.6</v>
      </c>
      <c r="F1593" s="4">
        <f t="shared" si="121"/>
        <v>2003.6249999998795</v>
      </c>
      <c r="G1593" s="4">
        <v>4.45</v>
      </c>
      <c r="H1593" s="4">
        <f t="shared" si="122"/>
        <v>1344.5520296045506</v>
      </c>
      <c r="I1593" s="4">
        <f t="shared" si="123"/>
        <v>22.351905335861328</v>
      </c>
      <c r="J1593" s="4">
        <f t="shared" si="124"/>
        <v>50.596379839292162</v>
      </c>
      <c r="K1593" s="5">
        <f t="shared" si="120"/>
        <v>26.574075731805575</v>
      </c>
    </row>
    <row r="1594" spans="1:11" ht="12.75" x14ac:dyDescent="0.2">
      <c r="A1594" s="1">
        <v>2003.09</v>
      </c>
      <c r="B1594" s="4">
        <v>1019.44</v>
      </c>
      <c r="C1594" s="9">
        <v>16.59</v>
      </c>
      <c r="D1594" s="9">
        <v>38.58</v>
      </c>
      <c r="E1594" s="9">
        <v>185.2</v>
      </c>
      <c r="F1594" s="4">
        <f t="shared" si="121"/>
        <v>2003.7083333332127</v>
      </c>
      <c r="G1594" s="4">
        <v>4.2699999999999996</v>
      </c>
      <c r="H1594" s="4">
        <f t="shared" si="122"/>
        <v>1380.7054261339097</v>
      </c>
      <c r="I1594" s="4">
        <f t="shared" si="123"/>
        <v>22.469103644708426</v>
      </c>
      <c r="J1594" s="4">
        <f t="shared" si="124"/>
        <v>52.251839578833696</v>
      </c>
      <c r="K1594" s="5">
        <f t="shared" si="120"/>
        <v>26.424053913945055</v>
      </c>
    </row>
    <row r="1595" spans="1:11" ht="12.75" x14ac:dyDescent="0.2">
      <c r="A1595" s="1">
        <v>2003.1</v>
      </c>
      <c r="B1595" s="4">
        <v>1038.73</v>
      </c>
      <c r="C1595" s="9">
        <f>C1594*2/3+C1597/3</f>
        <v>16.856666666666669</v>
      </c>
      <c r="D1595" s="10">
        <f>(2*D1594+D1597)/3</f>
        <v>41.966666666666669</v>
      </c>
      <c r="E1595" s="9">
        <v>185</v>
      </c>
      <c r="F1595" s="4">
        <f t="shared" si="121"/>
        <v>2003.791666666546</v>
      </c>
      <c r="G1595" s="4">
        <v>4.29</v>
      </c>
      <c r="H1595" s="4">
        <f t="shared" si="122"/>
        <v>1408.3522446756758</v>
      </c>
      <c r="I1595" s="4">
        <f t="shared" si="123"/>
        <v>22.854952045045049</v>
      </c>
      <c r="J1595" s="4">
        <f t="shared" si="124"/>
        <v>56.900108018018031</v>
      </c>
      <c r="K1595" s="5">
        <f t="shared" si="120"/>
        <v>24.751310563939633</v>
      </c>
    </row>
    <row r="1596" spans="1:11" ht="12.75" x14ac:dyDescent="0.2">
      <c r="A1596" s="1">
        <v>2003.11</v>
      </c>
      <c r="B1596" s="4">
        <v>1049.9000000000001</v>
      </c>
      <c r="C1596" s="9">
        <f>C1594/3+C1597*2/3</f>
        <v>17.123333333333335</v>
      </c>
      <c r="D1596" s="10">
        <f>(D1594+2*D1597)/3</f>
        <v>45.353333333333332</v>
      </c>
      <c r="E1596" s="9">
        <v>184.5</v>
      </c>
      <c r="F1596" s="4">
        <f t="shared" si="121"/>
        <v>2003.8749999998793</v>
      </c>
      <c r="G1596" s="4">
        <v>4.3</v>
      </c>
      <c r="H1596" s="4">
        <f t="shared" si="122"/>
        <v>1427.3546989159895</v>
      </c>
      <c r="I1596" s="4">
        <f t="shared" si="123"/>
        <v>23.279426892502261</v>
      </c>
      <c r="J1596" s="4">
        <f t="shared" si="124"/>
        <v>61.658532664859983</v>
      </c>
      <c r="K1596" s="5">
        <f t="shared" si="120"/>
        <v>23.149345876819055</v>
      </c>
    </row>
    <row r="1597" spans="1:11" ht="12.75" x14ac:dyDescent="0.2">
      <c r="A1597" s="1">
        <v>2003.12</v>
      </c>
      <c r="B1597" s="4">
        <v>1080.6400000000001</v>
      </c>
      <c r="C1597" s="9">
        <v>17.39</v>
      </c>
      <c r="D1597" s="9">
        <v>48.74</v>
      </c>
      <c r="E1597" s="9">
        <v>184.3</v>
      </c>
      <c r="F1597" s="4">
        <f t="shared" si="121"/>
        <v>2003.9583333332125</v>
      </c>
      <c r="G1597" s="4">
        <v>4.2699999999999996</v>
      </c>
      <c r="H1597" s="4">
        <f t="shared" si="122"/>
        <v>1470.7404857297888</v>
      </c>
      <c r="I1597" s="4">
        <f t="shared" si="123"/>
        <v>23.667620157352147</v>
      </c>
      <c r="J1597" s="4">
        <f t="shared" si="124"/>
        <v>66.334663971785133</v>
      </c>
      <c r="K1597" s="5">
        <f t="shared" si="120"/>
        <v>22.171522363561763</v>
      </c>
    </row>
    <row r="1598" spans="1:11" ht="12.75" x14ac:dyDescent="0.2">
      <c r="A1598" s="1">
        <v>2004.01</v>
      </c>
      <c r="B1598" s="4">
        <v>1132.52</v>
      </c>
      <c r="C1598" s="9">
        <f>C1597*2/3+C1600/3</f>
        <v>17.600000000000001</v>
      </c>
      <c r="D1598" s="10">
        <f>(2*D1597+D1600)/3</f>
        <v>49.826666666666675</v>
      </c>
      <c r="E1598" s="9">
        <v>185.2</v>
      </c>
      <c r="F1598" s="4">
        <f t="shared" si="121"/>
        <v>2004.0416666665458</v>
      </c>
      <c r="G1598" s="4">
        <v>4.1500000000000004</v>
      </c>
      <c r="H1598" s="4">
        <f t="shared" si="122"/>
        <v>1533.8583037796977</v>
      </c>
      <c r="I1598" s="4">
        <f t="shared" si="123"/>
        <v>23.837023758099356</v>
      </c>
      <c r="J1598" s="4">
        <f t="shared" si="124"/>
        <v>67.484058927285844</v>
      </c>
      <c r="K1598" s="5">
        <f t="shared" si="120"/>
        <v>22.729194541075721</v>
      </c>
    </row>
    <row r="1599" spans="1:11" ht="12.75" x14ac:dyDescent="0.2">
      <c r="A1599" s="1">
        <v>2004.02</v>
      </c>
      <c r="B1599" s="4">
        <v>1143.3599999999999</v>
      </c>
      <c r="C1599" s="9">
        <f>C1597/3+C1600*2/3</f>
        <v>17.810000000000002</v>
      </c>
      <c r="D1599" s="10">
        <f>(D1597+2*D1600)/3</f>
        <v>50.913333333333334</v>
      </c>
      <c r="E1599" s="9">
        <v>186.2</v>
      </c>
      <c r="F1599" s="4">
        <f t="shared" si="121"/>
        <v>2004.124999999879</v>
      </c>
      <c r="G1599" s="4">
        <v>4.08</v>
      </c>
      <c r="H1599" s="4">
        <f t="shared" si="122"/>
        <v>1540.2232034371643</v>
      </c>
      <c r="I1599" s="4">
        <f t="shared" si="123"/>
        <v>23.991896911922673</v>
      </c>
      <c r="J1599" s="4">
        <f t="shared" si="124"/>
        <v>68.585482581453647</v>
      </c>
      <c r="K1599" s="5">
        <f t="shared" si="120"/>
        <v>22.456985727379855</v>
      </c>
    </row>
    <row r="1600" spans="1:11" ht="12.75" x14ac:dyDescent="0.2">
      <c r="A1600" s="1">
        <v>2004.03</v>
      </c>
      <c r="B1600" s="4">
        <v>1123.98</v>
      </c>
      <c r="C1600" s="9">
        <v>18.02</v>
      </c>
      <c r="D1600" s="9">
        <v>52</v>
      </c>
      <c r="E1600" s="9">
        <v>187.4</v>
      </c>
      <c r="F1600" s="4">
        <f t="shared" si="121"/>
        <v>2004.2083333332123</v>
      </c>
      <c r="G1600" s="4">
        <v>3.83</v>
      </c>
      <c r="H1600" s="4">
        <f t="shared" si="122"/>
        <v>1504.4208398612595</v>
      </c>
      <c r="I1600" s="4">
        <f t="shared" si="123"/>
        <v>24.119346905016009</v>
      </c>
      <c r="J1600" s="4">
        <f t="shared" si="124"/>
        <v>69.600779082177169</v>
      </c>
      <c r="K1600" s="5">
        <f t="shared" si="120"/>
        <v>21.615000000000002</v>
      </c>
    </row>
    <row r="1601" spans="1:11" ht="12.75" x14ac:dyDescent="0.2">
      <c r="A1601" s="1">
        <v>2004.04</v>
      </c>
      <c r="B1601" s="4">
        <v>1133.3599999999999</v>
      </c>
      <c r="C1601" s="9">
        <f>C1600*2/3+C1603/3</f>
        <v>18.213333333333335</v>
      </c>
      <c r="D1601" s="10">
        <f>(2*D1600+D1603)/3</f>
        <v>53.383333333333333</v>
      </c>
      <c r="E1601" s="9">
        <v>188</v>
      </c>
      <c r="F1601" s="4">
        <f t="shared" si="121"/>
        <v>2004.2916666665456</v>
      </c>
      <c r="G1601" s="4">
        <v>4.3499999999999996</v>
      </c>
      <c r="H1601" s="4">
        <f t="shared" si="122"/>
        <v>1512.1343376595744</v>
      </c>
      <c r="I1601" s="4">
        <f t="shared" si="123"/>
        <v>24.300316524822701</v>
      </c>
      <c r="J1601" s="4">
        <f t="shared" si="124"/>
        <v>71.224298891843972</v>
      </c>
      <c r="K1601" s="5">
        <f t="shared" si="120"/>
        <v>21.230596315953793</v>
      </c>
    </row>
    <row r="1602" spans="1:11" ht="12.75" x14ac:dyDescent="0.2">
      <c r="A1602" s="1">
        <v>2004.05</v>
      </c>
      <c r="B1602" s="4">
        <v>1102.78</v>
      </c>
      <c r="C1602" s="9">
        <f>C1600/3+C1603*2/3</f>
        <v>18.406666666666666</v>
      </c>
      <c r="D1602" s="10">
        <f>(D1600+2*D1603)/3</f>
        <v>54.766666666666673</v>
      </c>
      <c r="E1602" s="9">
        <v>189.1</v>
      </c>
      <c r="F1602" s="4">
        <f t="shared" si="121"/>
        <v>2004.3749999998788</v>
      </c>
      <c r="G1602" s="4">
        <v>4.72</v>
      </c>
      <c r="H1602" s="4">
        <f t="shared" si="122"/>
        <v>1462.775562083554</v>
      </c>
      <c r="I1602" s="4">
        <f t="shared" si="123"/>
        <v>24.415406680768555</v>
      </c>
      <c r="J1602" s="4">
        <f t="shared" si="124"/>
        <v>72.644898907103851</v>
      </c>
      <c r="K1602" s="5">
        <f t="shared" si="120"/>
        <v>20.135970785149112</v>
      </c>
    </row>
    <row r="1603" spans="1:11" ht="12.75" x14ac:dyDescent="0.2">
      <c r="A1603" s="1">
        <v>2004.06</v>
      </c>
      <c r="B1603" s="4">
        <v>1132.76</v>
      </c>
      <c r="C1603" s="9">
        <v>18.600000000000001</v>
      </c>
      <c r="D1603" s="9">
        <v>56.15</v>
      </c>
      <c r="E1603" s="9">
        <v>189.7</v>
      </c>
      <c r="F1603" s="4">
        <f t="shared" si="121"/>
        <v>2004.4583333332121</v>
      </c>
      <c r="G1603" s="4">
        <v>4.7300000000000004</v>
      </c>
      <c r="H1603" s="4">
        <f t="shared" si="122"/>
        <v>1497.789969319979</v>
      </c>
      <c r="I1603" s="4">
        <f t="shared" si="123"/>
        <v>24.593818133895631</v>
      </c>
      <c r="J1603" s="4">
        <f t="shared" si="124"/>
        <v>74.244241302055883</v>
      </c>
      <c r="K1603" s="5">
        <f t="shared" ref="K1603:K1666" si="125">H1603/J1603</f>
        <v>20.173820124666072</v>
      </c>
    </row>
    <row r="1604" spans="1:11" ht="12.75" x14ac:dyDescent="0.2">
      <c r="A1604" s="1">
        <v>2004.07</v>
      </c>
      <c r="B1604" s="4">
        <v>1105.8499999999999</v>
      </c>
      <c r="C1604" s="9">
        <f>C1603*2/3+C1606/3</f>
        <v>18.786666666666669</v>
      </c>
      <c r="D1604" s="10">
        <f>(2*D1603+D1606)/3</f>
        <v>56.69</v>
      </c>
      <c r="E1604" s="9">
        <v>189.4</v>
      </c>
      <c r="F1604" s="4">
        <f t="shared" si="121"/>
        <v>2004.5416666665453</v>
      </c>
      <c r="G1604" s="4">
        <v>4.5</v>
      </c>
      <c r="H1604" s="4">
        <f t="shared" ref="H1604:H1667" si="126">B1604*$E$1778/E1604</f>
        <v>1464.5243317053855</v>
      </c>
      <c r="I1604" s="4">
        <f t="shared" ref="I1604:I1667" si="127">C1604*$E$1778/E1604</f>
        <v>24.879984125307992</v>
      </c>
      <c r="J1604" s="4">
        <f t="shared" ref="J1604:J1667" si="128">D1604*$E$1778/E1604</f>
        <v>75.076985454065465</v>
      </c>
      <c r="K1604" s="5">
        <f t="shared" si="125"/>
        <v>19.506967719174462</v>
      </c>
    </row>
    <row r="1605" spans="1:11" ht="12.75" x14ac:dyDescent="0.2">
      <c r="A1605" s="1">
        <v>2004.08</v>
      </c>
      <c r="B1605" s="4">
        <v>1088.94</v>
      </c>
      <c r="C1605" s="9">
        <f>C1603/3+C1606*2/3</f>
        <v>18.973333333333333</v>
      </c>
      <c r="D1605" s="10">
        <f>(D1603+2*D1606)/3</f>
        <v>57.23</v>
      </c>
      <c r="E1605" s="9">
        <v>189.5</v>
      </c>
      <c r="F1605" s="4">
        <f t="shared" ref="F1605:F1763" si="129">F1604+1/12</f>
        <v>2004.6249999998786</v>
      </c>
      <c r="G1605" s="4">
        <v>4.28</v>
      </c>
      <c r="H1605" s="4">
        <f t="shared" si="126"/>
        <v>1441.3686789973617</v>
      </c>
      <c r="I1605" s="4">
        <f t="shared" si="127"/>
        <v>25.11393502198769</v>
      </c>
      <c r="J1605" s="4">
        <f t="shared" si="128"/>
        <v>75.752134643799479</v>
      </c>
      <c r="K1605" s="5">
        <f t="shared" si="125"/>
        <v>19.027433164424256</v>
      </c>
    </row>
    <row r="1606" spans="1:11" ht="12.75" x14ac:dyDescent="0.2">
      <c r="A1606" s="1">
        <v>2004.09</v>
      </c>
      <c r="B1606" s="4">
        <v>1117.6600000000001</v>
      </c>
      <c r="C1606" s="9">
        <v>19.16</v>
      </c>
      <c r="D1606" s="9">
        <v>57.77</v>
      </c>
      <c r="E1606" s="9">
        <v>189.9</v>
      </c>
      <c r="F1606" s="4">
        <f t="shared" si="129"/>
        <v>2004.7083333332118</v>
      </c>
      <c r="G1606" s="4">
        <v>4.13</v>
      </c>
      <c r="H1606" s="4">
        <f t="shared" si="126"/>
        <v>1476.2675967877833</v>
      </c>
      <c r="I1606" s="4">
        <f t="shared" si="127"/>
        <v>25.307595471300687</v>
      </c>
      <c r="J1606" s="4">
        <f t="shared" si="128"/>
        <v>76.305834570826761</v>
      </c>
      <c r="K1606" s="5">
        <f t="shared" si="125"/>
        <v>19.346719750735677</v>
      </c>
    </row>
    <row r="1607" spans="1:11" ht="12.75" x14ac:dyDescent="0.2">
      <c r="A1607" s="1">
        <v>2004.1</v>
      </c>
      <c r="B1607" s="4">
        <v>1117.21</v>
      </c>
      <c r="C1607" s="9">
        <f>C1606*2/3+C1609/3</f>
        <v>19.253333333333334</v>
      </c>
      <c r="D1607" s="10">
        <f>(2*D1606+D1609)/3</f>
        <v>58.03</v>
      </c>
      <c r="E1607" s="9">
        <v>190.9</v>
      </c>
      <c r="F1607" s="4">
        <f t="shared" si="129"/>
        <v>2004.7916666665451</v>
      </c>
      <c r="G1607" s="4">
        <v>4.0999999999999996</v>
      </c>
      <c r="H1607" s="4">
        <f t="shared" si="126"/>
        <v>1467.9431267941331</v>
      </c>
      <c r="I1607" s="4">
        <f t="shared" si="127"/>
        <v>25.297659647284792</v>
      </c>
      <c r="J1607" s="4">
        <f t="shared" si="128"/>
        <v>76.247741828182299</v>
      </c>
      <c r="K1607" s="5">
        <f t="shared" si="125"/>
        <v>19.25228330174048</v>
      </c>
    </row>
    <row r="1608" spans="1:11" ht="12.75" x14ac:dyDescent="0.2">
      <c r="A1608" s="1">
        <v>2004.11</v>
      </c>
      <c r="B1608" s="4">
        <v>1168.94</v>
      </c>
      <c r="C1608" s="9">
        <f>C1606/3+C1609*2/3</f>
        <v>19.346666666666668</v>
      </c>
      <c r="D1608" s="10">
        <f>(D1606+2*D1609)/3</f>
        <v>58.29</v>
      </c>
      <c r="E1608" s="9">
        <v>191</v>
      </c>
      <c r="F1608" s="4">
        <f t="shared" si="129"/>
        <v>2004.8749999998784</v>
      </c>
      <c r="G1608" s="4">
        <v>4.1900000000000004</v>
      </c>
      <c r="H1608" s="4">
        <f t="shared" si="126"/>
        <v>1535.1089249738222</v>
      </c>
      <c r="I1608" s="4">
        <f t="shared" si="127"/>
        <v>25.406984677137874</v>
      </c>
      <c r="J1608" s="4">
        <f t="shared" si="128"/>
        <v>76.549266204188498</v>
      </c>
      <c r="K1608" s="5">
        <f t="shared" si="125"/>
        <v>20.053868588094012</v>
      </c>
    </row>
    <row r="1609" spans="1:11" ht="12.75" x14ac:dyDescent="0.2">
      <c r="A1609" s="1">
        <v>2004.12</v>
      </c>
      <c r="B1609" s="4">
        <v>1199.21</v>
      </c>
      <c r="C1609" s="9">
        <v>19.440000000000001</v>
      </c>
      <c r="D1609" s="9">
        <v>58.55</v>
      </c>
      <c r="E1609" s="9">
        <v>190.3</v>
      </c>
      <c r="F1609" s="4">
        <f t="shared" si="129"/>
        <v>2004.9583333332116</v>
      </c>
      <c r="G1609" s="4">
        <v>4.2300000000000004</v>
      </c>
      <c r="H1609" s="4">
        <f t="shared" si="126"/>
        <v>1580.6539353914873</v>
      </c>
      <c r="I1609" s="4">
        <f t="shared" si="127"/>
        <v>25.623462532842883</v>
      </c>
      <c r="J1609" s="4">
        <f t="shared" si="128"/>
        <v>77.173545848660012</v>
      </c>
      <c r="K1609" s="5">
        <f t="shared" si="125"/>
        <v>20.481810418445775</v>
      </c>
    </row>
    <row r="1610" spans="1:11" ht="12.75" x14ac:dyDescent="0.2">
      <c r="A1610" s="1">
        <v>2005.01</v>
      </c>
      <c r="B1610" s="4">
        <v>1181.4100000000001</v>
      </c>
      <c r="C1610" s="9">
        <f>C1609*2/3+C1612/3</f>
        <v>19.703333333333333</v>
      </c>
      <c r="D1610" s="10">
        <f>(2*D1609+D1612)/3</f>
        <v>59.106666666666662</v>
      </c>
      <c r="E1610" s="9">
        <v>190.7</v>
      </c>
      <c r="F1610" s="4">
        <f t="shared" si="129"/>
        <v>2005.0416666665449</v>
      </c>
      <c r="G1610" s="4">
        <v>4.22</v>
      </c>
      <c r="H1610" s="4">
        <f t="shared" si="126"/>
        <v>1553.9258573938127</v>
      </c>
      <c r="I1610" s="4">
        <f t="shared" si="127"/>
        <v>25.916082599195946</v>
      </c>
      <c r="J1610" s="4">
        <f t="shared" si="128"/>
        <v>77.743863415486814</v>
      </c>
      <c r="K1610" s="5">
        <f t="shared" si="125"/>
        <v>19.98776223776224</v>
      </c>
    </row>
    <row r="1611" spans="1:11" ht="12.75" x14ac:dyDescent="0.2">
      <c r="A1611" s="1">
        <v>2005.02</v>
      </c>
      <c r="B1611" s="4">
        <v>1199.6300000000001</v>
      </c>
      <c r="C1611" s="9">
        <f>C1609/3+C1612*2/3</f>
        <v>19.966666666666669</v>
      </c>
      <c r="D1611" s="10">
        <f>(D1609+2*D1612)/3</f>
        <v>59.663333333333334</v>
      </c>
      <c r="E1611" s="9">
        <v>191.8</v>
      </c>
      <c r="F1611" s="4">
        <f t="shared" si="129"/>
        <v>2005.1249999998781</v>
      </c>
      <c r="G1611" s="4">
        <v>4.17</v>
      </c>
      <c r="H1611" s="4">
        <f t="shared" si="126"/>
        <v>1568.8414635818563</v>
      </c>
      <c r="I1611" s="4">
        <f t="shared" si="127"/>
        <v>26.111829944386521</v>
      </c>
      <c r="J1611" s="4">
        <f t="shared" si="128"/>
        <v>78.025984002433091</v>
      </c>
      <c r="K1611" s="5">
        <f t="shared" si="125"/>
        <v>20.106654003016931</v>
      </c>
    </row>
    <row r="1612" spans="1:11" ht="12.75" x14ac:dyDescent="0.2">
      <c r="A1612" s="1">
        <v>2005.03</v>
      </c>
      <c r="B1612" s="4">
        <v>1194.9000000000001</v>
      </c>
      <c r="C1612" s="9">
        <v>20.23</v>
      </c>
      <c r="D1612" s="9">
        <v>60.22</v>
      </c>
      <c r="E1612" s="9">
        <v>193.3</v>
      </c>
      <c r="F1612" s="4">
        <f t="shared" si="129"/>
        <v>2005.2083333332114</v>
      </c>
      <c r="G1612" s="4">
        <v>4.5</v>
      </c>
      <c r="H1612" s="4">
        <f t="shared" si="126"/>
        <v>1550.5295625969998</v>
      </c>
      <c r="I1612" s="4">
        <f t="shared" si="127"/>
        <v>26.250910579410245</v>
      </c>
      <c r="J1612" s="4">
        <f t="shared" si="128"/>
        <v>78.142848991205383</v>
      </c>
      <c r="K1612" s="5">
        <f t="shared" si="125"/>
        <v>19.842245101295255</v>
      </c>
    </row>
    <row r="1613" spans="1:11" ht="12.75" x14ac:dyDescent="0.2">
      <c r="A1613" s="1">
        <v>2005.04</v>
      </c>
      <c r="B1613" s="4">
        <v>1164.43</v>
      </c>
      <c r="C1613" s="9">
        <f>C1612*2/3+C1615/3</f>
        <v>20.463333333333331</v>
      </c>
      <c r="D1613" s="10">
        <f>(2*D1612+D1615)/3</f>
        <v>61.233333333333327</v>
      </c>
      <c r="E1613" s="9">
        <v>194.6</v>
      </c>
      <c r="F1613" s="4">
        <f t="shared" si="129"/>
        <v>2005.2916666665446</v>
      </c>
      <c r="G1613" s="4">
        <v>4.34</v>
      </c>
      <c r="H1613" s="4">
        <f t="shared" si="126"/>
        <v>1500.8970149794454</v>
      </c>
      <c r="I1613" s="4">
        <f t="shared" si="127"/>
        <v>26.376300779376503</v>
      </c>
      <c r="J1613" s="4">
        <f t="shared" si="128"/>
        <v>78.926966169921201</v>
      </c>
      <c r="K1613" s="5">
        <f t="shared" si="125"/>
        <v>19.016276537833431</v>
      </c>
    </row>
    <row r="1614" spans="1:11" ht="12.75" x14ac:dyDescent="0.2">
      <c r="A1614" s="1">
        <v>2005.05</v>
      </c>
      <c r="B1614" s="4">
        <v>1178.28</v>
      </c>
      <c r="C1614" s="9">
        <f>C1612/3+C1615*2/3</f>
        <v>20.696666666666665</v>
      </c>
      <c r="D1614" s="10">
        <f>(D1612+2*D1615)/3</f>
        <v>62.24666666666667</v>
      </c>
      <c r="E1614" s="9">
        <v>194.4</v>
      </c>
      <c r="F1614" s="4">
        <f t="shared" si="129"/>
        <v>2005.3749999998779</v>
      </c>
      <c r="G1614" s="4">
        <v>4.1399999999999997</v>
      </c>
      <c r="H1614" s="4">
        <f t="shared" si="126"/>
        <v>1520.3115305555557</v>
      </c>
      <c r="I1614" s="4">
        <f t="shared" si="127"/>
        <v>26.704502306241427</v>
      </c>
      <c r="J1614" s="4">
        <f t="shared" si="128"/>
        <v>80.315650840192049</v>
      </c>
      <c r="K1614" s="5">
        <f t="shared" si="125"/>
        <v>18.929206383206598</v>
      </c>
    </row>
    <row r="1615" spans="1:11" ht="12.75" x14ac:dyDescent="0.2">
      <c r="A1615" s="1">
        <v>2005.06</v>
      </c>
      <c r="B1615" s="4">
        <v>1202.25</v>
      </c>
      <c r="C1615" s="9">
        <v>20.93</v>
      </c>
      <c r="D1615" s="9">
        <v>63.26</v>
      </c>
      <c r="E1615" s="9">
        <v>194.5</v>
      </c>
      <c r="F1615" s="4">
        <f t="shared" si="129"/>
        <v>2005.4583333332112</v>
      </c>
      <c r="G1615" s="4">
        <v>4</v>
      </c>
      <c r="H1615" s="4">
        <f t="shared" si="126"/>
        <v>1550.4419980719797</v>
      </c>
      <c r="I1615" s="4">
        <f t="shared" si="127"/>
        <v>26.991683110539849</v>
      </c>
      <c r="J1615" s="4">
        <f t="shared" si="128"/>
        <v>81.58116930591261</v>
      </c>
      <c r="K1615" s="5">
        <f t="shared" si="125"/>
        <v>19.004900411002215</v>
      </c>
    </row>
    <row r="1616" spans="1:11" ht="12.75" x14ac:dyDescent="0.2">
      <c r="A1616" s="1">
        <v>2005.07</v>
      </c>
      <c r="B1616" s="4">
        <v>1222.24</v>
      </c>
      <c r="C1616" s="9">
        <f>C1615*2/3+C1618/3</f>
        <v>21.11</v>
      </c>
      <c r="D1616" s="10">
        <f>(2*D1615+D1618)/3</f>
        <v>64.33</v>
      </c>
      <c r="E1616" s="9">
        <v>195.4</v>
      </c>
      <c r="F1616" s="4">
        <f t="shared" si="129"/>
        <v>2005.5416666665444</v>
      </c>
      <c r="G1616" s="4">
        <v>4.18</v>
      </c>
      <c r="H1616" s="4">
        <f t="shared" si="126"/>
        <v>1568.9614653019451</v>
      </c>
      <c r="I1616" s="4">
        <f t="shared" si="127"/>
        <v>27.098423004094165</v>
      </c>
      <c r="J1616" s="4">
        <f t="shared" si="128"/>
        <v>82.578946084953941</v>
      </c>
      <c r="K1616" s="5">
        <f t="shared" si="125"/>
        <v>18.999533654593506</v>
      </c>
    </row>
    <row r="1617" spans="1:11" ht="12.75" x14ac:dyDescent="0.2">
      <c r="A1617" s="1">
        <v>2005.08</v>
      </c>
      <c r="B1617" s="4">
        <v>1224.27</v>
      </c>
      <c r="C1617" s="9">
        <f>C1615/3+C1618*2/3</f>
        <v>21.29</v>
      </c>
      <c r="D1617" s="10">
        <f>(D1615+2*D1618)/3</f>
        <v>65.399999999999991</v>
      </c>
      <c r="E1617" s="9">
        <v>196.4</v>
      </c>
      <c r="F1617" s="4">
        <f t="shared" si="129"/>
        <v>2005.6249999998777</v>
      </c>
      <c r="G1617" s="4">
        <v>4.26</v>
      </c>
      <c r="H1617" s="4">
        <f t="shared" si="126"/>
        <v>1563.5654594450102</v>
      </c>
      <c r="I1617" s="4">
        <f t="shared" si="127"/>
        <v>27.190332713849287</v>
      </c>
      <c r="J1617" s="4">
        <f t="shared" si="128"/>
        <v>83.525023930753562</v>
      </c>
      <c r="K1617" s="5">
        <f t="shared" si="125"/>
        <v>18.719724770642202</v>
      </c>
    </row>
    <row r="1618" spans="1:11" ht="12.75" x14ac:dyDescent="0.2">
      <c r="A1618" s="1">
        <v>2005.09</v>
      </c>
      <c r="B1618" s="4">
        <v>1225.92</v>
      </c>
      <c r="C1618" s="9">
        <v>21.47</v>
      </c>
      <c r="D1618" s="9">
        <v>66.47</v>
      </c>
      <c r="E1618" s="9">
        <v>198.8</v>
      </c>
      <c r="F1618" s="4">
        <f t="shared" si="129"/>
        <v>2005.7083333332109</v>
      </c>
      <c r="G1618" s="4">
        <v>4.2</v>
      </c>
      <c r="H1618" s="4">
        <f t="shared" si="126"/>
        <v>1546.7712603621733</v>
      </c>
      <c r="I1618" s="4">
        <f t="shared" si="127"/>
        <v>27.089189310865194</v>
      </c>
      <c r="J1618" s="4">
        <f t="shared" si="128"/>
        <v>83.86671697686117</v>
      </c>
      <c r="K1618" s="5">
        <f t="shared" si="125"/>
        <v>18.443207462012939</v>
      </c>
    </row>
    <row r="1619" spans="1:11" ht="12.75" x14ac:dyDescent="0.2">
      <c r="A1619" s="1">
        <v>2005.1</v>
      </c>
      <c r="B1619" s="4">
        <v>1191.96</v>
      </c>
      <c r="C1619" s="9">
        <f>C1618*2/3+C1621/3</f>
        <v>21.72</v>
      </c>
      <c r="D1619" s="10">
        <f>(2*D1618+D1621)/3</f>
        <v>67.589999999999989</v>
      </c>
      <c r="E1619" s="9">
        <v>199.2</v>
      </c>
      <c r="F1619" s="4">
        <f t="shared" si="129"/>
        <v>2005.7916666665442</v>
      </c>
      <c r="G1619" s="4">
        <v>4.46</v>
      </c>
      <c r="H1619" s="4">
        <f t="shared" si="126"/>
        <v>1500.9032268072292</v>
      </c>
      <c r="I1619" s="4">
        <f t="shared" si="127"/>
        <v>27.349590662650606</v>
      </c>
      <c r="J1619" s="4">
        <f t="shared" si="128"/>
        <v>85.10860188253011</v>
      </c>
      <c r="K1619" s="5">
        <f t="shared" si="125"/>
        <v>17.635153129161125</v>
      </c>
    </row>
    <row r="1620" spans="1:11" ht="12.75" x14ac:dyDescent="0.2">
      <c r="A1620" s="1">
        <v>2005.11</v>
      </c>
      <c r="B1620" s="4">
        <v>1237.3699999999999</v>
      </c>
      <c r="C1620" s="9">
        <f>C1618/3+C1621*2/3</f>
        <v>21.97</v>
      </c>
      <c r="D1620" s="10">
        <f>(D1618+2*D1621)/3</f>
        <v>68.709999999999994</v>
      </c>
      <c r="E1620" s="9">
        <v>197.6</v>
      </c>
      <c r="F1620" s="4">
        <f t="shared" si="129"/>
        <v>2005.8749999998774</v>
      </c>
      <c r="G1620" s="4">
        <v>4.54</v>
      </c>
      <c r="H1620" s="4">
        <f t="shared" si="126"/>
        <v>1570.6990677378542</v>
      </c>
      <c r="I1620" s="4">
        <f t="shared" si="127"/>
        <v>27.888391118421058</v>
      </c>
      <c r="J1620" s="4">
        <f t="shared" si="128"/>
        <v>87.219451695344148</v>
      </c>
      <c r="K1620" s="5">
        <f t="shared" si="125"/>
        <v>18.008586814146408</v>
      </c>
    </row>
    <row r="1621" spans="1:11" ht="12.75" x14ac:dyDescent="0.2">
      <c r="A1621" s="1">
        <v>2005.12</v>
      </c>
      <c r="B1621" s="4">
        <v>1262.07</v>
      </c>
      <c r="C1621" s="9">
        <v>22.22</v>
      </c>
      <c r="D1621" s="9">
        <v>69.83</v>
      </c>
      <c r="E1621" s="9">
        <v>196.8</v>
      </c>
      <c r="F1621" s="4">
        <f t="shared" si="129"/>
        <v>2005.9583333332107</v>
      </c>
      <c r="G1621" s="4">
        <v>4.47</v>
      </c>
      <c r="H1621" s="4">
        <f t="shared" si="126"/>
        <v>1608.5652903201219</v>
      </c>
      <c r="I1621" s="4">
        <f t="shared" si="127"/>
        <v>28.320394867886179</v>
      </c>
      <c r="J1621" s="4">
        <f t="shared" si="128"/>
        <v>89.001492962398373</v>
      </c>
      <c r="K1621" s="5">
        <f t="shared" si="125"/>
        <v>18.073464127165973</v>
      </c>
    </row>
    <row r="1622" spans="1:11" ht="12.75" x14ac:dyDescent="0.2">
      <c r="A1622" s="1">
        <v>2006.01</v>
      </c>
      <c r="B1622" s="4">
        <v>1278.73</v>
      </c>
      <c r="C1622" s="9">
        <f>C1621*2/3+C1624/3</f>
        <v>22.406666666666666</v>
      </c>
      <c r="D1622" s="10">
        <f>(2*D1621+D1624)/3</f>
        <v>70.776666666666657</v>
      </c>
      <c r="E1622" s="9">
        <v>198.3</v>
      </c>
      <c r="F1622" s="4">
        <f t="shared" si="129"/>
        <v>2006.041666666544</v>
      </c>
      <c r="G1622" s="4">
        <v>4.42</v>
      </c>
      <c r="H1622" s="4">
        <f t="shared" si="126"/>
        <v>1617.470929223399</v>
      </c>
      <c r="I1622" s="4">
        <f t="shared" si="127"/>
        <v>28.342286451504457</v>
      </c>
      <c r="J1622" s="4">
        <f t="shared" si="128"/>
        <v>89.525701907883672</v>
      </c>
      <c r="K1622" s="5">
        <f t="shared" si="125"/>
        <v>18.067112513540248</v>
      </c>
    </row>
    <row r="1623" spans="1:11" ht="12.75" x14ac:dyDescent="0.2">
      <c r="A1623" s="1">
        <v>2006.02</v>
      </c>
      <c r="B1623" s="4">
        <v>1276.6500000000001</v>
      </c>
      <c r="C1623" s="9">
        <f>C1621/3+C1624*2/3</f>
        <v>22.593333333333334</v>
      </c>
      <c r="D1623" s="10">
        <f>(D1621+2*D1624)/3</f>
        <v>71.723333333333343</v>
      </c>
      <c r="E1623" s="9">
        <v>198.7</v>
      </c>
      <c r="F1623" s="4">
        <f t="shared" si="129"/>
        <v>2006.1249999998772</v>
      </c>
      <c r="G1623" s="4">
        <v>4.57</v>
      </c>
      <c r="H1623" s="4">
        <f t="shared" si="126"/>
        <v>1611.589118394565</v>
      </c>
      <c r="I1623" s="4">
        <f t="shared" si="127"/>
        <v>28.520871145780916</v>
      </c>
      <c r="J1623" s="4">
        <f t="shared" si="128"/>
        <v>90.540511130682802</v>
      </c>
      <c r="K1623" s="5">
        <f t="shared" si="125"/>
        <v>17.799646790909513</v>
      </c>
    </row>
    <row r="1624" spans="1:11" ht="12.75" x14ac:dyDescent="0.2">
      <c r="A1624" s="1">
        <v>2006.03</v>
      </c>
      <c r="B1624" s="4">
        <v>1293.74</v>
      </c>
      <c r="C1624" s="9">
        <v>22.78</v>
      </c>
      <c r="D1624" s="9">
        <v>72.67</v>
      </c>
      <c r="E1624" s="9">
        <v>199.8</v>
      </c>
      <c r="F1624" s="4">
        <f t="shared" si="129"/>
        <v>2006.2083333332105</v>
      </c>
      <c r="G1624" s="4">
        <v>4.72</v>
      </c>
      <c r="H1624" s="4">
        <f t="shared" si="126"/>
        <v>1624.171426776777</v>
      </c>
      <c r="I1624" s="4">
        <f t="shared" si="127"/>
        <v>28.598192142142143</v>
      </c>
      <c r="J1624" s="4">
        <f t="shared" si="128"/>
        <v>91.23049266766769</v>
      </c>
      <c r="K1624" s="5">
        <f t="shared" si="125"/>
        <v>17.802944819044995</v>
      </c>
    </row>
    <row r="1625" spans="1:11" ht="12.75" x14ac:dyDescent="0.2">
      <c r="A1625" s="1">
        <v>2006.04</v>
      </c>
      <c r="B1625" s="4">
        <v>1302.17</v>
      </c>
      <c r="C1625" s="9">
        <f>C1624*2/3+C1627/3</f>
        <v>23</v>
      </c>
      <c r="D1625" s="10">
        <f>(2*D1624+D1627)/3</f>
        <v>73.276666666666657</v>
      </c>
      <c r="E1625" s="9">
        <v>201.5</v>
      </c>
      <c r="F1625" s="4">
        <f t="shared" si="129"/>
        <v>2006.2916666665437</v>
      </c>
      <c r="G1625" s="4">
        <v>4.99</v>
      </c>
      <c r="H1625" s="4">
        <f t="shared" si="126"/>
        <v>1620.9625418610424</v>
      </c>
      <c r="I1625" s="4">
        <f t="shared" si="127"/>
        <v>28.63077667493797</v>
      </c>
      <c r="J1625" s="4">
        <f t="shared" si="128"/>
        <v>91.215994731182789</v>
      </c>
      <c r="K1625" s="5">
        <f t="shared" si="125"/>
        <v>17.770595460128284</v>
      </c>
    </row>
    <row r="1626" spans="1:11" ht="12.75" x14ac:dyDescent="0.2">
      <c r="A1626" s="1">
        <v>2006.05</v>
      </c>
      <c r="B1626" s="4">
        <v>1290.01</v>
      </c>
      <c r="C1626" s="9">
        <f>C1624/3+C1627*2/3</f>
        <v>23.22</v>
      </c>
      <c r="D1626" s="10">
        <f>(D1624+2*D1627)/3</f>
        <v>73.883333333333326</v>
      </c>
      <c r="E1626" s="9">
        <v>202.5</v>
      </c>
      <c r="F1626" s="4">
        <f t="shared" si="129"/>
        <v>2006.374999999877</v>
      </c>
      <c r="G1626" s="3">
        <v>5.1100000000000003</v>
      </c>
      <c r="H1626" s="4">
        <f t="shared" si="126"/>
        <v>1597.8955718765435</v>
      </c>
      <c r="I1626" s="4">
        <f t="shared" si="127"/>
        <v>28.761897333333337</v>
      </c>
      <c r="J1626" s="4">
        <f t="shared" si="128"/>
        <v>91.517004650205763</v>
      </c>
      <c r="K1626" s="5">
        <f t="shared" si="125"/>
        <v>17.460094743965715</v>
      </c>
    </row>
    <row r="1627" spans="1:11" ht="12.75" x14ac:dyDescent="0.2">
      <c r="A1627" s="1">
        <v>2006.06</v>
      </c>
      <c r="B1627" s="4">
        <v>1253.17</v>
      </c>
      <c r="C1627" s="9">
        <v>23.44</v>
      </c>
      <c r="D1627" s="9">
        <v>74.489999999999995</v>
      </c>
      <c r="E1627" s="9">
        <v>202.9</v>
      </c>
      <c r="F1627" s="4">
        <f t="shared" si="129"/>
        <v>2006.4583333332102</v>
      </c>
      <c r="G1627" s="3">
        <v>5.1100000000000003</v>
      </c>
      <c r="H1627" s="4">
        <f t="shared" si="126"/>
        <v>1549.2028471414494</v>
      </c>
      <c r="I1627" s="4">
        <f t="shared" si="127"/>
        <v>28.977165697387878</v>
      </c>
      <c r="J1627" s="4">
        <f t="shared" si="128"/>
        <v>92.086564539181865</v>
      </c>
      <c r="K1627" s="5">
        <f t="shared" si="125"/>
        <v>16.823331990871264</v>
      </c>
    </row>
    <row r="1628" spans="1:11" ht="12.75" x14ac:dyDescent="0.2">
      <c r="A1628" s="1">
        <v>2006.07</v>
      </c>
      <c r="B1628" s="4">
        <v>1260.24</v>
      </c>
      <c r="C1628" s="9">
        <f>C1627*2/3+C1630/3</f>
        <v>23.66</v>
      </c>
      <c r="D1628" s="10">
        <f>(2*D1627+D1630)/3</f>
        <v>75.849999999999994</v>
      </c>
      <c r="E1628" s="9">
        <v>203.5</v>
      </c>
      <c r="F1628" s="4">
        <f t="shared" si="129"/>
        <v>2006.5416666665435</v>
      </c>
      <c r="G1628" s="3">
        <v>5.09</v>
      </c>
      <c r="H1628" s="4">
        <f t="shared" si="126"/>
        <v>1553.3495298280102</v>
      </c>
      <c r="I1628" s="4">
        <f t="shared" si="127"/>
        <v>29.162897444717448</v>
      </c>
      <c r="J1628" s="4">
        <f t="shared" si="128"/>
        <v>93.491368181818189</v>
      </c>
      <c r="K1628" s="5">
        <f t="shared" si="125"/>
        <v>16.614897824653927</v>
      </c>
    </row>
    <row r="1629" spans="1:11" ht="12.75" x14ac:dyDescent="0.2">
      <c r="A1629" s="1">
        <v>2006.08</v>
      </c>
      <c r="B1629" s="4">
        <v>1287.1500000000001</v>
      </c>
      <c r="C1629" s="9">
        <f>C1627/3+C1630*2/3</f>
        <v>23.88</v>
      </c>
      <c r="D1629" s="10">
        <f>(D1627+2*D1630)/3</f>
        <v>77.209999999999994</v>
      </c>
      <c r="E1629" s="9">
        <v>203.9</v>
      </c>
      <c r="F1629" s="4">
        <f t="shared" si="129"/>
        <v>2006.6249999998768</v>
      </c>
      <c r="G1629" s="3">
        <v>4.88</v>
      </c>
      <c r="H1629" s="4">
        <f t="shared" si="126"/>
        <v>1583.4059738842573</v>
      </c>
      <c r="I1629" s="4">
        <f t="shared" si="127"/>
        <v>29.376323393820503</v>
      </c>
      <c r="J1629" s="4">
        <f t="shared" si="128"/>
        <v>94.980985311427162</v>
      </c>
      <c r="K1629" s="5">
        <f t="shared" si="125"/>
        <v>16.670768035228601</v>
      </c>
    </row>
    <row r="1630" spans="1:11" ht="12.75" x14ac:dyDescent="0.2">
      <c r="A1630" s="1">
        <v>2006.09</v>
      </c>
      <c r="B1630" s="4">
        <v>1317.74</v>
      </c>
      <c r="C1630" s="9">
        <v>24.1</v>
      </c>
      <c r="D1630" s="9">
        <v>78.569999999999993</v>
      </c>
      <c r="E1630" s="9">
        <v>202.9</v>
      </c>
      <c r="F1630" s="4">
        <f t="shared" si="129"/>
        <v>2006.70833333321</v>
      </c>
      <c r="G1630" s="3">
        <v>4.72</v>
      </c>
      <c r="H1630" s="4">
        <f t="shared" si="126"/>
        <v>1629.0260378018729</v>
      </c>
      <c r="I1630" s="4">
        <f t="shared" si="127"/>
        <v>29.793075653031053</v>
      </c>
      <c r="J1630" s="4">
        <f t="shared" si="128"/>
        <v>97.130371537703297</v>
      </c>
      <c r="K1630" s="5">
        <f t="shared" si="125"/>
        <v>16.771541300750926</v>
      </c>
    </row>
    <row r="1631" spans="1:11" ht="12.75" x14ac:dyDescent="0.2">
      <c r="A1631" s="1">
        <v>2006.1</v>
      </c>
      <c r="B1631" s="4">
        <v>1363.38</v>
      </c>
      <c r="C1631" s="9">
        <f>C1630*2/3+C1633/3</f>
        <v>24.36</v>
      </c>
      <c r="D1631" s="9">
        <f>D1630*2/3+D1633/3</f>
        <v>79.55</v>
      </c>
      <c r="E1631" s="9">
        <v>201.8</v>
      </c>
      <c r="F1631" s="4">
        <f t="shared" si="129"/>
        <v>2006.7916666665433</v>
      </c>
      <c r="G1631" s="3">
        <v>4.7300000000000004</v>
      </c>
      <c r="H1631" s="4">
        <f t="shared" si="126"/>
        <v>1694.6347229435087</v>
      </c>
      <c r="I1631" s="4">
        <f t="shared" si="127"/>
        <v>30.278647076313181</v>
      </c>
      <c r="J1631" s="4">
        <f t="shared" si="128"/>
        <v>98.877930004955402</v>
      </c>
      <c r="K1631" s="5">
        <f t="shared" si="125"/>
        <v>17.138654934003775</v>
      </c>
    </row>
    <row r="1632" spans="1:11" ht="12.75" x14ac:dyDescent="0.2">
      <c r="A1632" s="1">
        <v>2006.11</v>
      </c>
      <c r="B1632" s="4">
        <v>1388.64</v>
      </c>
      <c r="C1632" s="9">
        <f>C1630/3+C1633*2/3</f>
        <v>24.619999999999997</v>
      </c>
      <c r="D1632" s="9">
        <f>D1630/3+D1633*2/3</f>
        <v>80.53</v>
      </c>
      <c r="E1632" s="9">
        <v>201.5</v>
      </c>
      <c r="F1632" s="4">
        <f t="shared" si="129"/>
        <v>2006.8749999998765</v>
      </c>
      <c r="G1632" s="3">
        <v>4.5999999999999996</v>
      </c>
      <c r="H1632" s="4">
        <f t="shared" si="126"/>
        <v>1728.6018139950377</v>
      </c>
      <c r="I1632" s="4">
        <f t="shared" si="127"/>
        <v>30.647379205955332</v>
      </c>
      <c r="J1632" s="4">
        <f t="shared" si="128"/>
        <v>100.24506285359803</v>
      </c>
      <c r="K1632" s="5">
        <f t="shared" si="125"/>
        <v>17.243760089407676</v>
      </c>
    </row>
    <row r="1633" spans="1:11" ht="12.75" x14ac:dyDescent="0.2">
      <c r="A1633" s="1">
        <v>2006.12</v>
      </c>
      <c r="B1633" s="4">
        <v>1416.42</v>
      </c>
      <c r="C1633" s="9">
        <v>24.88</v>
      </c>
      <c r="D1633" s="9">
        <v>81.510000000000005</v>
      </c>
      <c r="E1633" s="9">
        <v>201.8</v>
      </c>
      <c r="F1633" s="4">
        <f t="shared" si="129"/>
        <v>2006.9583333332098</v>
      </c>
      <c r="G1633" s="3">
        <v>4.5599999999999996</v>
      </c>
      <c r="H1633" s="4">
        <f t="shared" si="126"/>
        <v>1760.5616293855305</v>
      </c>
      <c r="I1633" s="4">
        <f t="shared" si="127"/>
        <v>30.924989296333006</v>
      </c>
      <c r="J1633" s="4">
        <f t="shared" si="128"/>
        <v>101.31414298810705</v>
      </c>
      <c r="K1633" s="5">
        <f t="shared" si="125"/>
        <v>17.377254324622747</v>
      </c>
    </row>
    <row r="1634" spans="1:11" ht="12.75" x14ac:dyDescent="0.2">
      <c r="A1634" s="1">
        <v>2007.01</v>
      </c>
      <c r="B1634" s="4">
        <v>1424.16</v>
      </c>
      <c r="C1634" s="9">
        <f>C1633*2/3+C1636/3</f>
        <v>25.083333333333332</v>
      </c>
      <c r="D1634" s="9">
        <f>D1633*2/3+D1636/3</f>
        <v>82.056666666666672</v>
      </c>
      <c r="E1634" s="11">
        <v>202.416</v>
      </c>
      <c r="F1634" s="4">
        <f t="shared" si="129"/>
        <v>2007.0416666665431</v>
      </c>
      <c r="G1634" s="3">
        <v>4.76</v>
      </c>
      <c r="H1634" s="4">
        <f t="shared" si="126"/>
        <v>1764.7950995968704</v>
      </c>
      <c r="I1634" s="4">
        <f t="shared" si="127"/>
        <v>31.08284444740864</v>
      </c>
      <c r="J1634" s="4">
        <f t="shared" si="128"/>
        <v>101.68324010124367</v>
      </c>
      <c r="K1634" s="5">
        <f t="shared" si="125"/>
        <v>17.355811024901492</v>
      </c>
    </row>
    <row r="1635" spans="1:11" ht="12.75" x14ac:dyDescent="0.2">
      <c r="A1635" s="1">
        <v>2007.02</v>
      </c>
      <c r="B1635" s="4">
        <v>1444.8</v>
      </c>
      <c r="C1635" s="9">
        <f>C1633/3+C1636*2/3</f>
        <v>25.286666666666665</v>
      </c>
      <c r="D1635" s="9">
        <f>D1633/3+D1636*2/3</f>
        <v>82.603333333333339</v>
      </c>
      <c r="E1635" s="11">
        <v>203.499</v>
      </c>
      <c r="F1635" s="4">
        <f t="shared" si="129"/>
        <v>2007.1249999998763</v>
      </c>
      <c r="G1635" s="3">
        <v>4.72</v>
      </c>
      <c r="H1635" s="4">
        <f t="shared" si="126"/>
        <v>1780.8436719590761</v>
      </c>
      <c r="I1635" s="4">
        <f t="shared" si="127"/>
        <v>31.168051161594569</v>
      </c>
      <c r="J1635" s="4">
        <f t="shared" si="128"/>
        <v>101.81590770306818</v>
      </c>
      <c r="K1635" s="5">
        <f t="shared" si="125"/>
        <v>17.490819579516565</v>
      </c>
    </row>
    <row r="1636" spans="1:11" ht="12.75" x14ac:dyDescent="0.2">
      <c r="A1636" s="1">
        <v>2007.03</v>
      </c>
      <c r="B1636" s="4">
        <v>1406.95</v>
      </c>
      <c r="C1636" s="9">
        <v>25.49</v>
      </c>
      <c r="D1636" s="9">
        <v>83.15</v>
      </c>
      <c r="E1636" s="11">
        <v>205.352</v>
      </c>
      <c r="F1636" s="4">
        <f t="shared" si="129"/>
        <v>2007.2083333332096</v>
      </c>
      <c r="G1636" s="3">
        <v>4.5599999999999996</v>
      </c>
      <c r="H1636" s="4">
        <f t="shared" si="126"/>
        <v>1718.5416844004444</v>
      </c>
      <c r="I1636" s="4">
        <f t="shared" si="127"/>
        <v>31.135170073824458</v>
      </c>
      <c r="J1636" s="4">
        <f t="shared" si="128"/>
        <v>101.56490355584559</v>
      </c>
      <c r="K1636" s="5">
        <f t="shared" si="125"/>
        <v>16.92062537582682</v>
      </c>
    </row>
    <row r="1637" spans="1:11" ht="12.75" x14ac:dyDescent="0.2">
      <c r="A1637" s="1">
        <v>2007.04</v>
      </c>
      <c r="B1637" s="4">
        <v>1463.64</v>
      </c>
      <c r="C1637" s="9">
        <f>C1636*2/3+C1639/3</f>
        <v>25.716666666666669</v>
      </c>
      <c r="D1637" s="9">
        <f>D1636*2/3+D1639/3</f>
        <v>83.740000000000009</v>
      </c>
      <c r="E1637" s="11">
        <v>206.68600000000001</v>
      </c>
      <c r="F1637" s="4">
        <f t="shared" si="129"/>
        <v>2007.2916666665428</v>
      </c>
      <c r="G1637" s="3">
        <v>4.6900000000000004</v>
      </c>
      <c r="H1637" s="4">
        <f t="shared" si="126"/>
        <v>1776.2478011089288</v>
      </c>
      <c r="I1637" s="4">
        <f t="shared" si="127"/>
        <v>31.20929505788169</v>
      </c>
      <c r="J1637" s="4">
        <f t="shared" si="128"/>
        <v>101.62539344706464</v>
      </c>
      <c r="K1637" s="5">
        <f t="shared" si="125"/>
        <v>17.478385478863149</v>
      </c>
    </row>
    <row r="1638" spans="1:11" ht="12.75" x14ac:dyDescent="0.2">
      <c r="A1638" s="1">
        <v>2007.05</v>
      </c>
      <c r="B1638" s="4">
        <v>1511.14</v>
      </c>
      <c r="C1638" s="9">
        <f>C1636/3+C1639*2/3</f>
        <v>25.943333333333335</v>
      </c>
      <c r="D1638" s="9">
        <f>D1636/3+D1639*2/3</f>
        <v>84.330000000000013</v>
      </c>
      <c r="E1638" s="11">
        <v>207.94900000000001</v>
      </c>
      <c r="F1638" s="4">
        <f t="shared" si="129"/>
        <v>2007.3749999998761</v>
      </c>
      <c r="G1638" s="3">
        <v>4.75</v>
      </c>
      <c r="H1638" s="4">
        <f t="shared" si="126"/>
        <v>1822.7546262304702</v>
      </c>
      <c r="I1638" s="4">
        <f t="shared" si="127"/>
        <v>31.293150107317985</v>
      </c>
      <c r="J1638" s="4">
        <f t="shared" si="128"/>
        <v>101.71982584672205</v>
      </c>
      <c r="K1638" s="5">
        <f t="shared" si="125"/>
        <v>17.919364401755011</v>
      </c>
    </row>
    <row r="1639" spans="1:11" ht="12.75" x14ac:dyDescent="0.2">
      <c r="A1639" s="1">
        <v>2007.06</v>
      </c>
      <c r="B1639" s="4">
        <v>1514.19</v>
      </c>
      <c r="C1639" s="9">
        <v>26.17</v>
      </c>
      <c r="D1639" s="9">
        <v>84.92</v>
      </c>
      <c r="E1639" s="11">
        <v>208.352</v>
      </c>
      <c r="F1639" s="4">
        <f t="shared" si="129"/>
        <v>2007.4583333332093</v>
      </c>
      <c r="G1639" s="3">
        <v>5.0999999999999996</v>
      </c>
      <c r="H1639" s="4">
        <f t="shared" si="126"/>
        <v>1822.9008351011751</v>
      </c>
      <c r="I1639" s="4">
        <f t="shared" si="127"/>
        <v>31.505501195092926</v>
      </c>
      <c r="J1639" s="4">
        <f t="shared" si="128"/>
        <v>102.23336497849795</v>
      </c>
      <c r="K1639" s="5">
        <f t="shared" si="125"/>
        <v>17.830781912388129</v>
      </c>
    </row>
    <row r="1640" spans="1:11" ht="12.75" x14ac:dyDescent="0.2">
      <c r="A1640" s="1">
        <v>2007.07</v>
      </c>
      <c r="B1640" s="6">
        <v>1520.71</v>
      </c>
      <c r="C1640" s="9">
        <f>C1639*2/3+C1642/3</f>
        <v>26.440000000000005</v>
      </c>
      <c r="D1640" s="9">
        <f>D1639*2/3+D1642/3</f>
        <v>82.813333333333333</v>
      </c>
      <c r="E1640" s="11">
        <v>208.29900000000001</v>
      </c>
      <c r="F1640" s="4">
        <f t="shared" si="129"/>
        <v>2007.5416666665426</v>
      </c>
      <c r="G1640" s="3">
        <v>5</v>
      </c>
      <c r="H1640" s="4">
        <f t="shared" si="126"/>
        <v>1831.2159427313625</v>
      </c>
      <c r="I1640" s="4">
        <f t="shared" si="127"/>
        <v>31.838647425095662</v>
      </c>
      <c r="J1640" s="4">
        <f t="shared" si="128"/>
        <v>99.722561350110496</v>
      </c>
      <c r="K1640" s="5">
        <f t="shared" si="125"/>
        <v>18.363105780067627</v>
      </c>
    </row>
    <row r="1641" spans="1:11" ht="12.75" x14ac:dyDescent="0.2">
      <c r="A1641" s="1">
        <v>2007.08</v>
      </c>
      <c r="B1641" s="4">
        <v>1454.62</v>
      </c>
      <c r="C1641" s="9">
        <f>C1639/3+C1642*2/3</f>
        <v>26.71</v>
      </c>
      <c r="D1641" s="9">
        <f>D1639/3+D1642*2/3</f>
        <v>80.706666666666663</v>
      </c>
      <c r="E1641" s="11">
        <v>207.917</v>
      </c>
      <c r="F1641" s="4">
        <f t="shared" si="129"/>
        <v>2007.6249999998759</v>
      </c>
      <c r="G1641" s="3">
        <v>4.67</v>
      </c>
      <c r="H1641" s="4">
        <f t="shared" si="126"/>
        <v>1754.8495885858299</v>
      </c>
      <c r="I1641" s="4">
        <f t="shared" si="127"/>
        <v>32.222870929265049</v>
      </c>
      <c r="J1641" s="4">
        <f t="shared" si="128"/>
        <v>97.364301876870741</v>
      </c>
      <c r="K1641" s="5">
        <f t="shared" si="125"/>
        <v>18.023542045266808</v>
      </c>
    </row>
    <row r="1642" spans="1:11" ht="12.75" x14ac:dyDescent="0.2">
      <c r="A1642" s="1">
        <v>2007.09</v>
      </c>
      <c r="B1642" s="4">
        <v>1497.12</v>
      </c>
      <c r="C1642" s="9">
        <v>26.98</v>
      </c>
      <c r="D1642" s="9">
        <v>78.599999999999994</v>
      </c>
      <c r="E1642" s="11">
        <v>208.49</v>
      </c>
      <c r="F1642" s="4">
        <f t="shared" si="129"/>
        <v>2007.7083333332091</v>
      </c>
      <c r="G1642" s="3">
        <v>4.5199999999999996</v>
      </c>
      <c r="H1642" s="4">
        <f t="shared" si="126"/>
        <v>1801.1576486162405</v>
      </c>
      <c r="I1642" s="4">
        <f t="shared" si="127"/>
        <v>32.459143795865515</v>
      </c>
      <c r="J1642" s="4">
        <f t="shared" si="128"/>
        <v>94.562220250371723</v>
      </c>
      <c r="K1642" s="5">
        <f t="shared" si="125"/>
        <v>19.047328244274809</v>
      </c>
    </row>
    <row r="1643" spans="1:11" ht="12.75" x14ac:dyDescent="0.2">
      <c r="A1643" s="1">
        <v>2007.1</v>
      </c>
      <c r="B1643" s="4">
        <v>1539.66</v>
      </c>
      <c r="C1643" s="9">
        <f>C1642*2/3+C1645/3</f>
        <v>27.230000000000004</v>
      </c>
      <c r="D1643" s="9">
        <f>D1642*2/3+D1645/3</f>
        <v>74.460000000000008</v>
      </c>
      <c r="E1643" s="11">
        <v>208.93600000000001</v>
      </c>
      <c r="F1643" s="4">
        <f t="shared" si="129"/>
        <v>2007.7916666665424</v>
      </c>
      <c r="G1643" s="3">
        <v>4.53</v>
      </c>
      <c r="H1643" s="4">
        <f t="shared" si="126"/>
        <v>1848.3826991518936</v>
      </c>
      <c r="I1643" s="4">
        <f t="shared" si="127"/>
        <v>32.689984086035921</v>
      </c>
      <c r="J1643" s="4">
        <f t="shared" si="128"/>
        <v>89.390239259869062</v>
      </c>
      <c r="K1643" s="5">
        <f t="shared" si="125"/>
        <v>20.677679290894439</v>
      </c>
    </row>
    <row r="1644" spans="1:11" ht="12.75" x14ac:dyDescent="0.2">
      <c r="A1644" s="1">
        <v>2007.11</v>
      </c>
      <c r="B1644" s="4">
        <v>1463.39</v>
      </c>
      <c r="C1644" s="9">
        <f>C1642/3+C1645*2/3</f>
        <v>27.480000000000004</v>
      </c>
      <c r="D1644" s="9">
        <f>D1642/3+D1645*2/3</f>
        <v>70.320000000000007</v>
      </c>
      <c r="E1644" s="11">
        <v>210.17699999999999</v>
      </c>
      <c r="F1644" s="4">
        <f t="shared" si="129"/>
        <v>2007.8749999998756</v>
      </c>
      <c r="G1644" s="3">
        <v>4.1500000000000004</v>
      </c>
      <c r="H1644" s="4">
        <f t="shared" si="126"/>
        <v>1746.446306660577</v>
      </c>
      <c r="I1644" s="4">
        <f t="shared" si="127"/>
        <v>32.795320801039132</v>
      </c>
      <c r="J1644" s="4">
        <f t="shared" si="128"/>
        <v>83.921650608772623</v>
      </c>
      <c r="K1644" s="5">
        <f t="shared" si="125"/>
        <v>20.810437997724687</v>
      </c>
    </row>
    <row r="1645" spans="1:11" ht="12.75" x14ac:dyDescent="0.2">
      <c r="A1645" s="1">
        <v>2007.12</v>
      </c>
      <c r="B1645" s="4">
        <v>1479.22</v>
      </c>
      <c r="C1645" s="9">
        <v>27.73</v>
      </c>
      <c r="D1645" s="9">
        <v>66.180000000000007</v>
      </c>
      <c r="E1645" s="11">
        <v>210.036</v>
      </c>
      <c r="F1645" s="4">
        <f t="shared" si="129"/>
        <v>2007.9583333332089</v>
      </c>
      <c r="G1645" s="3">
        <v>4.0999999999999996</v>
      </c>
      <c r="H1645" s="4">
        <f t="shared" si="126"/>
        <v>1766.5233208116706</v>
      </c>
      <c r="I1645" s="4">
        <f t="shared" si="127"/>
        <v>33.115893299243943</v>
      </c>
      <c r="J1645" s="4">
        <f t="shared" si="128"/>
        <v>79.033891761412349</v>
      </c>
      <c r="K1645" s="5">
        <f t="shared" si="125"/>
        <v>22.351465699607129</v>
      </c>
    </row>
    <row r="1646" spans="1:11" ht="12.75" x14ac:dyDescent="0.2">
      <c r="A1646" s="1">
        <v>2008.01</v>
      </c>
      <c r="B1646" s="4">
        <v>1378.76</v>
      </c>
      <c r="C1646" s="9">
        <f>C1645*2/3+C1648/3</f>
        <v>27.92</v>
      </c>
      <c r="D1646" s="9">
        <f>D1645*2/3+D1648/3</f>
        <v>64.25</v>
      </c>
      <c r="E1646" s="11">
        <v>211.08</v>
      </c>
      <c r="F1646" s="4">
        <f t="shared" si="129"/>
        <v>2008.0416666665421</v>
      </c>
      <c r="G1646" s="4">
        <v>3.74</v>
      </c>
      <c r="H1646" s="4">
        <f t="shared" si="126"/>
        <v>1638.4075240667046</v>
      </c>
      <c r="I1646" s="4">
        <f t="shared" si="127"/>
        <v>33.177883077506159</v>
      </c>
      <c r="J1646" s="4">
        <f t="shared" si="128"/>
        <v>76.349533944476022</v>
      </c>
      <c r="K1646" s="5">
        <f t="shared" si="125"/>
        <v>21.459299610894945</v>
      </c>
    </row>
    <row r="1647" spans="1:11" ht="12.75" x14ac:dyDescent="0.2">
      <c r="A1647" s="1">
        <v>2008.02</v>
      </c>
      <c r="B1647" s="1">
        <v>1354.87</v>
      </c>
      <c r="C1647" s="9">
        <f>C1645/3+C1648*2/3</f>
        <v>28.11</v>
      </c>
      <c r="D1647" s="9">
        <f>D1645/3+D1648*2/3</f>
        <v>62.32</v>
      </c>
      <c r="E1647" s="11">
        <v>211.69300000000001</v>
      </c>
      <c r="F1647" s="4">
        <f t="shared" si="129"/>
        <v>2008.1249999998754</v>
      </c>
      <c r="G1647" s="3">
        <v>3.74</v>
      </c>
      <c r="H1647" s="4">
        <f t="shared" si="126"/>
        <v>1605.356433774381</v>
      </c>
      <c r="I1647" s="4">
        <f t="shared" si="127"/>
        <v>33.306936719683691</v>
      </c>
      <c r="J1647" s="4">
        <f t="shared" si="128"/>
        <v>73.841632741753401</v>
      </c>
      <c r="K1647" s="5">
        <f t="shared" si="125"/>
        <v>21.740532734274709</v>
      </c>
    </row>
    <row r="1648" spans="1:11" ht="12.75" x14ac:dyDescent="0.2">
      <c r="A1648" s="1">
        <v>2008.03</v>
      </c>
      <c r="B1648" s="1">
        <v>1316.94</v>
      </c>
      <c r="C1648" s="11">
        <v>28.3</v>
      </c>
      <c r="D1648" s="11">
        <v>60.39</v>
      </c>
      <c r="E1648" s="11">
        <v>213.52799999999999</v>
      </c>
      <c r="F1648" s="4">
        <f t="shared" si="129"/>
        <v>2008.2083333332087</v>
      </c>
      <c r="G1648" s="3">
        <v>3.51</v>
      </c>
      <c r="H1648" s="4">
        <f t="shared" si="126"/>
        <v>1547.0042274081154</v>
      </c>
      <c r="I1648" s="4">
        <f t="shared" si="127"/>
        <v>33.243898458281826</v>
      </c>
      <c r="J1648" s="4">
        <f t="shared" si="128"/>
        <v>70.939894978644489</v>
      </c>
      <c r="K1648" s="5">
        <f t="shared" si="125"/>
        <v>21.807252856433188</v>
      </c>
    </row>
    <row r="1649" spans="1:11" ht="12.75" x14ac:dyDescent="0.2">
      <c r="A1649" s="1">
        <v>2008.04</v>
      </c>
      <c r="B1649" s="1">
        <v>1370.47</v>
      </c>
      <c r="C1649" s="9">
        <f>C1648*2/3+C1651/3</f>
        <v>28.436666666666667</v>
      </c>
      <c r="D1649" s="9">
        <f>D1648*2/3+D1651/3</f>
        <v>57.383333333333326</v>
      </c>
      <c r="E1649" s="11">
        <v>214.82300000000001</v>
      </c>
      <c r="F1649" s="4">
        <f t="shared" si="129"/>
        <v>2008.2916666665419</v>
      </c>
      <c r="G1649" s="3">
        <v>3.68</v>
      </c>
      <c r="H1649" s="4">
        <f t="shared" si="126"/>
        <v>1600.180964491698</v>
      </c>
      <c r="I1649" s="4">
        <f t="shared" si="127"/>
        <v>33.203070985571067</v>
      </c>
      <c r="J1649" s="4">
        <f t="shared" si="128"/>
        <v>67.001625485477192</v>
      </c>
      <c r="K1649" s="5">
        <f t="shared" si="125"/>
        <v>23.88271855939588</v>
      </c>
    </row>
    <row r="1650" spans="1:11" ht="12.75" x14ac:dyDescent="0.2">
      <c r="A1650" s="1">
        <v>2008.05</v>
      </c>
      <c r="B1650" s="1">
        <v>1403.22</v>
      </c>
      <c r="C1650" s="9">
        <f>C1648/3+C1651*2/3</f>
        <v>28.573333333333334</v>
      </c>
      <c r="D1650" s="9">
        <f>D1648/3+D1651*2/3</f>
        <v>54.376666666666665</v>
      </c>
      <c r="E1650" s="11">
        <v>216.63200000000001</v>
      </c>
      <c r="F1650" s="4">
        <f t="shared" si="129"/>
        <v>2008.3749999998752</v>
      </c>
      <c r="G1650" s="3">
        <v>3.88</v>
      </c>
      <c r="H1650" s="4">
        <f t="shared" si="126"/>
        <v>1624.7386083773406</v>
      </c>
      <c r="I1650" s="4">
        <f t="shared" si="127"/>
        <v>33.084048001526405</v>
      </c>
      <c r="J1650" s="4">
        <f t="shared" si="128"/>
        <v>62.960811368280467</v>
      </c>
      <c r="K1650" s="5">
        <f t="shared" si="125"/>
        <v>25.805553852755473</v>
      </c>
    </row>
    <row r="1651" spans="1:11" ht="12.75" x14ac:dyDescent="0.2">
      <c r="A1651" s="1">
        <v>2008.06</v>
      </c>
      <c r="B1651" s="1">
        <v>1341.25</v>
      </c>
      <c r="C1651" s="11">
        <v>28.71</v>
      </c>
      <c r="D1651" s="11">
        <v>51.37</v>
      </c>
      <c r="E1651" s="11">
        <v>218.815</v>
      </c>
      <c r="F1651" s="4">
        <f t="shared" si="129"/>
        <v>2008.4583333332084</v>
      </c>
      <c r="G1651" s="3">
        <v>4.0999999999999996</v>
      </c>
      <c r="H1651" s="4">
        <f t="shared" si="126"/>
        <v>1537.4924393894387</v>
      </c>
      <c r="I1651" s="4">
        <f t="shared" si="127"/>
        <v>32.910648972876636</v>
      </c>
      <c r="J1651" s="4">
        <f t="shared" si="128"/>
        <v>58.886103717752441</v>
      </c>
      <c r="K1651" s="5">
        <f t="shared" si="125"/>
        <v>26.109597041074558</v>
      </c>
    </row>
    <row r="1652" spans="1:11" ht="12.75" x14ac:dyDescent="0.2">
      <c r="A1652" s="1">
        <v>2008.07</v>
      </c>
      <c r="B1652" s="1">
        <v>1257.33</v>
      </c>
      <c r="C1652" s="9">
        <f>C1651*2/3+C1654/3</f>
        <v>28.756666666666668</v>
      </c>
      <c r="D1652" s="9">
        <f>D1651*2/3+D1654/3</f>
        <v>49.563333333333333</v>
      </c>
      <c r="E1652" s="11">
        <v>219.964</v>
      </c>
      <c r="F1652" s="4">
        <f t="shared" si="129"/>
        <v>2008.5416666665417</v>
      </c>
      <c r="G1652" s="3">
        <v>4.01</v>
      </c>
      <c r="H1652" s="4">
        <f t="shared" si="126"/>
        <v>1433.7651277709078</v>
      </c>
      <c r="I1652" s="4">
        <f t="shared" si="127"/>
        <v>32.791952675589343</v>
      </c>
      <c r="J1652" s="4">
        <f t="shared" si="128"/>
        <v>56.518319732622913</v>
      </c>
      <c r="K1652" s="5">
        <f t="shared" si="125"/>
        <v>25.368148496872685</v>
      </c>
    </row>
    <row r="1653" spans="1:11" ht="12.75" x14ac:dyDescent="0.2">
      <c r="A1653" s="1">
        <v>2008.08</v>
      </c>
      <c r="B1653" s="1">
        <v>1281.47</v>
      </c>
      <c r="C1653" s="9">
        <f>C1651/3+C1654*2/3</f>
        <v>28.803333333333335</v>
      </c>
      <c r="D1653" s="9">
        <f>D1651/3+D1654*2/3</f>
        <v>47.756666666666668</v>
      </c>
      <c r="E1653" s="11">
        <v>219.08600000000001</v>
      </c>
      <c r="F1653" s="4">
        <f t="shared" si="129"/>
        <v>2008.6249999998749</v>
      </c>
      <c r="G1653" s="3">
        <v>3.89</v>
      </c>
      <c r="H1653" s="4">
        <f t="shared" si="126"/>
        <v>1467.1487946970597</v>
      </c>
      <c r="I1653" s="4">
        <f t="shared" si="127"/>
        <v>32.976796790605825</v>
      </c>
      <c r="J1653" s="4">
        <f t="shared" si="128"/>
        <v>54.676376301239401</v>
      </c>
      <c r="K1653" s="5">
        <f t="shared" si="125"/>
        <v>26.83332170028617</v>
      </c>
    </row>
    <row r="1654" spans="1:11" ht="12.75" x14ac:dyDescent="0.2">
      <c r="A1654" s="1">
        <v>2008.09</v>
      </c>
      <c r="B1654" s="1">
        <v>1216.95</v>
      </c>
      <c r="C1654" s="11">
        <v>28.85</v>
      </c>
      <c r="D1654" s="11">
        <f>45.95</f>
        <v>45.95</v>
      </c>
      <c r="E1654" s="11">
        <v>218.78299999999999</v>
      </c>
      <c r="F1654" s="4">
        <f t="shared" si="129"/>
        <v>2008.7083333332082</v>
      </c>
      <c r="G1654" s="3">
        <v>3.69</v>
      </c>
      <c r="H1654" s="4">
        <f t="shared" si="126"/>
        <v>1395.2097602418839</v>
      </c>
      <c r="I1654" s="4">
        <f t="shared" si="127"/>
        <v>33.075969910824888</v>
      </c>
      <c r="J1654" s="4">
        <f t="shared" si="128"/>
        <v>52.680790897830285</v>
      </c>
      <c r="K1654" s="5">
        <f t="shared" si="125"/>
        <v>26.484221980413494</v>
      </c>
    </row>
    <row r="1655" spans="1:11" ht="12.75" x14ac:dyDescent="0.2">
      <c r="A1655" s="1">
        <v>2008.1</v>
      </c>
      <c r="B1655" s="1">
        <v>968.8</v>
      </c>
      <c r="C1655" s="9">
        <f>C1654*2/3+C1657/3</f>
        <v>28.696666666666665</v>
      </c>
      <c r="D1655" s="9">
        <f>D1654*2/3+D1657/3</f>
        <v>35.593333333333334</v>
      </c>
      <c r="E1655" s="11">
        <v>216.57300000000001</v>
      </c>
      <c r="F1655" s="4">
        <f t="shared" si="129"/>
        <v>2008.7916666665415</v>
      </c>
      <c r="G1655" s="1">
        <v>3.81</v>
      </c>
      <c r="H1655" s="4">
        <f t="shared" si="126"/>
        <v>1122.0447073273215</v>
      </c>
      <c r="I1655" s="4">
        <f t="shared" si="127"/>
        <v>33.235903128891103</v>
      </c>
      <c r="J1655" s="4">
        <f t="shared" si="128"/>
        <v>41.223483983075766</v>
      </c>
      <c r="K1655" s="5">
        <f t="shared" si="125"/>
        <v>27.218580258475367</v>
      </c>
    </row>
    <row r="1656" spans="1:11" ht="12.75" x14ac:dyDescent="0.2">
      <c r="A1656" s="1">
        <v>2008.11</v>
      </c>
      <c r="B1656" s="1">
        <v>883.04</v>
      </c>
      <c r="C1656" s="9">
        <f>C1654/3+C1657*2/3</f>
        <v>28.543333333333333</v>
      </c>
      <c r="D1656" s="9">
        <f>D1654/3+D1657*2/3</f>
        <v>25.236666666666668</v>
      </c>
      <c r="E1656" s="11">
        <v>212.42500000000001</v>
      </c>
      <c r="F1656" s="4">
        <f t="shared" si="129"/>
        <v>2008.8749999998747</v>
      </c>
      <c r="G1656" s="1">
        <v>3.53</v>
      </c>
      <c r="H1656" s="4">
        <f t="shared" si="126"/>
        <v>1042.6897244674592</v>
      </c>
      <c r="I1656" s="4">
        <f t="shared" si="127"/>
        <v>33.703841693146607</v>
      </c>
      <c r="J1656" s="4">
        <f t="shared" si="128"/>
        <v>29.799344325448203</v>
      </c>
      <c r="K1656" s="5">
        <f t="shared" si="125"/>
        <v>34.990357944789324</v>
      </c>
    </row>
    <row r="1657" spans="1:11" ht="12.75" x14ac:dyDescent="0.2">
      <c r="A1657" s="1">
        <v>2008.12</v>
      </c>
      <c r="B1657" s="1">
        <v>877.56</v>
      </c>
      <c r="C1657" s="11">
        <v>28.39</v>
      </c>
      <c r="D1657" s="11">
        <v>14.88</v>
      </c>
      <c r="E1657" s="11">
        <v>210.22800000000001</v>
      </c>
      <c r="F1657" s="4">
        <f t="shared" si="129"/>
        <v>2008.958333333208</v>
      </c>
      <c r="G1657" s="1">
        <v>2.42</v>
      </c>
      <c r="H1657" s="4">
        <f t="shared" si="126"/>
        <v>1047.0480315657287</v>
      </c>
      <c r="I1657" s="4">
        <f t="shared" si="127"/>
        <v>33.873118209753223</v>
      </c>
      <c r="J1657" s="4">
        <f t="shared" si="128"/>
        <v>17.753856955305672</v>
      </c>
      <c r="K1657" s="5">
        <f t="shared" si="125"/>
        <v>58.975806451612897</v>
      </c>
    </row>
    <row r="1658" spans="1:11" ht="12.75" x14ac:dyDescent="0.2">
      <c r="A1658" s="1">
        <v>2009.01</v>
      </c>
      <c r="B1658" s="1">
        <v>865.58</v>
      </c>
      <c r="C1658" s="9">
        <f>C1657*2/3+C1660/3</f>
        <v>28.013333333333335</v>
      </c>
      <c r="D1658" s="9">
        <f>D1657*2/3+D1660/3</f>
        <v>12.206666666666667</v>
      </c>
      <c r="E1658" s="11">
        <v>211.143</v>
      </c>
      <c r="F1658" s="4">
        <f t="shared" si="129"/>
        <v>2009.0416666665412</v>
      </c>
      <c r="G1658" s="1">
        <v>2.52</v>
      </c>
      <c r="H1658" s="4">
        <f t="shared" si="126"/>
        <v>1028.2787693174769</v>
      </c>
      <c r="I1658" s="4">
        <f t="shared" si="127"/>
        <v>33.278860330044886</v>
      </c>
      <c r="J1658" s="4">
        <f t="shared" si="128"/>
        <v>14.501093113829651</v>
      </c>
      <c r="K1658" s="5">
        <f t="shared" si="125"/>
        <v>70.910431458219549</v>
      </c>
    </row>
    <row r="1659" spans="1:11" ht="12.75" x14ac:dyDescent="0.2">
      <c r="A1659" s="1">
        <v>2009.02</v>
      </c>
      <c r="B1659" s="1">
        <v>805.23</v>
      </c>
      <c r="C1659" s="9">
        <f>C1657/3+C1660*2/3</f>
        <v>27.63666666666667</v>
      </c>
      <c r="D1659" s="9">
        <f>D1657/3+D1660*2/3</f>
        <v>9.5333333333333332</v>
      </c>
      <c r="E1659" s="11">
        <v>212.19300000000001</v>
      </c>
      <c r="F1659" s="4">
        <f t="shared" si="129"/>
        <v>2009.1249999998745</v>
      </c>
      <c r="G1659" s="1">
        <v>2.87</v>
      </c>
      <c r="H1659" s="4">
        <f t="shared" si="126"/>
        <v>951.85158565551183</v>
      </c>
      <c r="I1659" s="4">
        <f t="shared" si="127"/>
        <v>32.668933086074162</v>
      </c>
      <c r="J1659" s="4">
        <f t="shared" si="128"/>
        <v>11.269225500684126</v>
      </c>
      <c r="K1659" s="5">
        <f t="shared" si="125"/>
        <v>84.464685314685326</v>
      </c>
    </row>
    <row r="1660" spans="1:11" ht="12.75" x14ac:dyDescent="0.2">
      <c r="A1660" s="1">
        <v>2009.03</v>
      </c>
      <c r="B1660" s="1">
        <v>757.13</v>
      </c>
      <c r="C1660" s="11">
        <v>27.26</v>
      </c>
      <c r="D1660" s="11">
        <v>6.86</v>
      </c>
      <c r="E1660" s="11">
        <v>212.709</v>
      </c>
      <c r="F1660" s="4">
        <f>F1659+1/12</f>
        <v>2009.2083333332077</v>
      </c>
      <c r="G1660" s="1">
        <v>2.82</v>
      </c>
      <c r="H1660" s="4">
        <f t="shared" si="126"/>
        <v>892.82210186216855</v>
      </c>
      <c r="I1660" s="4">
        <f t="shared" si="127"/>
        <v>32.145510674207493</v>
      </c>
      <c r="J1660" s="4">
        <f t="shared" si="128"/>
        <v>8.0894425247638804</v>
      </c>
      <c r="K1660" s="5">
        <f t="shared" si="125"/>
        <v>110.36880466472303</v>
      </c>
    </row>
    <row r="1661" spans="1:11" ht="12.75" x14ac:dyDescent="0.2">
      <c r="A1661" s="1">
        <v>2009.04</v>
      </c>
      <c r="B1661" s="1">
        <v>848.15</v>
      </c>
      <c r="C1661" s="9">
        <f>C1660*2/3+C1663/3</f>
        <v>26.703333333333333</v>
      </c>
      <c r="D1661" s="9">
        <f>D1660*2/3+D1663/3</f>
        <v>7.0766666666666662</v>
      </c>
      <c r="E1661" s="11">
        <v>213.24</v>
      </c>
      <c r="F1661" s="4">
        <f t="shared" si="129"/>
        <v>2009.291666666541</v>
      </c>
      <c r="G1661" s="1">
        <v>2.93</v>
      </c>
      <c r="H1661" s="4">
        <f t="shared" si="126"/>
        <v>997.66408073063224</v>
      </c>
      <c r="I1661" s="4">
        <f t="shared" si="127"/>
        <v>31.410666158631901</v>
      </c>
      <c r="J1661" s="4">
        <f t="shared" si="128"/>
        <v>8.3241598121052967</v>
      </c>
      <c r="K1661" s="5">
        <f t="shared" si="125"/>
        <v>119.85162505887895</v>
      </c>
    </row>
    <row r="1662" spans="1:11" ht="12.75" x14ac:dyDescent="0.2">
      <c r="A1662" s="1">
        <v>2009.05</v>
      </c>
      <c r="B1662" s="1">
        <v>902.41</v>
      </c>
      <c r="C1662" s="9">
        <f>C1660/3+C1663*2/3</f>
        <v>26.146666666666668</v>
      </c>
      <c r="D1662" s="9">
        <f>D1660/3+D1663*2/3</f>
        <v>7.293333333333333</v>
      </c>
      <c r="E1662" s="11">
        <v>213.85599999999999</v>
      </c>
      <c r="F1662" s="4">
        <f t="shared" si="129"/>
        <v>2009.3749999998743</v>
      </c>
      <c r="G1662" s="1">
        <v>3.29</v>
      </c>
      <c r="H1662" s="4">
        <f t="shared" si="126"/>
        <v>1058.4316152223928</v>
      </c>
      <c r="I1662" s="4">
        <f t="shared" si="127"/>
        <v>30.667278324355337</v>
      </c>
      <c r="J1662" s="4">
        <f t="shared" si="128"/>
        <v>8.5543096600827973</v>
      </c>
      <c r="K1662" s="5">
        <f t="shared" si="125"/>
        <v>123.73080438756857</v>
      </c>
    </row>
    <row r="1663" spans="1:11" ht="12.75" x14ac:dyDescent="0.2">
      <c r="A1663" s="1">
        <v>2009.06</v>
      </c>
      <c r="B1663" s="1">
        <v>926.12</v>
      </c>
      <c r="C1663" s="11">
        <v>25.59</v>
      </c>
      <c r="D1663" s="11">
        <v>7.51</v>
      </c>
      <c r="E1663" s="11">
        <v>215.69300000000001</v>
      </c>
      <c r="F1663" s="4">
        <f t="shared" si="129"/>
        <v>2009.4583333332075</v>
      </c>
      <c r="G1663" s="1">
        <v>3.72</v>
      </c>
      <c r="H1663" s="4">
        <f t="shared" si="126"/>
        <v>1076.989715289787</v>
      </c>
      <c r="I1663" s="4">
        <f t="shared" si="127"/>
        <v>29.758742726931334</v>
      </c>
      <c r="J1663" s="4">
        <f t="shared" si="128"/>
        <v>8.7334176584311951</v>
      </c>
      <c r="K1663" s="5">
        <f t="shared" si="125"/>
        <v>123.31824234354197</v>
      </c>
    </row>
    <row r="1664" spans="1:11" ht="12.75" x14ac:dyDescent="0.2">
      <c r="A1664" s="1">
        <v>2009.07</v>
      </c>
      <c r="B1664" s="1">
        <v>935.82</v>
      </c>
      <c r="C1664" s="9">
        <f>C1663*2/3+C1666/3</f>
        <v>25.026666666666664</v>
      </c>
      <c r="D1664" s="9">
        <f>D1663*2/3+D1666/3</f>
        <v>9.1866666666666674</v>
      </c>
      <c r="E1664" s="11">
        <v>215.351</v>
      </c>
      <c r="F1664" s="4">
        <f t="shared" si="129"/>
        <v>2009.5416666665408</v>
      </c>
      <c r="G1664" s="1">
        <v>3.56</v>
      </c>
      <c r="H1664" s="4">
        <f t="shared" si="126"/>
        <v>1089.9981820841326</v>
      </c>
      <c r="I1664" s="4">
        <f t="shared" si="127"/>
        <v>29.149859129204568</v>
      </c>
      <c r="J1664" s="4">
        <f t="shared" si="128"/>
        <v>10.700188034108658</v>
      </c>
      <c r="K1664" s="5">
        <f t="shared" si="125"/>
        <v>101.86719883889695</v>
      </c>
    </row>
    <row r="1665" spans="1:11" ht="12.75" x14ac:dyDescent="0.2">
      <c r="A1665" s="1">
        <v>2009.08</v>
      </c>
      <c r="B1665" s="1">
        <v>1009.73</v>
      </c>
      <c r="C1665" s="9">
        <f>C1663/3+C1666*2/3</f>
        <v>24.463333333333331</v>
      </c>
      <c r="D1665" s="9">
        <f>D1663/3+D1666*2/3</f>
        <v>10.863333333333333</v>
      </c>
      <c r="E1665" s="11">
        <v>215.834</v>
      </c>
      <c r="F1665" s="4">
        <f t="shared" si="129"/>
        <v>2009.624999999874</v>
      </c>
      <c r="G1665" s="1">
        <v>3.59</v>
      </c>
      <c r="H1665" s="4">
        <f t="shared" si="126"/>
        <v>1173.4531202915205</v>
      </c>
      <c r="I1665" s="4">
        <f t="shared" si="127"/>
        <v>28.429951405555506</v>
      </c>
      <c r="J1665" s="4">
        <f t="shared" si="128"/>
        <v>12.624773352051424</v>
      </c>
      <c r="K1665" s="5">
        <f t="shared" si="125"/>
        <v>92.948450444921747</v>
      </c>
    </row>
    <row r="1666" spans="1:11" ht="12.75" x14ac:dyDescent="0.2">
      <c r="A1666" s="1">
        <v>2009.09</v>
      </c>
      <c r="B1666" s="1">
        <v>1044.55</v>
      </c>
      <c r="C1666" s="11">
        <v>23.9</v>
      </c>
      <c r="D1666" s="11">
        <v>12.54</v>
      </c>
      <c r="E1666" s="11">
        <v>215.96899999999999</v>
      </c>
      <c r="F1666" s="4">
        <f t="shared" si="129"/>
        <v>2009.7083333332073</v>
      </c>
      <c r="G1666" s="1">
        <v>3.4</v>
      </c>
      <c r="H1666" s="4">
        <f t="shared" si="126"/>
        <v>1213.1602163967978</v>
      </c>
      <c r="I1666" s="4">
        <f t="shared" si="127"/>
        <v>27.757914098782699</v>
      </c>
      <c r="J1666" s="4">
        <f t="shared" si="128"/>
        <v>14.564194259361299</v>
      </c>
      <c r="K1666" s="5">
        <f t="shared" si="125"/>
        <v>83.297448165869213</v>
      </c>
    </row>
    <row r="1667" spans="1:11" ht="12.75" x14ac:dyDescent="0.2">
      <c r="A1667" s="1">
        <v>2009.1</v>
      </c>
      <c r="B1667" s="1">
        <v>1067.6600000000001</v>
      </c>
      <c r="C1667" s="9">
        <f>C1666*2/3+C1669/3</f>
        <v>23.403333333333332</v>
      </c>
      <c r="D1667" s="9">
        <f>D1666*2/3+D1669/3</f>
        <v>25.349999999999998</v>
      </c>
      <c r="E1667" s="11">
        <v>216.17699999999999</v>
      </c>
      <c r="F1667" s="4">
        <f t="shared" si="129"/>
        <v>2009.7916666665406</v>
      </c>
      <c r="G1667" s="1">
        <v>3.39</v>
      </c>
      <c r="H1667" s="4">
        <f t="shared" si="126"/>
        <v>1238.8075125013304</v>
      </c>
      <c r="I1667" s="4">
        <f t="shared" si="127"/>
        <v>27.154923056877777</v>
      </c>
      <c r="J1667" s="4">
        <f t="shared" si="128"/>
        <v>29.413643333934694</v>
      </c>
      <c r="K1667" s="5">
        <f t="shared" ref="K1667:K1730" si="130">H1667/J1667</f>
        <v>42.116765285996067</v>
      </c>
    </row>
    <row r="1668" spans="1:11" ht="12.75" x14ac:dyDescent="0.2">
      <c r="A1668" s="1">
        <v>2009.11</v>
      </c>
      <c r="B1668" s="1">
        <v>1088.07</v>
      </c>
      <c r="C1668" s="9">
        <f>C1666/3+C1669*2/3</f>
        <v>22.906666666666666</v>
      </c>
      <c r="D1668" s="9">
        <f>D1666/3+D1669*2/3</f>
        <v>38.159999999999997</v>
      </c>
      <c r="E1668" s="11">
        <v>216.33</v>
      </c>
      <c r="F1668" s="4">
        <f t="shared" si="129"/>
        <v>2009.8749999998738</v>
      </c>
      <c r="G1668" s="1">
        <v>3.4</v>
      </c>
      <c r="H1668" s="4">
        <f t="shared" ref="H1668:H1731" si="131">B1668*$E$1778/E1668</f>
        <v>1261.5963672860908</v>
      </c>
      <c r="I1668" s="4">
        <f t="shared" ref="I1668:I1731" si="132">C1668*$E$1778/E1668</f>
        <v>26.559842154732742</v>
      </c>
      <c r="J1668" s="4">
        <f t="shared" ref="J1668:J1731" si="133">D1668*$E$1778/E1668</f>
        <v>44.245790597697962</v>
      </c>
      <c r="K1668" s="5">
        <f t="shared" si="130"/>
        <v>28.513364779874216</v>
      </c>
    </row>
    <row r="1669" spans="1:11" ht="12.75" x14ac:dyDescent="0.2">
      <c r="A1669" s="1">
        <v>2009.12</v>
      </c>
      <c r="B1669" s="1">
        <v>1110.3800000000001</v>
      </c>
      <c r="C1669" s="11">
        <v>22.41</v>
      </c>
      <c r="D1669" s="11">
        <v>50.97</v>
      </c>
      <c r="E1669" s="11">
        <v>215.94900000000001</v>
      </c>
      <c r="F1669" s="4">
        <f t="shared" si="129"/>
        <v>2009.9583333332071</v>
      </c>
      <c r="G1669" s="1">
        <v>3.59</v>
      </c>
      <c r="H1669" s="4">
        <f t="shared" si="131"/>
        <v>1289.7358662925044</v>
      </c>
      <c r="I1669" s="4">
        <f t="shared" si="132"/>
        <v>26.029810302432519</v>
      </c>
      <c r="J1669" s="4">
        <f t="shared" si="133"/>
        <v>59.203008974341166</v>
      </c>
      <c r="K1669" s="5">
        <f t="shared" si="130"/>
        <v>21.784971551893271</v>
      </c>
    </row>
    <row r="1670" spans="1:11" ht="12.75" x14ac:dyDescent="0.2">
      <c r="A1670" s="1">
        <v>2010.01</v>
      </c>
      <c r="B1670" s="1">
        <v>1123.58</v>
      </c>
      <c r="C1670" s="9">
        <f>C1669*2/3+C1672/3</f>
        <v>22.24</v>
      </c>
      <c r="D1670" s="9">
        <f>D1669*2/3+D1672/3</f>
        <v>54.289999999999992</v>
      </c>
      <c r="E1670" s="11">
        <v>216.68700000000001</v>
      </c>
      <c r="F1670" s="4">
        <f t="shared" si="129"/>
        <v>2010.0416666665403</v>
      </c>
      <c r="G1670" s="4">
        <v>3.73</v>
      </c>
      <c r="H1670" s="4">
        <f t="shared" si="131"/>
        <v>1300.6231716254322</v>
      </c>
      <c r="I1670" s="4">
        <f t="shared" si="132"/>
        <v>25.744370082192287</v>
      </c>
      <c r="J1670" s="4">
        <f t="shared" si="133"/>
        <v>62.844507723121367</v>
      </c>
      <c r="K1670" s="5">
        <f t="shared" si="130"/>
        <v>20.695892429545037</v>
      </c>
    </row>
    <row r="1671" spans="1:11" ht="12.75" x14ac:dyDescent="0.2">
      <c r="A1671" s="1">
        <v>2010.02</v>
      </c>
      <c r="B1671" s="1">
        <v>1089.1600000000001</v>
      </c>
      <c r="C1671" s="9">
        <f>C1669/3+C1672*2/3</f>
        <v>22.07</v>
      </c>
      <c r="D1671" s="9">
        <f>D1669/3+D1672*2/3</f>
        <v>57.61</v>
      </c>
      <c r="E1671" s="11">
        <v>216.74100000000001</v>
      </c>
      <c r="F1671" s="4">
        <f t="shared" si="129"/>
        <v>2010.1249999998736</v>
      </c>
      <c r="G1671" s="1">
        <v>3.69</v>
      </c>
      <c r="H1671" s="4">
        <f t="shared" si="131"/>
        <v>1260.4654743680246</v>
      </c>
      <c r="I1671" s="4">
        <f t="shared" si="132"/>
        <v>25.541218020586786</v>
      </c>
      <c r="J1671" s="4">
        <f t="shared" si="133"/>
        <v>66.671027193747378</v>
      </c>
      <c r="K1671" s="5">
        <f t="shared" si="130"/>
        <v>18.905745530289881</v>
      </c>
    </row>
    <row r="1672" spans="1:11" ht="12.75" x14ac:dyDescent="0.2">
      <c r="A1672" s="1">
        <v>2010.03</v>
      </c>
      <c r="B1672" s="1">
        <v>1152.05</v>
      </c>
      <c r="C1672" s="11">
        <v>21.9</v>
      </c>
      <c r="D1672" s="11">
        <v>60.93</v>
      </c>
      <c r="E1672" s="11">
        <v>217.631</v>
      </c>
      <c r="F1672" s="4">
        <f t="shared" si="129"/>
        <v>2010.2083333332068</v>
      </c>
      <c r="G1672" s="1">
        <v>3.73</v>
      </c>
      <c r="H1672" s="4">
        <f t="shared" si="131"/>
        <v>1327.7946502336526</v>
      </c>
      <c r="I1672" s="4">
        <f t="shared" si="132"/>
        <v>25.240834026402492</v>
      </c>
      <c r="J1672" s="4">
        <f t="shared" si="133"/>
        <v>70.224840969347213</v>
      </c>
      <c r="K1672" s="5">
        <f t="shared" si="130"/>
        <v>18.907763006729034</v>
      </c>
    </row>
    <row r="1673" spans="1:11" ht="12.75" x14ac:dyDescent="0.2">
      <c r="A1673" s="1">
        <v>2010.04</v>
      </c>
      <c r="B1673" s="1">
        <v>1197.32</v>
      </c>
      <c r="C1673" s="9">
        <f>C1672*2/3+C1675/3</f>
        <v>21.946666666666665</v>
      </c>
      <c r="D1673" s="9">
        <f>D1672*2/3+D1675/3</f>
        <v>62.986666666666665</v>
      </c>
      <c r="E1673" s="11">
        <v>218.00899999999999</v>
      </c>
      <c r="F1673" s="4">
        <f t="shared" si="129"/>
        <v>2010.2916666665401</v>
      </c>
      <c r="G1673" s="1">
        <v>3.85</v>
      </c>
      <c r="H1673" s="4">
        <f t="shared" si="131"/>
        <v>1377.5778718309796</v>
      </c>
      <c r="I1673" s="4">
        <f t="shared" si="132"/>
        <v>25.250762002180341</v>
      </c>
      <c r="J1673" s="4">
        <f t="shared" si="133"/>
        <v>72.469380132624508</v>
      </c>
      <c r="K1673" s="5">
        <f t="shared" si="130"/>
        <v>19.009102455546145</v>
      </c>
    </row>
    <row r="1674" spans="1:11" ht="12.75" x14ac:dyDescent="0.2">
      <c r="A1674" s="1">
        <v>2010.05</v>
      </c>
      <c r="B1674" s="1">
        <v>1125.06</v>
      </c>
      <c r="C1674" s="9">
        <f>C1672/3+C1675*2/3</f>
        <v>21.993333333333332</v>
      </c>
      <c r="D1674" s="9">
        <f>D1672/3+D1675*2/3</f>
        <v>65.043333333333322</v>
      </c>
      <c r="E1674" s="11">
        <v>218.178</v>
      </c>
      <c r="F1674" s="4">
        <f t="shared" si="129"/>
        <v>2010.3749999998734</v>
      </c>
      <c r="G1674" s="1">
        <v>3.42</v>
      </c>
      <c r="H1674" s="4">
        <f t="shared" si="131"/>
        <v>1293.4363791491353</v>
      </c>
      <c r="I1674" s="4">
        <f t="shared" si="132"/>
        <v>25.284853636327526</v>
      </c>
      <c r="J1674" s="4">
        <f t="shared" si="133"/>
        <v>74.77771279261276</v>
      </c>
      <c r="K1674" s="5">
        <f t="shared" si="130"/>
        <v>17.297083995285195</v>
      </c>
    </row>
    <row r="1675" spans="1:11" ht="12.75" x14ac:dyDescent="0.2">
      <c r="A1675" s="1">
        <v>2010.06</v>
      </c>
      <c r="B1675" s="1">
        <v>1083.3599999999999</v>
      </c>
      <c r="C1675" s="11">
        <v>22.04</v>
      </c>
      <c r="D1675" s="11">
        <v>67.099999999999994</v>
      </c>
      <c r="E1675" s="11">
        <v>217.965</v>
      </c>
      <c r="F1675" s="4">
        <f t="shared" si="129"/>
        <v>2010.4583333332066</v>
      </c>
      <c r="G1675" s="1">
        <v>3.2</v>
      </c>
      <c r="H1675" s="4">
        <f t="shared" si="131"/>
        <v>1246.7126854311473</v>
      </c>
      <c r="I1675" s="4">
        <f t="shared" si="132"/>
        <v>25.36326575367605</v>
      </c>
      <c r="J1675" s="4">
        <f t="shared" si="133"/>
        <v>77.217564976028257</v>
      </c>
      <c r="K1675" s="5">
        <f t="shared" si="130"/>
        <v>16.145454545454548</v>
      </c>
    </row>
    <row r="1676" spans="1:11" ht="12.75" x14ac:dyDescent="0.2">
      <c r="A1676" s="1">
        <v>2010.07</v>
      </c>
      <c r="B1676" s="1">
        <v>1079.8</v>
      </c>
      <c r="C1676" s="9">
        <f>C1675*2/3+C1678/3</f>
        <v>22.143333333333334</v>
      </c>
      <c r="D1676" s="9">
        <f>D1675*2/3+D1678/3</f>
        <v>68.686666666666667</v>
      </c>
      <c r="E1676" s="11">
        <v>218.011</v>
      </c>
      <c r="F1676" s="4">
        <f t="shared" si="129"/>
        <v>2010.5416666665399</v>
      </c>
      <c r="G1676" s="1">
        <v>3.01</v>
      </c>
      <c r="H1676" s="4">
        <f t="shared" si="131"/>
        <v>1242.3537064643529</v>
      </c>
      <c r="I1676" s="4">
        <f t="shared" si="132"/>
        <v>25.476803334082536</v>
      </c>
      <c r="J1676" s="4">
        <f t="shared" si="133"/>
        <v>79.026796553079137</v>
      </c>
      <c r="K1676" s="5">
        <f t="shared" si="130"/>
        <v>15.720663884305541</v>
      </c>
    </row>
    <row r="1677" spans="1:11" ht="12.75" x14ac:dyDescent="0.2">
      <c r="A1677" s="1">
        <v>2010.08</v>
      </c>
      <c r="B1677" s="1">
        <v>1087.28</v>
      </c>
      <c r="C1677" s="9">
        <f>C1675/3+C1678*2/3</f>
        <v>22.246666666666666</v>
      </c>
      <c r="D1677" s="9">
        <f>D1675/3+D1678*2/3</f>
        <v>70.273333333333326</v>
      </c>
      <c r="E1677" s="11">
        <v>218.31200000000001</v>
      </c>
      <c r="F1677" s="4">
        <f t="shared" si="129"/>
        <v>2010.6249999998731</v>
      </c>
      <c r="G1677" s="1">
        <v>2.7</v>
      </c>
      <c r="H1677" s="4">
        <f t="shared" si="131"/>
        <v>1249.234975814431</v>
      </c>
      <c r="I1677" s="4">
        <f t="shared" si="132"/>
        <v>25.560402191969903</v>
      </c>
      <c r="J1677" s="4">
        <f t="shared" si="133"/>
        <v>80.740844922251938</v>
      </c>
      <c r="K1677" s="5">
        <f t="shared" si="130"/>
        <v>15.47215634190305</v>
      </c>
    </row>
    <row r="1678" spans="1:11" ht="12.75" x14ac:dyDescent="0.2">
      <c r="A1678" s="1">
        <v>2010.09</v>
      </c>
      <c r="B1678" s="1">
        <v>1122.08</v>
      </c>
      <c r="C1678" s="11">
        <v>22.35</v>
      </c>
      <c r="D1678" s="11">
        <v>71.86</v>
      </c>
      <c r="E1678" s="11">
        <v>218.43899999999999</v>
      </c>
      <c r="F1678" s="4">
        <f t="shared" si="129"/>
        <v>2010.7083333332064</v>
      </c>
      <c r="G1678" s="1">
        <v>2.65</v>
      </c>
      <c r="H1678" s="4">
        <f t="shared" si="131"/>
        <v>1288.4690345588472</v>
      </c>
      <c r="I1678" s="4">
        <f t="shared" si="132"/>
        <v>25.664197670745612</v>
      </c>
      <c r="J1678" s="4">
        <f t="shared" si="133"/>
        <v>82.515849871131095</v>
      </c>
      <c r="K1678" s="5">
        <f t="shared" si="130"/>
        <v>15.6148065683273</v>
      </c>
    </row>
    <row r="1679" spans="1:11" ht="12.75" x14ac:dyDescent="0.2">
      <c r="A1679" s="1">
        <v>2010.1</v>
      </c>
      <c r="B1679" s="1">
        <v>1171.58</v>
      </c>
      <c r="C1679" s="9">
        <f>C1678*2/3+C1681/3</f>
        <v>22.476666666666667</v>
      </c>
      <c r="D1679" s="9">
        <f>D1678*2/3+D1681/3</f>
        <v>73.69</v>
      </c>
      <c r="E1679" s="11">
        <v>218.71100000000001</v>
      </c>
      <c r="F1679" s="4">
        <f t="shared" si="129"/>
        <v>2010.7916666665396</v>
      </c>
      <c r="G1679" s="1">
        <v>2.54</v>
      </c>
      <c r="H1679" s="4">
        <f t="shared" si="131"/>
        <v>1343.6361097064162</v>
      </c>
      <c r="I1679" s="4">
        <f t="shared" si="132"/>
        <v>25.777549086846726</v>
      </c>
      <c r="J1679" s="4">
        <f t="shared" si="133"/>
        <v>84.511979484342362</v>
      </c>
      <c r="K1679" s="5">
        <f t="shared" si="130"/>
        <v>15.898765097028088</v>
      </c>
    </row>
    <row r="1680" spans="1:11" ht="12.75" x14ac:dyDescent="0.2">
      <c r="A1680" s="1">
        <v>2010.11</v>
      </c>
      <c r="B1680" s="1">
        <v>1198.8900000000001</v>
      </c>
      <c r="C1680" s="9">
        <f>C1678/3+C1681*2/3</f>
        <v>22.603333333333335</v>
      </c>
      <c r="D1680" s="9">
        <f>D1678/3+D1681*2/3</f>
        <v>75.52</v>
      </c>
      <c r="E1680" s="11">
        <v>218.803</v>
      </c>
      <c r="F1680" s="4">
        <f t="shared" si="129"/>
        <v>2010.8749999998729</v>
      </c>
      <c r="G1680" s="1">
        <v>2.76</v>
      </c>
      <c r="H1680" s="4">
        <f t="shared" si="131"/>
        <v>1374.3786792000112</v>
      </c>
      <c r="I1680" s="4">
        <f t="shared" si="132"/>
        <v>25.911918034335304</v>
      </c>
      <c r="J1680" s="4">
        <f t="shared" si="133"/>
        <v>86.574312783645581</v>
      </c>
      <c r="K1680" s="5">
        <f t="shared" si="130"/>
        <v>15.875132415254237</v>
      </c>
    </row>
    <row r="1681" spans="1:11" ht="12.75" x14ac:dyDescent="0.2">
      <c r="A1681" s="1">
        <v>2010.12</v>
      </c>
      <c r="B1681" s="1">
        <v>1241.53</v>
      </c>
      <c r="C1681" s="11">
        <v>22.73</v>
      </c>
      <c r="D1681" s="11">
        <v>77.349999999999994</v>
      </c>
      <c r="E1681" s="11">
        <v>219.179</v>
      </c>
      <c r="F1681" s="4">
        <f t="shared" si="129"/>
        <v>2010.9583333332062</v>
      </c>
      <c r="G1681" s="1">
        <v>3.29</v>
      </c>
      <c r="H1681" s="4">
        <f t="shared" si="131"/>
        <v>1420.818557731352</v>
      </c>
      <c r="I1681" s="4">
        <f t="shared" si="132"/>
        <v>26.012424844533466</v>
      </c>
      <c r="J1681" s="4">
        <f t="shared" si="133"/>
        <v>88.520064308168216</v>
      </c>
      <c r="K1681" s="5">
        <f t="shared" si="130"/>
        <v>16.050808015513898</v>
      </c>
    </row>
    <row r="1682" spans="1:11" ht="12.75" x14ac:dyDescent="0.2">
      <c r="A1682" s="1">
        <v>2011.01</v>
      </c>
      <c r="B1682" s="1">
        <v>1282.6199999999999</v>
      </c>
      <c r="C1682" s="9">
        <f>C1681*2/3+C1684/3</f>
        <v>22.963333333333335</v>
      </c>
      <c r="D1682" s="9">
        <f>D1681*2/3+D1684/3</f>
        <v>78.67</v>
      </c>
      <c r="E1682" s="11">
        <v>220.22300000000001</v>
      </c>
      <c r="F1682" s="4">
        <f t="shared" si="129"/>
        <v>2011.0416666665394</v>
      </c>
      <c r="G1682" s="1">
        <v>3.39</v>
      </c>
      <c r="H1682" s="4">
        <f t="shared" si="131"/>
        <v>1460.8838128170082</v>
      </c>
      <c r="I1682" s="4">
        <f t="shared" si="132"/>
        <v>26.154872023660872</v>
      </c>
      <c r="J1682" s="4">
        <f t="shared" si="133"/>
        <v>89.603880770855014</v>
      </c>
      <c r="K1682" s="5">
        <f t="shared" si="130"/>
        <v>16.303800686411591</v>
      </c>
    </row>
    <row r="1683" spans="1:11" ht="12.75" x14ac:dyDescent="0.2">
      <c r="A1683" s="1">
        <v>2011.02</v>
      </c>
      <c r="B1683" s="1">
        <v>1321.12</v>
      </c>
      <c r="C1683" s="9">
        <f>C1681/3+C1684*2/3</f>
        <v>23.196666666666665</v>
      </c>
      <c r="D1683" s="9">
        <f>D1681/3+D1684*2/3</f>
        <v>79.990000000000009</v>
      </c>
      <c r="E1683" s="11">
        <v>221.309</v>
      </c>
      <c r="F1683" s="4">
        <f t="shared" si="129"/>
        <v>2011.1249999998727</v>
      </c>
      <c r="G1683" s="1">
        <v>3.58</v>
      </c>
      <c r="H1683" s="4">
        <f t="shared" si="131"/>
        <v>1497.3507184976661</v>
      </c>
      <c r="I1683" s="4">
        <f t="shared" si="132"/>
        <v>26.290984543481436</v>
      </c>
      <c r="J1683" s="4">
        <f t="shared" si="133"/>
        <v>90.660260969956042</v>
      </c>
      <c r="K1683" s="5">
        <f t="shared" si="130"/>
        <v>16.516064508063504</v>
      </c>
    </row>
    <row r="1684" spans="1:11" ht="12.75" x14ac:dyDescent="0.2">
      <c r="A1684" s="1">
        <v>2011.03</v>
      </c>
      <c r="B1684" s="1">
        <v>1304.49</v>
      </c>
      <c r="C1684" s="11">
        <v>23.43</v>
      </c>
      <c r="D1684" s="11">
        <v>81.31</v>
      </c>
      <c r="E1684" s="11">
        <v>223.46700000000001</v>
      </c>
      <c r="F1684" s="4">
        <f t="shared" si="129"/>
        <v>2011.2083333332059</v>
      </c>
      <c r="G1684" s="1">
        <v>3.41</v>
      </c>
      <c r="H1684" s="4">
        <f t="shared" si="131"/>
        <v>1464.2246011491632</v>
      </c>
      <c r="I1684" s="4">
        <f t="shared" si="132"/>
        <v>26.298999919451195</v>
      </c>
      <c r="J1684" s="4">
        <f t="shared" si="133"/>
        <v>91.266397074288378</v>
      </c>
      <c r="K1684" s="5">
        <f t="shared" si="130"/>
        <v>16.043414094207357</v>
      </c>
    </row>
    <row r="1685" spans="1:11" ht="12.75" x14ac:dyDescent="0.2">
      <c r="A1685" s="1">
        <v>2011.04</v>
      </c>
      <c r="B1685" s="1">
        <v>1331.51</v>
      </c>
      <c r="C1685" s="9">
        <f>C1684*2/3+C1687/3</f>
        <v>23.733333333333334</v>
      </c>
      <c r="D1685" s="9">
        <f>D1684*2/3+D1687/3</f>
        <v>82.163333333333341</v>
      </c>
      <c r="E1685" s="11">
        <v>224.90600000000001</v>
      </c>
      <c r="F1685" s="4">
        <f t="shared" si="129"/>
        <v>2011.2916666665392</v>
      </c>
      <c r="G1685" s="1">
        <v>3.46</v>
      </c>
      <c r="H1685" s="4">
        <f t="shared" si="131"/>
        <v>1484.9907030270424</v>
      </c>
      <c r="I1685" s="4">
        <f t="shared" si="132"/>
        <v>26.469030913655782</v>
      </c>
      <c r="J1685" s="4">
        <f t="shared" si="133"/>
        <v>91.634149296446836</v>
      </c>
      <c r="K1685" s="5">
        <f t="shared" si="130"/>
        <v>16.205647287922428</v>
      </c>
    </row>
    <row r="1686" spans="1:11" ht="12.75" x14ac:dyDescent="0.2">
      <c r="A1686" s="1">
        <v>2011.05</v>
      </c>
      <c r="B1686" s="1">
        <v>1338.31</v>
      </c>
      <c r="C1686" s="9">
        <f>C1684/3+C1687*2/3</f>
        <v>24.036666666666665</v>
      </c>
      <c r="D1686" s="9">
        <f>D1684/3+D1687*2/3</f>
        <v>83.016666666666666</v>
      </c>
      <c r="E1686" s="11">
        <v>225.964</v>
      </c>
      <c r="F1686" s="4">
        <f t="shared" si="129"/>
        <v>2011.3749999998724</v>
      </c>
      <c r="G1686" s="1">
        <v>3.17</v>
      </c>
      <c r="H1686" s="4">
        <f t="shared" si="131"/>
        <v>1485.5860511187625</v>
      </c>
      <c r="I1686" s="4">
        <f t="shared" si="132"/>
        <v>26.681812670749913</v>
      </c>
      <c r="J1686" s="4">
        <f t="shared" si="133"/>
        <v>92.15234288795267</v>
      </c>
      <c r="K1686" s="5">
        <f t="shared" si="130"/>
        <v>16.120979722947197</v>
      </c>
    </row>
    <row r="1687" spans="1:11" ht="12.75" x14ac:dyDescent="0.2">
      <c r="A1687" s="1">
        <v>2011.06</v>
      </c>
      <c r="B1687" s="1">
        <v>1287.29</v>
      </c>
      <c r="C1687" s="11">
        <v>24.34</v>
      </c>
      <c r="D1687" s="11">
        <v>83.87</v>
      </c>
      <c r="E1687" s="11">
        <v>225.72200000000001</v>
      </c>
      <c r="F1687" s="4">
        <f t="shared" si="129"/>
        <v>2011.4583333332057</v>
      </c>
      <c r="G1687" s="1">
        <v>3</v>
      </c>
      <c r="H1687" s="4">
        <f t="shared" si="131"/>
        <v>1430.4834900674282</v>
      </c>
      <c r="I1687" s="4">
        <f t="shared" si="132"/>
        <v>27.047493686924625</v>
      </c>
      <c r="J1687" s="4">
        <f t="shared" si="133"/>
        <v>93.199395871913254</v>
      </c>
      <c r="K1687" s="5">
        <f t="shared" si="130"/>
        <v>15.348634791939906</v>
      </c>
    </row>
    <row r="1688" spans="1:11" ht="12.75" x14ac:dyDescent="0.2">
      <c r="A1688" s="1">
        <v>2011.07</v>
      </c>
      <c r="B1688" s="1">
        <v>1325.19</v>
      </c>
      <c r="C1688" s="9">
        <f>C1687*2/3+C1690/3</f>
        <v>24.619999999999997</v>
      </c>
      <c r="D1688" s="9">
        <f>D1687*2/3+D1690/3</f>
        <v>84.906666666666666</v>
      </c>
      <c r="E1688" s="11">
        <v>225.922</v>
      </c>
      <c r="F1688" s="4">
        <f t="shared" si="129"/>
        <v>2011.541666666539</v>
      </c>
      <c r="G1688" s="1">
        <v>3</v>
      </c>
      <c r="H1688" s="4">
        <f t="shared" si="131"/>
        <v>1471.2957139853579</v>
      </c>
      <c r="I1688" s="4">
        <f t="shared" si="132"/>
        <v>27.334420330910667</v>
      </c>
      <c r="J1688" s="4">
        <f t="shared" si="133"/>
        <v>94.267851972509703</v>
      </c>
      <c r="K1688" s="5">
        <f t="shared" si="130"/>
        <v>15.607608354271356</v>
      </c>
    </row>
    <row r="1689" spans="1:11" ht="12.75" x14ac:dyDescent="0.2">
      <c r="A1689" s="1">
        <v>2011.08</v>
      </c>
      <c r="B1689" s="1">
        <v>1185.31</v>
      </c>
      <c r="C1689" s="9">
        <f>C1687/3+C1690*2/3</f>
        <v>24.9</v>
      </c>
      <c r="D1689" s="9">
        <f>D1687/3+D1690*2/3</f>
        <v>85.943333333333342</v>
      </c>
      <c r="E1689" s="11">
        <v>226.54499999999999</v>
      </c>
      <c r="F1689" s="4">
        <f t="shared" si="129"/>
        <v>2011.6249999998722</v>
      </c>
      <c r="G1689" s="1">
        <v>2.2999999999999998</v>
      </c>
      <c r="H1689" s="4">
        <f t="shared" si="131"/>
        <v>1312.3745832174625</v>
      </c>
      <c r="I1689" s="4">
        <f t="shared" si="132"/>
        <v>27.569266370919689</v>
      </c>
      <c r="J1689" s="4">
        <f t="shared" si="133"/>
        <v>95.156411625357748</v>
      </c>
      <c r="K1689" s="5">
        <f t="shared" si="130"/>
        <v>13.791762013729976</v>
      </c>
    </row>
    <row r="1690" spans="1:11" ht="12.75" x14ac:dyDescent="0.2">
      <c r="A1690" s="1">
        <v>2011.09</v>
      </c>
      <c r="B1690" s="1">
        <v>1173.8800000000001</v>
      </c>
      <c r="C1690" s="11">
        <v>25.18</v>
      </c>
      <c r="D1690" s="11">
        <v>86.98</v>
      </c>
      <c r="E1690" s="11">
        <v>226.88900000000001</v>
      </c>
      <c r="F1690" s="4">
        <f t="shared" si="129"/>
        <v>2011.7083333332055</v>
      </c>
      <c r="G1690" s="1">
        <v>1.98</v>
      </c>
      <c r="H1690" s="4">
        <f t="shared" si="131"/>
        <v>1297.748711220024</v>
      </c>
      <c r="I1690" s="4">
        <f t="shared" si="132"/>
        <v>27.837012768358097</v>
      </c>
      <c r="J1690" s="4">
        <f t="shared" si="133"/>
        <v>96.158195813812057</v>
      </c>
      <c r="K1690" s="5">
        <f t="shared" si="130"/>
        <v>13.495976086456656</v>
      </c>
    </row>
    <row r="1691" spans="1:11" ht="12.75" x14ac:dyDescent="0.2">
      <c r="A1691" s="1">
        <v>2011.1</v>
      </c>
      <c r="B1691" s="1">
        <v>1207.22</v>
      </c>
      <c r="C1691" s="9">
        <f>C1690*2/3+C1693/3</f>
        <v>25.596666666666664</v>
      </c>
      <c r="D1691" s="9">
        <f>D1690*2/3+D1693/3</f>
        <v>86.97</v>
      </c>
      <c r="E1691" s="11">
        <v>226.42099999999999</v>
      </c>
      <c r="F1691" s="4">
        <f t="shared" si="129"/>
        <v>2011.7916666665387</v>
      </c>
      <c r="G1691" s="1">
        <v>2.15</v>
      </c>
      <c r="H1691" s="4">
        <f t="shared" si="131"/>
        <v>1337.365333648381</v>
      </c>
      <c r="I1691" s="4">
        <f t="shared" si="132"/>
        <v>28.356136128421539</v>
      </c>
      <c r="J1691" s="4">
        <f t="shared" si="133"/>
        <v>96.345871562266751</v>
      </c>
      <c r="K1691" s="5">
        <f t="shared" si="130"/>
        <v>13.880878463838108</v>
      </c>
    </row>
    <row r="1692" spans="1:11" ht="12.75" x14ac:dyDescent="0.2">
      <c r="A1692" s="1">
        <v>2011.11</v>
      </c>
      <c r="B1692" s="1">
        <v>1226.42</v>
      </c>
      <c r="C1692" s="9">
        <f>C1690/3+C1693*2/3</f>
        <v>26.013333333333335</v>
      </c>
      <c r="D1692" s="9">
        <f>D1690/3+D1693*2/3</f>
        <v>86.960000000000008</v>
      </c>
      <c r="E1692" s="11">
        <v>226.23</v>
      </c>
      <c r="F1692" s="4">
        <f t="shared" si="129"/>
        <v>2011.874999999872</v>
      </c>
      <c r="G1692" s="1">
        <v>2.0099999999999998</v>
      </c>
      <c r="H1692" s="4">
        <f t="shared" si="131"/>
        <v>1359.7822649958011</v>
      </c>
      <c r="I1692" s="4">
        <f t="shared" si="132"/>
        <v>28.842051923558628</v>
      </c>
      <c r="J1692" s="4">
        <f t="shared" si="133"/>
        <v>96.416126420015061</v>
      </c>
      <c r="K1692" s="5">
        <f t="shared" si="130"/>
        <v>14.103265869365226</v>
      </c>
    </row>
    <row r="1693" spans="1:11" ht="12.75" x14ac:dyDescent="0.2">
      <c r="A1693" s="1">
        <v>2011.12</v>
      </c>
      <c r="B1693" s="1">
        <v>1243.32</v>
      </c>
      <c r="C1693" s="11">
        <v>26.43</v>
      </c>
      <c r="D1693" s="11">
        <v>86.95</v>
      </c>
      <c r="E1693" s="11">
        <v>225.672</v>
      </c>
      <c r="F1693" s="4">
        <f t="shared" si="129"/>
        <v>2011.9583333332052</v>
      </c>
      <c r="G1693" s="1">
        <v>1.98</v>
      </c>
      <c r="H1693" s="4">
        <f t="shared" si="131"/>
        <v>1381.928539030097</v>
      </c>
      <c r="I1693" s="4">
        <f t="shared" si="132"/>
        <v>29.376484964904819</v>
      </c>
      <c r="J1693" s="4">
        <f t="shared" si="133"/>
        <v>96.643411566344085</v>
      </c>
      <c r="K1693" s="5">
        <f t="shared" si="130"/>
        <v>14.299252443933296</v>
      </c>
    </row>
    <row r="1694" spans="1:11" ht="12.75" x14ac:dyDescent="0.2">
      <c r="A1694" s="1">
        <v>2012.01</v>
      </c>
      <c r="B1694" s="1">
        <v>1300.58</v>
      </c>
      <c r="C1694" s="9">
        <f>C1693*2/3+C1696/3</f>
        <v>26.736666666666668</v>
      </c>
      <c r="D1694" s="9">
        <f>D1693*2/3+D1696/3</f>
        <v>87.48</v>
      </c>
      <c r="E1694" s="11">
        <v>226.66499999999999</v>
      </c>
      <c r="F1694" s="4">
        <f t="shared" si="129"/>
        <v>2012.0416666665385</v>
      </c>
      <c r="G1694" s="1">
        <v>1.97</v>
      </c>
      <c r="H1694" s="4">
        <f t="shared" si="131"/>
        <v>1439.2391048022412</v>
      </c>
      <c r="I1694" s="4">
        <f t="shared" si="132"/>
        <v>29.587150501106631</v>
      </c>
      <c r="J1694" s="4">
        <f t="shared" si="133"/>
        <v>96.806530077427055</v>
      </c>
      <c r="K1694" s="5">
        <f t="shared" si="130"/>
        <v>14.867169638774575</v>
      </c>
    </row>
    <row r="1695" spans="1:11" ht="12.75" x14ac:dyDescent="0.2">
      <c r="A1695" s="1">
        <v>2012.02</v>
      </c>
      <c r="B1695" s="1">
        <v>1352.49</v>
      </c>
      <c r="C1695" s="9">
        <f>C1693/3+C1696*2/3</f>
        <v>27.043333333333337</v>
      </c>
      <c r="D1695" s="9">
        <f>D1693/3+D1696*2/3</f>
        <v>88.01</v>
      </c>
      <c r="E1695" s="11">
        <v>227.66300000000001</v>
      </c>
      <c r="F1695" s="4">
        <f t="shared" si="129"/>
        <v>2012.1249999998718</v>
      </c>
      <c r="G1695" s="1">
        <v>1.97</v>
      </c>
      <c r="H1695" s="4">
        <f t="shared" si="131"/>
        <v>1490.122430719968</v>
      </c>
      <c r="I1695" s="4">
        <f t="shared" si="132"/>
        <v>29.79532388515775</v>
      </c>
      <c r="J1695" s="4">
        <f t="shared" si="133"/>
        <v>96.966095962014052</v>
      </c>
      <c r="K1695" s="5">
        <f t="shared" si="130"/>
        <v>15.367458243381433</v>
      </c>
    </row>
    <row r="1696" spans="1:11" ht="12.75" x14ac:dyDescent="0.2">
      <c r="A1696" s="1">
        <v>2012.03</v>
      </c>
      <c r="B1696" s="1">
        <v>1389.24</v>
      </c>
      <c r="C1696" s="11">
        <v>27.35</v>
      </c>
      <c r="D1696" s="11">
        <v>88.54</v>
      </c>
      <c r="E1696" s="11">
        <v>229.392</v>
      </c>
      <c r="F1696" s="4">
        <f t="shared" si="129"/>
        <v>2012.208333333205</v>
      </c>
      <c r="G1696" s="1">
        <v>2.17</v>
      </c>
      <c r="H1696" s="4">
        <f t="shared" si="131"/>
        <v>1519.0754857187699</v>
      </c>
      <c r="I1696" s="4">
        <f t="shared" si="132"/>
        <v>29.906074209213926</v>
      </c>
      <c r="J1696" s="4">
        <f t="shared" si="133"/>
        <v>96.814764551510109</v>
      </c>
      <c r="K1696" s="5">
        <f t="shared" si="130"/>
        <v>15.690535351253668</v>
      </c>
    </row>
    <row r="1697" spans="1:11" ht="12.75" x14ac:dyDescent="0.2">
      <c r="A1697" s="1">
        <v>2012.04</v>
      </c>
      <c r="B1697" s="1">
        <v>1386.43</v>
      </c>
      <c r="C1697" s="9">
        <f>C1696*2/3+C1699/3</f>
        <v>27.673333333333332</v>
      </c>
      <c r="D1697" s="9">
        <f>D1696*2/3+D1699/3</f>
        <v>88.333333333333343</v>
      </c>
      <c r="E1697" s="11">
        <v>230.08500000000001</v>
      </c>
      <c r="F1697" s="4">
        <f t="shared" si="129"/>
        <v>2012.2916666665383</v>
      </c>
      <c r="G1697" s="1">
        <v>2.0499999999999998</v>
      </c>
      <c r="H1697" s="4">
        <f t="shared" si="131"/>
        <v>1511.4367738661801</v>
      </c>
      <c r="I1697" s="4">
        <f t="shared" si="132"/>
        <v>30.168485719045862</v>
      </c>
      <c r="J1697" s="4">
        <f t="shared" si="133"/>
        <v>96.29786455730131</v>
      </c>
      <c r="K1697" s="5">
        <f t="shared" si="130"/>
        <v>15.695433962264151</v>
      </c>
    </row>
    <row r="1698" spans="1:11" ht="12.75" x14ac:dyDescent="0.2">
      <c r="A1698" s="1">
        <v>2012.05</v>
      </c>
      <c r="B1698" s="1">
        <v>1341.27</v>
      </c>
      <c r="C1698" s="9">
        <f>C1696/3+C1699*2/3</f>
        <v>27.996666666666666</v>
      </c>
      <c r="D1698" s="9">
        <f>D1696/3+D1699*2/3</f>
        <v>88.126666666666665</v>
      </c>
      <c r="E1698" s="11">
        <v>229.815</v>
      </c>
      <c r="F1698" s="4">
        <f t="shared" si="129"/>
        <v>2012.3749999998715</v>
      </c>
      <c r="G1698" s="1">
        <v>1.8</v>
      </c>
      <c r="H1698" s="4">
        <f t="shared" si="131"/>
        <v>1463.9228280791071</v>
      </c>
      <c r="I1698" s="4">
        <f t="shared" si="132"/>
        <v>30.55683005170826</v>
      </c>
      <c r="J1698" s="4">
        <f t="shared" si="133"/>
        <v>96.185435516973797</v>
      </c>
      <c r="K1698" s="5">
        <f t="shared" si="130"/>
        <v>15.219797261517513</v>
      </c>
    </row>
    <row r="1699" spans="1:11" ht="12.75" x14ac:dyDescent="0.2">
      <c r="A1699" s="1">
        <v>2012.06</v>
      </c>
      <c r="B1699" s="1">
        <v>1323.48</v>
      </c>
      <c r="C1699" s="11">
        <v>28.32</v>
      </c>
      <c r="D1699" s="11">
        <v>87.92</v>
      </c>
      <c r="E1699" s="11">
        <v>229.47800000000001</v>
      </c>
      <c r="F1699" s="4">
        <f t="shared" si="129"/>
        <v>2012.4583333332048</v>
      </c>
      <c r="G1699" s="1">
        <v>1.62</v>
      </c>
      <c r="H1699" s="4">
        <f t="shared" si="131"/>
        <v>1446.6273461508295</v>
      </c>
      <c r="I1699" s="4">
        <f t="shared" si="132"/>
        <v>30.955123192637206</v>
      </c>
      <c r="J1699" s="4">
        <f t="shared" si="133"/>
        <v>96.100792058498001</v>
      </c>
      <c r="K1699" s="5">
        <f t="shared" si="130"/>
        <v>15.053230209281164</v>
      </c>
    </row>
    <row r="1700" spans="1:11" ht="12.75" x14ac:dyDescent="0.2">
      <c r="A1700" s="1">
        <v>2012.07</v>
      </c>
      <c r="B1700" s="1">
        <v>1359.78</v>
      </c>
      <c r="C1700" s="9">
        <f>C1699*2/3+C1702/3</f>
        <v>28.743333333333332</v>
      </c>
      <c r="D1700" s="9">
        <f>D1699*2/3+D1702/3</f>
        <v>87.446666666666673</v>
      </c>
      <c r="E1700" s="11">
        <v>229.10400000000001</v>
      </c>
      <c r="F1700" s="4">
        <f t="shared" si="129"/>
        <v>2012.541666666538</v>
      </c>
      <c r="G1700" s="1">
        <v>1.53</v>
      </c>
      <c r="H1700" s="4">
        <f t="shared" si="131"/>
        <v>1488.731306699141</v>
      </c>
      <c r="I1700" s="4">
        <f t="shared" si="132"/>
        <v>31.469134854331077</v>
      </c>
      <c r="J1700" s="4">
        <f t="shared" si="133"/>
        <v>95.739450744349</v>
      </c>
      <c r="K1700" s="5">
        <f t="shared" si="130"/>
        <v>15.549820843180605</v>
      </c>
    </row>
    <row r="1701" spans="1:11" ht="12.75" x14ac:dyDescent="0.2">
      <c r="A1701" s="1">
        <v>2012.08</v>
      </c>
      <c r="B1701" s="4">
        <v>1403.45</v>
      </c>
      <c r="C1701" s="9">
        <f>C1699/3+C1702*2/3</f>
        <v>29.166666666666664</v>
      </c>
      <c r="D1701" s="9">
        <f>D1699/3+D1702*2/3</f>
        <v>86.973333333333329</v>
      </c>
      <c r="E1701" s="11">
        <v>230.37899999999999</v>
      </c>
      <c r="F1701" s="4">
        <f t="shared" si="129"/>
        <v>2012.6249999998713</v>
      </c>
      <c r="G1701" s="1">
        <v>1.68</v>
      </c>
      <c r="H1701" s="4">
        <f t="shared" si="131"/>
        <v>1528.03886302571</v>
      </c>
      <c r="I1701" s="4">
        <f t="shared" si="132"/>
        <v>31.75588740003791</v>
      </c>
      <c r="J1701" s="4">
        <f t="shared" si="133"/>
        <v>94.694241604775911</v>
      </c>
      <c r="K1701" s="5">
        <f t="shared" si="130"/>
        <v>16.136555265981912</v>
      </c>
    </row>
    <row r="1702" spans="1:11" ht="12.75" x14ac:dyDescent="0.2">
      <c r="A1702" s="1">
        <v>2012.09</v>
      </c>
      <c r="B1702" s="1">
        <v>1443.42</v>
      </c>
      <c r="C1702" s="11">
        <v>29.59</v>
      </c>
      <c r="D1702" s="11">
        <v>86.5</v>
      </c>
      <c r="E1702" s="11">
        <v>231.40700000000001</v>
      </c>
      <c r="F1702" s="4">
        <f t="shared" si="129"/>
        <v>2012.7083333332046</v>
      </c>
      <c r="G1702" s="1">
        <v>1.72</v>
      </c>
      <c r="H1702" s="4">
        <f t="shared" si="131"/>
        <v>1564.5756624043354</v>
      </c>
      <c r="I1702" s="4">
        <f t="shared" si="132"/>
        <v>32.073681846270858</v>
      </c>
      <c r="J1702" s="4">
        <f t="shared" si="133"/>
        <v>93.760509621575835</v>
      </c>
      <c r="K1702" s="5">
        <f t="shared" si="130"/>
        <v>16.686936416184974</v>
      </c>
    </row>
    <row r="1703" spans="1:11" ht="12.75" x14ac:dyDescent="0.2">
      <c r="A1703" s="1">
        <v>2012.1</v>
      </c>
      <c r="B1703" s="7">
        <v>1437.82</v>
      </c>
      <c r="C1703" s="9">
        <f>C1702*2/3+C1705/3</f>
        <v>30.143333333333331</v>
      </c>
      <c r="D1703" s="9">
        <f>D1702*2/3+D1705/3</f>
        <v>86.50333333333333</v>
      </c>
      <c r="E1703" s="11">
        <v>231.31700000000001</v>
      </c>
      <c r="F1703" s="8">
        <f t="shared" si="129"/>
        <v>2012.7916666665378</v>
      </c>
      <c r="G1703" s="1">
        <v>1.75</v>
      </c>
      <c r="H1703" s="4">
        <f t="shared" si="131"/>
        <v>1559.1119957028668</v>
      </c>
      <c r="I1703" s="4">
        <f t="shared" si="132"/>
        <v>32.68617253235459</v>
      </c>
      <c r="J1703" s="4">
        <f t="shared" si="133"/>
        <v>93.800604156489442</v>
      </c>
      <c r="K1703" s="5">
        <f t="shared" si="130"/>
        <v>16.621556009402337</v>
      </c>
    </row>
    <row r="1704" spans="1:11" ht="12.75" x14ac:dyDescent="0.2">
      <c r="A1704" s="1">
        <v>2012.11</v>
      </c>
      <c r="B1704" s="7">
        <v>1394.51</v>
      </c>
      <c r="C1704" s="9">
        <f>C1702/3+C1705*2/3</f>
        <v>30.696666666666665</v>
      </c>
      <c r="D1704" s="9">
        <f>D1702/3+D1705*2/3</f>
        <v>86.506666666666675</v>
      </c>
      <c r="E1704" s="11">
        <v>230.221</v>
      </c>
      <c r="F1704" s="8">
        <f t="shared" si="129"/>
        <v>2012.8749999998711</v>
      </c>
      <c r="G1704" s="1">
        <v>1.65</v>
      </c>
      <c r="H1704" s="4">
        <f t="shared" si="131"/>
        <v>1519.3472383275202</v>
      </c>
      <c r="I1704" s="4">
        <f t="shared" si="132"/>
        <v>33.444647744268913</v>
      </c>
      <c r="J1704" s="4">
        <f t="shared" si="133"/>
        <v>94.250787084294387</v>
      </c>
      <c r="K1704" s="5">
        <f t="shared" si="130"/>
        <v>16.12026048088779</v>
      </c>
    </row>
    <row r="1705" spans="1:11" ht="12.75" x14ac:dyDescent="0.2">
      <c r="A1705" s="1">
        <v>2012.12</v>
      </c>
      <c r="B1705" s="1">
        <v>1422.29</v>
      </c>
      <c r="C1705" s="11">
        <v>31.25</v>
      </c>
      <c r="D1705" s="11">
        <v>86.51</v>
      </c>
      <c r="E1705" s="11">
        <v>229.601</v>
      </c>
      <c r="F1705" s="8">
        <f t="shared" si="129"/>
        <v>2012.9583333332043</v>
      </c>
      <c r="G1705" s="1">
        <v>1.72</v>
      </c>
      <c r="H1705" s="4">
        <f t="shared" si="131"/>
        <v>1553.798597763076</v>
      </c>
      <c r="I1705" s="4">
        <f t="shared" si="132"/>
        <v>34.139455511953351</v>
      </c>
      <c r="J1705" s="4">
        <f t="shared" si="133"/>
        <v>94.508937482850698</v>
      </c>
      <c r="K1705" s="5">
        <f t="shared" si="130"/>
        <v>16.440758293838861</v>
      </c>
    </row>
    <row r="1706" spans="1:11" ht="12.75" x14ac:dyDescent="0.2">
      <c r="A1706" s="1">
        <v>2013.01</v>
      </c>
      <c r="B1706" s="1">
        <v>1480.4</v>
      </c>
      <c r="C1706" s="9">
        <f>C1705*2/3+C1708/3</f>
        <v>31.536666666666665</v>
      </c>
      <c r="D1706" s="9">
        <f>D1705*2/3+D1708/3</f>
        <v>86.906666666666666</v>
      </c>
      <c r="E1706" s="11">
        <v>230.28</v>
      </c>
      <c r="F1706" s="8">
        <f t="shared" si="129"/>
        <v>2013.0416666665376</v>
      </c>
      <c r="G1706" s="1">
        <v>1.91</v>
      </c>
      <c r="H1706" s="4">
        <f t="shared" si="131"/>
        <v>1612.5129068959532</v>
      </c>
      <c r="I1706" s="4">
        <f t="shared" si="132"/>
        <v>34.351041637716406</v>
      </c>
      <c r="J1706" s="4">
        <f t="shared" si="133"/>
        <v>94.662335649354418</v>
      </c>
      <c r="K1706" s="5">
        <f t="shared" si="130"/>
        <v>17.034366370052165</v>
      </c>
    </row>
    <row r="1707" spans="1:11" ht="12.75" x14ac:dyDescent="0.2">
      <c r="A1707" s="1">
        <v>2013.02</v>
      </c>
      <c r="B1707" s="1">
        <v>1512.31</v>
      </c>
      <c r="C1707" s="9">
        <f>C1705/3+C1708*2/3</f>
        <v>31.823333333333331</v>
      </c>
      <c r="D1707" s="9">
        <f>D1705/3+D1708*2/3</f>
        <v>87.303333333333342</v>
      </c>
      <c r="E1707" s="11">
        <v>232.166</v>
      </c>
      <c r="F1707" s="8">
        <f t="shared" si="129"/>
        <v>2013.1249999998709</v>
      </c>
      <c r="G1707" s="1">
        <v>1.98</v>
      </c>
      <c r="H1707" s="4">
        <f t="shared" si="131"/>
        <v>1633.888999487436</v>
      </c>
      <c r="I1707" s="4">
        <f t="shared" si="132"/>
        <v>34.381703658876269</v>
      </c>
      <c r="J1707" s="4">
        <f t="shared" si="133"/>
        <v>94.321902223696284</v>
      </c>
      <c r="K1707" s="5">
        <f t="shared" si="130"/>
        <v>17.322477186819899</v>
      </c>
    </row>
    <row r="1708" spans="1:11" ht="12.75" x14ac:dyDescent="0.2">
      <c r="A1708" s="1">
        <v>2013.03</v>
      </c>
      <c r="B1708" s="1">
        <v>1550.83</v>
      </c>
      <c r="C1708" s="11">
        <v>32.11</v>
      </c>
      <c r="D1708" s="11">
        <v>87.7</v>
      </c>
      <c r="E1708" s="11">
        <v>232.773</v>
      </c>
      <c r="F1708" s="8">
        <f t="shared" si="129"/>
        <v>2013.2083333332041</v>
      </c>
      <c r="G1708" s="1">
        <v>1.96</v>
      </c>
      <c r="H1708" s="4">
        <f t="shared" si="131"/>
        <v>1671.1365335111893</v>
      </c>
      <c r="I1708" s="4">
        <f t="shared" si="132"/>
        <v>34.600951807125398</v>
      </c>
      <c r="J1708" s="4">
        <f t="shared" si="133"/>
        <v>94.503378183895919</v>
      </c>
      <c r="K1708" s="5">
        <f t="shared" si="130"/>
        <v>17.683352337514254</v>
      </c>
    </row>
    <row r="1709" spans="1:11" ht="12.75" x14ac:dyDescent="0.2">
      <c r="A1709" s="1">
        <v>2013.04</v>
      </c>
      <c r="B1709" s="1">
        <v>1570.7</v>
      </c>
      <c r="C1709" s="9">
        <f>C1708*2/3+C1711/3</f>
        <v>32.49666666666667</v>
      </c>
      <c r="D1709" s="9">
        <f>D1708*2/3+D1711/3</f>
        <v>88.783333333333331</v>
      </c>
      <c r="E1709" s="11">
        <v>232.53100000000001</v>
      </c>
      <c r="F1709" s="8">
        <f t="shared" si="129"/>
        <v>2013.2916666665374</v>
      </c>
      <c r="G1709" s="1">
        <v>1.76</v>
      </c>
      <c r="H1709" s="4">
        <f t="shared" si="131"/>
        <v>1694.3094312156231</v>
      </c>
      <c r="I1709" s="4">
        <f t="shared" si="132"/>
        <v>35.054057946395687</v>
      </c>
      <c r="J1709" s="4">
        <f t="shared" si="133"/>
        <v>95.770318330315817</v>
      </c>
      <c r="K1709" s="5">
        <f t="shared" si="130"/>
        <v>17.691383517927541</v>
      </c>
    </row>
    <row r="1710" spans="1:11" ht="12.75" x14ac:dyDescent="0.2">
      <c r="A1710" s="1">
        <v>2013.05</v>
      </c>
      <c r="B1710" s="1">
        <v>1639.84</v>
      </c>
      <c r="C1710" s="9">
        <f>C1708/3+C1711*2/3</f>
        <v>32.88333333333334</v>
      </c>
      <c r="D1710" s="9">
        <f>D1708/3+D1711*2/3</f>
        <v>89.866666666666674</v>
      </c>
      <c r="E1710" s="11">
        <v>232.94499999999999</v>
      </c>
      <c r="F1710" s="8">
        <f t="shared" si="129"/>
        <v>2013.3749999998706</v>
      </c>
      <c r="G1710" s="1">
        <v>1.93</v>
      </c>
      <c r="H1710" s="4">
        <f t="shared" si="131"/>
        <v>1765.7467948228125</v>
      </c>
      <c r="I1710" s="4">
        <f t="shared" si="132"/>
        <v>35.40811325277069</v>
      </c>
      <c r="J1710" s="4">
        <f t="shared" si="133"/>
        <v>96.766622736411335</v>
      </c>
      <c r="K1710" s="5">
        <f t="shared" si="130"/>
        <v>18.247477744807121</v>
      </c>
    </row>
    <row r="1711" spans="1:11" ht="12.75" x14ac:dyDescent="0.2">
      <c r="A1711" s="1">
        <v>2013.06</v>
      </c>
      <c r="B1711" s="1">
        <v>1618.77</v>
      </c>
      <c r="C1711" s="11">
        <v>33.270000000000003</v>
      </c>
      <c r="D1711" s="11">
        <v>90.95</v>
      </c>
      <c r="E1711" s="11">
        <v>233.50399999999999</v>
      </c>
      <c r="F1711" s="8">
        <f t="shared" si="129"/>
        <v>2013.4583333332039</v>
      </c>
      <c r="G1711" s="1">
        <v>2.2999999999999998</v>
      </c>
      <c r="H1711" s="4">
        <f t="shared" si="131"/>
        <v>1738.8862224415859</v>
      </c>
      <c r="I1711" s="4">
        <f t="shared" si="132"/>
        <v>35.738705696690431</v>
      </c>
      <c r="J1711" s="4">
        <f t="shared" si="133"/>
        <v>97.698685996813765</v>
      </c>
      <c r="K1711" s="5">
        <f t="shared" si="130"/>
        <v>17.798460692688291</v>
      </c>
    </row>
    <row r="1712" spans="1:11" ht="12.75" x14ac:dyDescent="0.2">
      <c r="A1712" s="1">
        <v>2013.07</v>
      </c>
      <c r="B1712" s="1">
        <v>1668.68</v>
      </c>
      <c r="C1712" s="9">
        <f>C1711*2/3+C1714/3</f>
        <v>33.646666666666668</v>
      </c>
      <c r="D1712" s="9">
        <f>D1711*2/3+D1714/3</f>
        <v>92.09</v>
      </c>
      <c r="E1712" s="11">
        <v>233.596</v>
      </c>
      <c r="F1712" s="8">
        <f t="shared" si="129"/>
        <v>2013.5416666665371</v>
      </c>
      <c r="G1712" s="1">
        <v>2.58</v>
      </c>
      <c r="H1712" s="4">
        <f t="shared" si="131"/>
        <v>1791.7936897035909</v>
      </c>
      <c r="I1712" s="4">
        <f t="shared" si="132"/>
        <v>36.129087070554867</v>
      </c>
      <c r="J1712" s="4">
        <f t="shared" si="133"/>
        <v>98.884316276819831</v>
      </c>
      <c r="K1712" s="5">
        <f t="shared" si="130"/>
        <v>18.120099902269516</v>
      </c>
    </row>
    <row r="1713" spans="1:11" ht="12.75" x14ac:dyDescent="0.2">
      <c r="A1713" s="1">
        <v>2013.08</v>
      </c>
      <c r="B1713" s="1">
        <v>1670.09</v>
      </c>
      <c r="C1713" s="9">
        <f>C1711/3+C1714*2/3</f>
        <v>34.023333333333333</v>
      </c>
      <c r="D1713" s="9">
        <f>D1711/3+D1714*2/3</f>
        <v>93.23</v>
      </c>
      <c r="E1713" s="11">
        <v>233.87700000000001</v>
      </c>
      <c r="F1713" s="8">
        <f t="shared" si="129"/>
        <v>2013.6249999998704</v>
      </c>
      <c r="G1713" s="1">
        <v>2.74</v>
      </c>
      <c r="H1713" s="4">
        <f t="shared" si="131"/>
        <v>1791.153083650808</v>
      </c>
      <c r="I1713" s="4">
        <f t="shared" si="132"/>
        <v>36.489649309964925</v>
      </c>
      <c r="J1713" s="4">
        <f t="shared" si="133"/>
        <v>99.988145542314982</v>
      </c>
      <c r="K1713" s="5">
        <f t="shared" si="130"/>
        <v>17.913654403089133</v>
      </c>
    </row>
    <row r="1714" spans="1:11" ht="12.75" x14ac:dyDescent="0.2">
      <c r="A1714" s="1">
        <v>2013.09</v>
      </c>
      <c r="B1714" s="1">
        <v>1687.17</v>
      </c>
      <c r="C1714" s="11">
        <v>34.4</v>
      </c>
      <c r="D1714" s="11">
        <v>94.37</v>
      </c>
      <c r="E1714" s="11">
        <v>234.149</v>
      </c>
      <c r="F1714" s="8">
        <f t="shared" si="129"/>
        <v>2013.7083333332037</v>
      </c>
      <c r="G1714" s="1">
        <v>2.81</v>
      </c>
      <c r="H1714" s="4">
        <f t="shared" si="131"/>
        <v>1807.3692165458749</v>
      </c>
      <c r="I1714" s="4">
        <f t="shared" si="132"/>
        <v>36.850762548633561</v>
      </c>
      <c r="J1714" s="4">
        <f t="shared" si="133"/>
        <v>101.0932110963532</v>
      </c>
      <c r="K1714" s="5">
        <f t="shared" si="130"/>
        <v>17.878245205043974</v>
      </c>
    </row>
    <row r="1715" spans="1:11" ht="12.75" x14ac:dyDescent="0.2">
      <c r="A1715" s="1">
        <v>2013.1</v>
      </c>
      <c r="B1715" s="1">
        <v>1720.03</v>
      </c>
      <c r="C1715" s="9">
        <f>C1714*2/3+C1717/3</f>
        <v>34.596666666666664</v>
      </c>
      <c r="D1715" s="9">
        <f>D1714*2/3+D1717/3</f>
        <v>96.313333333333333</v>
      </c>
      <c r="E1715" s="11">
        <v>233.54599999999999</v>
      </c>
      <c r="F1715" s="8">
        <f t="shared" si="129"/>
        <v>2013.7916666665369</v>
      </c>
      <c r="G1715" s="1">
        <v>2.62</v>
      </c>
      <c r="H1715" s="4">
        <f t="shared" si="131"/>
        <v>1847.3276567143091</v>
      </c>
      <c r="I1715" s="4">
        <f t="shared" si="132"/>
        <v>37.157130493921258</v>
      </c>
      <c r="J1715" s="4">
        <f t="shared" si="133"/>
        <v>103.44138438109267</v>
      </c>
      <c r="K1715" s="5">
        <f t="shared" si="130"/>
        <v>17.85869038554717</v>
      </c>
    </row>
    <row r="1716" spans="1:11" ht="12.75" x14ac:dyDescent="0.2">
      <c r="A1716" s="1">
        <v>2013.11</v>
      </c>
      <c r="B1716" s="1">
        <v>1783.54</v>
      </c>
      <c r="C1716" s="9">
        <f>C1714/3+C1717*2/3</f>
        <v>34.793333333333337</v>
      </c>
      <c r="D1716" s="9">
        <f>D1714/3+D1717*2/3</f>
        <v>98.256666666666661</v>
      </c>
      <c r="E1716" s="11">
        <v>233.06899999999999</v>
      </c>
      <c r="F1716" s="8">
        <f t="shared" si="129"/>
        <v>2013.8749999998702</v>
      </c>
      <c r="G1716" s="1">
        <v>2.72</v>
      </c>
      <c r="H1716" s="4">
        <f t="shared" si="131"/>
        <v>1919.4583147908991</v>
      </c>
      <c r="I1716" s="4">
        <f t="shared" si="132"/>
        <v>37.444830486536901</v>
      </c>
      <c r="J1716" s="4">
        <f t="shared" si="133"/>
        <v>105.74451698138034</v>
      </c>
      <c r="K1716" s="5">
        <f t="shared" si="130"/>
        <v>18.151847202903959</v>
      </c>
    </row>
    <row r="1717" spans="1:11" ht="12.75" x14ac:dyDescent="0.2">
      <c r="A1717" s="1">
        <v>2013.12</v>
      </c>
      <c r="B1717" s="1">
        <v>1807.78</v>
      </c>
      <c r="C1717" s="11">
        <v>34.99</v>
      </c>
      <c r="D1717" s="11">
        <v>100.2</v>
      </c>
      <c r="E1717" s="11">
        <v>233.04900000000001</v>
      </c>
      <c r="F1717" s="8">
        <f t="shared" si="129"/>
        <v>2013.9583333332034</v>
      </c>
      <c r="G1717" s="1">
        <v>2.9</v>
      </c>
      <c r="H1717" s="4">
        <f t="shared" si="131"/>
        <v>1945.7125380928476</v>
      </c>
      <c r="I1717" s="4">
        <f t="shared" si="132"/>
        <v>37.659716175568235</v>
      </c>
      <c r="J1717" s="4">
        <f t="shared" si="133"/>
        <v>107.84520036558837</v>
      </c>
      <c r="K1717" s="5">
        <f t="shared" si="130"/>
        <v>18.041716566866267</v>
      </c>
    </row>
    <row r="1718" spans="1:11" ht="12.75" x14ac:dyDescent="0.2">
      <c r="A1718" s="1">
        <v>2014.01</v>
      </c>
      <c r="B1718" s="1">
        <v>1822.36</v>
      </c>
      <c r="C1718" s="9">
        <f>C1717*2/3+C1720/3</f>
        <v>35.403333333333336</v>
      </c>
      <c r="D1718" s="9">
        <f>D1717*2/3+D1720/3</f>
        <v>100.41666666666666</v>
      </c>
      <c r="E1718" s="11">
        <v>233.916</v>
      </c>
      <c r="F1718" s="8">
        <f t="shared" si="129"/>
        <v>2014.0416666665367</v>
      </c>
      <c r="G1718" s="1">
        <v>2.86</v>
      </c>
      <c r="H1718" s="4">
        <f t="shared" si="131"/>
        <v>1954.1351167940632</v>
      </c>
      <c r="I1718" s="4">
        <f t="shared" si="132"/>
        <v>37.963353518642023</v>
      </c>
      <c r="J1718" s="4">
        <f t="shared" si="133"/>
        <v>107.67781044620007</v>
      </c>
      <c r="K1718" s="5">
        <f t="shared" si="130"/>
        <v>18.147983402489629</v>
      </c>
    </row>
    <row r="1719" spans="1:11" ht="12.75" x14ac:dyDescent="0.2">
      <c r="A1719" s="1">
        <v>2014.02</v>
      </c>
      <c r="B1719" s="1">
        <v>1817.04</v>
      </c>
      <c r="C1719" s="9">
        <f>C1717/3+C1720*2/3</f>
        <v>35.816666666666663</v>
      </c>
      <c r="D1719" s="9">
        <f>D1717/3+D1720*2/3</f>
        <v>100.63333333333333</v>
      </c>
      <c r="E1719" s="11">
        <v>234.78100000000001</v>
      </c>
      <c r="F1719" s="8">
        <f t="shared" si="129"/>
        <v>2014.1249999998699</v>
      </c>
      <c r="G1719" s="1">
        <v>2.71</v>
      </c>
      <c r="H1719" s="4">
        <f t="shared" si="131"/>
        <v>1941.2518547923385</v>
      </c>
      <c r="I1719" s="4">
        <f t="shared" si="132"/>
        <v>38.265074296188082</v>
      </c>
      <c r="J1719" s="4">
        <f t="shared" si="133"/>
        <v>107.512572638615</v>
      </c>
      <c r="K1719" s="5">
        <f t="shared" si="130"/>
        <v>18.056045048029148</v>
      </c>
    </row>
    <row r="1720" spans="1:11" ht="12.75" x14ac:dyDescent="0.2">
      <c r="A1720" s="1">
        <v>2014.03</v>
      </c>
      <c r="B1720" s="1">
        <v>1863.52</v>
      </c>
      <c r="C1720" s="11">
        <v>36.229999999999997</v>
      </c>
      <c r="D1720" s="11">
        <v>100.85</v>
      </c>
      <c r="E1720" s="11">
        <v>236.29300000000001</v>
      </c>
      <c r="F1720" s="8">
        <f t="shared" si="129"/>
        <v>2014.2083333332032</v>
      </c>
      <c r="G1720" s="1">
        <v>2.72</v>
      </c>
      <c r="H1720" s="4">
        <f t="shared" si="131"/>
        <v>1978.1697018532079</v>
      </c>
      <c r="I1720" s="4">
        <f t="shared" si="132"/>
        <v>38.458985306378096</v>
      </c>
      <c r="J1720" s="4">
        <f t="shared" si="133"/>
        <v>107.05461408082338</v>
      </c>
      <c r="K1720" s="5">
        <f t="shared" si="130"/>
        <v>18.478135845314828</v>
      </c>
    </row>
    <row r="1721" spans="1:11" ht="12.75" x14ac:dyDescent="0.2">
      <c r="A1721" s="1">
        <v>2014.04</v>
      </c>
      <c r="B1721" s="1">
        <v>1864.26</v>
      </c>
      <c r="C1721" s="9">
        <f>C1720*2/3+C1723/3</f>
        <v>36.61333333333333</v>
      </c>
      <c r="D1721" s="9">
        <f>D1720*2/3+D1723/3</f>
        <v>101.60666666666667</v>
      </c>
      <c r="E1721" s="11">
        <v>237.072</v>
      </c>
      <c r="F1721" s="8">
        <f t="shared" si="129"/>
        <v>2014.2916666665365</v>
      </c>
      <c r="G1721" s="1">
        <v>2.71</v>
      </c>
      <c r="H1721" s="4">
        <f t="shared" si="131"/>
        <v>1972.4525373304314</v>
      </c>
      <c r="I1721" s="4">
        <f t="shared" si="132"/>
        <v>38.738192222897126</v>
      </c>
      <c r="J1721" s="4">
        <f t="shared" si="133"/>
        <v>107.50342091572745</v>
      </c>
      <c r="K1721" s="5">
        <f t="shared" si="130"/>
        <v>18.347811823371167</v>
      </c>
    </row>
    <row r="1722" spans="1:11" ht="12.75" x14ac:dyDescent="0.2">
      <c r="A1722" s="1">
        <v>2014.05</v>
      </c>
      <c r="B1722" s="1">
        <v>1889.77</v>
      </c>
      <c r="C1722" s="9">
        <f>C1720/3+C1723*2/3</f>
        <v>36.99666666666667</v>
      </c>
      <c r="D1722" s="9">
        <f>D1720/3+D1723*2/3</f>
        <v>102.36333333333334</v>
      </c>
      <c r="E1722" s="11">
        <v>237.9</v>
      </c>
      <c r="F1722" s="8">
        <f t="shared" si="129"/>
        <v>2014.3749999998697</v>
      </c>
      <c r="G1722" s="1">
        <v>2.56</v>
      </c>
      <c r="H1722" s="4">
        <f t="shared" si="131"/>
        <v>1992.4840436527954</v>
      </c>
      <c r="I1722" s="4">
        <f t="shared" si="132"/>
        <v>39.0075342510859</v>
      </c>
      <c r="J1722" s="4">
        <f t="shared" si="133"/>
        <v>107.92705372705622</v>
      </c>
      <c r="K1722" s="5">
        <f t="shared" si="130"/>
        <v>18.461395682047606</v>
      </c>
    </row>
    <row r="1723" spans="1:11" ht="12.75" x14ac:dyDescent="0.2">
      <c r="A1723" s="1">
        <v>2014.06</v>
      </c>
      <c r="B1723" s="1">
        <v>1947.09</v>
      </c>
      <c r="C1723" s="11">
        <v>37.380000000000003</v>
      </c>
      <c r="D1723" s="11">
        <v>103.12</v>
      </c>
      <c r="E1723" s="11">
        <v>238.34299999999999</v>
      </c>
      <c r="F1723" s="8">
        <f t="shared" si="129"/>
        <v>2014.458333333203</v>
      </c>
      <c r="G1723" s="1">
        <v>2.6</v>
      </c>
      <c r="H1723" s="4">
        <f t="shared" si="131"/>
        <v>2049.1038471656398</v>
      </c>
      <c r="I1723" s="4">
        <f t="shared" si="132"/>
        <v>39.338449587359399</v>
      </c>
      <c r="J1723" s="4">
        <f t="shared" si="133"/>
        <v>108.52276408369453</v>
      </c>
      <c r="K1723" s="5">
        <f t="shared" si="130"/>
        <v>18.881788207913111</v>
      </c>
    </row>
    <row r="1724" spans="1:11" ht="12.75" x14ac:dyDescent="0.2">
      <c r="A1724" s="1">
        <v>2014.07</v>
      </c>
      <c r="B1724" s="1">
        <v>1973.1</v>
      </c>
      <c r="C1724" s="9">
        <f>C1723*2/3+C1726/3</f>
        <v>37.75</v>
      </c>
      <c r="D1724" s="9">
        <f>D1723*2/3+D1726/3</f>
        <v>104.06666666666666</v>
      </c>
      <c r="E1724" s="11">
        <v>238.25</v>
      </c>
      <c r="F1724" s="8">
        <f t="shared" si="129"/>
        <v>2014.5416666665362</v>
      </c>
      <c r="G1724" s="1">
        <v>2.54</v>
      </c>
      <c r="H1724" s="4">
        <f t="shared" si="131"/>
        <v>2077.2871334732426</v>
      </c>
      <c r="I1724" s="4">
        <f t="shared" si="132"/>
        <v>39.743342602308509</v>
      </c>
      <c r="J1724" s="4">
        <f t="shared" si="133"/>
        <v>109.56177978314096</v>
      </c>
      <c r="K1724" s="5">
        <f t="shared" si="130"/>
        <v>18.959961563100578</v>
      </c>
    </row>
    <row r="1725" spans="1:11" ht="12.75" x14ac:dyDescent="0.2">
      <c r="A1725" s="1">
        <v>2014.08</v>
      </c>
      <c r="B1725" s="1">
        <v>1961.53</v>
      </c>
      <c r="C1725" s="9">
        <f>C1723/3+C1726*2/3</f>
        <v>38.120000000000005</v>
      </c>
      <c r="D1725" s="9">
        <f>D1723/3+D1726*2/3</f>
        <v>105.01333333333334</v>
      </c>
      <c r="E1725" s="11">
        <v>237.852</v>
      </c>
      <c r="F1725" s="8">
        <f t="shared" si="129"/>
        <v>2014.6249999998695</v>
      </c>
      <c r="G1725" s="1">
        <v>2.42</v>
      </c>
      <c r="H1725" s="4">
        <f t="shared" si="131"/>
        <v>2068.5617554824012</v>
      </c>
      <c r="I1725" s="4">
        <f t="shared" si="132"/>
        <v>40.2000347274776</v>
      </c>
      <c r="J1725" s="4">
        <f t="shared" si="133"/>
        <v>110.74343249864063</v>
      </c>
      <c r="K1725" s="5">
        <f t="shared" si="130"/>
        <v>18.678866175723719</v>
      </c>
    </row>
    <row r="1726" spans="1:11" ht="12.75" x14ac:dyDescent="0.2">
      <c r="A1726" s="1">
        <v>2014.09</v>
      </c>
      <c r="B1726" s="1">
        <v>1993.23</v>
      </c>
      <c r="C1726" s="11">
        <v>38.49</v>
      </c>
      <c r="D1726" s="11">
        <v>105.96</v>
      </c>
      <c r="E1726" s="11">
        <v>238.03100000000001</v>
      </c>
      <c r="F1726" s="8">
        <f t="shared" si="129"/>
        <v>2014.7083333332027</v>
      </c>
      <c r="G1726" s="1">
        <v>2.5299999999999998</v>
      </c>
      <c r="H1726" s="4">
        <f t="shared" si="131"/>
        <v>2100.4107763904703</v>
      </c>
      <c r="I1726" s="4">
        <f t="shared" si="132"/>
        <v>40.559699976053544</v>
      </c>
      <c r="J1726" s="4">
        <f t="shared" si="133"/>
        <v>111.65772433002425</v>
      </c>
      <c r="K1726" s="5">
        <f t="shared" si="130"/>
        <v>18.811155152887881</v>
      </c>
    </row>
    <row r="1727" spans="1:11" ht="12.75" x14ac:dyDescent="0.2">
      <c r="A1727" s="1">
        <v>2014.1</v>
      </c>
      <c r="B1727" s="1">
        <v>1937.27</v>
      </c>
      <c r="C1727" s="9">
        <f>C1726*2/3+C1729/3</f>
        <v>38.806666666666665</v>
      </c>
      <c r="D1727" s="9">
        <f>D1726*2/3+D1729/3</f>
        <v>104.74333333333334</v>
      </c>
      <c r="E1727" s="11">
        <v>237.43299999999999</v>
      </c>
      <c r="F1727" s="8">
        <f t="shared" si="129"/>
        <v>2014.791666666536</v>
      </c>
      <c r="G1727" s="1">
        <v>2.2999999999999998</v>
      </c>
      <c r="H1727" s="4">
        <f t="shared" si="131"/>
        <v>2046.5832581612501</v>
      </c>
      <c r="I1727" s="4">
        <f t="shared" si="132"/>
        <v>40.996388890058817</v>
      </c>
      <c r="J1727" s="4">
        <f t="shared" si="133"/>
        <v>110.65362721974904</v>
      </c>
      <c r="K1727" s="5">
        <f t="shared" si="130"/>
        <v>18.495401457531106</v>
      </c>
    </row>
    <row r="1728" spans="1:11" ht="12.75" x14ac:dyDescent="0.2">
      <c r="A1728" s="1">
        <v>2014.11</v>
      </c>
      <c r="B1728" s="1">
        <v>2044.57</v>
      </c>
      <c r="C1728" s="9">
        <f>C1726/3+C1729*2/3</f>
        <v>39.123333333333335</v>
      </c>
      <c r="D1728" s="9">
        <f>D1726/3+D1729*2/3</f>
        <v>103.52666666666667</v>
      </c>
      <c r="E1728" s="11">
        <v>236.15100000000001</v>
      </c>
      <c r="F1728" s="8">
        <f t="shared" si="129"/>
        <v>2014.8749999998693</v>
      </c>
      <c r="G1728" s="1">
        <v>2.33</v>
      </c>
      <c r="H1728" s="4">
        <f t="shared" si="131"/>
        <v>2171.6635347087245</v>
      </c>
      <c r="I1728" s="4">
        <f t="shared" si="132"/>
        <v>41.555298354301563</v>
      </c>
      <c r="J1728" s="4">
        <f t="shared" si="133"/>
        <v>109.96203938722824</v>
      </c>
      <c r="K1728" s="5">
        <f t="shared" si="130"/>
        <v>19.749211153326033</v>
      </c>
    </row>
    <row r="1729" spans="1:11" ht="12.75" x14ac:dyDescent="0.2">
      <c r="A1729" s="1">
        <v>2014.12</v>
      </c>
      <c r="B1729" s="1">
        <v>2054.27</v>
      </c>
      <c r="C1729" s="11">
        <v>39.44</v>
      </c>
      <c r="D1729" s="11">
        <v>102.31</v>
      </c>
      <c r="E1729" s="11">
        <v>234.81200000000001</v>
      </c>
      <c r="F1729" s="8">
        <f t="shared" si="129"/>
        <v>2014.9583333332025</v>
      </c>
      <c r="G1729" s="1">
        <v>2.21</v>
      </c>
      <c r="H1729" s="4">
        <f t="shared" si="131"/>
        <v>2194.4090218344891</v>
      </c>
      <c r="I1729" s="4">
        <f t="shared" si="132"/>
        <v>42.130533873907638</v>
      </c>
      <c r="J1729" s="4">
        <f t="shared" si="133"/>
        <v>109.28942496550432</v>
      </c>
      <c r="K1729" s="5">
        <f t="shared" si="130"/>
        <v>20.078877920046917</v>
      </c>
    </row>
    <row r="1730" spans="1:11" ht="12.75" x14ac:dyDescent="0.2">
      <c r="A1730" s="1">
        <v>2015.01</v>
      </c>
      <c r="B1730" s="1">
        <v>2028.18</v>
      </c>
      <c r="C1730" s="9">
        <f>C1729*2/3+C1732/3</f>
        <v>39.896666666666668</v>
      </c>
      <c r="D1730" s="9">
        <f>D1729*2/3+D1732/3</f>
        <v>101.28999999999999</v>
      </c>
      <c r="E1730" s="11">
        <v>233.70699999999999</v>
      </c>
      <c r="F1730" s="8">
        <f t="shared" si="129"/>
        <v>2015.0416666665358</v>
      </c>
      <c r="G1730" s="1">
        <v>1.88</v>
      </c>
      <c r="H1730" s="4">
        <f t="shared" si="131"/>
        <v>2176.7829097545218</v>
      </c>
      <c r="I1730" s="4">
        <f t="shared" si="132"/>
        <v>42.819859261097591</v>
      </c>
      <c r="J1730" s="4">
        <f t="shared" si="133"/>
        <v>108.71142646561721</v>
      </c>
      <c r="K1730" s="5">
        <f t="shared" si="130"/>
        <v>20.023496890117485</v>
      </c>
    </row>
    <row r="1731" spans="1:11" ht="12.75" x14ac:dyDescent="0.2">
      <c r="A1731" s="1">
        <v>2015.02</v>
      </c>
      <c r="B1731" s="1">
        <v>2082.1999999999998</v>
      </c>
      <c r="C1731" s="9">
        <f>C1729/3+C1732*2/3</f>
        <v>40.353333333333332</v>
      </c>
      <c r="D1731" s="9">
        <f>D1729/3+D1732*2/3</f>
        <v>100.27000000000001</v>
      </c>
      <c r="E1731" s="11">
        <v>234.72200000000001</v>
      </c>
      <c r="F1731" s="8">
        <f t="shared" si="129"/>
        <v>2015.124999999869</v>
      </c>
      <c r="G1731" s="1">
        <v>1.98</v>
      </c>
      <c r="H1731" s="4">
        <f t="shared" si="131"/>
        <v>2225.0972090387777</v>
      </c>
      <c r="I1731" s="4">
        <f t="shared" si="132"/>
        <v>43.122701649895056</v>
      </c>
      <c r="J1731" s="4">
        <f t="shared" si="133"/>
        <v>107.15132895510435</v>
      </c>
      <c r="K1731" s="5">
        <f t="shared" ref="K1731:K1774" si="134">H1731/J1731</f>
        <v>20.765931983644158</v>
      </c>
    </row>
    <row r="1732" spans="1:11" ht="12.75" x14ac:dyDescent="0.2">
      <c r="A1732" s="1">
        <v>2015.03</v>
      </c>
      <c r="B1732" s="1">
        <v>2079.9899999999998</v>
      </c>
      <c r="C1732" s="11">
        <v>40.81</v>
      </c>
      <c r="D1732" s="11">
        <v>99.25</v>
      </c>
      <c r="E1732" s="11">
        <v>236.119</v>
      </c>
      <c r="F1732" s="8">
        <f t="shared" si="129"/>
        <v>2015.2083333332023</v>
      </c>
      <c r="G1732" s="1">
        <v>2.04</v>
      </c>
      <c r="H1732" s="4">
        <f t="shared" ref="H1732:H1778" si="135">B1732*$E$1778/E1732</f>
        <v>2209.584708113282</v>
      </c>
      <c r="I1732" s="4">
        <f t="shared" ref="I1732:I1777" si="136">C1732*$E$1778/E1732</f>
        <v>43.352685319690501</v>
      </c>
      <c r="J1732" s="4">
        <f t="shared" ref="J1732:J1774" si="137">D1732*$E$1778/E1732</f>
        <v>105.43381568192311</v>
      </c>
      <c r="K1732" s="5">
        <f t="shared" si="134"/>
        <v>20.957078085642316</v>
      </c>
    </row>
    <row r="1733" spans="1:11" ht="12.75" x14ac:dyDescent="0.2">
      <c r="A1733" s="1">
        <v>2015.04</v>
      </c>
      <c r="B1733" s="1">
        <v>2094.86</v>
      </c>
      <c r="C1733" s="9">
        <f>C1732*2/3+C1735/3</f>
        <v>41.120000000000005</v>
      </c>
      <c r="D1733" s="9">
        <f>D1732*2/3+D1735/3</f>
        <v>97.803333333333342</v>
      </c>
      <c r="E1733" s="12">
        <v>236.59899999999999</v>
      </c>
      <c r="F1733" s="8">
        <f t="shared" si="129"/>
        <v>2015.2916666665355</v>
      </c>
      <c r="G1733" s="1">
        <v>1.94</v>
      </c>
      <c r="H1733" s="4">
        <f t="shared" si="135"/>
        <v>2220.8664501117928</v>
      </c>
      <c r="I1733" s="4">
        <f t="shared" si="136"/>
        <v>43.59338019180133</v>
      </c>
      <c r="J1733" s="4">
        <f t="shared" si="137"/>
        <v>103.68623283135885</v>
      </c>
      <c r="K1733" s="5">
        <f t="shared" si="134"/>
        <v>21.419106369926041</v>
      </c>
    </row>
    <row r="1734" spans="1:11" ht="12.75" x14ac:dyDescent="0.2">
      <c r="A1734" s="1">
        <v>2015.05</v>
      </c>
      <c r="B1734" s="1">
        <v>2111.94</v>
      </c>
      <c r="C1734" s="9">
        <f>C1732/3+C1735*2/3</f>
        <v>41.43</v>
      </c>
      <c r="D1734" s="9">
        <f>D1732/3+D1735*2/3</f>
        <v>96.356666666666669</v>
      </c>
      <c r="E1734" s="12">
        <v>237.80500000000001</v>
      </c>
      <c r="F1734" s="8">
        <f t="shared" si="129"/>
        <v>2015.3749999998688</v>
      </c>
      <c r="G1734" s="1">
        <v>2.2000000000000002</v>
      </c>
      <c r="H1734" s="4">
        <f t="shared" si="135"/>
        <v>2227.6191256281409</v>
      </c>
      <c r="I1734" s="4">
        <f t="shared" si="136"/>
        <v>43.69928140703518</v>
      </c>
      <c r="J1734" s="4">
        <f t="shared" si="137"/>
        <v>101.63449413735346</v>
      </c>
      <c r="K1734" s="5">
        <f t="shared" si="134"/>
        <v>21.917943750648629</v>
      </c>
    </row>
    <row r="1735" spans="1:11" ht="12.75" x14ac:dyDescent="0.2">
      <c r="A1735" s="1">
        <v>2015.06</v>
      </c>
      <c r="B1735" s="1">
        <v>2099.29</v>
      </c>
      <c r="C1735" s="11">
        <v>41.74</v>
      </c>
      <c r="D1735" s="11">
        <v>94.91</v>
      </c>
      <c r="E1735" s="12">
        <v>238.63800000000001</v>
      </c>
      <c r="F1735" s="8">
        <f t="shared" si="129"/>
        <v>2015.4583333332021</v>
      </c>
      <c r="G1735" s="1">
        <v>2.36</v>
      </c>
      <c r="H1735" s="4">
        <f t="shared" si="135"/>
        <v>2206.5469889330284</v>
      </c>
      <c r="I1735" s="4">
        <f t="shared" si="136"/>
        <v>43.872581357537364</v>
      </c>
      <c r="J1735" s="4">
        <f t="shared" si="137"/>
        <v>99.759144624913048</v>
      </c>
      <c r="K1735" s="5">
        <f t="shared" si="134"/>
        <v>22.118744073332632</v>
      </c>
    </row>
    <row r="1736" spans="1:11" ht="12.75" x14ac:dyDescent="0.2">
      <c r="A1736" s="1">
        <v>2015.07</v>
      </c>
      <c r="B1736" s="1">
        <v>2094.14</v>
      </c>
      <c r="C1736" s="9">
        <f>C1735*2/3+C1738/3</f>
        <v>41.99666666666667</v>
      </c>
      <c r="D1736" s="9">
        <f>D1735*2/3+D1738/3</f>
        <v>93.493333333333339</v>
      </c>
      <c r="E1736" s="12">
        <v>238.654</v>
      </c>
      <c r="F1736" s="8">
        <f t="shared" si="129"/>
        <v>2015.5416666665353</v>
      </c>
      <c r="G1736" s="1">
        <v>2.3199999999999998</v>
      </c>
      <c r="H1736" s="4">
        <f t="shared" si="135"/>
        <v>2200.9862950966672</v>
      </c>
      <c r="I1736" s="4">
        <f t="shared" si="136"/>
        <v>44.139402223861055</v>
      </c>
      <c r="J1736" s="4">
        <f t="shared" si="137"/>
        <v>98.263509292392627</v>
      </c>
      <c r="K1736" s="5">
        <f t="shared" si="134"/>
        <v>22.398816314888759</v>
      </c>
    </row>
    <row r="1737" spans="1:11" ht="12.75" x14ac:dyDescent="0.2">
      <c r="A1737" s="1">
        <v>2015.08</v>
      </c>
      <c r="B1737" s="1">
        <v>2039.87</v>
      </c>
      <c r="C1737" s="9">
        <f>C1735/3+C1738*2/3</f>
        <v>42.25333333333333</v>
      </c>
      <c r="D1737" s="9">
        <f>D1735/3+D1738*2/3</f>
        <v>92.076666666666668</v>
      </c>
      <c r="E1737" s="12">
        <v>238.316</v>
      </c>
      <c r="F1737" s="8">
        <f t="shared" si="129"/>
        <v>2015.6249999998686</v>
      </c>
      <c r="G1737" s="1">
        <v>2.17</v>
      </c>
      <c r="H1737" s="4">
        <f t="shared" si="135"/>
        <v>2146.9880831962605</v>
      </c>
      <c r="I1737" s="4">
        <f t="shared" si="136"/>
        <v>44.472149275192045</v>
      </c>
      <c r="J1737" s="4">
        <f t="shared" si="137"/>
        <v>96.911815985218524</v>
      </c>
      <c r="K1737" s="5">
        <f t="shared" si="134"/>
        <v>22.154038301415483</v>
      </c>
    </row>
    <row r="1738" spans="1:11" ht="12.75" x14ac:dyDescent="0.2">
      <c r="A1738" s="1">
        <v>2015.09</v>
      </c>
      <c r="B1738" s="1">
        <v>1944.41</v>
      </c>
      <c r="C1738" s="11">
        <v>42.51</v>
      </c>
      <c r="D1738" s="11">
        <v>90.66</v>
      </c>
      <c r="E1738" s="12">
        <v>237.94499999999999</v>
      </c>
      <c r="F1738" s="8">
        <f t="shared" si="129"/>
        <v>2015.7083333332018</v>
      </c>
      <c r="G1738" s="1">
        <v>2.17</v>
      </c>
      <c r="H1738" s="4">
        <f t="shared" si="135"/>
        <v>2049.7061611086597</v>
      </c>
      <c r="I1738" s="4">
        <f t="shared" si="136"/>
        <v>44.812055538044511</v>
      </c>
      <c r="J1738" s="4">
        <f t="shared" si="137"/>
        <v>95.569535522914975</v>
      </c>
      <c r="K1738" s="5">
        <f t="shared" si="134"/>
        <v>21.447275534965804</v>
      </c>
    </row>
    <row r="1739" spans="1:11" ht="12.75" x14ac:dyDescent="0.2">
      <c r="A1739" s="1">
        <v>2015.1</v>
      </c>
      <c r="B1739" s="1">
        <v>2024.81</v>
      </c>
      <c r="C1739" s="9">
        <f>C1738*2/3+C1741/3</f>
        <v>42.803333333333335</v>
      </c>
      <c r="D1739" s="9">
        <f>D1738*2/3+D1741/3</f>
        <v>89.283333333333331</v>
      </c>
      <c r="E1739" s="12">
        <v>237.83799999999999</v>
      </c>
      <c r="F1739" s="8">
        <f t="shared" si="129"/>
        <v>2015.7916666665351</v>
      </c>
      <c r="G1739" s="1">
        <v>2.0699999999999998</v>
      </c>
      <c r="H1739" s="4">
        <f t="shared" si="135"/>
        <v>2135.420347904877</v>
      </c>
      <c r="I1739" s="4">
        <f t="shared" si="136"/>
        <v>45.141573262753084</v>
      </c>
      <c r="J1739" s="4">
        <f t="shared" si="137"/>
        <v>94.160660372466424</v>
      </c>
      <c r="K1739" s="5">
        <f t="shared" si="134"/>
        <v>22.678476759380253</v>
      </c>
    </row>
    <row r="1740" spans="1:11" ht="12.75" x14ac:dyDescent="0.2">
      <c r="A1740" s="1">
        <v>2015.11</v>
      </c>
      <c r="B1740" s="1">
        <v>2080.62</v>
      </c>
      <c r="C1740" s="9">
        <f>C1738/3+C1741*2/3</f>
        <v>43.096666666666664</v>
      </c>
      <c r="D1740" s="9">
        <f>D1738/3+D1741*2/3</f>
        <v>87.906666666666666</v>
      </c>
      <c r="E1740" s="12">
        <v>237.33600000000001</v>
      </c>
      <c r="F1740" s="8">
        <f t="shared" si="129"/>
        <v>2015.8749999998684</v>
      </c>
      <c r="G1740" s="1">
        <v>2.2599999999999998</v>
      </c>
      <c r="H1740" s="4">
        <f t="shared" si="135"/>
        <v>2198.9203277631714</v>
      </c>
      <c r="I1740" s="4">
        <f t="shared" si="136"/>
        <v>45.547065966955429</v>
      </c>
      <c r="J1740" s="4">
        <f t="shared" si="137"/>
        <v>92.90488233278279</v>
      </c>
      <c r="K1740" s="5">
        <f t="shared" si="134"/>
        <v>23.668512058243589</v>
      </c>
    </row>
    <row r="1741" spans="1:11" ht="12.75" x14ac:dyDescent="0.2">
      <c r="A1741" s="1">
        <v>2015.12</v>
      </c>
      <c r="B1741" s="1">
        <v>2054.08</v>
      </c>
      <c r="C1741" s="11">
        <v>43.39</v>
      </c>
      <c r="D1741" s="11">
        <v>86.53</v>
      </c>
      <c r="E1741" s="12">
        <v>236.52500000000001</v>
      </c>
      <c r="F1741" s="8">
        <f t="shared" si="129"/>
        <v>2015.9583333332016</v>
      </c>
      <c r="G1741" s="1">
        <v>2.2400000000000002</v>
      </c>
      <c r="H1741" s="4">
        <f t="shared" si="135"/>
        <v>2178.3148227037314</v>
      </c>
      <c r="I1741" s="4">
        <f t="shared" si="136"/>
        <v>46.014313053588417</v>
      </c>
      <c r="J1741" s="4">
        <f t="shared" si="137"/>
        <v>91.763505612514535</v>
      </c>
      <c r="K1741" s="5">
        <f t="shared" si="134"/>
        <v>23.738356639315846</v>
      </c>
    </row>
    <row r="1742" spans="1:11" ht="12.75" x14ac:dyDescent="0.2">
      <c r="A1742" s="1">
        <v>2016.01</v>
      </c>
      <c r="B1742" s="1">
        <v>1918.6</v>
      </c>
      <c r="C1742" s="9">
        <f>C1741*2/3+C1744/3</f>
        <v>43.553333333333335</v>
      </c>
      <c r="D1742" s="9">
        <f>D1741*2/3+D1744/3</f>
        <v>86.5</v>
      </c>
      <c r="E1742" s="12">
        <v>236.916</v>
      </c>
      <c r="F1742" s="8">
        <f t="shared" si="129"/>
        <v>2016.0416666665349</v>
      </c>
      <c r="G1742" s="1">
        <v>2.09</v>
      </c>
      <c r="H1742" s="4">
        <f t="shared" si="135"/>
        <v>2031.2828061422615</v>
      </c>
      <c r="I1742" s="4">
        <f t="shared" si="136"/>
        <v>46.111298420818635</v>
      </c>
      <c r="J1742" s="4">
        <f t="shared" si="137"/>
        <v>91.580299557649127</v>
      </c>
      <c r="K1742" s="5">
        <f t="shared" si="134"/>
        <v>22.180346820809248</v>
      </c>
    </row>
    <row r="1743" spans="1:11" ht="12.75" x14ac:dyDescent="0.2">
      <c r="A1743" s="1">
        <v>2016.02</v>
      </c>
      <c r="B1743" s="1">
        <v>1904.42</v>
      </c>
      <c r="C1743" s="9">
        <f>C1741/3+C1744*2/3</f>
        <v>43.716666666666669</v>
      </c>
      <c r="D1743" s="9">
        <f>D1741/3+D1744*2/3</f>
        <v>86.47</v>
      </c>
      <c r="E1743" s="12">
        <v>237.11099999999999</v>
      </c>
      <c r="F1743" s="8">
        <f t="shared" si="129"/>
        <v>2016.1249999998681</v>
      </c>
      <c r="G1743" s="1">
        <v>1.78</v>
      </c>
      <c r="H1743" s="4">
        <f t="shared" si="135"/>
        <v>2014.6118097009421</v>
      </c>
      <c r="I1743" s="4">
        <f t="shared" si="136"/>
        <v>46.246160483205479</v>
      </c>
      <c r="J1743" s="4">
        <f t="shared" si="137"/>
        <v>91.473248120078793</v>
      </c>
      <c r="K1743" s="5">
        <f t="shared" si="134"/>
        <v>22.024054585405345</v>
      </c>
    </row>
    <row r="1744" spans="1:11" ht="12.75" x14ac:dyDescent="0.2">
      <c r="A1744" s="1">
        <v>2016.03</v>
      </c>
      <c r="B1744" s="1">
        <v>2021.95</v>
      </c>
      <c r="C1744" s="1">
        <v>43.88</v>
      </c>
      <c r="D1744" s="1">
        <v>86.44</v>
      </c>
      <c r="E1744" s="12">
        <v>238.13200000000001</v>
      </c>
      <c r="F1744" s="8">
        <f t="shared" si="129"/>
        <v>2016.2083333332014</v>
      </c>
      <c r="G1744" s="1">
        <v>1.89</v>
      </c>
      <c r="H1744" s="4">
        <f t="shared" si="135"/>
        <v>2129.7714270866582</v>
      </c>
      <c r="I1744" s="4">
        <f t="shared" si="136"/>
        <v>46.21992147212471</v>
      </c>
      <c r="J1744" s="4">
        <f t="shared" si="137"/>
        <v>91.049453328406102</v>
      </c>
      <c r="K1744" s="5">
        <f t="shared" si="134"/>
        <v>23.391369736233226</v>
      </c>
    </row>
    <row r="1745" spans="1:11" ht="12.75" x14ac:dyDescent="0.2">
      <c r="A1745" s="1">
        <v>2016.04</v>
      </c>
      <c r="B1745" s="1">
        <v>2075.54</v>
      </c>
      <c r="C1745" s="9">
        <f>C1744*2/3+C1747/3</f>
        <v>44.073333333333338</v>
      </c>
      <c r="D1745" s="9">
        <f>D1744*2/3+D1747/3</f>
        <v>86.6</v>
      </c>
      <c r="E1745" s="12">
        <v>239.261</v>
      </c>
      <c r="F1745" s="8">
        <f t="shared" si="129"/>
        <v>2016.2916666665346</v>
      </c>
      <c r="G1745" s="1">
        <v>1.81</v>
      </c>
      <c r="H1745" s="4">
        <f t="shared" si="135"/>
        <v>2175.9030346358163</v>
      </c>
      <c r="I1745" s="4">
        <f t="shared" si="136"/>
        <v>46.204505693224839</v>
      </c>
      <c r="J1745" s="4">
        <f t="shared" si="137"/>
        <v>90.787555431098269</v>
      </c>
      <c r="K1745" s="5">
        <f t="shared" si="134"/>
        <v>23.966974595842956</v>
      </c>
    </row>
    <row r="1746" spans="1:11" ht="12.75" x14ac:dyDescent="0.2">
      <c r="A1746" s="1">
        <v>2016.05</v>
      </c>
      <c r="B1746" s="1">
        <v>2065.5500000000002</v>
      </c>
      <c r="C1746" s="9">
        <f>C1744/3+C1747*2/3</f>
        <v>44.266666666666666</v>
      </c>
      <c r="D1746" s="9">
        <f>D1744/3+D1747*2/3</f>
        <v>86.759999999999991</v>
      </c>
      <c r="E1746" s="12">
        <v>240.22900000000001</v>
      </c>
      <c r="F1746" s="8">
        <f t="shared" si="129"/>
        <v>2016.3749999998679</v>
      </c>
      <c r="G1746" s="1">
        <v>1.81</v>
      </c>
      <c r="H1746" s="4">
        <f t="shared" si="135"/>
        <v>2156.7043915389072</v>
      </c>
      <c r="I1746" s="4">
        <f t="shared" si="136"/>
        <v>46.220190457161017</v>
      </c>
      <c r="J1746" s="4">
        <f t="shared" si="137"/>
        <v>90.588788947212862</v>
      </c>
      <c r="K1746" s="5">
        <f t="shared" si="134"/>
        <v>23.807630244352243</v>
      </c>
    </row>
    <row r="1747" spans="1:11" ht="12.75" x14ac:dyDescent="0.2">
      <c r="A1747" s="1">
        <v>2016.06</v>
      </c>
      <c r="B1747" s="1">
        <v>2083.89</v>
      </c>
      <c r="C1747" s="1">
        <v>44.46</v>
      </c>
      <c r="D1747" s="1">
        <v>86.92</v>
      </c>
      <c r="E1747" s="12">
        <v>241.018</v>
      </c>
      <c r="F1747" s="8">
        <f t="shared" si="129"/>
        <v>2016.4583333332012</v>
      </c>
      <c r="G1747" s="1">
        <v>1.64</v>
      </c>
      <c r="H1747" s="4">
        <f t="shared" si="135"/>
        <v>2168.7308443560232</v>
      </c>
      <c r="I1747" s="4">
        <f t="shared" si="136"/>
        <v>46.270087835763313</v>
      </c>
      <c r="J1747" s="4">
        <f t="shared" si="137"/>
        <v>90.458750217826065</v>
      </c>
      <c r="K1747" s="5">
        <f t="shared" si="134"/>
        <v>23.974804417855498</v>
      </c>
    </row>
    <row r="1748" spans="1:11" ht="12.75" x14ac:dyDescent="0.2">
      <c r="A1748" s="1">
        <v>2016.07</v>
      </c>
      <c r="B1748" s="1">
        <v>2148.9</v>
      </c>
      <c r="C1748" s="9">
        <f>C1747*2/3+C1750/3</f>
        <v>44.65</v>
      </c>
      <c r="D1748" s="9">
        <f>D1747*2/3+D1750/3</f>
        <v>87.643333333333331</v>
      </c>
      <c r="E1748" s="12">
        <v>240.62799999999999</v>
      </c>
      <c r="F1748" s="8">
        <f t="shared" si="129"/>
        <v>2016.5416666665344</v>
      </c>
      <c r="G1748" s="1">
        <v>1.5</v>
      </c>
      <c r="H1748" s="4">
        <f t="shared" si="135"/>
        <v>2240.0122240553892</v>
      </c>
      <c r="I1748" s="4">
        <f t="shared" si="136"/>
        <v>46.543136397260511</v>
      </c>
      <c r="J1748" s="4">
        <f t="shared" si="137"/>
        <v>91.359364336929488</v>
      </c>
      <c r="K1748" s="5">
        <f t="shared" si="134"/>
        <v>24.518693188301075</v>
      </c>
    </row>
    <row r="1749" spans="1:11" ht="12.75" x14ac:dyDescent="0.2">
      <c r="A1749" s="1">
        <v>2016.08</v>
      </c>
      <c r="B1749" s="1">
        <v>2170.9499999999998</v>
      </c>
      <c r="C1749" s="9">
        <f>C1747/3+C1750*2/3</f>
        <v>44.84</v>
      </c>
      <c r="D1749" s="9">
        <f>D1747/3+D1750*2/3</f>
        <v>88.366666666666674</v>
      </c>
      <c r="E1749" s="12">
        <v>240.84899999999999</v>
      </c>
      <c r="F1749" s="8">
        <f t="shared" si="129"/>
        <v>2016.6249999998677</v>
      </c>
      <c r="G1749" s="1">
        <v>1.56</v>
      </c>
      <c r="H1749" s="4">
        <f t="shared" si="135"/>
        <v>2260.9206348168354</v>
      </c>
      <c r="I1749" s="4">
        <f t="shared" si="136"/>
        <v>46.698303169205616</v>
      </c>
      <c r="J1749" s="4">
        <f t="shared" si="137"/>
        <v>92.028844559592685</v>
      </c>
      <c r="K1749" s="5">
        <f t="shared" si="134"/>
        <v>24.567521689928324</v>
      </c>
    </row>
    <row r="1750" spans="1:11" ht="12.75" x14ac:dyDescent="0.2">
      <c r="A1750" s="1">
        <v>2016.09</v>
      </c>
      <c r="B1750" s="1">
        <v>2157.69</v>
      </c>
      <c r="C1750" s="1">
        <v>45.03</v>
      </c>
      <c r="D1750" s="1">
        <v>89.09</v>
      </c>
      <c r="E1750" s="12">
        <v>241.428</v>
      </c>
      <c r="F1750" s="8">
        <f t="shared" si="129"/>
        <v>2016.7083333332009</v>
      </c>
      <c r="G1750" s="1">
        <v>1.63</v>
      </c>
      <c r="H1750" s="4">
        <f t="shared" si="135"/>
        <v>2241.7220104751732</v>
      </c>
      <c r="I1750" s="4">
        <f t="shared" si="136"/>
        <v>46.783709491028389</v>
      </c>
      <c r="J1750" s="4">
        <f t="shared" si="137"/>
        <v>92.559641984359743</v>
      </c>
      <c r="K1750" s="5">
        <f t="shared" si="134"/>
        <v>24.219216522617579</v>
      </c>
    </row>
    <row r="1751" spans="1:11" ht="12.75" x14ac:dyDescent="0.2">
      <c r="A1751" s="1">
        <v>2016.1</v>
      </c>
      <c r="B1751" s="1">
        <v>2143.02</v>
      </c>
      <c r="C1751" s="9">
        <f>C1750*2/3+C1753/3</f>
        <v>45.25333333333333</v>
      </c>
      <c r="D1751" s="9">
        <f>D1750*2/3+D1753/3</f>
        <v>90.91</v>
      </c>
      <c r="E1751" s="12">
        <v>241.72900000000001</v>
      </c>
      <c r="F1751" s="8">
        <f t="shared" si="129"/>
        <v>2016.7916666665342</v>
      </c>
      <c r="G1751" s="1">
        <v>1.76</v>
      </c>
      <c r="H1751" s="4">
        <f t="shared" si="135"/>
        <v>2223.7082770788779</v>
      </c>
      <c r="I1751" s="4">
        <f t="shared" si="136"/>
        <v>46.957196805789408</v>
      </c>
      <c r="J1751" s="4">
        <f t="shared" si="137"/>
        <v>94.332913117582081</v>
      </c>
      <c r="K1751" s="5">
        <f t="shared" si="134"/>
        <v>23.572984270157303</v>
      </c>
    </row>
    <row r="1752" spans="1:11" ht="12.75" x14ac:dyDescent="0.2">
      <c r="A1752" s="1">
        <v>2016.11</v>
      </c>
      <c r="B1752" s="1">
        <v>2164.9899999999998</v>
      </c>
      <c r="C1752" s="9">
        <f>C1750/3+C1753*2/3</f>
        <v>45.476666666666667</v>
      </c>
      <c r="D1752" s="9">
        <f>D1750/3+D1753*2/3</f>
        <v>92.73</v>
      </c>
      <c r="E1752" s="12">
        <v>241.35300000000001</v>
      </c>
      <c r="F1752" s="8">
        <f t="shared" si="129"/>
        <v>2016.8749999998674</v>
      </c>
      <c r="G1752" s="1">
        <v>2.14</v>
      </c>
      <c r="H1752" s="4">
        <f t="shared" si="135"/>
        <v>2250.0052793833102</v>
      </c>
      <c r="I1752" s="4">
        <f t="shared" si="136"/>
        <v>47.262453909142771</v>
      </c>
      <c r="J1752" s="4">
        <f t="shared" si="137"/>
        <v>96.371341002597873</v>
      </c>
      <c r="K1752" s="5">
        <f t="shared" si="134"/>
        <v>23.347244688881698</v>
      </c>
    </row>
    <row r="1753" spans="1:11" ht="12.75" x14ac:dyDescent="0.2">
      <c r="A1753" s="1">
        <v>2016.12</v>
      </c>
      <c r="B1753" s="1">
        <v>2246.63</v>
      </c>
      <c r="C1753" s="1">
        <v>45.7</v>
      </c>
      <c r="D1753" s="1">
        <v>94.55</v>
      </c>
      <c r="E1753" s="12">
        <v>241.43199999999999</v>
      </c>
      <c r="F1753" s="8">
        <f t="shared" si="129"/>
        <v>2016.9583333332007</v>
      </c>
      <c r="G1753" s="1">
        <v>2.4900000000000002</v>
      </c>
      <c r="H1753" s="4">
        <f t="shared" si="135"/>
        <v>2334.0871392980225</v>
      </c>
      <c r="I1753" s="4">
        <f t="shared" si="136"/>
        <v>47.479016244739732</v>
      </c>
      <c r="J1753" s="4">
        <f t="shared" si="137"/>
        <v>98.23065614748667</v>
      </c>
      <c r="K1753" s="5">
        <f t="shared" si="134"/>
        <v>23.761290322580649</v>
      </c>
    </row>
    <row r="1754" spans="1:11" ht="12.75" x14ac:dyDescent="0.2">
      <c r="A1754" s="1">
        <v>2017.01</v>
      </c>
      <c r="B1754" s="1">
        <v>2275.12</v>
      </c>
      <c r="C1754" s="9">
        <f>C1753*2/3+C1756/3</f>
        <v>45.926666666666669</v>
      </c>
      <c r="D1754" s="9">
        <f>D1753*2/3+D1756/3</f>
        <v>96.463333333333338</v>
      </c>
      <c r="E1754" s="12">
        <v>242.839</v>
      </c>
      <c r="F1754" s="8">
        <f t="shared" si="129"/>
        <v>2017.041666666534</v>
      </c>
      <c r="G1754" s="1">
        <v>2.4300000000000002</v>
      </c>
      <c r="H1754" s="4">
        <f t="shared" si="135"/>
        <v>2349.9910935228691</v>
      </c>
      <c r="I1754" s="4">
        <f t="shared" si="136"/>
        <v>47.438050573974266</v>
      </c>
      <c r="J1754" s="4">
        <f t="shared" si="137"/>
        <v>99.637809955018227</v>
      </c>
      <c r="K1754" s="5">
        <f t="shared" si="134"/>
        <v>23.58533466947717</v>
      </c>
    </row>
    <row r="1755" spans="1:11" ht="12.75" x14ac:dyDescent="0.2">
      <c r="A1755" s="1">
        <v>2017.02</v>
      </c>
      <c r="B1755" s="1">
        <v>2329.91</v>
      </c>
      <c r="C1755" s="9">
        <f>C1753/3+C1756*2/3</f>
        <v>46.153333333333336</v>
      </c>
      <c r="D1755" s="9">
        <f>D1753/3+D1756*2/3</f>
        <v>98.376666666666665</v>
      </c>
      <c r="E1755" s="12">
        <v>243.60300000000001</v>
      </c>
      <c r="F1755" s="8">
        <f t="shared" si="129"/>
        <v>2017.1249999998672</v>
      </c>
      <c r="G1755" s="1">
        <v>2.42</v>
      </c>
      <c r="H1755" s="4">
        <f t="shared" si="135"/>
        <v>2399.0365071653473</v>
      </c>
      <c r="I1755" s="4">
        <f t="shared" si="136"/>
        <v>47.522664649723808</v>
      </c>
      <c r="J1755" s="4">
        <f t="shared" si="137"/>
        <v>101.29542119076258</v>
      </c>
      <c r="K1755" s="5">
        <f t="shared" si="134"/>
        <v>23.683563175549757</v>
      </c>
    </row>
    <row r="1756" spans="1:11" ht="12.75" x14ac:dyDescent="0.2">
      <c r="A1756" s="1">
        <v>2017.03</v>
      </c>
      <c r="B1756" s="1">
        <v>2366.8200000000002</v>
      </c>
      <c r="C1756" s="1">
        <v>46.38</v>
      </c>
      <c r="D1756" s="1">
        <v>100.29</v>
      </c>
      <c r="E1756" s="12">
        <v>243.80099999999999</v>
      </c>
      <c r="F1756" s="8">
        <f t="shared" si="129"/>
        <v>2017.2083333332005</v>
      </c>
      <c r="G1756" s="1">
        <v>2.48</v>
      </c>
      <c r="H1756" s="4">
        <f t="shared" si="135"/>
        <v>2435.062382886043</v>
      </c>
      <c r="I1756" s="4">
        <f t="shared" si="136"/>
        <v>47.717271832355088</v>
      </c>
      <c r="J1756" s="4">
        <f t="shared" si="137"/>
        <v>103.18165571511193</v>
      </c>
      <c r="K1756" s="5">
        <f t="shared" si="134"/>
        <v>23.599760693987438</v>
      </c>
    </row>
    <row r="1757" spans="1:11" ht="12.75" x14ac:dyDescent="0.2">
      <c r="A1757" s="1">
        <v>2017.04</v>
      </c>
      <c r="B1757" s="1">
        <v>2359.31</v>
      </c>
      <c r="C1757" s="9">
        <f>C1756*2/3+C1759/3</f>
        <v>46.660000000000004</v>
      </c>
      <c r="D1757" s="9">
        <f>D1756*2/3+D1759/3</f>
        <v>101.53333333333333</v>
      </c>
      <c r="E1757" s="12">
        <v>244.524</v>
      </c>
      <c r="F1757" s="8">
        <f t="shared" si="129"/>
        <v>2017.2916666665337</v>
      </c>
      <c r="G1757" s="1">
        <v>2.2999999999999998</v>
      </c>
      <c r="H1757" s="4">
        <f t="shared" si="135"/>
        <v>2420.1587858656003</v>
      </c>
      <c r="I1757" s="4">
        <f t="shared" si="136"/>
        <v>47.863404532888396</v>
      </c>
      <c r="J1757" s="4">
        <f t="shared" si="137"/>
        <v>104.15197185824978</v>
      </c>
      <c r="K1757" s="5">
        <f t="shared" si="134"/>
        <v>23.236802363755746</v>
      </c>
    </row>
    <row r="1758" spans="1:11" ht="12.75" x14ac:dyDescent="0.2">
      <c r="A1758" s="1">
        <v>2017.05</v>
      </c>
      <c r="B1758" s="1">
        <v>2395.35</v>
      </c>
      <c r="C1758" s="9">
        <f>C1756/3+C1759*2/3</f>
        <v>46.94</v>
      </c>
      <c r="D1758" s="9">
        <f>D1756/3+D1759*2/3</f>
        <v>102.77666666666667</v>
      </c>
      <c r="E1758" s="12">
        <v>244.733</v>
      </c>
      <c r="F1758" s="8">
        <f t="shared" si="129"/>
        <v>2017.374999999867</v>
      </c>
      <c r="G1758" s="1">
        <v>2.2999999999999998</v>
      </c>
      <c r="H1758" s="4">
        <f t="shared" si="135"/>
        <v>2455.0299231202985</v>
      </c>
      <c r="I1758" s="4">
        <f t="shared" si="136"/>
        <v>48.109505747079474</v>
      </c>
      <c r="J1758" s="4">
        <f t="shared" si="137"/>
        <v>105.33733778580468</v>
      </c>
      <c r="K1758" s="5">
        <f t="shared" si="134"/>
        <v>23.306360068757499</v>
      </c>
    </row>
    <row r="1759" spans="1:11" ht="12.75" x14ac:dyDescent="0.2">
      <c r="A1759" s="1">
        <v>2017.06</v>
      </c>
      <c r="B1759" s="1">
        <v>2433.9899999999998</v>
      </c>
      <c r="C1759" s="1">
        <v>47.22</v>
      </c>
      <c r="D1759" s="1">
        <v>104.02</v>
      </c>
      <c r="E1759" s="12">
        <v>244.95500000000001</v>
      </c>
      <c r="F1759" s="8">
        <f t="shared" si="129"/>
        <v>2017.4583333332002</v>
      </c>
      <c r="G1759" s="1">
        <v>2.19</v>
      </c>
      <c r="H1759" s="4">
        <f t="shared" si="135"/>
        <v>2492.3717772447999</v>
      </c>
      <c r="I1759" s="4">
        <f t="shared" si="136"/>
        <v>48.352620726255843</v>
      </c>
      <c r="J1759" s="4">
        <f t="shared" si="137"/>
        <v>106.51502769896511</v>
      </c>
      <c r="K1759" s="5">
        <f t="shared" si="134"/>
        <v>23.399250144203037</v>
      </c>
    </row>
    <row r="1760" spans="1:11" ht="12.75" x14ac:dyDescent="0.2">
      <c r="A1760" s="1">
        <v>2017.07</v>
      </c>
      <c r="B1760" s="1">
        <v>2454.1</v>
      </c>
      <c r="C1760" s="9">
        <f>C1759*2/3+C1762/3</f>
        <v>47.536666666666669</v>
      </c>
      <c r="D1760" s="9">
        <f>D1759*2/3+D1762/3</f>
        <v>105.03999999999999</v>
      </c>
      <c r="E1760" s="12">
        <v>244.786</v>
      </c>
      <c r="F1760" s="8">
        <f t="shared" si="129"/>
        <v>2017.5416666665335</v>
      </c>
      <c r="G1760" s="1">
        <v>2.3199999999999998</v>
      </c>
      <c r="H1760" s="4">
        <f t="shared" si="135"/>
        <v>2514.6990843022068</v>
      </c>
      <c r="I1760" s="4">
        <f t="shared" si="136"/>
        <v>48.710489441117282</v>
      </c>
      <c r="J1760" s="4">
        <f t="shared" si="137"/>
        <v>107.63375242048157</v>
      </c>
      <c r="K1760" s="5">
        <f t="shared" si="134"/>
        <v>23.363480578827112</v>
      </c>
    </row>
    <row r="1761" spans="1:11" ht="12.75" x14ac:dyDescent="0.2">
      <c r="A1761" s="1">
        <v>2017.08</v>
      </c>
      <c r="B1761" s="1">
        <v>2456.2199999999998</v>
      </c>
      <c r="C1761" s="9">
        <f>C1759/3+C1762*2/3</f>
        <v>47.853333333333339</v>
      </c>
      <c r="D1761" s="9">
        <f>D1759/3+D1762*2/3</f>
        <v>106.06</v>
      </c>
      <c r="E1761" s="12">
        <v>245.51900000000001</v>
      </c>
      <c r="F1761" s="8">
        <f t="shared" si="129"/>
        <v>2017.6249999998668</v>
      </c>
      <c r="G1761" s="4">
        <v>2.21</v>
      </c>
      <c r="H1761" s="4">
        <f t="shared" si="135"/>
        <v>2509.357282776486</v>
      </c>
      <c r="I1761" s="4">
        <f t="shared" si="136"/>
        <v>48.888581033104032</v>
      </c>
      <c r="J1761" s="4">
        <f t="shared" si="137"/>
        <v>108.35447696512287</v>
      </c>
      <c r="K1761" s="5">
        <f t="shared" si="134"/>
        <v>23.158778050160286</v>
      </c>
    </row>
    <row r="1762" spans="1:11" ht="12.75" x14ac:dyDescent="0.2">
      <c r="A1762" s="1">
        <v>2017.09</v>
      </c>
      <c r="B1762" s="1">
        <v>2492.84</v>
      </c>
      <c r="C1762" s="1">
        <v>48.17</v>
      </c>
      <c r="D1762" s="1">
        <v>107.08</v>
      </c>
      <c r="E1762" s="12">
        <v>246.81899999999999</v>
      </c>
      <c r="F1762" s="8">
        <f t="shared" si="129"/>
        <v>2017.7083333332</v>
      </c>
      <c r="G1762" s="9">
        <v>2.2000000000000002</v>
      </c>
      <c r="H1762" s="4">
        <f t="shared" si="135"/>
        <v>2533.3556315356605</v>
      </c>
      <c r="I1762" s="4">
        <f t="shared" si="136"/>
        <v>48.952897406601608</v>
      </c>
      <c r="J1762" s="4">
        <f t="shared" si="137"/>
        <v>108.82034989202616</v>
      </c>
      <c r="K1762" s="5">
        <f t="shared" si="134"/>
        <v>23.280164363093018</v>
      </c>
    </row>
    <row r="1763" spans="1:11" ht="12.75" x14ac:dyDescent="0.2">
      <c r="A1763" s="1">
        <v>2017.1</v>
      </c>
      <c r="B1763" s="1">
        <v>2557</v>
      </c>
      <c r="C1763" s="9">
        <f>C1762*2/3+C1765/3</f>
        <v>48.423333333333332</v>
      </c>
      <c r="D1763" s="9">
        <f>D1762*2/3+D1765/3</f>
        <v>108.01333333333334</v>
      </c>
      <c r="E1763" s="12">
        <v>246.66300000000001</v>
      </c>
      <c r="F1763" s="8">
        <f t="shared" si="129"/>
        <v>2017.7916666665333</v>
      </c>
      <c r="G1763" s="9">
        <v>2.36</v>
      </c>
      <c r="H1763" s="4">
        <f t="shared" si="135"/>
        <v>2600.2018482707176</v>
      </c>
      <c r="I1763" s="4">
        <f t="shared" si="136"/>
        <v>49.241470798890262</v>
      </c>
      <c r="J1763" s="4">
        <f t="shared" si="137"/>
        <v>109.83827492030288</v>
      </c>
      <c r="K1763" s="5">
        <f t="shared" si="134"/>
        <v>23.673003332921859</v>
      </c>
    </row>
    <row r="1764" spans="1:11" ht="12.75" x14ac:dyDescent="0.2">
      <c r="A1764" s="1">
        <v>2017.11</v>
      </c>
      <c r="B1764" s="1">
        <v>2593.61</v>
      </c>
      <c r="C1764" s="9">
        <f>C1762/3+C1765*2/3</f>
        <v>48.676666666666662</v>
      </c>
      <c r="D1764" s="9">
        <f>D1762/3+D1765*2/3</f>
        <v>108.94666666666666</v>
      </c>
      <c r="E1764" s="12">
        <v>246.66900000000001</v>
      </c>
      <c r="F1764" s="8">
        <f t="shared" ref="F1764:F1778" si="138">F1763+1/12</f>
        <v>2017.8749999998665</v>
      </c>
      <c r="G1764" s="9">
        <v>2.35</v>
      </c>
      <c r="H1764" s="4">
        <f t="shared" si="135"/>
        <v>2637.3662402044847</v>
      </c>
      <c r="I1764" s="4">
        <f t="shared" si="136"/>
        <v>49.497880310591654</v>
      </c>
      <c r="J1764" s="4">
        <f t="shared" si="137"/>
        <v>110.78468260435375</v>
      </c>
      <c r="K1764" s="5">
        <f t="shared" si="134"/>
        <v>23.806235466895117</v>
      </c>
    </row>
    <row r="1765" spans="1:11" ht="12.75" x14ac:dyDescent="0.2">
      <c r="A1765" s="1">
        <v>2017.12</v>
      </c>
      <c r="B1765" s="1">
        <v>2664.34</v>
      </c>
      <c r="C1765" s="1">
        <v>48.93</v>
      </c>
      <c r="D1765" s="1">
        <v>109.88</v>
      </c>
      <c r="E1765" s="12">
        <v>246.524</v>
      </c>
      <c r="F1765" s="8">
        <f t="shared" si="138"/>
        <v>2017.9583333331998</v>
      </c>
      <c r="G1765" s="1">
        <v>2.4</v>
      </c>
      <c r="H1765" s="4">
        <f t="shared" si="135"/>
        <v>2710.8830554834421</v>
      </c>
      <c r="I1765" s="4">
        <f t="shared" si="136"/>
        <v>49.784752660998535</v>
      </c>
      <c r="J1765" s="4">
        <f t="shared" si="137"/>
        <v>111.79948134867195</v>
      </c>
      <c r="K1765" s="5">
        <f t="shared" si="134"/>
        <v>24.247724790680742</v>
      </c>
    </row>
    <row r="1766" spans="1:11" ht="12.75" x14ac:dyDescent="0.2">
      <c r="A1766" s="1">
        <v>2018.01</v>
      </c>
      <c r="B1766" s="1">
        <v>2789.8</v>
      </c>
      <c r="C1766" s="9">
        <f>C1765*2/3+C1768/3</f>
        <v>49.286666666666662</v>
      </c>
      <c r="D1766" s="9">
        <f>D1765*2/3+D1768/3</f>
        <v>111.73333333333332</v>
      </c>
      <c r="E1766" s="12">
        <v>247.86699999999999</v>
      </c>
      <c r="F1766" s="8">
        <f t="shared" si="138"/>
        <v>2018.041666666533</v>
      </c>
      <c r="G1766" s="4">
        <v>2.58</v>
      </c>
      <c r="H1766" s="4">
        <f t="shared" si="135"/>
        <v>2823.1548729762339</v>
      </c>
      <c r="I1766" s="4">
        <f t="shared" si="136"/>
        <v>49.875938480448525</v>
      </c>
      <c r="J1766" s="4">
        <f t="shared" si="137"/>
        <v>113.06921803494079</v>
      </c>
      <c r="K1766" s="5">
        <f t="shared" si="134"/>
        <v>24.968377088305495</v>
      </c>
    </row>
    <row r="1767" spans="1:11" ht="12.75" x14ac:dyDescent="0.2">
      <c r="A1767" s="1">
        <v>2018.02</v>
      </c>
      <c r="B1767" s="1">
        <v>2705.16</v>
      </c>
      <c r="C1767" s="9">
        <f>C1765/3+C1768*2/3</f>
        <v>49.643333333333331</v>
      </c>
      <c r="D1767" s="9">
        <f>D1765/3+D1768*2/3</f>
        <v>113.58666666666666</v>
      </c>
      <c r="E1767" s="12">
        <v>248.99100000000001</v>
      </c>
      <c r="F1767" s="8">
        <f t="shared" si="138"/>
        <v>2018.1249999998663</v>
      </c>
      <c r="G1767" s="4">
        <v>2.86</v>
      </c>
      <c r="H1767" s="4">
        <f t="shared" si="135"/>
        <v>2725.1452276588307</v>
      </c>
      <c r="I1767" s="4">
        <f t="shared" si="136"/>
        <v>50.010089206704926</v>
      </c>
      <c r="J1767" s="4">
        <f t="shared" si="137"/>
        <v>114.42582419980374</v>
      </c>
      <c r="K1767" s="5">
        <f t="shared" si="134"/>
        <v>23.815823453456975</v>
      </c>
    </row>
    <row r="1768" spans="1:11" ht="12.75" x14ac:dyDescent="0.2">
      <c r="A1768" s="1">
        <v>2018.03</v>
      </c>
      <c r="B1768" s="1">
        <v>2702.77</v>
      </c>
      <c r="C1768" s="1">
        <v>50</v>
      </c>
      <c r="D1768" s="1">
        <v>115.44</v>
      </c>
      <c r="E1768" s="12">
        <v>249.554</v>
      </c>
      <c r="F1768" s="8">
        <f t="shared" si="138"/>
        <v>2018.2083333331996</v>
      </c>
      <c r="G1768" s="4">
        <v>2.84</v>
      </c>
      <c r="H1768" s="4">
        <f t="shared" si="135"/>
        <v>2716.5950074332613</v>
      </c>
      <c r="I1768" s="4">
        <f t="shared" si="136"/>
        <v>50.255756269184232</v>
      </c>
      <c r="J1768" s="4">
        <f t="shared" si="137"/>
        <v>116.03049007429254</v>
      </c>
      <c r="K1768" s="5">
        <f t="shared" si="134"/>
        <v>23.412768537768539</v>
      </c>
    </row>
    <row r="1769" spans="1:11" ht="12.75" x14ac:dyDescent="0.2">
      <c r="A1769" s="1">
        <v>2018.04</v>
      </c>
      <c r="B1769" s="1">
        <v>2653.63</v>
      </c>
      <c r="C1769" s="9">
        <f>C1768*2/3+C1771/3</f>
        <v>50.33</v>
      </c>
      <c r="D1769" s="9">
        <f>D1768*2/3+D1771/3</f>
        <v>117.78666666666666</v>
      </c>
      <c r="E1769" s="12">
        <v>250.54599999999999</v>
      </c>
      <c r="F1769" s="8">
        <f t="shared" si="138"/>
        <v>2018.2916666665328</v>
      </c>
      <c r="G1769" s="4">
        <v>2.87</v>
      </c>
      <c r="H1769" s="4">
        <f t="shared" si="135"/>
        <v>2656.6432500019964</v>
      </c>
      <c r="I1769" s="4">
        <f t="shared" si="136"/>
        <v>50.387150722821367</v>
      </c>
      <c r="J1769" s="4">
        <f t="shared" si="137"/>
        <v>117.92041578525834</v>
      </c>
      <c r="K1769" s="5">
        <f t="shared" si="134"/>
        <v>22.529120443740098</v>
      </c>
    </row>
    <row r="1770" spans="1:11" ht="12.75" x14ac:dyDescent="0.2">
      <c r="A1770" s="1">
        <v>2018.05</v>
      </c>
      <c r="B1770" s="1">
        <v>2701.49</v>
      </c>
      <c r="C1770" s="9">
        <f>C1768/3+C1771*2/3</f>
        <v>50.66</v>
      </c>
      <c r="D1770" s="9">
        <f>D1768/3+D1771*2/3</f>
        <v>120.13333333333333</v>
      </c>
      <c r="E1770" s="12">
        <v>251.58799999999999</v>
      </c>
      <c r="F1770" s="8">
        <f t="shared" si="138"/>
        <v>2018.3749999998661</v>
      </c>
      <c r="G1770" s="4">
        <v>2.976</v>
      </c>
      <c r="H1770" s="4">
        <f t="shared" si="135"/>
        <v>2693.3561515056367</v>
      </c>
      <c r="I1770" s="4">
        <f t="shared" si="136"/>
        <v>50.507469076426545</v>
      </c>
      <c r="J1770" s="4">
        <f t="shared" si="137"/>
        <v>119.77162689264459</v>
      </c>
      <c r="K1770" s="5">
        <f t="shared" si="134"/>
        <v>22.487430632630414</v>
      </c>
    </row>
    <row r="1771" spans="1:11" ht="12.75" x14ac:dyDescent="0.2">
      <c r="A1771" s="1">
        <v>2018.06</v>
      </c>
      <c r="B1771" s="1">
        <v>2754.35</v>
      </c>
      <c r="C1771" s="1">
        <v>50.99</v>
      </c>
      <c r="D1771" s="1">
        <v>122.48</v>
      </c>
      <c r="E1771" s="12">
        <v>251.989</v>
      </c>
      <c r="F1771" s="8">
        <f t="shared" si="138"/>
        <v>2018.4583333331993</v>
      </c>
      <c r="G1771" s="4">
        <v>2.91</v>
      </c>
      <c r="H1771" s="4">
        <f t="shared" si="135"/>
        <v>2741.6870882260737</v>
      </c>
      <c r="I1771" s="4">
        <f t="shared" si="136"/>
        <v>50.755577406156625</v>
      </c>
      <c r="J1771" s="4">
        <f t="shared" si="137"/>
        <v>121.91690764279394</v>
      </c>
      <c r="K1771" s="5">
        <f t="shared" si="134"/>
        <v>22.488161332462443</v>
      </c>
    </row>
    <row r="1772" spans="1:11" ht="12.75" x14ac:dyDescent="0.2">
      <c r="A1772" s="1">
        <v>2018.07</v>
      </c>
      <c r="B1772" s="1">
        <v>2793.64</v>
      </c>
      <c r="C1772" s="9">
        <f>C1771*2/3+C1774/3</f>
        <v>51.44</v>
      </c>
      <c r="D1772" s="9">
        <f>D1771*2/3+D1774/3</f>
        <v>125.11666666666667</v>
      </c>
      <c r="E1772" s="12">
        <v>252.006</v>
      </c>
      <c r="F1772" s="8">
        <f t="shared" si="138"/>
        <v>2018.5416666665326</v>
      </c>
      <c r="G1772" s="4">
        <v>2.89</v>
      </c>
      <c r="H1772" s="4">
        <f t="shared" si="135"/>
        <v>2780.6088665349239</v>
      </c>
      <c r="I1772" s="4">
        <f t="shared" si="136"/>
        <v>51.200054443148183</v>
      </c>
      <c r="J1772" s="4">
        <f t="shared" si="137"/>
        <v>124.53305103185376</v>
      </c>
      <c r="K1772" s="5">
        <f t="shared" si="134"/>
        <v>22.328280271746369</v>
      </c>
    </row>
    <row r="1773" spans="1:11" ht="12.75" x14ac:dyDescent="0.2">
      <c r="A1773" s="1">
        <v>2018.08</v>
      </c>
      <c r="B1773" s="1">
        <v>2857.82</v>
      </c>
      <c r="C1773" s="9">
        <f>C1771/3+C1774*2/3</f>
        <v>51.89</v>
      </c>
      <c r="D1773" s="9">
        <f>D1771/3+D1774*2/3</f>
        <v>127.75333333333333</v>
      </c>
      <c r="E1773" s="12">
        <v>252.14599999999999</v>
      </c>
      <c r="F1773" s="8">
        <f>F1772+1/12</f>
        <v>2018.6249999998658</v>
      </c>
      <c r="G1773" s="4">
        <v>2.89</v>
      </c>
      <c r="H1773" s="4">
        <f t="shared" si="135"/>
        <v>2842.9101374203842</v>
      </c>
      <c r="I1773" s="4">
        <f t="shared" si="136"/>
        <v>51.619278691710363</v>
      </c>
      <c r="J1773" s="4">
        <f t="shared" si="137"/>
        <v>127.08681667235122</v>
      </c>
      <c r="K1773" s="5">
        <f t="shared" si="134"/>
        <v>22.369827271304079</v>
      </c>
    </row>
    <row r="1774" spans="1:11" ht="12.75" x14ac:dyDescent="0.2">
      <c r="A1774" s="1">
        <v>2018.09</v>
      </c>
      <c r="B1774" s="1">
        <v>2901.5</v>
      </c>
      <c r="C1774" s="1">
        <v>52.34</v>
      </c>
      <c r="D1774" s="1">
        <v>130.38999999999999</v>
      </c>
      <c r="E1774" s="12">
        <v>252.43899999999999</v>
      </c>
      <c r="F1774" s="8">
        <f t="shared" si="138"/>
        <v>2018.7083333331991</v>
      </c>
      <c r="G1774" s="4">
        <v>3</v>
      </c>
      <c r="H1774" s="4">
        <f t="shared" si="135"/>
        <v>2883.0121167886105</v>
      </c>
      <c r="I1774" s="4">
        <f t="shared" si="136"/>
        <v>52.006498084685816</v>
      </c>
      <c r="J1774" s="4">
        <f t="shared" si="137"/>
        <v>129.55917625644216</v>
      </c>
      <c r="K1774" s="5">
        <f t="shared" si="134"/>
        <v>22.252473349183219</v>
      </c>
    </row>
    <row r="1775" spans="1:11" ht="12.75" x14ac:dyDescent="0.2">
      <c r="A1775" s="1">
        <v>2018.1</v>
      </c>
      <c r="B1775" s="1">
        <v>2785.46</v>
      </c>
      <c r="C1775" s="9">
        <f>C1774*2/3+C1777/3</f>
        <v>52.81</v>
      </c>
      <c r="D1775" s="1"/>
      <c r="E1775" s="12">
        <v>252.88499999999999</v>
      </c>
      <c r="F1775" s="8">
        <f t="shared" si="138"/>
        <v>2018.7916666665324</v>
      </c>
      <c r="G1775" s="4">
        <v>3.15</v>
      </c>
      <c r="H1775" s="4">
        <f t="shared" si="135"/>
        <v>2762.8302371829095</v>
      </c>
      <c r="I1775" s="4">
        <f t="shared" si="136"/>
        <v>52.380958558237943</v>
      </c>
      <c r="J1775" s="4"/>
      <c r="K1775" s="5"/>
    </row>
    <row r="1776" spans="1:11" ht="12.75" x14ac:dyDescent="0.2">
      <c r="A1776" s="1">
        <v>2018.11</v>
      </c>
      <c r="B1776" s="1">
        <v>2723.23</v>
      </c>
      <c r="C1776" s="9">
        <f>C1774/3+C1777*2/3</f>
        <v>53.28</v>
      </c>
      <c r="D1776" s="1"/>
      <c r="E1776" s="12">
        <v>252.03800000000001</v>
      </c>
      <c r="F1776" s="8">
        <f t="shared" si="138"/>
        <v>2018.8749999998656</v>
      </c>
      <c r="G1776" s="4">
        <v>3.12</v>
      </c>
      <c r="H1776" s="4">
        <f t="shared" si="135"/>
        <v>2710.183156964426</v>
      </c>
      <c r="I1776" s="4">
        <f t="shared" si="136"/>
        <v>53.02473849181473</v>
      </c>
      <c r="J1776" s="4"/>
      <c r="K1776" s="5"/>
    </row>
    <row r="1777" spans="1:11" ht="12.75" x14ac:dyDescent="0.2">
      <c r="A1777" s="1">
        <v>2018.12</v>
      </c>
      <c r="B1777" s="1">
        <v>2567.31</v>
      </c>
      <c r="C1777" s="1">
        <v>53.75</v>
      </c>
      <c r="D1777" s="1"/>
      <c r="E1777" s="12">
        <v>251.233</v>
      </c>
      <c r="F1777" s="8">
        <f t="shared" si="138"/>
        <v>2018.9583333331989</v>
      </c>
      <c r="G1777" s="4">
        <v>2.83</v>
      </c>
      <c r="H1777" s="4">
        <f t="shared" si="135"/>
        <v>2563.1969166271952</v>
      </c>
      <c r="I1777" s="4">
        <f t="shared" si="136"/>
        <v>53.663887208288727</v>
      </c>
      <c r="J1777" s="4"/>
      <c r="K1777" s="5"/>
    </row>
    <row r="1778" spans="1:11" ht="12.75" x14ac:dyDescent="0.2">
      <c r="A1778" s="1">
        <v>2019.01</v>
      </c>
      <c r="B1778" s="1">
        <v>2610.3000000000002</v>
      </c>
      <c r="C1778" s="1"/>
      <c r="D1778" s="1"/>
      <c r="E1778" s="12">
        <f>1.5*E1777-0.5*E1776</f>
        <v>250.83050000000003</v>
      </c>
      <c r="F1778" s="8">
        <f t="shared" si="138"/>
        <v>2019.0416666665321</v>
      </c>
      <c r="G1778" s="4">
        <v>2.71</v>
      </c>
      <c r="H1778" s="4">
        <f t="shared" si="135"/>
        <v>2610.3000000000002</v>
      </c>
      <c r="I1778" s="4"/>
      <c r="J1778" s="4"/>
      <c r="K1778" s="5"/>
    </row>
    <row r="1779" spans="1:11" ht="12.75" x14ac:dyDescent="0.2">
      <c r="A1779" s="1"/>
      <c r="B1779" s="1"/>
      <c r="C1779" s="1"/>
      <c r="D1779" s="1"/>
      <c r="E1779" s="1"/>
      <c r="F1779" s="1"/>
      <c r="G1779" s="4"/>
      <c r="H1779" s="4"/>
      <c r="I1779" s="4"/>
      <c r="J1779" s="4"/>
      <c r="K1779" s="1"/>
    </row>
    <row r="1780" spans="1:11" ht="12.75" x14ac:dyDescent="0.2">
      <c r="A1780" s="1"/>
      <c r="B1780" s="1"/>
      <c r="C1780" s="1"/>
      <c r="D1780" s="1"/>
      <c r="E1780" s="1"/>
      <c r="F1780" s="1"/>
      <c r="G1780" s="4"/>
      <c r="H1780" s="4"/>
      <c r="I1780" s="4"/>
      <c r="J1780" s="4"/>
      <c r="K1780" s="1"/>
    </row>
    <row r="1781" spans="1:11" ht="12.75" x14ac:dyDescent="0.2">
      <c r="A1781" s="1"/>
      <c r="B1781" s="1"/>
      <c r="C1781" s="1"/>
      <c r="D1781" s="1"/>
      <c r="E1781" s="1"/>
      <c r="F1781" s="1"/>
      <c r="G1781" s="4"/>
      <c r="H1781" s="4"/>
      <c r="I1781" s="4"/>
      <c r="J1781" s="4"/>
      <c r="K1781" s="1"/>
    </row>
    <row r="1782" spans="1:11" ht="12.75" x14ac:dyDescent="0.2">
      <c r="A1782" s="1"/>
      <c r="B1782" s="1"/>
      <c r="C1782" s="1"/>
      <c r="D1782" s="1"/>
      <c r="E1782" s="1"/>
      <c r="F1782" s="1"/>
      <c r="G1782" s="4"/>
      <c r="H1782" s="4"/>
      <c r="I1782" s="4"/>
      <c r="J1782" s="4"/>
      <c r="K1782" s="1"/>
    </row>
    <row r="1783" spans="1:11" ht="12.75" x14ac:dyDescent="0.2">
      <c r="A1783" s="1"/>
      <c r="B1783" s="1"/>
      <c r="C1783" s="1"/>
      <c r="D1783" s="1"/>
      <c r="E1783" s="1"/>
      <c r="F1783" s="1"/>
      <c r="G1783" s="4"/>
      <c r="H1783" s="4"/>
      <c r="I1783" s="4"/>
      <c r="J1783" s="4"/>
      <c r="K1783" s="1"/>
    </row>
    <row r="1784" spans="1:11" ht="12.75" x14ac:dyDescent="0.2">
      <c r="A1784" s="1"/>
      <c r="B1784" s="1"/>
      <c r="C1784" s="1"/>
      <c r="D1784" s="1"/>
      <c r="E1784" s="1"/>
      <c r="F1784" s="1"/>
      <c r="G1784" s="4"/>
      <c r="H1784" s="4"/>
      <c r="I1784" s="4"/>
      <c r="J1784" s="4"/>
      <c r="K1784" s="1"/>
    </row>
    <row r="1785" spans="1:11" ht="12.75" x14ac:dyDescent="0.2">
      <c r="A1785" s="1"/>
      <c r="B1785" s="1"/>
      <c r="C1785" s="1"/>
      <c r="D1785" s="1"/>
      <c r="E1785" s="1"/>
      <c r="F1785" s="1"/>
      <c r="G1785" s="4"/>
      <c r="H1785" s="4"/>
      <c r="I1785" s="4"/>
      <c r="J1785" s="4"/>
      <c r="K1785" s="1"/>
    </row>
    <row r="1786" spans="1:11" ht="12.75" x14ac:dyDescent="0.2">
      <c r="A1786" s="1"/>
      <c r="B1786" s="1"/>
      <c r="C1786" s="1"/>
      <c r="D1786" s="1"/>
      <c r="E1786" s="1"/>
      <c r="F1786" s="1"/>
      <c r="G1786" s="4"/>
      <c r="H1786" s="4"/>
      <c r="I1786" s="4"/>
      <c r="J1786" s="4"/>
      <c r="K1786" s="1"/>
    </row>
    <row r="1787" spans="1:11" ht="12.75" x14ac:dyDescent="0.2">
      <c r="A1787" s="1"/>
      <c r="B1787" s="1"/>
      <c r="C1787" s="1"/>
      <c r="D1787" s="1"/>
      <c r="E1787" s="1"/>
      <c r="F1787" s="1"/>
      <c r="G1787" s="4"/>
      <c r="H1787" s="4"/>
      <c r="I1787" s="4"/>
      <c r="J1787" s="4"/>
      <c r="K1787" s="1"/>
    </row>
    <row r="1788" spans="1:11" ht="12.75" x14ac:dyDescent="0.2">
      <c r="A1788" s="1"/>
      <c r="B1788" s="1"/>
      <c r="C1788" s="1"/>
      <c r="D1788" s="1"/>
      <c r="E1788" s="1"/>
      <c r="F1788" s="1"/>
      <c r="G1788" s="4"/>
      <c r="H1788" s="4"/>
      <c r="I1788" s="4"/>
      <c r="J1788" s="4"/>
      <c r="K1788" s="1"/>
    </row>
    <row r="1789" spans="1:11" ht="12.75" x14ac:dyDescent="0.2">
      <c r="A1789" s="1"/>
      <c r="B1789" s="1"/>
      <c r="C1789" s="1"/>
      <c r="D1789" s="1"/>
      <c r="E1789" s="1"/>
      <c r="F1789" s="1"/>
      <c r="G1789" s="4"/>
      <c r="H1789" s="4"/>
      <c r="I1789" s="4"/>
      <c r="J1789" s="4"/>
      <c r="K1789" s="1"/>
    </row>
    <row r="1790" spans="1:11" ht="12.75" x14ac:dyDescent="0.2">
      <c r="A1790" s="1"/>
      <c r="B1790" s="1"/>
      <c r="C1790" s="1"/>
      <c r="D1790" s="1"/>
      <c r="E1790" s="1"/>
      <c r="F1790" s="1"/>
      <c r="G1790" s="4"/>
      <c r="H1790" s="4"/>
      <c r="I1790" s="4"/>
      <c r="J1790" s="4"/>
      <c r="K1790" s="1"/>
    </row>
    <row r="1791" spans="1:11" ht="12.75" x14ac:dyDescent="0.2">
      <c r="A1791" s="1"/>
      <c r="B1791" s="1"/>
      <c r="C1791" s="1"/>
      <c r="D1791" s="1"/>
      <c r="E1791" s="1"/>
      <c r="F1791" s="1"/>
      <c r="G1791" s="4"/>
      <c r="H1791" s="4"/>
      <c r="I1791" s="4"/>
      <c r="J1791" s="4"/>
      <c r="K1791" s="1"/>
    </row>
    <row r="1792" spans="1:11" ht="12.75" x14ac:dyDescent="0.2">
      <c r="A1792" s="1"/>
      <c r="B1792" s="1"/>
      <c r="C1792" s="1"/>
      <c r="D1792" s="1"/>
      <c r="E1792" s="1"/>
      <c r="F1792" s="1"/>
      <c r="G1792" s="4"/>
      <c r="H1792" s="4"/>
      <c r="I1792" s="4"/>
      <c r="J1792" s="4"/>
      <c r="K1792" s="1"/>
    </row>
    <row r="1793" spans="1:11" ht="12.75" x14ac:dyDescent="0.2">
      <c r="A1793" s="1"/>
      <c r="B1793" s="1"/>
      <c r="C1793" s="1"/>
      <c r="D1793" s="1"/>
      <c r="E1793" s="1"/>
      <c r="F1793" s="1"/>
      <c r="G1793" s="4"/>
      <c r="H1793" s="4"/>
      <c r="I1793" s="4"/>
      <c r="J1793" s="4"/>
      <c r="K1793" s="1"/>
    </row>
    <row r="1794" spans="1:11" ht="12.75" x14ac:dyDescent="0.2">
      <c r="A1794" s="1"/>
      <c r="B1794" s="1"/>
      <c r="C1794" s="1"/>
      <c r="D1794" s="1"/>
      <c r="E1794" s="1"/>
      <c r="F1794" s="1"/>
      <c r="G1794" s="4"/>
      <c r="H1794" s="4"/>
      <c r="I1794" s="4"/>
      <c r="J1794" s="4"/>
      <c r="K1794" s="1"/>
    </row>
    <row r="1795" spans="1:11" ht="12.75" x14ac:dyDescent="0.2">
      <c r="A1795" s="1"/>
      <c r="B1795" s="1"/>
      <c r="C1795" s="1"/>
      <c r="D1795" s="1"/>
      <c r="E1795" s="1"/>
      <c r="F1795" s="1"/>
      <c r="G1795" s="4"/>
      <c r="H1795" s="4"/>
      <c r="I1795" s="4"/>
      <c r="J1795" s="4"/>
      <c r="K1795" s="1"/>
    </row>
    <row r="1796" spans="1:11" ht="12.75" x14ac:dyDescent="0.2">
      <c r="A1796" s="1"/>
      <c r="B1796" s="1"/>
      <c r="C1796" s="1"/>
      <c r="D1796" s="1"/>
      <c r="E1796" s="1"/>
      <c r="F1796" s="1"/>
      <c r="G1796" s="4"/>
      <c r="H1796" s="4"/>
      <c r="I1796" s="4"/>
      <c r="J1796" s="4"/>
      <c r="K1796" s="1"/>
    </row>
    <row r="1797" spans="1:11" ht="12.75" x14ac:dyDescent="0.2">
      <c r="A1797" s="1"/>
      <c r="B1797" s="1"/>
      <c r="C1797" s="1"/>
      <c r="D1797" s="1"/>
      <c r="E1797" s="1"/>
      <c r="F1797" s="1"/>
      <c r="G1797" s="4"/>
      <c r="H1797" s="4"/>
      <c r="I1797" s="4"/>
      <c r="J1797" s="4"/>
      <c r="K1797" s="1"/>
    </row>
    <row r="1798" spans="1:11" ht="12.75" x14ac:dyDescent="0.2">
      <c r="A1798" s="1"/>
      <c r="B1798" s="1"/>
      <c r="C1798" s="1"/>
      <c r="D1798" s="1"/>
      <c r="E1798" s="1"/>
      <c r="F1798" s="1"/>
      <c r="G1798" s="4"/>
      <c r="H1798" s="4"/>
      <c r="I1798" s="4"/>
      <c r="J1798" s="4"/>
      <c r="K1798" s="1"/>
    </row>
    <row r="1799" spans="1:11" ht="12.75" x14ac:dyDescent="0.2">
      <c r="A1799" s="1"/>
      <c r="B1799" s="1"/>
      <c r="C1799" s="1"/>
      <c r="D1799" s="1"/>
      <c r="E1799" s="1"/>
      <c r="F1799" s="1"/>
      <c r="G1799" s="4"/>
      <c r="H1799" s="4"/>
      <c r="I1799" s="4"/>
      <c r="J1799" s="4"/>
      <c r="K1799" s="1"/>
    </row>
    <row r="1800" spans="1:11" ht="12.75" x14ac:dyDescent="0.2">
      <c r="A1800" s="1"/>
      <c r="B1800" s="1"/>
      <c r="C1800" s="1"/>
      <c r="D1800" s="1"/>
      <c r="E1800" s="1"/>
      <c r="F1800" s="1"/>
      <c r="G1800" s="4"/>
      <c r="H1800" s="4"/>
      <c r="I1800" s="4"/>
      <c r="J1800" s="4"/>
      <c r="K1800" s="1"/>
    </row>
    <row r="1801" spans="1:11" ht="12.75" x14ac:dyDescent="0.2">
      <c r="A1801" s="1"/>
      <c r="B1801" s="1"/>
      <c r="C1801" s="1"/>
      <c r="D1801" s="1"/>
      <c r="E1801" s="1"/>
      <c r="F1801" s="1"/>
      <c r="G1801" s="4"/>
      <c r="H1801" s="4"/>
      <c r="I1801" s="4"/>
      <c r="J1801" s="4"/>
      <c r="K1801" s="1"/>
    </row>
    <row r="1802" spans="1:11" ht="12.75" x14ac:dyDescent="0.2">
      <c r="A1802" s="1"/>
      <c r="B1802" s="1"/>
      <c r="C1802" s="1"/>
      <c r="D1802" s="1"/>
      <c r="E1802" s="1"/>
      <c r="F1802" s="1"/>
      <c r="G1802" s="4"/>
      <c r="H1802" s="4"/>
      <c r="I1802" s="4"/>
      <c r="J1802" s="4"/>
      <c r="K1802" s="1"/>
    </row>
    <row r="1803" spans="1:11" ht="12.75" x14ac:dyDescent="0.2">
      <c r="A1803" s="1"/>
      <c r="B1803" s="1"/>
      <c r="C1803" s="1"/>
      <c r="D1803" s="1"/>
      <c r="E1803" s="1"/>
      <c r="F1803" s="1"/>
      <c r="G1803" s="4"/>
      <c r="H1803" s="4"/>
      <c r="I1803" s="4"/>
      <c r="J1803" s="4"/>
      <c r="K1803" s="1"/>
    </row>
    <row r="1804" spans="1:11" ht="12.75" x14ac:dyDescent="0.2">
      <c r="A1804" s="1"/>
      <c r="B1804" s="1"/>
      <c r="C1804" s="1"/>
      <c r="D1804" s="1"/>
      <c r="E1804" s="1"/>
      <c r="F1804" s="1"/>
      <c r="G1804" s="4"/>
      <c r="H1804" s="4"/>
      <c r="I1804" s="4"/>
      <c r="J1804" s="4"/>
      <c r="K1804" s="1"/>
    </row>
    <row r="1805" spans="1:11" ht="12.75" x14ac:dyDescent="0.2">
      <c r="A1805" s="1"/>
      <c r="B1805" s="1"/>
      <c r="C1805" s="1"/>
      <c r="D1805" s="1"/>
      <c r="E1805" s="1"/>
      <c r="F1805" s="1"/>
      <c r="G1805" s="4"/>
      <c r="H1805" s="4"/>
      <c r="I1805" s="4"/>
      <c r="J1805" s="4"/>
      <c r="K1805" s="1"/>
    </row>
    <row r="1806" spans="1:11" ht="12.75" x14ac:dyDescent="0.2">
      <c r="A1806" s="1"/>
      <c r="B1806" s="1"/>
      <c r="C1806" s="1"/>
      <c r="D1806" s="1"/>
      <c r="E1806" s="1"/>
      <c r="F1806" s="1"/>
      <c r="G1806" s="4"/>
      <c r="H1806" s="4"/>
      <c r="I1806" s="4"/>
      <c r="J1806" s="4"/>
      <c r="K1806" s="1"/>
    </row>
    <row r="1807" spans="1:11" ht="12.75" x14ac:dyDescent="0.2">
      <c r="A1807" s="1"/>
      <c r="B1807" s="1"/>
      <c r="C1807" s="1"/>
      <c r="D1807" s="1"/>
      <c r="E1807" s="1"/>
      <c r="F1807" s="1"/>
      <c r="G1807" s="4"/>
      <c r="H1807" s="4"/>
      <c r="I1807" s="4"/>
      <c r="J1807" s="4"/>
      <c r="K1807" s="1"/>
    </row>
    <row r="1808" spans="1:11" ht="12.75" x14ac:dyDescent="0.2">
      <c r="A1808" s="1"/>
      <c r="B1808" s="1"/>
      <c r="C1808" s="1"/>
      <c r="D1808" s="1"/>
      <c r="E1808" s="1"/>
      <c r="F1808" s="1"/>
      <c r="G1808" s="4"/>
      <c r="H1808" s="4"/>
      <c r="I1808" s="4"/>
      <c r="J1808" s="4"/>
      <c r="K1808" s="1"/>
    </row>
    <row r="1809" spans="1:11" ht="12.75" x14ac:dyDescent="0.2">
      <c r="A1809" s="1"/>
      <c r="B1809" s="1"/>
      <c r="C1809" s="1"/>
      <c r="D1809" s="1"/>
      <c r="E1809" s="1"/>
      <c r="F1809" s="1"/>
      <c r="G1809" s="4"/>
      <c r="H1809" s="4"/>
      <c r="I1809" s="4"/>
      <c r="J1809" s="4"/>
      <c r="K1809" s="1"/>
    </row>
    <row r="1810" spans="1:11" ht="12.75" x14ac:dyDescent="0.2">
      <c r="A1810" s="1"/>
      <c r="B1810" s="1"/>
      <c r="C1810" s="1"/>
      <c r="D1810" s="1"/>
      <c r="E1810" s="1"/>
      <c r="F1810" s="1"/>
      <c r="G1810" s="4"/>
      <c r="H1810" s="4"/>
      <c r="I1810" s="4"/>
      <c r="J1810" s="4"/>
      <c r="K1810" s="1"/>
    </row>
    <row r="1811" spans="1:11" ht="12.75" x14ac:dyDescent="0.2">
      <c r="A1811" s="1"/>
      <c r="B1811" s="1"/>
      <c r="C1811" s="1"/>
      <c r="D1811" s="1"/>
      <c r="E1811" s="1"/>
      <c r="F1811" s="1"/>
      <c r="G1811" s="4"/>
      <c r="H1811" s="4"/>
      <c r="I1811" s="4"/>
      <c r="J1811" s="4"/>
      <c r="K1811" s="1"/>
    </row>
    <row r="1812" spans="1:11" ht="12.75" x14ac:dyDescent="0.2">
      <c r="A1812" s="1"/>
      <c r="B1812" s="1"/>
      <c r="C1812" s="1"/>
      <c r="D1812" s="1"/>
      <c r="E1812" s="1"/>
      <c r="F1812" s="1"/>
      <c r="G1812" s="4"/>
      <c r="H1812" s="4"/>
      <c r="I1812" s="4"/>
      <c r="J1812" s="4"/>
      <c r="K1812" s="1"/>
    </row>
    <row r="1813" spans="1:11" ht="12.75" x14ac:dyDescent="0.2">
      <c r="A1813" s="1"/>
      <c r="B1813" s="1"/>
      <c r="C1813" s="1"/>
      <c r="D1813" s="1"/>
      <c r="E1813" s="1"/>
      <c r="F1813" s="1"/>
      <c r="G1813" s="4"/>
      <c r="H1813" s="4"/>
      <c r="I1813" s="4"/>
      <c r="J1813" s="4"/>
      <c r="K1813" s="1"/>
    </row>
    <row r="1814" spans="1:11" ht="12.75" x14ac:dyDescent="0.2">
      <c r="A1814" s="1"/>
      <c r="B1814" s="1"/>
      <c r="C1814" s="1"/>
      <c r="D1814" s="1"/>
      <c r="E1814" s="1"/>
      <c r="F1814" s="1"/>
      <c r="G1814" s="4"/>
      <c r="H1814" s="4"/>
      <c r="I1814" s="4"/>
      <c r="J1814" s="4"/>
      <c r="K1814" s="1"/>
    </row>
    <row r="1815" spans="1:11" ht="12.75" x14ac:dyDescent="0.2">
      <c r="A1815" s="1"/>
      <c r="B1815" s="1"/>
      <c r="C1815" s="1"/>
      <c r="D1815" s="1"/>
      <c r="E1815" s="1"/>
      <c r="F1815" s="1"/>
      <c r="G1815" s="4"/>
      <c r="H1815" s="4"/>
      <c r="I1815" s="4"/>
      <c r="J1815" s="4"/>
      <c r="K1815" s="1"/>
    </row>
    <row r="1816" spans="1:11" ht="12.75" x14ac:dyDescent="0.2">
      <c r="A1816" s="1"/>
      <c r="B1816" s="1"/>
      <c r="C1816" s="1"/>
      <c r="D1816" s="1"/>
      <c r="E1816" s="1"/>
      <c r="F1816" s="1"/>
      <c r="G1816" s="4"/>
      <c r="H1816" s="4"/>
      <c r="I1816" s="4"/>
      <c r="J1816" s="4"/>
      <c r="K1816" s="1"/>
    </row>
    <row r="1817" spans="1:11" ht="12.75" x14ac:dyDescent="0.2">
      <c r="A1817" s="1"/>
      <c r="B1817" s="1"/>
      <c r="C1817" s="1"/>
      <c r="D1817" s="1"/>
      <c r="E1817" s="1"/>
      <c r="F1817" s="1"/>
      <c r="G1817" s="4"/>
      <c r="H1817" s="4"/>
      <c r="I1817" s="4"/>
      <c r="J1817" s="4"/>
      <c r="K1817" s="1"/>
    </row>
    <row r="1818" spans="1:11" ht="12.75" x14ac:dyDescent="0.2">
      <c r="A1818" s="1"/>
      <c r="B1818" s="1"/>
      <c r="C1818" s="1"/>
      <c r="D1818" s="1"/>
      <c r="E1818" s="1"/>
      <c r="F1818" s="1"/>
      <c r="G1818" s="4"/>
      <c r="H1818" s="4"/>
      <c r="I1818" s="4"/>
      <c r="J1818" s="4"/>
      <c r="K1818" s="1"/>
    </row>
    <row r="1819" spans="1:11" ht="12.75" x14ac:dyDescent="0.2">
      <c r="A1819" s="1"/>
      <c r="B1819" s="1"/>
      <c r="C1819" s="1"/>
      <c r="D1819" s="1"/>
      <c r="E1819" s="1"/>
      <c r="F1819" s="1"/>
      <c r="G1819" s="4"/>
      <c r="H1819" s="4"/>
      <c r="I1819" s="4"/>
      <c r="J1819" s="4"/>
      <c r="K1819" s="1"/>
    </row>
    <row r="1820" spans="1:11" ht="12.75" x14ac:dyDescent="0.2">
      <c r="A1820" s="1"/>
      <c r="B1820" s="1"/>
      <c r="C1820" s="1"/>
      <c r="D1820" s="1"/>
      <c r="E1820" s="1"/>
      <c r="F1820" s="1"/>
      <c r="G1820" s="4"/>
      <c r="H1820" s="4"/>
      <c r="I1820" s="4"/>
      <c r="J1820" s="4"/>
      <c r="K1820" s="1"/>
    </row>
    <row r="1821" spans="1:11" ht="12.75" x14ac:dyDescent="0.2">
      <c r="A1821" s="1"/>
      <c r="B1821" s="1"/>
      <c r="C1821" s="1"/>
      <c r="D1821" s="1"/>
      <c r="E1821" s="1"/>
      <c r="F1821" s="1"/>
      <c r="G1821" s="4"/>
      <c r="H1821" s="4"/>
      <c r="I1821" s="4"/>
      <c r="J1821" s="4"/>
      <c r="K1821" s="1"/>
    </row>
    <row r="1822" spans="1:11" ht="12.75" x14ac:dyDescent="0.2">
      <c r="A1822" s="1"/>
      <c r="B1822" s="1"/>
      <c r="C1822" s="1"/>
      <c r="D1822" s="1"/>
      <c r="E1822" s="1"/>
      <c r="F1822" s="1"/>
      <c r="G1822" s="4"/>
      <c r="H1822" s="4"/>
      <c r="I1822" s="4"/>
      <c r="J1822" s="4"/>
      <c r="K1822" s="1"/>
    </row>
    <row r="1823" spans="1:11" ht="12.75" x14ac:dyDescent="0.2">
      <c r="A1823" s="1"/>
      <c r="B1823" s="1"/>
      <c r="C1823" s="1"/>
      <c r="D1823" s="1"/>
      <c r="E1823" s="1"/>
      <c r="F1823" s="1"/>
      <c r="G1823" s="4"/>
      <c r="H1823" s="4"/>
      <c r="I1823" s="4"/>
      <c r="J1823" s="4"/>
      <c r="K1823" s="1"/>
    </row>
    <row r="1824" spans="1:11" ht="12.75" x14ac:dyDescent="0.2">
      <c r="A1824" s="1"/>
      <c r="B1824" s="1"/>
      <c r="C1824" s="1"/>
      <c r="D1824" s="1"/>
      <c r="E1824" s="1"/>
      <c r="F1824" s="1"/>
      <c r="G1824" s="4"/>
      <c r="H1824" s="4"/>
      <c r="I1824" s="4"/>
      <c r="J1824" s="4"/>
      <c r="K1824" s="1"/>
    </row>
    <row r="1825" spans="1:11" ht="12.75" x14ac:dyDescent="0.2">
      <c r="A1825" s="1"/>
      <c r="B1825" s="1"/>
      <c r="C1825" s="1"/>
      <c r="D1825" s="1"/>
      <c r="E1825" s="1"/>
      <c r="F1825" s="1"/>
      <c r="G1825" s="4"/>
      <c r="H1825" s="4"/>
      <c r="I1825" s="4"/>
      <c r="J1825" s="4"/>
      <c r="K1825" s="1"/>
    </row>
    <row r="1826" spans="1:11" ht="12.75" x14ac:dyDescent="0.2">
      <c r="A1826" s="1"/>
      <c r="B1826" s="1"/>
      <c r="C1826" s="1"/>
      <c r="D1826" s="1"/>
      <c r="E1826" s="1"/>
      <c r="F1826" s="1"/>
      <c r="G1826" s="4"/>
      <c r="H1826" s="4"/>
      <c r="I1826" s="4"/>
      <c r="J1826" s="4"/>
      <c r="K1826" s="1"/>
    </row>
    <row r="1827" spans="1:11" ht="12.75" x14ac:dyDescent="0.2">
      <c r="A1827" s="1"/>
      <c r="B1827" s="1"/>
      <c r="C1827" s="1"/>
      <c r="D1827" s="1"/>
      <c r="E1827" s="1"/>
      <c r="F1827" s="1"/>
      <c r="G1827" s="4"/>
      <c r="H1827" s="4"/>
      <c r="I1827" s="4"/>
      <c r="J1827" s="4"/>
      <c r="K1827" s="1"/>
    </row>
    <row r="1828" spans="1:11" ht="12.75" x14ac:dyDescent="0.2">
      <c r="A1828" s="1"/>
      <c r="B1828" s="1"/>
      <c r="C1828" s="1"/>
      <c r="D1828" s="1"/>
      <c r="E1828" s="1"/>
      <c r="F1828" s="1"/>
      <c r="G1828" s="4"/>
      <c r="H1828" s="4"/>
      <c r="I1828" s="4"/>
      <c r="J1828" s="4"/>
      <c r="K1828" s="1"/>
    </row>
    <row r="1829" spans="1:11" ht="12.75" x14ac:dyDescent="0.2">
      <c r="A1829" s="1"/>
      <c r="B1829" s="1"/>
      <c r="C1829" s="1"/>
      <c r="D1829" s="1"/>
      <c r="E1829" s="1"/>
      <c r="F1829" s="1"/>
      <c r="G1829" s="4"/>
      <c r="H1829" s="4"/>
      <c r="I1829" s="4"/>
      <c r="J1829" s="4"/>
      <c r="K1829" s="1"/>
    </row>
    <row r="1830" spans="1:11" ht="12.75" x14ac:dyDescent="0.2">
      <c r="A1830" s="1"/>
      <c r="B1830" s="1"/>
      <c r="C1830" s="1"/>
      <c r="D1830" s="1"/>
      <c r="E1830" s="1"/>
      <c r="F1830" s="1"/>
      <c r="G1830" s="4"/>
      <c r="H1830" s="4"/>
      <c r="I1830" s="4"/>
      <c r="J1830" s="4"/>
      <c r="K1830" s="1"/>
    </row>
    <row r="1831" spans="1:11" ht="12.75" x14ac:dyDescent="0.2">
      <c r="A1831" s="1"/>
      <c r="B1831" s="1"/>
      <c r="C1831" s="1"/>
      <c r="D1831" s="1"/>
      <c r="E1831" s="1"/>
      <c r="F1831" s="1"/>
      <c r="G1831" s="4"/>
      <c r="H1831" s="4"/>
      <c r="I1831" s="4"/>
      <c r="J1831" s="4"/>
      <c r="K1831" s="1"/>
    </row>
    <row r="1832" spans="1:11" ht="12.75" x14ac:dyDescent="0.2">
      <c r="A1832" s="1"/>
      <c r="B1832" s="1"/>
      <c r="C1832" s="1"/>
      <c r="D1832" s="1"/>
      <c r="E1832" s="1"/>
      <c r="F1832" s="1"/>
      <c r="G1832" s="4"/>
      <c r="H1832" s="4"/>
      <c r="I1832" s="4"/>
      <c r="J1832" s="4"/>
      <c r="K1832" s="1"/>
    </row>
    <row r="1833" spans="1:11" ht="12.75" x14ac:dyDescent="0.2">
      <c r="A1833" s="1"/>
      <c r="B1833" s="1"/>
      <c r="C1833" s="1"/>
      <c r="D1833" s="1"/>
      <c r="E1833" s="1"/>
      <c r="F1833" s="1"/>
      <c r="G1833" s="4"/>
      <c r="H1833" s="4"/>
      <c r="I1833" s="4"/>
      <c r="J1833" s="4"/>
      <c r="K1833" s="1"/>
    </row>
    <row r="1834" spans="1:11" ht="12.75" x14ac:dyDescent="0.2">
      <c r="A1834" s="1"/>
      <c r="B1834" s="1"/>
      <c r="C1834" s="1"/>
      <c r="D1834" s="1"/>
      <c r="E1834" s="1"/>
      <c r="F1834" s="1"/>
      <c r="G1834" s="4"/>
      <c r="H1834" s="4"/>
      <c r="I1834" s="4"/>
      <c r="J1834" s="4"/>
      <c r="K1834" s="1"/>
    </row>
    <row r="1835" spans="1:11" ht="12.75" x14ac:dyDescent="0.2">
      <c r="A1835" s="1"/>
      <c r="B1835" s="1"/>
      <c r="C1835" s="1"/>
      <c r="D1835" s="1"/>
      <c r="E1835" s="1"/>
      <c r="F1835" s="1"/>
      <c r="G1835" s="4"/>
      <c r="H1835" s="4"/>
      <c r="I1835" s="4"/>
      <c r="J1835" s="4"/>
      <c r="K1835" s="1"/>
    </row>
    <row r="1836" spans="1:11" ht="12.75" x14ac:dyDescent="0.2">
      <c r="A1836" s="1"/>
      <c r="B1836" s="1"/>
      <c r="C1836" s="1"/>
      <c r="D1836" s="1"/>
      <c r="E1836" s="1"/>
      <c r="F1836" s="1"/>
      <c r="G1836" s="4"/>
      <c r="H1836" s="4"/>
      <c r="I1836" s="4"/>
      <c r="J1836" s="4"/>
      <c r="K1836" s="1"/>
    </row>
    <row r="1837" spans="1:11" ht="12.75" x14ac:dyDescent="0.2">
      <c r="A1837" s="1"/>
      <c r="B1837" s="1"/>
      <c r="C1837" s="1"/>
      <c r="D1837" s="1"/>
      <c r="E1837" s="1"/>
      <c r="F1837" s="1"/>
      <c r="G1837" s="4"/>
      <c r="H1837" s="4"/>
      <c r="I1837" s="4"/>
      <c r="J1837" s="4"/>
      <c r="K1837" s="1"/>
    </row>
    <row r="1838" spans="1:11" ht="12.75" x14ac:dyDescent="0.2">
      <c r="A1838" s="1"/>
      <c r="B1838" s="1"/>
      <c r="C1838" s="1"/>
      <c r="D1838" s="1"/>
      <c r="E1838" s="1"/>
      <c r="F1838" s="1"/>
      <c r="G1838" s="4"/>
      <c r="H1838" s="4"/>
      <c r="I1838" s="4"/>
      <c r="J1838" s="4"/>
      <c r="K1838" s="1"/>
    </row>
    <row r="1839" spans="1:11" ht="12.75" x14ac:dyDescent="0.2">
      <c r="A1839" s="1"/>
      <c r="B1839" s="1"/>
      <c r="C1839" s="1"/>
      <c r="D1839" s="1"/>
      <c r="E1839" s="1"/>
      <c r="F1839" s="1"/>
      <c r="G1839" s="4"/>
      <c r="H1839" s="4"/>
      <c r="I1839" s="4"/>
      <c r="J1839" s="4"/>
      <c r="K1839" s="1"/>
    </row>
    <row r="1840" spans="1:11" ht="12.75" x14ac:dyDescent="0.2">
      <c r="A1840" s="1"/>
      <c r="B1840" s="1"/>
      <c r="C1840" s="1"/>
      <c r="D1840" s="1"/>
      <c r="E1840" s="1"/>
      <c r="F1840" s="1"/>
      <c r="G1840" s="4"/>
      <c r="H1840" s="4"/>
      <c r="I1840" s="4"/>
      <c r="J1840" s="4"/>
      <c r="K1840" s="1"/>
    </row>
    <row r="1841" spans="1:11" ht="12.75" x14ac:dyDescent="0.2">
      <c r="A1841" s="1"/>
      <c r="B1841" s="1"/>
      <c r="C1841" s="1"/>
      <c r="D1841" s="1"/>
      <c r="E1841" s="1"/>
      <c r="F1841" s="1"/>
      <c r="G1841" s="4"/>
      <c r="H1841" s="4"/>
      <c r="I1841" s="4"/>
      <c r="J1841" s="4"/>
      <c r="K1841" s="1"/>
    </row>
    <row r="1842" spans="1:11" ht="12.75" x14ac:dyDescent="0.2">
      <c r="A1842" s="1"/>
      <c r="B1842" s="1"/>
      <c r="C1842" s="1"/>
      <c r="D1842" s="1"/>
      <c r="E1842" s="1"/>
      <c r="F1842" s="1"/>
      <c r="G1842" s="4"/>
      <c r="H1842" s="4"/>
      <c r="I1842" s="4"/>
      <c r="J1842" s="4"/>
      <c r="K1842" s="1"/>
    </row>
    <row r="1843" spans="1:11" ht="12.75" x14ac:dyDescent="0.2">
      <c r="A1843" s="1"/>
      <c r="B1843" s="1"/>
      <c r="C1843" s="1"/>
      <c r="D1843" s="1"/>
      <c r="E1843" s="1"/>
      <c r="F1843" s="1"/>
      <c r="G1843" s="4"/>
      <c r="H1843" s="4"/>
      <c r="I1843" s="4"/>
      <c r="J1843" s="4"/>
      <c r="K1843" s="1"/>
    </row>
    <row r="1844" spans="1:11" ht="12.75" x14ac:dyDescent="0.2">
      <c r="A1844" s="1"/>
      <c r="B1844" s="1"/>
      <c r="C1844" s="1"/>
      <c r="D1844" s="1"/>
      <c r="E1844" s="1"/>
      <c r="F1844" s="1"/>
      <c r="G1844" s="4"/>
      <c r="H1844" s="4"/>
      <c r="I1844" s="4"/>
      <c r="J1844" s="4"/>
      <c r="K1844" s="1"/>
    </row>
    <row r="1845" spans="1:11" ht="12.75" x14ac:dyDescent="0.2">
      <c r="A1845" s="1"/>
      <c r="B1845" s="1"/>
      <c r="C1845" s="1"/>
      <c r="D1845" s="1"/>
      <c r="E1845" s="1"/>
      <c r="F1845" s="1"/>
      <c r="G1845" s="4"/>
      <c r="H1845" s="4"/>
      <c r="I1845" s="4"/>
      <c r="J1845" s="4"/>
      <c r="K1845" s="1"/>
    </row>
    <row r="1846" spans="1:11" ht="12.75" x14ac:dyDescent="0.2">
      <c r="A1846" s="1"/>
      <c r="B1846" s="1"/>
      <c r="C1846" s="1"/>
      <c r="D1846" s="1"/>
      <c r="E1846" s="1"/>
      <c r="F1846" s="1"/>
      <c r="G1846" s="4"/>
      <c r="H1846" s="4"/>
      <c r="I1846" s="4"/>
      <c r="J1846" s="4"/>
      <c r="K1846" s="1"/>
    </row>
    <row r="1847" spans="1:11" ht="12.75" x14ac:dyDescent="0.2">
      <c r="A1847" s="1"/>
      <c r="B1847" s="1"/>
      <c r="C1847" s="1"/>
      <c r="D1847" s="1"/>
      <c r="E1847" s="1"/>
      <c r="F1847" s="1"/>
      <c r="G1847" s="4"/>
      <c r="H1847" s="4"/>
      <c r="I1847" s="4"/>
      <c r="J1847" s="4"/>
      <c r="K1847" s="1"/>
    </row>
    <row r="1848" spans="1:11" ht="12.75" x14ac:dyDescent="0.2">
      <c r="A1848" s="1"/>
      <c r="B1848" s="1"/>
      <c r="C1848" s="1"/>
      <c r="D1848" s="1"/>
      <c r="E1848" s="1"/>
      <c r="F1848" s="1"/>
      <c r="G1848" s="4"/>
      <c r="H1848" s="4"/>
      <c r="I1848" s="4"/>
      <c r="J1848" s="4"/>
      <c r="K1848" s="1"/>
    </row>
    <row r="1849" spans="1:11" ht="12.75" x14ac:dyDescent="0.2">
      <c r="A1849" s="1"/>
      <c r="B1849" s="1"/>
      <c r="C1849" s="1"/>
      <c r="D1849" s="1"/>
      <c r="E1849" s="1"/>
      <c r="F1849" s="1"/>
      <c r="G1849" s="4"/>
      <c r="H1849" s="4"/>
      <c r="I1849" s="4"/>
      <c r="J1849" s="4"/>
      <c r="K1849" s="1"/>
    </row>
    <row r="1850" spans="1:11" ht="12.75" x14ac:dyDescent="0.2">
      <c r="A1850" s="1"/>
      <c r="B1850" s="1"/>
      <c r="C1850" s="1"/>
      <c r="D1850" s="1"/>
      <c r="E1850" s="1"/>
      <c r="F1850" s="1"/>
      <c r="G1850" s="4"/>
      <c r="H1850" s="4"/>
      <c r="I1850" s="4"/>
      <c r="J1850" s="4"/>
      <c r="K1850" s="1"/>
    </row>
    <row r="1851" spans="1:11" ht="12.75" x14ac:dyDescent="0.2">
      <c r="A1851" s="1"/>
      <c r="B1851" s="1"/>
      <c r="C1851" s="1"/>
      <c r="D1851" s="1"/>
      <c r="E1851" s="1"/>
      <c r="F1851" s="1"/>
      <c r="G1851" s="4"/>
      <c r="H1851" s="4"/>
      <c r="I1851" s="4"/>
      <c r="J1851" s="4"/>
      <c r="K1851" s="1"/>
    </row>
    <row r="1852" spans="1:11" ht="12.75" x14ac:dyDescent="0.2">
      <c r="A1852" s="1"/>
      <c r="B1852" s="1"/>
      <c r="C1852" s="1"/>
      <c r="D1852" s="1"/>
      <c r="E1852" s="1"/>
      <c r="F1852" s="1"/>
      <c r="G1852" s="4"/>
      <c r="H1852" s="4"/>
      <c r="I1852" s="4"/>
      <c r="J1852" s="4"/>
      <c r="K1852" s="1"/>
    </row>
    <row r="1853" spans="1:11" ht="12.75" x14ac:dyDescent="0.2">
      <c r="A1853" s="1"/>
      <c r="B1853" s="1"/>
      <c r="C1853" s="1"/>
      <c r="D1853" s="1"/>
      <c r="E1853" s="1"/>
      <c r="F1853" s="1"/>
      <c r="G1853" s="4"/>
      <c r="H1853" s="4"/>
      <c r="I1853" s="4"/>
      <c r="J1853" s="4"/>
      <c r="K1853" s="1"/>
    </row>
    <row r="1854" spans="1:11" ht="12.75" x14ac:dyDescent="0.2">
      <c r="A1854" s="1"/>
      <c r="B1854" s="1"/>
      <c r="C1854" s="1"/>
      <c r="D1854" s="1"/>
      <c r="E1854" s="1"/>
      <c r="F1854" s="1"/>
      <c r="G1854" s="4"/>
      <c r="H1854" s="4"/>
      <c r="I1854" s="4"/>
      <c r="J1854" s="4"/>
      <c r="K1854" s="1"/>
    </row>
    <row r="1855" spans="1:11" ht="12.75" x14ac:dyDescent="0.2">
      <c r="A1855" s="1"/>
      <c r="B1855" s="1"/>
      <c r="C1855" s="1"/>
      <c r="D1855" s="1"/>
      <c r="E1855" s="1"/>
      <c r="F1855" s="1"/>
      <c r="G1855" s="4"/>
      <c r="H1855" s="4"/>
      <c r="I1855" s="4"/>
      <c r="J1855" s="4"/>
      <c r="K1855" s="1"/>
    </row>
    <row r="1856" spans="1:11" ht="12.75" x14ac:dyDescent="0.2">
      <c r="A1856" s="1"/>
      <c r="B1856" s="1"/>
      <c r="C1856" s="1"/>
      <c r="D1856" s="1"/>
      <c r="E1856" s="1"/>
      <c r="F1856" s="1"/>
      <c r="G1856" s="4"/>
      <c r="H1856" s="4"/>
      <c r="I1856" s="4"/>
      <c r="J1856" s="4"/>
      <c r="K1856" s="1"/>
    </row>
    <row r="1857" spans="1:11" ht="12.75" x14ac:dyDescent="0.2">
      <c r="A1857" s="1"/>
      <c r="B1857" s="1"/>
      <c r="C1857" s="1"/>
      <c r="D1857" s="1"/>
      <c r="E1857" s="1"/>
      <c r="F1857" s="1"/>
      <c r="G1857" s="4"/>
      <c r="H1857" s="4"/>
      <c r="I1857" s="4"/>
      <c r="J1857" s="4"/>
      <c r="K1857" s="1"/>
    </row>
    <row r="1858" spans="1:11" ht="12.75" x14ac:dyDescent="0.2">
      <c r="A1858" s="1"/>
      <c r="B1858" s="1"/>
      <c r="C1858" s="1"/>
      <c r="D1858" s="1"/>
      <c r="E1858" s="1"/>
      <c r="F1858" s="1"/>
      <c r="G1858" s="4"/>
      <c r="H1858" s="4"/>
      <c r="I1858" s="4"/>
      <c r="J1858" s="4"/>
      <c r="K1858" s="1"/>
    </row>
    <row r="1859" spans="1:11" ht="12.75" x14ac:dyDescent="0.2">
      <c r="A1859" s="1"/>
      <c r="B1859" s="1"/>
      <c r="C1859" s="1"/>
      <c r="D1859" s="1"/>
      <c r="E1859" s="1"/>
      <c r="F1859" s="1"/>
      <c r="G1859" s="4"/>
      <c r="H1859" s="4"/>
      <c r="I1859" s="4"/>
      <c r="J1859" s="4"/>
      <c r="K1859" s="1"/>
    </row>
    <row r="1860" spans="1:11" ht="12.75" x14ac:dyDescent="0.2">
      <c r="A1860" s="1"/>
      <c r="B1860" s="1"/>
      <c r="C1860" s="1"/>
      <c r="D1860" s="1"/>
      <c r="E1860" s="1"/>
      <c r="F1860" s="1"/>
      <c r="G1860" s="4"/>
      <c r="H1860" s="4"/>
      <c r="I1860" s="4"/>
      <c r="J1860" s="4"/>
      <c r="K1860" s="1"/>
    </row>
    <row r="1861" spans="1:11" ht="12.75" x14ac:dyDescent="0.2">
      <c r="A1861" s="1"/>
      <c r="B1861" s="1"/>
      <c r="C1861" s="1"/>
      <c r="D1861" s="1"/>
      <c r="E1861" s="1"/>
      <c r="F1861" s="1"/>
      <c r="G1861" s="4"/>
      <c r="H1861" s="4"/>
      <c r="I1861" s="4"/>
      <c r="J1861" s="4"/>
      <c r="K1861" s="1"/>
    </row>
    <row r="1862" spans="1:11" ht="12.75" x14ac:dyDescent="0.2">
      <c r="A1862" s="1"/>
      <c r="B1862" s="1"/>
      <c r="C1862" s="1"/>
      <c r="D1862" s="1"/>
      <c r="E1862" s="1"/>
      <c r="F1862" s="1"/>
      <c r="G1862" s="4"/>
      <c r="H1862" s="4"/>
      <c r="I1862" s="4"/>
      <c r="J1862" s="4"/>
      <c r="K1862" s="1"/>
    </row>
    <row r="1863" spans="1:11" ht="12.75" x14ac:dyDescent="0.2">
      <c r="A1863" s="1"/>
      <c r="B1863" s="1"/>
      <c r="C1863" s="1"/>
      <c r="D1863" s="1"/>
      <c r="E1863" s="1"/>
      <c r="F1863" s="1"/>
      <c r="G1863" s="4"/>
      <c r="H1863" s="4"/>
      <c r="I1863" s="4"/>
      <c r="J1863" s="4"/>
      <c r="K1863" s="1"/>
    </row>
    <row r="1864" spans="1:11" ht="12.75" x14ac:dyDescent="0.2">
      <c r="A1864" s="1"/>
      <c r="B1864" s="1"/>
      <c r="C1864" s="1"/>
      <c r="D1864" s="1"/>
      <c r="E1864" s="1"/>
      <c r="F1864" s="1"/>
      <c r="G1864" s="4"/>
      <c r="H1864" s="4"/>
      <c r="I1864" s="4"/>
      <c r="J1864" s="4"/>
      <c r="K1864" s="1"/>
    </row>
    <row r="1865" spans="1:11" ht="12.75" x14ac:dyDescent="0.2">
      <c r="A1865" s="1"/>
      <c r="B1865" s="1"/>
      <c r="C1865" s="1"/>
      <c r="D1865" s="1"/>
      <c r="E1865" s="1"/>
      <c r="F1865" s="1"/>
      <c r="G1865" s="4"/>
      <c r="H1865" s="4"/>
      <c r="I1865" s="4"/>
      <c r="J1865" s="4"/>
      <c r="K1865" s="1"/>
    </row>
    <row r="1866" spans="1:11" ht="12.75" x14ac:dyDescent="0.2">
      <c r="A1866" s="1"/>
      <c r="B1866" s="1"/>
      <c r="C1866" s="1"/>
      <c r="D1866" s="1"/>
      <c r="E1866" s="1"/>
      <c r="F1866" s="1"/>
      <c r="G1866" s="4"/>
      <c r="H1866" s="4"/>
      <c r="I1866" s="4"/>
      <c r="J1866" s="4"/>
      <c r="K1866" s="1"/>
    </row>
    <row r="1867" spans="1:11" ht="12.75" x14ac:dyDescent="0.2">
      <c r="A1867" s="1"/>
      <c r="B1867" s="1"/>
      <c r="C1867" s="1"/>
      <c r="D1867" s="1"/>
      <c r="E1867" s="1"/>
      <c r="F1867" s="1"/>
      <c r="G1867" s="4"/>
      <c r="H1867" s="4"/>
      <c r="I1867" s="4"/>
      <c r="J1867" s="4"/>
      <c r="K1867" s="1"/>
    </row>
    <row r="1868" spans="1:11" ht="12.75" x14ac:dyDescent="0.2">
      <c r="A1868" s="1"/>
      <c r="B1868" s="1"/>
      <c r="C1868" s="1"/>
      <c r="D1868" s="1"/>
      <c r="E1868" s="1"/>
      <c r="F1868" s="1"/>
      <c r="G1868" s="4"/>
      <c r="H1868" s="4"/>
      <c r="I1868" s="4"/>
      <c r="J1868" s="4"/>
      <c r="K1868" s="1"/>
    </row>
    <row r="1869" spans="1:11" ht="12.75" x14ac:dyDescent="0.2">
      <c r="A1869" s="1"/>
      <c r="B1869" s="1"/>
      <c r="C1869" s="1"/>
      <c r="D1869" s="1"/>
      <c r="E1869" s="1"/>
      <c r="F1869" s="1"/>
      <c r="G1869" s="4"/>
      <c r="H1869" s="4"/>
      <c r="I1869" s="4"/>
      <c r="J1869" s="4"/>
      <c r="K1869" s="1"/>
    </row>
    <row r="1870" spans="1:11" ht="12.75" x14ac:dyDescent="0.2">
      <c r="A1870" s="1"/>
      <c r="B1870" s="1"/>
      <c r="C1870" s="1"/>
      <c r="D1870" s="1"/>
      <c r="E1870" s="1"/>
      <c r="F1870" s="1"/>
      <c r="G1870" s="4"/>
      <c r="H1870" s="4"/>
      <c r="I1870" s="4"/>
      <c r="J1870" s="4"/>
      <c r="K1870" s="1"/>
    </row>
    <row r="1871" spans="1:11" ht="12.75" x14ac:dyDescent="0.2">
      <c r="A1871" s="1"/>
      <c r="B1871" s="1"/>
      <c r="C1871" s="1"/>
      <c r="D1871" s="1"/>
      <c r="E1871" s="1"/>
      <c r="F1871" s="1"/>
      <c r="G1871" s="4"/>
      <c r="H1871" s="4"/>
      <c r="I1871" s="4"/>
      <c r="J1871" s="4"/>
      <c r="K1871" s="1"/>
    </row>
    <row r="1872" spans="1:11" ht="12.75" x14ac:dyDescent="0.2">
      <c r="A1872" s="1"/>
      <c r="B1872" s="1"/>
      <c r="C1872" s="1"/>
      <c r="D1872" s="1"/>
      <c r="E1872" s="1"/>
      <c r="F1872" s="1"/>
      <c r="G1872" s="4"/>
      <c r="H1872" s="4"/>
      <c r="I1872" s="4"/>
      <c r="J1872" s="4"/>
      <c r="K1872" s="1"/>
    </row>
    <row r="1873" spans="1:11" ht="12.75" x14ac:dyDescent="0.2">
      <c r="A1873" s="1"/>
      <c r="B1873" s="1"/>
      <c r="C1873" s="1"/>
      <c r="D1873" s="1"/>
      <c r="E1873" s="1"/>
      <c r="F1873" s="1"/>
      <c r="G1873" s="4"/>
      <c r="H1873" s="4"/>
      <c r="I1873" s="4"/>
      <c r="J1873" s="4"/>
      <c r="K1873" s="1"/>
    </row>
    <row r="1874" spans="1:11" ht="12.75" x14ac:dyDescent="0.2">
      <c r="A1874" s="1"/>
      <c r="B1874" s="1"/>
      <c r="C1874" s="1"/>
      <c r="D1874" s="1"/>
      <c r="E1874" s="1"/>
      <c r="F1874" s="1"/>
      <c r="G1874" s="4"/>
      <c r="H1874" s="4"/>
      <c r="I1874" s="4"/>
      <c r="J1874" s="4"/>
      <c r="K1874" s="1"/>
    </row>
    <row r="1875" spans="1:11" ht="12.75" x14ac:dyDescent="0.2">
      <c r="A1875" s="1"/>
      <c r="B1875" s="1"/>
      <c r="C1875" s="1"/>
      <c r="D1875" s="1"/>
      <c r="E1875" s="1"/>
      <c r="F1875" s="1"/>
      <c r="G1875" s="4"/>
      <c r="H1875" s="4"/>
      <c r="I1875" s="4"/>
      <c r="J1875" s="4"/>
      <c r="K1875" s="1"/>
    </row>
    <row r="1876" spans="1:11" ht="12.75" x14ac:dyDescent="0.2">
      <c r="A1876" s="1"/>
      <c r="B1876" s="1"/>
      <c r="C1876" s="1"/>
      <c r="D1876" s="1"/>
      <c r="E1876" s="1"/>
      <c r="F1876" s="1"/>
      <c r="G1876" s="4"/>
      <c r="H1876" s="4"/>
      <c r="I1876" s="4"/>
      <c r="J1876" s="4"/>
      <c r="K1876" s="1"/>
    </row>
    <row r="1877" spans="1:11" ht="12.75" x14ac:dyDescent="0.2">
      <c r="A1877" s="1"/>
      <c r="B1877" s="1"/>
      <c r="C1877" s="1"/>
      <c r="D1877" s="1"/>
      <c r="E1877" s="1"/>
      <c r="F1877" s="1"/>
      <c r="G1877" s="4"/>
      <c r="H1877" s="4"/>
      <c r="I1877" s="4"/>
      <c r="J1877" s="4"/>
      <c r="K1877" s="1"/>
    </row>
    <row r="1878" spans="1:11" ht="12.75" x14ac:dyDescent="0.2">
      <c r="A1878" s="1"/>
      <c r="B1878" s="1"/>
      <c r="C1878" s="1"/>
      <c r="D1878" s="1"/>
      <c r="E1878" s="1"/>
      <c r="F1878" s="1"/>
      <c r="G1878" s="4"/>
      <c r="H1878" s="4"/>
      <c r="I1878" s="4"/>
      <c r="J1878" s="4"/>
      <c r="K1878" s="1"/>
    </row>
    <row r="1879" spans="1:11" ht="12.75" x14ac:dyDescent="0.2">
      <c r="A1879" s="1"/>
      <c r="B1879" s="1"/>
      <c r="C1879" s="1"/>
      <c r="D1879" s="1"/>
      <c r="E1879" s="1"/>
      <c r="F1879" s="1"/>
      <c r="G1879" s="4"/>
      <c r="H1879" s="4"/>
      <c r="I1879" s="4"/>
      <c r="J1879" s="4"/>
      <c r="K1879" s="1"/>
    </row>
    <row r="1880" spans="1:11" ht="12.75" x14ac:dyDescent="0.2">
      <c r="A1880" s="1"/>
      <c r="B1880" s="1"/>
      <c r="C1880" s="1"/>
      <c r="D1880" s="1"/>
      <c r="E1880" s="1"/>
      <c r="F1880" s="1"/>
      <c r="G1880" s="4"/>
      <c r="H1880" s="4"/>
      <c r="I1880" s="4"/>
      <c r="J1880" s="4"/>
      <c r="K1880" s="1"/>
    </row>
    <row r="1881" spans="1:11" ht="12.75" x14ac:dyDescent="0.2">
      <c r="A1881" s="1"/>
      <c r="B1881" s="1"/>
      <c r="C1881" s="1"/>
      <c r="D1881" s="1"/>
      <c r="E1881" s="1"/>
      <c r="F1881" s="1"/>
      <c r="G1881" s="4"/>
      <c r="H1881" s="4"/>
      <c r="I1881" s="4"/>
      <c r="J1881" s="4"/>
      <c r="K1881" s="1"/>
    </row>
    <row r="1882" spans="1:11" ht="12.75" x14ac:dyDescent="0.2">
      <c r="A1882" s="1"/>
      <c r="B1882" s="1"/>
      <c r="C1882" s="1"/>
      <c r="D1882" s="1"/>
      <c r="E1882" s="1"/>
      <c r="F1882" s="1"/>
      <c r="G1882" s="4"/>
      <c r="H1882" s="4"/>
      <c r="I1882" s="4"/>
      <c r="J1882" s="4"/>
      <c r="K1882" s="1"/>
    </row>
    <row r="1883" spans="1:11" ht="12.75" x14ac:dyDescent="0.2">
      <c r="A1883" s="1"/>
      <c r="B1883" s="1"/>
      <c r="C1883" s="1"/>
      <c r="D1883" s="1"/>
      <c r="E1883" s="1"/>
      <c r="F1883" s="1"/>
      <c r="G1883" s="4"/>
      <c r="H1883" s="4"/>
      <c r="I1883" s="4"/>
      <c r="J1883" s="4"/>
      <c r="K1883" s="1"/>
    </row>
    <row r="1884" spans="1:11" ht="12.75" x14ac:dyDescent="0.2">
      <c r="A1884" s="1"/>
      <c r="B1884" s="1"/>
      <c r="C1884" s="1"/>
      <c r="D1884" s="1"/>
      <c r="E1884" s="1"/>
      <c r="F1884" s="1"/>
      <c r="G1884" s="4"/>
      <c r="H1884" s="4"/>
      <c r="I1884" s="4"/>
      <c r="J1884" s="4"/>
      <c r="K1884" s="1"/>
    </row>
    <row r="1885" spans="1:11" ht="12.75" x14ac:dyDescent="0.2">
      <c r="A1885" s="1"/>
      <c r="B1885" s="1"/>
      <c r="C1885" s="1"/>
      <c r="D1885" s="1"/>
      <c r="E1885" s="1"/>
      <c r="F1885" s="1"/>
      <c r="G1885" s="4"/>
      <c r="H1885" s="4"/>
      <c r="I1885" s="4"/>
      <c r="J1885" s="4"/>
      <c r="K1885" s="1"/>
    </row>
    <row r="1886" spans="1:11" ht="12.75" x14ac:dyDescent="0.2">
      <c r="A1886" s="1"/>
      <c r="B1886" s="1"/>
      <c r="C1886" s="1"/>
      <c r="D1886" s="1"/>
      <c r="E1886" s="1"/>
      <c r="F1886" s="1"/>
      <c r="G1886" s="4"/>
      <c r="H1886" s="4"/>
      <c r="I1886" s="4"/>
      <c r="J1886" s="4"/>
      <c r="K1886" s="1"/>
    </row>
    <row r="1887" spans="1:11" ht="12.75" x14ac:dyDescent="0.2">
      <c r="A1887" s="1"/>
      <c r="B1887" s="1"/>
      <c r="C1887" s="1"/>
      <c r="D1887" s="1"/>
      <c r="E1887" s="1"/>
      <c r="F1887" s="1"/>
      <c r="G1887" s="4"/>
      <c r="H1887" s="4"/>
      <c r="I1887" s="4"/>
      <c r="J1887" s="4"/>
      <c r="K1887" s="1"/>
    </row>
    <row r="1888" spans="1:11" ht="12.75" x14ac:dyDescent="0.2">
      <c r="A1888" s="1"/>
      <c r="B1888" s="1"/>
      <c r="C1888" s="1"/>
      <c r="D1888" s="1"/>
      <c r="E1888" s="1"/>
      <c r="F1888" s="1"/>
      <c r="G1888" s="4"/>
      <c r="H1888" s="4"/>
      <c r="I1888" s="4"/>
      <c r="J1888" s="4"/>
      <c r="K1888" s="1"/>
    </row>
    <row r="1889" spans="1:11" ht="12.75" x14ac:dyDescent="0.2">
      <c r="A1889" s="1"/>
      <c r="B1889" s="1"/>
      <c r="C1889" s="1"/>
      <c r="D1889" s="1"/>
      <c r="E1889" s="1"/>
      <c r="F1889" s="1"/>
      <c r="G1889" s="4"/>
      <c r="H1889" s="4"/>
      <c r="I1889" s="4"/>
      <c r="J1889" s="4"/>
      <c r="K1889" s="1"/>
    </row>
    <row r="1890" spans="1:11" ht="12.75" x14ac:dyDescent="0.2">
      <c r="A1890" s="1"/>
      <c r="B1890" s="1"/>
      <c r="C1890" s="1"/>
      <c r="D1890" s="1"/>
      <c r="E1890" s="1"/>
      <c r="F1890" s="1"/>
      <c r="G1890" s="4"/>
      <c r="H1890" s="4"/>
      <c r="I1890" s="4"/>
      <c r="J1890" s="4"/>
      <c r="K1890" s="1"/>
    </row>
    <row r="1891" spans="1:11" ht="12.75" x14ac:dyDescent="0.2">
      <c r="A1891" s="1"/>
      <c r="B1891" s="1"/>
      <c r="C1891" s="1"/>
      <c r="D1891" s="1"/>
      <c r="E1891" s="1"/>
      <c r="F1891" s="1"/>
      <c r="G1891" s="4"/>
      <c r="H1891" s="4"/>
      <c r="I1891" s="4"/>
      <c r="J1891" s="4"/>
      <c r="K1891" s="1"/>
    </row>
    <row r="1892" spans="1:11" ht="12.75" x14ac:dyDescent="0.2">
      <c r="A1892" s="1"/>
      <c r="B1892" s="1"/>
      <c r="C1892" s="1"/>
      <c r="D1892" s="1"/>
      <c r="E1892" s="1"/>
      <c r="F1892" s="1"/>
      <c r="G1892" s="4"/>
      <c r="H1892" s="4"/>
      <c r="I1892" s="4"/>
      <c r="J1892" s="4"/>
      <c r="K1892" s="1"/>
    </row>
    <row r="1893" spans="1:11" ht="12.75" x14ac:dyDescent="0.2">
      <c r="A1893" s="1"/>
      <c r="B1893" s="1"/>
      <c r="C1893" s="1"/>
      <c r="D1893" s="1"/>
      <c r="E1893" s="1"/>
      <c r="F1893" s="1"/>
      <c r="G1893" s="4"/>
      <c r="H1893" s="4"/>
      <c r="I1893" s="4"/>
      <c r="J1893" s="4"/>
      <c r="K1893" s="1"/>
    </row>
    <row r="1894" spans="1:11" ht="12.75" x14ac:dyDescent="0.2">
      <c r="A1894" s="1"/>
      <c r="B1894" s="1"/>
      <c r="C1894" s="1"/>
      <c r="D1894" s="1"/>
      <c r="E1894" s="1"/>
      <c r="F1894" s="1"/>
      <c r="G1894" s="4"/>
      <c r="H1894" s="4"/>
      <c r="I1894" s="4"/>
      <c r="J1894" s="4"/>
      <c r="K1894" s="1"/>
    </row>
    <row r="1895" spans="1:11" ht="12.75" x14ac:dyDescent="0.2">
      <c r="A1895" s="1"/>
      <c r="B1895" s="1"/>
      <c r="C1895" s="1"/>
      <c r="D1895" s="1"/>
      <c r="E1895" s="1"/>
      <c r="F1895" s="1"/>
      <c r="G1895" s="4"/>
      <c r="H1895" s="4"/>
      <c r="I1895" s="4"/>
      <c r="J1895" s="4"/>
      <c r="K1895" s="1"/>
    </row>
    <row r="1896" spans="1:11" ht="12.75" x14ac:dyDescent="0.2">
      <c r="A1896" s="1"/>
      <c r="B1896" s="1"/>
      <c r="C1896" s="1"/>
      <c r="D1896" s="1"/>
      <c r="E1896" s="1"/>
      <c r="F1896" s="1"/>
      <c r="G1896" s="4"/>
      <c r="H1896" s="4"/>
      <c r="I1896" s="4"/>
      <c r="J1896" s="4"/>
      <c r="K1896" s="1"/>
    </row>
    <row r="1897" spans="1:11" ht="12.75" x14ac:dyDescent="0.2">
      <c r="A1897" s="1"/>
      <c r="B1897" s="1"/>
      <c r="C1897" s="1"/>
      <c r="D1897" s="1"/>
      <c r="E1897" s="1"/>
      <c r="F1897" s="1"/>
      <c r="G1897" s="4"/>
      <c r="H1897" s="4"/>
      <c r="I1897" s="4"/>
      <c r="J1897" s="4"/>
      <c r="K1897" s="1"/>
    </row>
    <row r="1898" spans="1:11" ht="12.75" x14ac:dyDescent="0.2">
      <c r="A1898" s="1"/>
      <c r="B1898" s="1"/>
      <c r="C1898" s="1"/>
      <c r="D1898" s="1"/>
      <c r="E1898" s="1"/>
      <c r="F1898" s="1"/>
      <c r="G1898" s="4"/>
      <c r="H1898" s="4"/>
      <c r="I1898" s="4"/>
      <c r="J1898" s="4"/>
      <c r="K1898" s="1"/>
    </row>
    <row r="1899" spans="1:11" ht="12.75" x14ac:dyDescent="0.2">
      <c r="A1899" s="1"/>
      <c r="B1899" s="1"/>
      <c r="C1899" s="1"/>
      <c r="D1899" s="1"/>
      <c r="E1899" s="1"/>
      <c r="F1899" s="1"/>
      <c r="G1899" s="4"/>
      <c r="H1899" s="4"/>
      <c r="I1899" s="4"/>
      <c r="J1899" s="4"/>
      <c r="K1899" s="1"/>
    </row>
    <row r="1900" spans="1:11" ht="12.75" x14ac:dyDescent="0.2">
      <c r="A1900" s="1"/>
      <c r="B1900" s="1"/>
      <c r="C1900" s="1"/>
      <c r="D1900" s="1"/>
      <c r="E1900" s="1"/>
      <c r="F1900" s="1"/>
      <c r="G1900" s="4"/>
      <c r="H1900" s="4"/>
      <c r="I1900" s="4"/>
      <c r="J1900" s="4"/>
      <c r="K1900" s="1"/>
    </row>
    <row r="1901" spans="1:11" ht="12.75" x14ac:dyDescent="0.2">
      <c r="A1901" s="1"/>
      <c r="B1901" s="1"/>
      <c r="C1901" s="1"/>
      <c r="D1901" s="1"/>
      <c r="E1901" s="1"/>
      <c r="F1901" s="1"/>
      <c r="G1901" s="4"/>
      <c r="H1901" s="4"/>
      <c r="I1901" s="4"/>
      <c r="J1901" s="4"/>
      <c r="K1901" s="1"/>
    </row>
    <row r="1902" spans="1:11" ht="12.75" x14ac:dyDescent="0.2">
      <c r="A1902" s="1"/>
      <c r="B1902" s="1"/>
      <c r="C1902" s="1"/>
      <c r="D1902" s="1"/>
      <c r="E1902" s="1"/>
      <c r="F1902" s="1"/>
      <c r="G1902" s="4"/>
      <c r="H1902" s="4"/>
      <c r="I1902" s="4"/>
      <c r="J1902" s="4"/>
      <c r="K1902" s="1"/>
    </row>
    <row r="1903" spans="1:11" ht="12.75" x14ac:dyDescent="0.2">
      <c r="A1903" s="1"/>
      <c r="B1903" s="1"/>
      <c r="C1903" s="1"/>
      <c r="D1903" s="1"/>
      <c r="E1903" s="1"/>
      <c r="F1903" s="1"/>
      <c r="G1903" s="4"/>
      <c r="H1903" s="4"/>
      <c r="I1903" s="4"/>
      <c r="J1903" s="4"/>
      <c r="K1903" s="1"/>
    </row>
    <row r="1904" spans="1:11" ht="12.75" x14ac:dyDescent="0.2">
      <c r="A1904" s="1"/>
      <c r="B1904" s="1"/>
      <c r="C1904" s="1"/>
      <c r="D1904" s="1"/>
      <c r="E1904" s="1"/>
      <c r="F1904" s="1"/>
      <c r="G1904" s="4"/>
      <c r="H1904" s="4"/>
      <c r="I1904" s="4"/>
      <c r="J1904" s="4"/>
      <c r="K1904" s="1"/>
    </row>
    <row r="1905" spans="1:11" ht="12.75" x14ac:dyDescent="0.2">
      <c r="A1905" s="1"/>
      <c r="B1905" s="1"/>
      <c r="C1905" s="1"/>
      <c r="D1905" s="1"/>
      <c r="E1905" s="1"/>
      <c r="F1905" s="1"/>
      <c r="G1905" s="4"/>
      <c r="H1905" s="4"/>
      <c r="I1905" s="4"/>
      <c r="J1905" s="4"/>
      <c r="K1905" s="1"/>
    </row>
    <row r="1906" spans="1:11" ht="12.75" x14ac:dyDescent="0.2">
      <c r="A1906" s="1"/>
      <c r="B1906" s="1"/>
      <c r="C1906" s="1"/>
      <c r="D1906" s="1"/>
      <c r="E1906" s="1"/>
      <c r="F1906" s="1"/>
      <c r="G1906" s="4"/>
      <c r="H1906" s="4"/>
      <c r="I1906" s="4"/>
      <c r="J1906" s="4"/>
      <c r="K1906" s="1"/>
    </row>
    <row r="1907" spans="1:11" ht="12.75" x14ac:dyDescent="0.2">
      <c r="A1907" s="1"/>
      <c r="B1907" s="1"/>
      <c r="C1907" s="1"/>
      <c r="D1907" s="1"/>
      <c r="E1907" s="1"/>
      <c r="F1907" s="1"/>
      <c r="G1907" s="4"/>
      <c r="H1907" s="4"/>
      <c r="I1907" s="4"/>
      <c r="J1907" s="4"/>
      <c r="K1907" s="1"/>
    </row>
    <row r="1908" spans="1:11" ht="12.75" x14ac:dyDescent="0.2">
      <c r="A1908" s="1"/>
      <c r="B1908" s="1"/>
      <c r="C1908" s="1"/>
      <c r="D1908" s="1"/>
      <c r="E1908" s="1"/>
      <c r="F1908" s="1"/>
      <c r="G1908" s="4"/>
      <c r="H1908" s="4"/>
      <c r="I1908" s="4"/>
      <c r="J1908" s="4"/>
      <c r="K1908" s="1"/>
    </row>
    <row r="1909" spans="1:11" ht="12.75" x14ac:dyDescent="0.2">
      <c r="A1909" s="1"/>
      <c r="B1909" s="1"/>
      <c r="C1909" s="1"/>
      <c r="D1909" s="1"/>
      <c r="E1909" s="1"/>
      <c r="F1909" s="1"/>
      <c r="G1909" s="4"/>
      <c r="H1909" s="4"/>
      <c r="I1909" s="4"/>
      <c r="J1909" s="4"/>
      <c r="K1909" s="1"/>
    </row>
    <row r="1910" spans="1:11" ht="12.75" x14ac:dyDescent="0.2">
      <c r="A1910" s="1"/>
      <c r="B1910" s="1"/>
      <c r="C1910" s="1"/>
      <c r="D1910" s="1"/>
      <c r="E1910" s="1"/>
      <c r="F1910" s="1"/>
      <c r="G1910" s="4"/>
      <c r="H1910" s="4"/>
      <c r="I1910" s="4"/>
      <c r="J1910" s="4"/>
      <c r="K1910" s="1"/>
    </row>
    <row r="1911" spans="1:11" ht="12.75" x14ac:dyDescent="0.2">
      <c r="A1911" s="1"/>
      <c r="B1911" s="1"/>
      <c r="C1911" s="1"/>
      <c r="D1911" s="1"/>
      <c r="E1911" s="1"/>
      <c r="F1911" s="1"/>
      <c r="G1911" s="4"/>
      <c r="H1911" s="4"/>
      <c r="I1911" s="4"/>
      <c r="J1911" s="4"/>
      <c r="K1911" s="1"/>
    </row>
    <row r="1912" spans="1:11" ht="12.75" x14ac:dyDescent="0.2">
      <c r="A1912" s="1"/>
      <c r="B1912" s="1"/>
      <c r="C1912" s="1"/>
      <c r="D1912" s="1"/>
      <c r="E1912" s="1"/>
      <c r="F1912" s="1"/>
      <c r="G1912" s="4"/>
      <c r="H1912" s="4"/>
      <c r="I1912" s="4"/>
      <c r="J1912" s="4"/>
      <c r="K1912" s="1"/>
    </row>
    <row r="1913" spans="1:11" ht="12.75" x14ac:dyDescent="0.2">
      <c r="A1913" s="1"/>
      <c r="B1913" s="1"/>
      <c r="C1913" s="1"/>
      <c r="D1913" s="1"/>
      <c r="E1913" s="1"/>
      <c r="F1913" s="1"/>
      <c r="G1913" s="4"/>
      <c r="H1913" s="4"/>
      <c r="I1913" s="4"/>
      <c r="J1913" s="4"/>
      <c r="K1913" s="1"/>
    </row>
    <row r="1914" spans="1:11" ht="12.75" x14ac:dyDescent="0.2">
      <c r="A1914" s="1"/>
      <c r="B1914" s="1"/>
      <c r="C1914" s="1"/>
      <c r="D1914" s="1"/>
      <c r="E1914" s="1"/>
      <c r="F1914" s="1"/>
      <c r="G1914" s="4"/>
      <c r="H1914" s="4"/>
      <c r="I1914" s="4"/>
      <c r="J1914" s="4"/>
      <c r="K1914" s="1"/>
    </row>
    <row r="1915" spans="1:11" ht="12.75" x14ac:dyDescent="0.2">
      <c r="A1915" s="1"/>
      <c r="B1915" s="1"/>
      <c r="C1915" s="1"/>
      <c r="D1915" s="1"/>
      <c r="E1915" s="1"/>
      <c r="F1915" s="1"/>
      <c r="G1915" s="4"/>
      <c r="H1915" s="4"/>
      <c r="I1915" s="4"/>
      <c r="J1915" s="4"/>
      <c r="K1915" s="1"/>
    </row>
    <row r="1916" spans="1:11" ht="12.75" x14ac:dyDescent="0.2">
      <c r="A1916" s="1"/>
      <c r="B1916" s="1"/>
      <c r="C1916" s="1"/>
      <c r="D1916" s="1"/>
      <c r="E1916" s="1"/>
      <c r="F1916" s="1"/>
      <c r="G1916" s="4"/>
      <c r="H1916" s="4"/>
      <c r="I1916" s="4"/>
      <c r="J1916" s="4"/>
      <c r="K1916" s="1"/>
    </row>
    <row r="1917" spans="1:11" ht="12.75" x14ac:dyDescent="0.2">
      <c r="A1917" s="1"/>
      <c r="B1917" s="1"/>
      <c r="C1917" s="1"/>
      <c r="D1917" s="1"/>
      <c r="E1917" s="1"/>
      <c r="F1917" s="1"/>
      <c r="G1917" s="4"/>
      <c r="H1917" s="4"/>
      <c r="I1917" s="4"/>
      <c r="J1917" s="4"/>
      <c r="K1917" s="1"/>
    </row>
    <row r="1918" spans="1:11" ht="12.75" x14ac:dyDescent="0.2">
      <c r="A1918" s="1"/>
      <c r="B1918" s="1"/>
      <c r="C1918" s="1"/>
      <c r="D1918" s="1"/>
      <c r="E1918" s="1"/>
      <c r="F1918" s="1"/>
      <c r="G1918" s="4"/>
      <c r="H1918" s="4"/>
      <c r="I1918" s="4"/>
      <c r="J1918" s="4"/>
      <c r="K1918" s="1"/>
    </row>
    <row r="1919" spans="1:11" ht="12.75" x14ac:dyDescent="0.2">
      <c r="A1919" s="1"/>
      <c r="B1919" s="1"/>
      <c r="C1919" s="1"/>
      <c r="D1919" s="1"/>
      <c r="E1919" s="1"/>
      <c r="F1919" s="1"/>
      <c r="G1919" s="4"/>
      <c r="H1919" s="4"/>
      <c r="I1919" s="4"/>
      <c r="J1919" s="4"/>
      <c r="K1919" s="1"/>
    </row>
    <row r="1920" spans="1:11" ht="12.75" x14ac:dyDescent="0.2">
      <c r="A1920" s="1"/>
      <c r="B1920" s="1"/>
      <c r="C1920" s="1"/>
      <c r="D1920" s="1"/>
      <c r="E1920" s="1"/>
      <c r="F1920" s="1"/>
      <c r="G1920" s="4"/>
      <c r="H1920" s="4"/>
      <c r="I1920" s="4"/>
      <c r="J1920" s="4"/>
      <c r="K1920" s="1"/>
    </row>
    <row r="1921" spans="1:11" ht="12.75" x14ac:dyDescent="0.2">
      <c r="A1921" s="1"/>
      <c r="B1921" s="1"/>
      <c r="C1921" s="1"/>
      <c r="D1921" s="1"/>
      <c r="E1921" s="1"/>
      <c r="F1921" s="1"/>
      <c r="G1921" s="4"/>
      <c r="H1921" s="4"/>
      <c r="I1921" s="4"/>
      <c r="J1921" s="4"/>
      <c r="K1921" s="1"/>
    </row>
    <row r="1922" spans="1:11" ht="12.75" x14ac:dyDescent="0.2">
      <c r="A1922" s="1"/>
      <c r="B1922" s="1"/>
      <c r="C1922" s="1"/>
      <c r="D1922" s="1"/>
      <c r="E1922" s="1"/>
      <c r="F1922" s="1"/>
      <c r="G1922" s="4"/>
      <c r="H1922" s="4"/>
      <c r="I1922" s="4"/>
      <c r="J1922" s="4"/>
      <c r="K1922" s="1"/>
    </row>
    <row r="1923" spans="1:11" ht="12.75" x14ac:dyDescent="0.2">
      <c r="A1923" s="1"/>
      <c r="B1923" s="1"/>
      <c r="C1923" s="1"/>
      <c r="D1923" s="1"/>
      <c r="E1923" s="1"/>
      <c r="F1923" s="1"/>
      <c r="G1923" s="4"/>
      <c r="H1923" s="4"/>
      <c r="I1923" s="4"/>
      <c r="J1923" s="4"/>
      <c r="K1923" s="1"/>
    </row>
    <row r="1924" spans="1:11" ht="12.75" x14ac:dyDescent="0.2">
      <c r="A1924" s="1"/>
      <c r="B1924" s="1"/>
      <c r="C1924" s="1"/>
      <c r="D1924" s="1"/>
      <c r="E1924" s="1"/>
      <c r="F1924" s="1"/>
      <c r="G1924" s="4"/>
      <c r="H1924" s="4"/>
      <c r="I1924" s="4"/>
      <c r="J1924" s="4"/>
      <c r="K1924" s="1"/>
    </row>
    <row r="1925" spans="1:11" ht="12.75" x14ac:dyDescent="0.2">
      <c r="A1925" s="1"/>
      <c r="B1925" s="1"/>
      <c r="C1925" s="1"/>
      <c r="D1925" s="1"/>
      <c r="E1925" s="1"/>
      <c r="F1925" s="1"/>
      <c r="G1925" s="4"/>
      <c r="H1925" s="4"/>
      <c r="I1925" s="4"/>
      <c r="J1925" s="4"/>
      <c r="K1925" s="1"/>
    </row>
    <row r="1926" spans="1:11" ht="12.75" x14ac:dyDescent="0.2">
      <c r="A1926" s="1"/>
      <c r="B1926" s="1"/>
      <c r="C1926" s="1"/>
      <c r="D1926" s="1"/>
      <c r="E1926" s="1"/>
      <c r="F1926" s="1"/>
      <c r="G1926" s="4"/>
      <c r="H1926" s="4"/>
      <c r="I1926" s="4"/>
      <c r="J1926" s="4"/>
      <c r="K1926" s="1"/>
    </row>
    <row r="1927" spans="1:11" ht="12.75" x14ac:dyDescent="0.2">
      <c r="A1927" s="1"/>
      <c r="B1927" s="1"/>
      <c r="C1927" s="1"/>
      <c r="D1927" s="1"/>
      <c r="E1927" s="1"/>
      <c r="F1927" s="1"/>
      <c r="G1927" s="4"/>
      <c r="H1927" s="4"/>
      <c r="I1927" s="4"/>
      <c r="J1927" s="4"/>
      <c r="K1927" s="1"/>
    </row>
    <row r="1928" spans="1:11" ht="12.75" x14ac:dyDescent="0.2">
      <c r="A1928" s="1"/>
      <c r="B1928" s="1"/>
      <c r="C1928" s="1"/>
      <c r="D1928" s="1"/>
      <c r="E1928" s="1"/>
      <c r="F1928" s="1"/>
      <c r="G1928" s="4"/>
      <c r="H1928" s="4"/>
      <c r="I1928" s="4"/>
      <c r="J1928" s="4"/>
      <c r="K1928" s="1"/>
    </row>
    <row r="1929" spans="1:11" ht="12.75" x14ac:dyDescent="0.2">
      <c r="A1929" s="1"/>
      <c r="B1929" s="1"/>
      <c r="C1929" s="1"/>
      <c r="D1929" s="1"/>
      <c r="E1929" s="1"/>
      <c r="F1929" s="1"/>
      <c r="G1929" s="4"/>
      <c r="H1929" s="4"/>
      <c r="I1929" s="4"/>
      <c r="J1929" s="4"/>
      <c r="K1929" s="1"/>
    </row>
    <row r="1930" spans="1:11" ht="12.75" x14ac:dyDescent="0.2">
      <c r="A1930" s="1"/>
      <c r="B1930" s="1"/>
      <c r="C1930" s="1"/>
      <c r="D1930" s="1"/>
      <c r="E1930" s="1"/>
      <c r="F1930" s="1"/>
      <c r="G1930" s="4"/>
      <c r="H1930" s="4"/>
      <c r="I1930" s="4"/>
      <c r="J1930" s="4"/>
      <c r="K1930" s="1"/>
    </row>
    <row r="1931" spans="1:11" ht="12.75" x14ac:dyDescent="0.2">
      <c r="A1931" s="1"/>
      <c r="B1931" s="1"/>
      <c r="C1931" s="1"/>
      <c r="D1931" s="1"/>
      <c r="E1931" s="1"/>
      <c r="F1931" s="1"/>
      <c r="G1931" s="4"/>
      <c r="H1931" s="4"/>
      <c r="I1931" s="4"/>
      <c r="J1931" s="4"/>
      <c r="K1931" s="1"/>
    </row>
    <row r="1932" spans="1:11" ht="12.75" x14ac:dyDescent="0.2">
      <c r="A1932" s="1"/>
      <c r="B1932" s="1"/>
      <c r="C1932" s="1"/>
      <c r="D1932" s="1"/>
      <c r="E1932" s="1"/>
      <c r="F1932" s="1"/>
      <c r="G1932" s="4"/>
      <c r="H1932" s="4"/>
      <c r="I1932" s="4"/>
      <c r="J1932" s="4"/>
      <c r="K1932" s="1"/>
    </row>
    <row r="1933" spans="1:11" ht="12.75" x14ac:dyDescent="0.2">
      <c r="A1933" s="1"/>
      <c r="B1933" s="1"/>
      <c r="C1933" s="1"/>
      <c r="D1933" s="1"/>
      <c r="E1933" s="1"/>
      <c r="F1933" s="1"/>
      <c r="G1933" s="4"/>
      <c r="H1933" s="4"/>
      <c r="I1933" s="4"/>
      <c r="J1933" s="4"/>
      <c r="K1933" s="1"/>
    </row>
    <row r="1934" spans="1:11" ht="12.75" x14ac:dyDescent="0.2">
      <c r="A1934" s="1"/>
      <c r="B1934" s="1"/>
      <c r="C1934" s="1"/>
      <c r="D1934" s="1"/>
      <c r="E1934" s="1"/>
      <c r="F1934" s="1"/>
      <c r="G1934" s="4"/>
      <c r="H1934" s="4"/>
      <c r="I1934" s="4"/>
      <c r="J1934" s="4"/>
      <c r="K1934" s="1"/>
    </row>
    <row r="1935" spans="1:11" ht="12.75" x14ac:dyDescent="0.2">
      <c r="A1935" s="1"/>
      <c r="B1935" s="1"/>
      <c r="C1935" s="1"/>
      <c r="D1935" s="1"/>
      <c r="E1935" s="1"/>
      <c r="F1935" s="1"/>
      <c r="G1935" s="4"/>
      <c r="H1935" s="4"/>
      <c r="I1935" s="4"/>
      <c r="J1935" s="4"/>
      <c r="K1935" s="1"/>
    </row>
    <row r="1936" spans="1:11" ht="12.75" x14ac:dyDescent="0.2">
      <c r="A1936" s="1"/>
      <c r="B1936" s="1"/>
      <c r="C1936" s="1"/>
      <c r="D1936" s="1"/>
      <c r="E1936" s="1"/>
      <c r="F1936" s="1"/>
      <c r="G1936" s="4"/>
      <c r="H1936" s="4"/>
      <c r="I1936" s="4"/>
      <c r="J1936" s="4"/>
      <c r="K1936" s="1"/>
    </row>
    <row r="1937" spans="1:11" ht="12.75" x14ac:dyDescent="0.2">
      <c r="A1937" s="1"/>
      <c r="B1937" s="1"/>
      <c r="C1937" s="1"/>
      <c r="D1937" s="1"/>
      <c r="E1937" s="1"/>
      <c r="F1937" s="1"/>
      <c r="G1937" s="4"/>
      <c r="H1937" s="4"/>
      <c r="I1937" s="4"/>
      <c r="J1937" s="4"/>
      <c r="K1937" s="1"/>
    </row>
    <row r="1938" spans="1:11" ht="12.75" x14ac:dyDescent="0.2">
      <c r="A1938" s="1"/>
      <c r="B1938" s="1"/>
      <c r="C1938" s="1"/>
      <c r="D1938" s="1"/>
      <c r="E1938" s="1"/>
      <c r="F1938" s="1"/>
      <c r="G1938" s="4"/>
      <c r="H1938" s="4"/>
      <c r="I1938" s="4"/>
      <c r="J1938" s="4"/>
      <c r="K1938" s="1"/>
    </row>
    <row r="1939" spans="1:11" ht="12.75" x14ac:dyDescent="0.2">
      <c r="A1939" s="1"/>
      <c r="B1939" s="1"/>
      <c r="C1939" s="1"/>
      <c r="D1939" s="1"/>
      <c r="E1939" s="1"/>
      <c r="F1939" s="1"/>
      <c r="G1939" s="4"/>
      <c r="H1939" s="4"/>
      <c r="I1939" s="4"/>
      <c r="J1939" s="4"/>
      <c r="K1939" s="1"/>
    </row>
    <row r="1940" spans="1:11" ht="12.75" x14ac:dyDescent="0.2">
      <c r="A1940" s="1"/>
      <c r="B1940" s="1"/>
      <c r="C1940" s="1"/>
      <c r="D1940" s="1"/>
      <c r="E1940" s="1"/>
      <c r="F1940" s="1"/>
      <c r="G1940" s="4"/>
      <c r="H1940" s="4"/>
      <c r="I1940" s="4"/>
      <c r="J1940" s="4"/>
      <c r="K1940" s="1"/>
    </row>
    <row r="1941" spans="1:11" ht="12.75" x14ac:dyDescent="0.2">
      <c r="A1941" s="1"/>
      <c r="B1941" s="1"/>
      <c r="C1941" s="1"/>
      <c r="D1941" s="1"/>
      <c r="E1941" s="1"/>
      <c r="F1941" s="1"/>
      <c r="G1941" s="4"/>
      <c r="H1941" s="4"/>
      <c r="I1941" s="4"/>
      <c r="J1941" s="4"/>
      <c r="K1941" s="1"/>
    </row>
    <row r="1942" spans="1:11" ht="12.75" x14ac:dyDescent="0.2">
      <c r="A1942" s="1"/>
      <c r="B1942" s="1"/>
      <c r="C1942" s="1"/>
      <c r="D1942" s="1"/>
      <c r="E1942" s="1"/>
      <c r="F1942" s="1"/>
      <c r="G1942" s="4"/>
      <c r="H1942" s="4"/>
      <c r="I1942" s="4"/>
      <c r="J1942" s="4"/>
      <c r="K1942" s="1"/>
    </row>
    <row r="1943" spans="1:11" ht="12.75" x14ac:dyDescent="0.2">
      <c r="A1943" s="1"/>
      <c r="B1943" s="1"/>
      <c r="C1943" s="1"/>
      <c r="D1943" s="1"/>
      <c r="E1943" s="1"/>
      <c r="F1943" s="1"/>
      <c r="G1943" s="4"/>
      <c r="H1943" s="4"/>
      <c r="I1943" s="4"/>
      <c r="J1943" s="4"/>
      <c r="K1943" s="1"/>
    </row>
    <row r="1944" spans="1:11" ht="12.75" x14ac:dyDescent="0.2">
      <c r="A1944" s="1"/>
      <c r="B1944" s="1"/>
      <c r="C1944" s="1"/>
      <c r="D1944" s="1"/>
      <c r="E1944" s="1"/>
      <c r="F1944" s="1"/>
      <c r="G1944" s="4"/>
      <c r="H1944" s="4"/>
      <c r="I1944" s="4"/>
      <c r="J1944" s="4"/>
      <c r="K1944" s="1"/>
    </row>
    <row r="1945" spans="1:11" ht="12.75" x14ac:dyDescent="0.2">
      <c r="A1945" s="1"/>
      <c r="B1945" s="1"/>
      <c r="C1945" s="1"/>
      <c r="D1945" s="1"/>
      <c r="E1945" s="1"/>
      <c r="F1945" s="1"/>
      <c r="G1945" s="4"/>
      <c r="H1945" s="4"/>
      <c r="I1945" s="4"/>
      <c r="J1945" s="4"/>
      <c r="K1945" s="1"/>
    </row>
    <row r="1946" spans="1:11" ht="12.75" x14ac:dyDescent="0.2">
      <c r="A1946" s="1"/>
      <c r="B1946" s="1"/>
      <c r="C1946" s="1"/>
      <c r="D1946" s="1"/>
      <c r="E1946" s="1"/>
      <c r="F1946" s="1"/>
      <c r="G1946" s="4"/>
      <c r="H1946" s="4"/>
      <c r="I1946" s="4"/>
      <c r="J1946" s="4"/>
      <c r="K1946" s="1"/>
    </row>
    <row r="1947" spans="1:11" ht="12.75" x14ac:dyDescent="0.2">
      <c r="A1947" s="1"/>
      <c r="B1947" s="1"/>
      <c r="C1947" s="1"/>
      <c r="D1947" s="1"/>
      <c r="E1947" s="1"/>
      <c r="F1947" s="1"/>
      <c r="G1947" s="4"/>
      <c r="H1947" s="4"/>
      <c r="I1947" s="4"/>
      <c r="J1947" s="4"/>
      <c r="K1947" s="1"/>
    </row>
    <row r="1948" spans="1:11" ht="12.75" x14ac:dyDescent="0.2">
      <c r="A1948" s="1"/>
      <c r="B1948" s="1"/>
      <c r="C1948" s="1"/>
      <c r="D1948" s="1"/>
      <c r="E1948" s="1"/>
      <c r="F1948" s="1"/>
      <c r="G1948" s="4"/>
      <c r="H1948" s="4"/>
      <c r="I1948" s="4"/>
      <c r="J1948" s="4"/>
      <c r="K1948" s="1"/>
    </row>
    <row r="1949" spans="1:11" ht="12.75" x14ac:dyDescent="0.2">
      <c r="A1949" s="1"/>
      <c r="B1949" s="1"/>
      <c r="C1949" s="1"/>
      <c r="D1949" s="1"/>
      <c r="E1949" s="1"/>
      <c r="F1949" s="1"/>
      <c r="G1949" s="4"/>
      <c r="H1949" s="4"/>
      <c r="I1949" s="4"/>
      <c r="J1949" s="4"/>
      <c r="K1949" s="1"/>
    </row>
    <row r="1950" spans="1:11" ht="12.75" x14ac:dyDescent="0.2">
      <c r="A1950" s="1"/>
      <c r="B1950" s="1"/>
      <c r="C1950" s="1"/>
      <c r="D1950" s="1"/>
      <c r="E1950" s="1"/>
      <c r="F1950" s="1"/>
      <c r="G1950" s="4"/>
      <c r="H1950" s="4"/>
      <c r="I1950" s="4"/>
      <c r="J1950" s="4"/>
      <c r="K1950" s="1"/>
    </row>
    <row r="1951" spans="1:11" ht="12.75" x14ac:dyDescent="0.2">
      <c r="A1951" s="1"/>
      <c r="B1951" s="1"/>
      <c r="C1951" s="1"/>
      <c r="D1951" s="1"/>
      <c r="E1951" s="1"/>
      <c r="F1951" s="1"/>
      <c r="G1951" s="4"/>
      <c r="H1951" s="4"/>
      <c r="I1951" s="4"/>
      <c r="J1951" s="4"/>
      <c r="K1951" s="1"/>
    </row>
    <row r="1952" spans="1:11" ht="12.75" x14ac:dyDescent="0.2">
      <c r="A1952" s="1"/>
      <c r="B1952" s="1"/>
      <c r="C1952" s="1"/>
      <c r="D1952" s="1"/>
      <c r="E1952" s="1"/>
      <c r="F1952" s="1"/>
      <c r="G1952" s="4"/>
      <c r="H1952" s="4"/>
      <c r="I1952" s="4"/>
      <c r="J1952" s="4"/>
      <c r="K1952" s="1"/>
    </row>
    <row r="1953" spans="1:11" ht="12.75" x14ac:dyDescent="0.2">
      <c r="A1953" s="1"/>
      <c r="B1953" s="1"/>
      <c r="C1953" s="1"/>
      <c r="D1953" s="1"/>
      <c r="E1953" s="1"/>
      <c r="F1953" s="1"/>
      <c r="G1953" s="4"/>
      <c r="H1953" s="4"/>
      <c r="I1953" s="4"/>
      <c r="J1953" s="4"/>
      <c r="K1953" s="1"/>
    </row>
    <row r="1954" spans="1:11" ht="12.75" x14ac:dyDescent="0.2">
      <c r="A1954" s="1"/>
      <c r="B1954" s="1"/>
      <c r="C1954" s="1"/>
      <c r="D1954" s="1"/>
      <c r="E1954" s="1"/>
      <c r="F1954" s="1"/>
      <c r="G1954" s="4"/>
      <c r="H1954" s="4"/>
      <c r="I1954" s="4"/>
      <c r="J1954" s="4"/>
      <c r="K1954" s="1"/>
    </row>
    <row r="1955" spans="1:11" ht="12.75" x14ac:dyDescent="0.2">
      <c r="A1955" s="1"/>
      <c r="B1955" s="1"/>
      <c r="C1955" s="1"/>
      <c r="D1955" s="1"/>
      <c r="E1955" s="1"/>
      <c r="F1955" s="1"/>
      <c r="G1955" s="4"/>
      <c r="H1955" s="4"/>
      <c r="I1955" s="4"/>
      <c r="J1955" s="4"/>
      <c r="K1955" s="1"/>
    </row>
    <row r="1956" spans="1:11" ht="12.75" x14ac:dyDescent="0.2">
      <c r="A1956" s="1"/>
      <c r="B1956" s="1"/>
      <c r="C1956" s="1"/>
      <c r="D1956" s="1"/>
      <c r="E1956" s="1"/>
      <c r="F1956" s="1"/>
      <c r="G1956" s="4"/>
      <c r="H1956" s="4"/>
      <c r="I1956" s="4"/>
      <c r="J1956" s="4"/>
      <c r="K1956" s="1"/>
    </row>
    <row r="1957" spans="1:11" ht="12.75" x14ac:dyDescent="0.2">
      <c r="A1957" s="1"/>
      <c r="B1957" s="1"/>
      <c r="C1957" s="1"/>
      <c r="D1957" s="1"/>
      <c r="E1957" s="1"/>
      <c r="F1957" s="1"/>
      <c r="G1957" s="4"/>
      <c r="H1957" s="4"/>
      <c r="I1957" s="4"/>
      <c r="J1957" s="4"/>
      <c r="K1957" s="1"/>
    </row>
    <row r="1958" spans="1:11" ht="12.75" x14ac:dyDescent="0.2">
      <c r="A1958" s="1"/>
      <c r="B1958" s="1"/>
      <c r="C1958" s="1"/>
      <c r="D1958" s="1"/>
      <c r="E1958" s="1"/>
      <c r="F1958" s="1"/>
      <c r="G1958" s="4"/>
      <c r="H1958" s="4"/>
      <c r="I1958" s="4"/>
      <c r="J1958" s="4"/>
      <c r="K1958" s="1"/>
    </row>
    <row r="1959" spans="1:11" ht="12.75" x14ac:dyDescent="0.2">
      <c r="A1959" s="1"/>
      <c r="B1959" s="1"/>
      <c r="C1959" s="1"/>
      <c r="D1959" s="1"/>
      <c r="E1959" s="1"/>
      <c r="F1959" s="1"/>
      <c r="G1959" s="4"/>
      <c r="H1959" s="4"/>
      <c r="I1959" s="4"/>
      <c r="J1959" s="4"/>
      <c r="K1959" s="1"/>
    </row>
    <row r="1960" spans="1:11" ht="12.75" x14ac:dyDescent="0.2">
      <c r="A1960" s="1"/>
      <c r="B1960" s="1"/>
      <c r="C1960" s="1"/>
      <c r="D1960" s="1"/>
      <c r="E1960" s="1"/>
      <c r="F1960" s="1"/>
      <c r="G1960" s="4"/>
      <c r="H1960" s="4"/>
      <c r="I1960" s="4"/>
      <c r="J1960" s="4"/>
      <c r="K1960" s="1"/>
    </row>
    <row r="1961" spans="1:11" ht="12.75" x14ac:dyDescent="0.2">
      <c r="A1961" s="1"/>
      <c r="B1961" s="1"/>
      <c r="C1961" s="1"/>
      <c r="D1961" s="1"/>
      <c r="E1961" s="1"/>
      <c r="F1961" s="1"/>
      <c r="G1961" s="4"/>
      <c r="H1961" s="4"/>
      <c r="I1961" s="4"/>
      <c r="J1961" s="4"/>
      <c r="K1961" s="1"/>
    </row>
    <row r="1962" spans="1:11" ht="12.75" x14ac:dyDescent="0.2">
      <c r="A1962" s="1"/>
      <c r="B1962" s="1"/>
      <c r="C1962" s="1"/>
      <c r="D1962" s="1"/>
      <c r="E1962" s="1"/>
      <c r="F1962" s="1"/>
      <c r="G1962" s="4"/>
      <c r="H1962" s="4"/>
      <c r="I1962" s="4"/>
      <c r="J1962" s="4"/>
      <c r="K1962" s="1"/>
    </row>
    <row r="1963" spans="1:11" ht="12.75" x14ac:dyDescent="0.2">
      <c r="A1963" s="1"/>
      <c r="B1963" s="1"/>
      <c r="C1963" s="1"/>
      <c r="D1963" s="1"/>
      <c r="E1963" s="1"/>
      <c r="F1963" s="1"/>
      <c r="G1963" s="4"/>
      <c r="H1963" s="4"/>
      <c r="I1963" s="4"/>
      <c r="J1963" s="4"/>
      <c r="K1963" s="1"/>
    </row>
    <row r="1964" spans="1:11" ht="12.75" x14ac:dyDescent="0.2">
      <c r="A1964" s="1"/>
      <c r="B1964" s="1"/>
      <c r="C1964" s="1"/>
      <c r="D1964" s="1"/>
      <c r="E1964" s="1"/>
      <c r="F1964" s="1"/>
      <c r="G1964" s="4"/>
      <c r="H1964" s="4"/>
      <c r="I1964" s="4"/>
      <c r="J1964" s="4"/>
      <c r="K1964" s="1"/>
    </row>
    <row r="1965" spans="1:11" ht="12.75" x14ac:dyDescent="0.2">
      <c r="A1965" s="1"/>
      <c r="B1965" s="1"/>
      <c r="C1965" s="1"/>
      <c r="D1965" s="1"/>
      <c r="E1965" s="1"/>
      <c r="F1965" s="1"/>
      <c r="G1965" s="4"/>
      <c r="H1965" s="4"/>
      <c r="I1965" s="4"/>
      <c r="J1965" s="4"/>
      <c r="K1965" s="1"/>
    </row>
    <row r="1966" spans="1:11" ht="12.75" x14ac:dyDescent="0.2">
      <c r="A1966" s="1"/>
      <c r="B1966" s="1"/>
      <c r="C1966" s="1"/>
      <c r="D1966" s="1"/>
      <c r="E1966" s="1"/>
      <c r="F1966" s="1"/>
      <c r="G1966" s="4"/>
      <c r="H1966" s="4"/>
      <c r="I1966" s="4"/>
      <c r="J1966" s="4"/>
      <c r="K1966" s="1"/>
    </row>
    <row r="1967" spans="1:11" ht="12.75" x14ac:dyDescent="0.2">
      <c r="A1967" s="1"/>
      <c r="B1967" s="1"/>
      <c r="C1967" s="1"/>
      <c r="D1967" s="1"/>
      <c r="E1967" s="1"/>
      <c r="F1967" s="1"/>
      <c r="G1967" s="4"/>
      <c r="H1967" s="4"/>
      <c r="I1967" s="4"/>
      <c r="J1967" s="4"/>
      <c r="K1967" s="1"/>
    </row>
    <row r="1968" spans="1:11" ht="12.75" x14ac:dyDescent="0.2">
      <c r="A1968" s="1"/>
      <c r="B1968" s="1"/>
      <c r="C1968" s="1"/>
      <c r="D1968" s="1"/>
      <c r="E1968" s="1"/>
      <c r="F1968" s="1"/>
      <c r="G1968" s="4"/>
      <c r="H1968" s="4"/>
      <c r="I1968" s="4"/>
      <c r="J1968" s="4"/>
      <c r="K1968" s="1"/>
    </row>
    <row r="1969" spans="1:11" ht="12.75" x14ac:dyDescent="0.2">
      <c r="A1969" s="1"/>
      <c r="B1969" s="1"/>
      <c r="C1969" s="1"/>
      <c r="D1969" s="1"/>
      <c r="E1969" s="1"/>
      <c r="F1969" s="1"/>
      <c r="G1969" s="4"/>
      <c r="H1969" s="4"/>
      <c r="I1969" s="4"/>
      <c r="J1969" s="4"/>
      <c r="K1969" s="1"/>
    </row>
    <row r="1970" spans="1:11" ht="12.75" x14ac:dyDescent="0.2">
      <c r="A1970" s="1"/>
      <c r="B1970" s="1"/>
      <c r="C1970" s="1"/>
      <c r="D1970" s="1"/>
      <c r="E1970" s="1"/>
      <c r="F1970" s="1"/>
      <c r="G1970" s="4"/>
      <c r="H1970" s="4"/>
      <c r="I1970" s="4"/>
      <c r="J1970" s="4"/>
      <c r="K1970" s="1"/>
    </row>
    <row r="1971" spans="1:11" ht="12.75" x14ac:dyDescent="0.2">
      <c r="A1971" s="1"/>
      <c r="B1971" s="1"/>
      <c r="C1971" s="1"/>
      <c r="D1971" s="1"/>
      <c r="E1971" s="1"/>
      <c r="F1971" s="1"/>
      <c r="G1971" s="4"/>
      <c r="H1971" s="4"/>
      <c r="I1971" s="4"/>
      <c r="J1971" s="4"/>
      <c r="K1971" s="1"/>
    </row>
    <row r="1972" spans="1:11" ht="12.75" x14ac:dyDescent="0.2">
      <c r="A1972" s="1"/>
      <c r="B1972" s="1"/>
      <c r="C1972" s="1"/>
      <c r="D1972" s="1"/>
      <c r="E1972" s="1"/>
      <c r="F1972" s="1"/>
      <c r="G1972" s="4"/>
      <c r="H1972" s="4"/>
      <c r="I1972" s="4"/>
      <c r="J1972" s="4"/>
      <c r="K1972" s="1"/>
    </row>
    <row r="1973" spans="1:11" ht="12.75" x14ac:dyDescent="0.2">
      <c r="A1973" s="1"/>
      <c r="B1973" s="1"/>
      <c r="C1973" s="1"/>
      <c r="D1973" s="1"/>
      <c r="E1973" s="1"/>
      <c r="F1973" s="1"/>
      <c r="G1973" s="4"/>
      <c r="H1973" s="4"/>
      <c r="I1973" s="4"/>
      <c r="J1973" s="4"/>
      <c r="K1973" s="1"/>
    </row>
    <row r="1974" spans="1:11" ht="12.75" x14ac:dyDescent="0.2">
      <c r="A1974" s="1"/>
      <c r="B1974" s="1"/>
      <c r="C1974" s="1"/>
      <c r="D1974" s="1"/>
      <c r="E1974" s="1"/>
      <c r="F1974" s="1"/>
      <c r="G1974" s="4"/>
      <c r="H1974" s="4"/>
      <c r="I1974" s="4"/>
      <c r="J1974" s="4"/>
      <c r="K1974" s="1"/>
    </row>
    <row r="1975" spans="1:11" ht="12.75" x14ac:dyDescent="0.2">
      <c r="A1975" s="1"/>
      <c r="B1975" s="1"/>
      <c r="C1975" s="1"/>
      <c r="D1975" s="1"/>
      <c r="E1975" s="1"/>
      <c r="F1975" s="1"/>
      <c r="G1975" s="4"/>
      <c r="H1975" s="4"/>
      <c r="I1975" s="4"/>
      <c r="J1975" s="4"/>
      <c r="K1975" s="1"/>
    </row>
    <row r="1976" spans="1:11" ht="12.75" x14ac:dyDescent="0.2">
      <c r="A1976" s="1"/>
      <c r="B1976" s="1"/>
      <c r="C1976" s="1"/>
      <c r="D1976" s="1"/>
      <c r="E1976" s="1"/>
      <c r="F1976" s="1"/>
      <c r="G1976" s="4"/>
      <c r="H1976" s="4"/>
      <c r="I1976" s="4"/>
      <c r="J1976" s="4"/>
      <c r="K1976" s="1"/>
    </row>
    <row r="1977" spans="1:11" ht="12.75" x14ac:dyDescent="0.2">
      <c r="A1977" s="1"/>
      <c r="B1977" s="1"/>
      <c r="C1977" s="1"/>
      <c r="D1977" s="1"/>
      <c r="E1977" s="1"/>
      <c r="F1977" s="1"/>
      <c r="G1977" s="4"/>
      <c r="H1977" s="4"/>
      <c r="I1977" s="4"/>
      <c r="J1977" s="4"/>
      <c r="K1977" s="1"/>
    </row>
    <row r="1978" spans="1:11" ht="12.75" x14ac:dyDescent="0.2">
      <c r="A1978" s="1"/>
      <c r="B1978" s="1"/>
      <c r="C1978" s="1"/>
      <c r="D1978" s="1"/>
      <c r="E1978" s="1"/>
      <c r="F1978" s="1"/>
      <c r="G1978" s="4"/>
      <c r="H1978" s="4"/>
      <c r="I1978" s="4"/>
      <c r="J1978" s="4"/>
      <c r="K1978" s="1"/>
    </row>
    <row r="1979" spans="1:11" ht="12.75" x14ac:dyDescent="0.2">
      <c r="A1979" s="1"/>
      <c r="B1979" s="1"/>
      <c r="C1979" s="1"/>
      <c r="D1979" s="1"/>
      <c r="E1979" s="1"/>
      <c r="F1979" s="1"/>
      <c r="G1979" s="4"/>
      <c r="H1979" s="4"/>
      <c r="I1979" s="4"/>
      <c r="J1979" s="4"/>
      <c r="K1979" s="1"/>
    </row>
    <row r="1980" spans="1:11" ht="12.75" x14ac:dyDescent="0.2">
      <c r="A1980" s="1"/>
      <c r="B1980" s="1"/>
      <c r="C1980" s="1"/>
      <c r="D1980" s="1"/>
      <c r="E1980" s="1"/>
      <c r="F1980" s="1"/>
      <c r="G1980" s="4"/>
      <c r="H1980" s="4"/>
      <c r="I1980" s="4"/>
      <c r="J1980" s="4"/>
      <c r="K1980" s="1"/>
    </row>
    <row r="1981" spans="1:11" ht="12.75" x14ac:dyDescent="0.2">
      <c r="A1981" s="1"/>
      <c r="B1981" s="1"/>
      <c r="C1981" s="1"/>
      <c r="D1981" s="1"/>
      <c r="E1981" s="1"/>
      <c r="F1981" s="1"/>
      <c r="G1981" s="4"/>
      <c r="H1981" s="4"/>
      <c r="I1981" s="4"/>
      <c r="J1981" s="4"/>
      <c r="K1981" s="1"/>
    </row>
    <row r="1982" spans="1:11" ht="12.75" x14ac:dyDescent="0.2">
      <c r="A1982" s="1"/>
      <c r="B1982" s="1"/>
      <c r="C1982" s="1"/>
      <c r="D1982" s="1"/>
      <c r="E1982" s="1"/>
      <c r="F1982" s="1"/>
      <c r="G1982" s="4"/>
      <c r="H1982" s="4"/>
      <c r="I1982" s="4"/>
      <c r="J1982" s="4"/>
      <c r="K1982" s="1"/>
    </row>
    <row r="1983" spans="1:11" ht="12.75" x14ac:dyDescent="0.2">
      <c r="A1983" s="1"/>
      <c r="B1983" s="1"/>
      <c r="C1983" s="1"/>
      <c r="D1983" s="1"/>
      <c r="E1983" s="1"/>
      <c r="F1983" s="1"/>
      <c r="G1983" s="4"/>
      <c r="H1983" s="4"/>
      <c r="I1983" s="4"/>
      <c r="J1983" s="4"/>
      <c r="K1983" s="1"/>
    </row>
    <row r="1984" spans="1:11" ht="12.75" x14ac:dyDescent="0.2">
      <c r="A1984" s="1"/>
      <c r="B1984" s="1"/>
      <c r="C1984" s="1"/>
      <c r="D1984" s="1"/>
      <c r="E1984" s="1"/>
      <c r="F1984" s="1"/>
      <c r="G1984" s="4"/>
      <c r="H1984" s="4"/>
      <c r="I1984" s="4"/>
      <c r="J1984" s="4"/>
      <c r="K1984" s="1"/>
    </row>
    <row r="1985" spans="1:11" ht="12.75" x14ac:dyDescent="0.2">
      <c r="A1985" s="1"/>
      <c r="B1985" s="1"/>
      <c r="C1985" s="1"/>
      <c r="D1985" s="1"/>
      <c r="E1985" s="1"/>
      <c r="F1985" s="1"/>
      <c r="G1985" s="4"/>
      <c r="H1985" s="4"/>
      <c r="I1985" s="4"/>
      <c r="J1985" s="4"/>
      <c r="K1985" s="1"/>
    </row>
    <row r="1986" spans="1:11" ht="12.75" x14ac:dyDescent="0.2">
      <c r="A1986" s="1"/>
      <c r="B1986" s="1"/>
      <c r="C1986" s="1"/>
      <c r="D1986" s="1"/>
      <c r="E1986" s="1"/>
      <c r="F1986" s="1"/>
      <c r="G1986" s="4"/>
      <c r="H1986" s="4"/>
      <c r="I1986" s="4"/>
      <c r="J1986" s="4"/>
      <c r="K1986" s="1"/>
    </row>
    <row r="1987" spans="1:11" ht="12.75" x14ac:dyDescent="0.2">
      <c r="A1987" s="1"/>
      <c r="B1987" s="1"/>
      <c r="C1987" s="1"/>
      <c r="D1987" s="1"/>
      <c r="E1987" s="1"/>
      <c r="F1987" s="1"/>
      <c r="G1987" s="4"/>
      <c r="H1987" s="4"/>
      <c r="I1987" s="4"/>
      <c r="J1987" s="4"/>
      <c r="K1987" s="1"/>
    </row>
    <row r="1988" spans="1:11" ht="12.75" x14ac:dyDescent="0.2">
      <c r="A1988" s="1"/>
      <c r="B1988" s="1"/>
      <c r="C1988" s="1"/>
      <c r="D1988" s="1"/>
      <c r="E1988" s="1"/>
      <c r="F1988" s="1"/>
      <c r="G1988" s="4"/>
      <c r="H1988" s="4"/>
      <c r="I1988" s="4"/>
      <c r="J1988" s="4"/>
      <c r="K1988" s="1"/>
    </row>
    <row r="1989" spans="1:11" ht="12.75" x14ac:dyDescent="0.2">
      <c r="A1989" s="1"/>
      <c r="B1989" s="1"/>
      <c r="C1989" s="1"/>
      <c r="D1989" s="1"/>
      <c r="E1989" s="1"/>
      <c r="F1989" s="1"/>
      <c r="G1989" s="4"/>
      <c r="H1989" s="4"/>
      <c r="I1989" s="4"/>
      <c r="J1989" s="4"/>
      <c r="K1989" s="1"/>
    </row>
    <row r="1990" spans="1:11" ht="12.75" x14ac:dyDescent="0.2">
      <c r="A1990" s="1"/>
      <c r="B1990" s="1"/>
      <c r="C1990" s="1"/>
      <c r="D1990" s="1"/>
      <c r="E1990" s="1"/>
      <c r="F1990" s="1"/>
      <c r="G1990" s="4"/>
      <c r="H1990" s="4"/>
      <c r="I1990" s="4"/>
      <c r="J1990" s="4"/>
      <c r="K1990" s="1"/>
    </row>
    <row r="1991" spans="1:11" ht="12.75" x14ac:dyDescent="0.2">
      <c r="A1991" s="1"/>
      <c r="B1991" s="1"/>
      <c r="C1991" s="1"/>
      <c r="D1991" s="1"/>
      <c r="E1991" s="1"/>
      <c r="F1991" s="1"/>
      <c r="G1991" s="4"/>
      <c r="H1991" s="4"/>
      <c r="I1991" s="4"/>
      <c r="J1991" s="4"/>
      <c r="K1991" s="1"/>
    </row>
    <row r="1992" spans="1:11" ht="12.75" x14ac:dyDescent="0.2">
      <c r="A1992" s="1"/>
      <c r="B1992" s="1"/>
      <c r="C1992" s="1"/>
      <c r="D1992" s="1"/>
      <c r="E1992" s="1"/>
      <c r="F1992" s="1"/>
      <c r="G1992" s="4"/>
      <c r="H1992" s="4"/>
      <c r="I1992" s="4"/>
      <c r="J1992" s="4"/>
      <c r="K1992" s="1"/>
    </row>
    <row r="1993" spans="1:11" ht="12.75" x14ac:dyDescent="0.2">
      <c r="A1993" s="1"/>
      <c r="B1993" s="1"/>
      <c r="C1993" s="1"/>
      <c r="D1993" s="1"/>
      <c r="E1993" s="1"/>
      <c r="F1993" s="1"/>
      <c r="G1993" s="4"/>
      <c r="H1993" s="4"/>
      <c r="I1993" s="4"/>
      <c r="J1993" s="4"/>
      <c r="K1993" s="1"/>
    </row>
    <row r="1994" spans="1:11" ht="12.75" x14ac:dyDescent="0.2">
      <c r="A1994" s="1"/>
      <c r="B1994" s="1"/>
      <c r="C1994" s="1"/>
      <c r="D1994" s="1"/>
      <c r="E1994" s="1"/>
      <c r="F1994" s="1"/>
      <c r="G1994" s="4"/>
      <c r="H1994" s="4"/>
      <c r="I1994" s="4"/>
      <c r="J1994" s="4"/>
      <c r="K1994" s="1"/>
    </row>
    <row r="1995" spans="1:11" ht="12.75" x14ac:dyDescent="0.2">
      <c r="A1995" s="1"/>
      <c r="B1995" s="1"/>
      <c r="C1995" s="1"/>
      <c r="D1995" s="1"/>
      <c r="E1995" s="1"/>
      <c r="F1995" s="1"/>
      <c r="G1995" s="4"/>
      <c r="H1995" s="4"/>
      <c r="I1995" s="4"/>
      <c r="J1995" s="4"/>
      <c r="K1995" s="1"/>
    </row>
    <row r="1996" spans="1:11" ht="12.75" x14ac:dyDescent="0.2">
      <c r="A1996" s="1"/>
      <c r="B1996" s="1"/>
      <c r="C1996" s="1"/>
      <c r="D1996" s="1"/>
      <c r="E1996" s="1"/>
      <c r="F1996" s="1"/>
      <c r="G1996" s="4"/>
      <c r="H1996" s="4"/>
      <c r="I1996" s="4"/>
      <c r="J1996" s="4"/>
      <c r="K1996" s="1"/>
    </row>
    <row r="1997" spans="1:11" ht="12.75" x14ac:dyDescent="0.2">
      <c r="A1997" s="1"/>
      <c r="B1997" s="1"/>
      <c r="C1997" s="1"/>
      <c r="D1997" s="1"/>
      <c r="E1997" s="1"/>
      <c r="F1997" s="1"/>
      <c r="G1997" s="4"/>
      <c r="H1997" s="4"/>
      <c r="I1997" s="4"/>
      <c r="J1997" s="4"/>
      <c r="K1997" s="1"/>
    </row>
    <row r="1998" spans="1:11" ht="12.75" x14ac:dyDescent="0.2">
      <c r="A1998" s="1"/>
      <c r="B1998" s="1"/>
      <c r="C1998" s="1"/>
      <c r="D1998" s="1"/>
      <c r="E1998" s="1"/>
      <c r="F1998" s="1"/>
      <c r="G1998" s="4"/>
      <c r="H1998" s="4"/>
      <c r="I1998" s="4"/>
      <c r="J1998" s="4"/>
      <c r="K1998" s="1"/>
    </row>
    <row r="1999" spans="1:11" ht="12.75" x14ac:dyDescent="0.2">
      <c r="A1999" s="1"/>
      <c r="B1999" s="1"/>
      <c r="C1999" s="1"/>
      <c r="D1999" s="1"/>
      <c r="E1999" s="1"/>
      <c r="F1999" s="1"/>
      <c r="G1999" s="4"/>
      <c r="H1999" s="4"/>
      <c r="I1999" s="4"/>
      <c r="J1999" s="4"/>
      <c r="K1999" s="1"/>
    </row>
    <row r="2000" spans="1:11" ht="12.75" x14ac:dyDescent="0.2">
      <c r="A2000" s="1"/>
      <c r="B2000" s="1"/>
      <c r="C2000" s="1"/>
      <c r="D2000" s="1"/>
      <c r="E2000" s="1"/>
      <c r="F2000" s="1"/>
      <c r="G2000" s="4"/>
      <c r="H2000" s="4"/>
      <c r="I2000" s="4"/>
      <c r="J2000" s="4"/>
      <c r="K2000" s="1"/>
    </row>
    <row r="2001" spans="1:11" ht="12.75" x14ac:dyDescent="0.2">
      <c r="A2001" s="1"/>
      <c r="B2001" s="1"/>
      <c r="C2001" s="1"/>
      <c r="D2001" s="1"/>
      <c r="E2001" s="1"/>
      <c r="F2001" s="1"/>
      <c r="G2001" s="4"/>
      <c r="H2001" s="4"/>
      <c r="I2001" s="4"/>
      <c r="J2001" s="4"/>
      <c r="K2001" s="1"/>
    </row>
    <row r="2002" spans="1:11" ht="12.75" x14ac:dyDescent="0.2">
      <c r="A2002" s="1"/>
      <c r="B2002" s="1"/>
      <c r="C2002" s="1"/>
      <c r="D2002" s="1"/>
      <c r="E2002" s="1"/>
      <c r="F2002" s="1"/>
      <c r="G2002" s="4"/>
      <c r="H2002" s="4"/>
      <c r="I2002" s="4"/>
      <c r="J2002" s="4"/>
      <c r="K2002" s="1"/>
    </row>
    <row r="2003" spans="1:11" ht="12.75" x14ac:dyDescent="0.2">
      <c r="A2003" s="1"/>
      <c r="B2003" s="1"/>
      <c r="C2003" s="1"/>
      <c r="D2003" s="1"/>
      <c r="E2003" s="1"/>
      <c r="F2003" s="1"/>
      <c r="G2003" s="4"/>
      <c r="H2003" s="4"/>
      <c r="I2003" s="4"/>
      <c r="J2003" s="4"/>
      <c r="K2003" s="1"/>
    </row>
    <row r="2004" spans="1:11" ht="12.75" x14ac:dyDescent="0.2">
      <c r="A2004" s="1"/>
      <c r="B2004" s="1"/>
      <c r="C2004" s="1"/>
      <c r="D2004" s="1"/>
      <c r="E2004" s="1"/>
      <c r="F2004" s="1"/>
      <c r="G2004" s="4"/>
      <c r="H2004" s="4"/>
      <c r="I2004" s="4"/>
      <c r="J2004" s="4"/>
      <c r="K2004" s="1"/>
    </row>
    <row r="2005" spans="1:11" ht="12.75" x14ac:dyDescent="0.2">
      <c r="A2005" s="1"/>
      <c r="B2005" s="1"/>
      <c r="C2005" s="1"/>
      <c r="D2005" s="1"/>
      <c r="E2005" s="1"/>
      <c r="F2005" s="1"/>
      <c r="G2005" s="4"/>
      <c r="H2005" s="4"/>
      <c r="I2005" s="4"/>
      <c r="J2005" s="4"/>
      <c r="K2005" s="1"/>
    </row>
    <row r="2006" spans="1:11" ht="12.75" x14ac:dyDescent="0.2">
      <c r="A2006" s="1"/>
      <c r="B2006" s="1"/>
      <c r="C2006" s="1"/>
      <c r="D2006" s="1"/>
      <c r="E2006" s="1"/>
      <c r="F2006" s="1"/>
      <c r="G2006" s="4"/>
      <c r="H2006" s="4"/>
      <c r="I2006" s="4"/>
      <c r="J2006" s="4"/>
      <c r="K2006" s="1"/>
    </row>
    <row r="2007" spans="1:11" ht="12.75" x14ac:dyDescent="0.2">
      <c r="A2007" s="1"/>
      <c r="B2007" s="1"/>
      <c r="C2007" s="1"/>
      <c r="D2007" s="1"/>
      <c r="E2007" s="1"/>
      <c r="F2007" s="1"/>
      <c r="G2007" s="4"/>
      <c r="H2007" s="4"/>
      <c r="I2007" s="4"/>
      <c r="J2007" s="4"/>
      <c r="K2007" s="1"/>
    </row>
    <row r="2008" spans="1:11" ht="12.75" x14ac:dyDescent="0.2">
      <c r="A2008" s="1"/>
      <c r="B2008" s="1"/>
      <c r="C2008" s="1"/>
      <c r="D2008" s="1"/>
      <c r="E2008" s="1"/>
      <c r="F2008" s="1"/>
      <c r="G2008" s="4"/>
      <c r="H2008" s="4"/>
      <c r="I2008" s="4"/>
      <c r="J2008" s="4"/>
      <c r="K2008" s="1"/>
    </row>
    <row r="2009" spans="1:11" ht="12.75" x14ac:dyDescent="0.2">
      <c r="A2009" s="1"/>
      <c r="B2009" s="1"/>
      <c r="C2009" s="1"/>
      <c r="D2009" s="1"/>
      <c r="E2009" s="1"/>
      <c r="F2009" s="1"/>
      <c r="G2009" s="4"/>
      <c r="H2009" s="4"/>
      <c r="I2009" s="4"/>
      <c r="J2009" s="4"/>
      <c r="K2009" s="1"/>
    </row>
    <row r="2010" spans="1:11" ht="12.75" x14ac:dyDescent="0.2">
      <c r="A2010" s="1"/>
      <c r="B2010" s="1"/>
      <c r="C2010" s="1"/>
      <c r="D2010" s="1"/>
      <c r="E2010" s="1"/>
      <c r="F2010" s="1"/>
      <c r="G2010" s="4"/>
      <c r="H2010" s="4"/>
      <c r="I2010" s="4"/>
      <c r="J2010" s="4"/>
      <c r="K2010" s="1"/>
    </row>
    <row r="2011" spans="1:11" ht="12.75" x14ac:dyDescent="0.2">
      <c r="A2011" s="1"/>
      <c r="B2011" s="1"/>
      <c r="C2011" s="1"/>
      <c r="D2011" s="1"/>
      <c r="E2011" s="1"/>
      <c r="F2011" s="1"/>
      <c r="G2011" s="4"/>
      <c r="H2011" s="4"/>
      <c r="I2011" s="4"/>
      <c r="J2011" s="4"/>
      <c r="K2011" s="1"/>
    </row>
    <row r="2012" spans="1:11" ht="12.75" x14ac:dyDescent="0.2">
      <c r="A2012" s="1"/>
      <c r="B2012" s="1"/>
      <c r="C2012" s="1"/>
      <c r="D2012" s="1"/>
      <c r="E2012" s="1"/>
      <c r="F2012" s="1"/>
      <c r="G2012" s="4"/>
      <c r="H2012" s="4"/>
      <c r="I2012" s="4"/>
      <c r="J2012" s="4"/>
      <c r="K2012" s="1"/>
    </row>
    <row r="2013" spans="1:11" ht="12.75" x14ac:dyDescent="0.2">
      <c r="A2013" s="1"/>
      <c r="B2013" s="1"/>
      <c r="C2013" s="1"/>
      <c r="D2013" s="1"/>
      <c r="E2013" s="1"/>
      <c r="F2013" s="1"/>
      <c r="G2013" s="4"/>
      <c r="H2013" s="4"/>
      <c r="I2013" s="4"/>
      <c r="J2013" s="4"/>
      <c r="K2013" s="1"/>
    </row>
    <row r="2014" spans="1:11" ht="12.75" x14ac:dyDescent="0.2">
      <c r="A2014" s="1"/>
      <c r="B2014" s="1"/>
      <c r="C2014" s="1"/>
      <c r="D2014" s="1"/>
      <c r="E2014" s="1"/>
      <c r="F2014" s="1"/>
      <c r="G2014" s="4"/>
      <c r="H2014" s="4"/>
      <c r="I2014" s="4"/>
      <c r="J2014" s="4"/>
      <c r="K2014" s="1"/>
    </row>
    <row r="2015" spans="1:11" ht="12.75" x14ac:dyDescent="0.2">
      <c r="A2015" s="1"/>
      <c r="B2015" s="1"/>
      <c r="C2015" s="1"/>
      <c r="D2015" s="1"/>
      <c r="E2015" s="1"/>
      <c r="F2015" s="1"/>
      <c r="G2015" s="4"/>
      <c r="H2015" s="4"/>
      <c r="I2015" s="4"/>
      <c r="J2015" s="4"/>
      <c r="K2015" s="1"/>
    </row>
    <row r="2016" spans="1:11" ht="12.75" x14ac:dyDescent="0.2">
      <c r="A2016" s="1"/>
      <c r="B2016" s="1"/>
      <c r="C2016" s="1"/>
      <c r="D2016" s="1"/>
      <c r="E2016" s="1"/>
      <c r="F2016" s="1"/>
      <c r="G2016" s="4"/>
      <c r="H2016" s="4"/>
      <c r="I2016" s="4"/>
      <c r="J2016" s="4"/>
      <c r="K2016" s="1"/>
    </row>
    <row r="2017" spans="1:11" ht="12.75" x14ac:dyDescent="0.2">
      <c r="A2017" s="1"/>
      <c r="B2017" s="1"/>
      <c r="C2017" s="1"/>
      <c r="D2017" s="1"/>
      <c r="E2017" s="1"/>
      <c r="F2017" s="1"/>
      <c r="G2017" s="4"/>
      <c r="H2017" s="4"/>
      <c r="I2017" s="4"/>
      <c r="J2017" s="4"/>
      <c r="K2017" s="1"/>
    </row>
    <row r="2018" spans="1:11" ht="12.75" x14ac:dyDescent="0.2">
      <c r="A2018" s="1"/>
      <c r="B2018" s="1"/>
      <c r="C2018" s="1"/>
      <c r="D2018" s="1"/>
      <c r="E2018" s="1"/>
      <c r="F2018" s="1"/>
      <c r="G2018" s="4"/>
      <c r="H2018" s="4"/>
      <c r="I2018" s="4"/>
      <c r="J2018" s="4"/>
      <c r="K2018" s="1"/>
    </row>
    <row r="2019" spans="1:11" ht="12.75" x14ac:dyDescent="0.2">
      <c r="A2019" s="1"/>
      <c r="B2019" s="1"/>
      <c r="C2019" s="1"/>
      <c r="D2019" s="1"/>
      <c r="E2019" s="1"/>
      <c r="F2019" s="1"/>
      <c r="G2019" s="4"/>
      <c r="H2019" s="4"/>
      <c r="I2019" s="4"/>
      <c r="J2019" s="4"/>
      <c r="K2019" s="1"/>
    </row>
    <row r="2020" spans="1:11" ht="12.75" x14ac:dyDescent="0.2">
      <c r="A2020" s="1"/>
      <c r="B2020" s="1"/>
      <c r="C2020" s="1"/>
      <c r="D2020" s="1"/>
      <c r="E2020" s="1"/>
      <c r="F2020" s="1"/>
      <c r="G2020" s="4"/>
      <c r="H2020" s="4"/>
      <c r="I2020" s="4"/>
      <c r="J2020" s="4"/>
      <c r="K2020" s="1"/>
    </row>
    <row r="2021" spans="1:11" ht="12.75" x14ac:dyDescent="0.2">
      <c r="A2021" s="1"/>
      <c r="B2021" s="1"/>
      <c r="C2021" s="1"/>
      <c r="D2021" s="1"/>
      <c r="E2021" s="1"/>
      <c r="F2021" s="1"/>
      <c r="G2021" s="4"/>
      <c r="H2021" s="4"/>
      <c r="I2021" s="4"/>
      <c r="J2021" s="4"/>
      <c r="K2021" s="1"/>
    </row>
    <row r="2022" spans="1:11" ht="12.75" x14ac:dyDescent="0.2">
      <c r="A2022" s="1"/>
      <c r="B2022" s="1"/>
      <c r="C2022" s="1"/>
      <c r="D2022" s="1"/>
      <c r="E2022" s="1"/>
      <c r="F2022" s="1"/>
      <c r="G2022" s="4"/>
      <c r="H2022" s="4"/>
      <c r="I2022" s="4"/>
      <c r="J2022" s="4"/>
      <c r="K2022" s="1"/>
    </row>
    <row r="2023" spans="1:11" ht="12.75" x14ac:dyDescent="0.2">
      <c r="A2023" s="1"/>
      <c r="B2023" s="1"/>
      <c r="C2023" s="1"/>
      <c r="D2023" s="1"/>
      <c r="E2023" s="1"/>
      <c r="F2023" s="1"/>
      <c r="G2023" s="4"/>
      <c r="H2023" s="4"/>
      <c r="I2023" s="4"/>
      <c r="J2023" s="4"/>
      <c r="K2023" s="1"/>
    </row>
    <row r="2024" spans="1:11" ht="12.75" x14ac:dyDescent="0.2">
      <c r="A2024" s="1"/>
      <c r="B2024" s="1"/>
      <c r="C2024" s="1"/>
      <c r="D2024" s="1"/>
      <c r="E2024" s="1"/>
      <c r="F2024" s="1"/>
      <c r="G2024" s="4"/>
      <c r="H2024" s="4"/>
      <c r="I2024" s="4"/>
      <c r="J2024" s="4"/>
      <c r="K2024" s="1"/>
    </row>
    <row r="2025" spans="1:11" ht="12.75" x14ac:dyDescent="0.2">
      <c r="A2025" s="1"/>
      <c r="B2025" s="1"/>
      <c r="C2025" s="1"/>
      <c r="D2025" s="1"/>
      <c r="E2025" s="1"/>
      <c r="F2025" s="1"/>
      <c r="G2025" s="4"/>
      <c r="H2025" s="4"/>
      <c r="I2025" s="4"/>
      <c r="J2025" s="4"/>
      <c r="K2025" s="1"/>
    </row>
    <row r="2026" spans="1:11" ht="12.75" x14ac:dyDescent="0.2">
      <c r="A2026" s="1"/>
      <c r="B2026" s="1"/>
      <c r="C2026" s="1"/>
      <c r="D2026" s="1"/>
      <c r="E2026" s="1"/>
      <c r="F2026" s="1"/>
      <c r="G2026" s="4"/>
      <c r="H2026" s="4"/>
      <c r="I2026" s="4"/>
      <c r="J2026" s="4"/>
      <c r="K2026" s="1"/>
    </row>
    <row r="2027" spans="1:11" ht="12.75" x14ac:dyDescent="0.2">
      <c r="A2027" s="1"/>
      <c r="B2027" s="1"/>
      <c r="C2027" s="1"/>
      <c r="D2027" s="1"/>
      <c r="E2027" s="1"/>
      <c r="F2027" s="1"/>
      <c r="G2027" s="4"/>
      <c r="H2027" s="4"/>
      <c r="I2027" s="4"/>
      <c r="J2027" s="4"/>
      <c r="K2027" s="1"/>
    </row>
    <row r="2028" spans="1:11" ht="12.75" x14ac:dyDescent="0.2">
      <c r="A2028" s="1"/>
      <c r="B2028" s="1"/>
      <c r="C2028" s="1"/>
      <c r="D2028" s="1"/>
      <c r="E2028" s="1"/>
      <c r="F2028" s="1"/>
      <c r="G2028" s="4"/>
      <c r="H2028" s="4"/>
      <c r="I2028" s="4"/>
      <c r="J2028" s="4"/>
      <c r="K2028" s="1"/>
    </row>
    <row r="2029" spans="1:11" ht="12.75" x14ac:dyDescent="0.2">
      <c r="A2029" s="1"/>
      <c r="B2029" s="1"/>
      <c r="C2029" s="1"/>
      <c r="D2029" s="1"/>
      <c r="E2029" s="1"/>
      <c r="F2029" s="1"/>
      <c r="G2029" s="4"/>
      <c r="H2029" s="4"/>
      <c r="I2029" s="4"/>
      <c r="J2029" s="4"/>
      <c r="K2029" s="1"/>
    </row>
    <row r="2030" spans="1:11" ht="12.75" x14ac:dyDescent="0.2">
      <c r="A2030" s="1"/>
      <c r="B2030" s="1"/>
      <c r="C2030" s="1"/>
      <c r="D2030" s="1"/>
      <c r="E2030" s="1"/>
      <c r="F2030" s="1"/>
      <c r="G2030" s="4"/>
      <c r="H2030" s="4"/>
      <c r="I2030" s="4"/>
      <c r="J2030" s="4"/>
      <c r="K2030" s="1"/>
    </row>
    <row r="2031" spans="1:11" ht="12.75" x14ac:dyDescent="0.2">
      <c r="A2031" s="1"/>
      <c r="B2031" s="1"/>
      <c r="C2031" s="1"/>
      <c r="D2031" s="1"/>
      <c r="E2031" s="1"/>
      <c r="F2031" s="1"/>
      <c r="G2031" s="4"/>
      <c r="H2031" s="4"/>
      <c r="I2031" s="4"/>
      <c r="J2031" s="4"/>
      <c r="K2031" s="1"/>
    </row>
    <row r="2032" spans="1:11" ht="12.75" x14ac:dyDescent="0.2">
      <c r="A2032" s="1"/>
      <c r="B2032" s="1"/>
      <c r="C2032" s="1"/>
      <c r="D2032" s="1"/>
      <c r="E2032" s="1"/>
      <c r="F2032" s="1"/>
      <c r="G2032" s="4"/>
      <c r="H2032" s="4"/>
      <c r="I2032" s="4"/>
      <c r="J2032" s="4"/>
      <c r="K2032" s="1"/>
    </row>
    <row r="2033" spans="1:11" ht="12.75" x14ac:dyDescent="0.2">
      <c r="A2033" s="1"/>
      <c r="B2033" s="1"/>
      <c r="C2033" s="1"/>
      <c r="D2033" s="1"/>
      <c r="E2033" s="1"/>
      <c r="F2033" s="1"/>
      <c r="G2033" s="4"/>
      <c r="H2033" s="4"/>
      <c r="I2033" s="4"/>
      <c r="J2033" s="4"/>
      <c r="K2033" s="1"/>
    </row>
    <row r="2034" spans="1:11" ht="12.75" x14ac:dyDescent="0.2">
      <c r="A2034" s="1"/>
      <c r="B2034" s="1"/>
      <c r="C2034" s="1"/>
      <c r="D2034" s="1"/>
      <c r="E2034" s="1"/>
      <c r="F2034" s="1"/>
      <c r="G2034" s="4"/>
      <c r="H2034" s="4"/>
      <c r="I2034" s="4"/>
      <c r="J2034" s="4"/>
      <c r="K2034" s="1"/>
    </row>
    <row r="2035" spans="1:11" ht="12.75" x14ac:dyDescent="0.2">
      <c r="A2035" s="1"/>
      <c r="B2035" s="1"/>
      <c r="C2035" s="1"/>
      <c r="D2035" s="1"/>
      <c r="E2035" s="1"/>
      <c r="F2035" s="1"/>
      <c r="G2035" s="4"/>
      <c r="H2035" s="4"/>
      <c r="I2035" s="4"/>
      <c r="J2035" s="4"/>
      <c r="K2035" s="1"/>
    </row>
    <row r="2036" spans="1:11" ht="12.75" x14ac:dyDescent="0.2">
      <c r="A2036" s="1"/>
      <c r="B2036" s="1"/>
      <c r="C2036" s="1"/>
      <c r="D2036" s="1"/>
      <c r="E2036" s="1"/>
      <c r="F2036" s="1"/>
      <c r="G2036" s="4"/>
      <c r="H2036" s="4"/>
      <c r="I2036" s="4"/>
      <c r="J2036" s="4"/>
      <c r="K2036" s="1"/>
    </row>
    <row r="2037" spans="1:11" ht="12.75" x14ac:dyDescent="0.2">
      <c r="A2037" s="1"/>
      <c r="B2037" s="1"/>
      <c r="C2037" s="1"/>
      <c r="D2037" s="1"/>
      <c r="E2037" s="1"/>
      <c r="F2037" s="1"/>
      <c r="G2037" s="4"/>
      <c r="H2037" s="4"/>
      <c r="I2037" s="4"/>
      <c r="J2037" s="4"/>
      <c r="K2037" s="1"/>
    </row>
    <row r="2038" spans="1:11" ht="12.75" x14ac:dyDescent="0.2">
      <c r="A2038" s="1"/>
      <c r="B2038" s="1"/>
      <c r="C2038" s="1"/>
      <c r="D2038" s="1"/>
      <c r="E2038" s="1"/>
      <c r="F2038" s="1"/>
      <c r="G2038" s="4"/>
      <c r="H2038" s="4"/>
      <c r="I2038" s="4"/>
      <c r="J2038" s="4"/>
      <c r="K2038" s="1"/>
    </row>
    <row r="2039" spans="1:11" ht="12.75" x14ac:dyDescent="0.2">
      <c r="A2039" s="1"/>
      <c r="B2039" s="1"/>
      <c r="C2039" s="1"/>
      <c r="D2039" s="1"/>
      <c r="E2039" s="1"/>
      <c r="F2039" s="1"/>
      <c r="G2039" s="4"/>
      <c r="H2039" s="4"/>
      <c r="I2039" s="4"/>
      <c r="J2039" s="4"/>
      <c r="K2039" s="1"/>
    </row>
    <row r="2040" spans="1:11" ht="12.75" x14ac:dyDescent="0.2">
      <c r="A2040" s="1"/>
      <c r="B2040" s="1"/>
      <c r="C2040" s="1"/>
      <c r="D2040" s="1"/>
      <c r="E2040" s="1"/>
      <c r="F2040" s="1"/>
      <c r="G2040" s="4"/>
      <c r="H2040" s="4"/>
      <c r="I2040" s="4"/>
      <c r="J2040" s="4"/>
      <c r="K2040" s="1"/>
    </row>
    <row r="2041" spans="1:11" ht="12.75" x14ac:dyDescent="0.2">
      <c r="A2041" s="1"/>
      <c r="B2041" s="1"/>
      <c r="C2041" s="1"/>
      <c r="D2041" s="1"/>
      <c r="E2041" s="1"/>
      <c r="F2041" s="1"/>
      <c r="G2041" s="4"/>
      <c r="H2041" s="4"/>
      <c r="I2041" s="4"/>
      <c r="J2041" s="4"/>
      <c r="K2041" s="1"/>
    </row>
    <row r="2042" spans="1:11" ht="12.75" x14ac:dyDescent="0.2">
      <c r="A2042" s="1"/>
      <c r="B2042" s="1"/>
      <c r="C2042" s="1"/>
      <c r="D2042" s="1"/>
      <c r="E2042" s="1"/>
      <c r="F2042" s="1"/>
      <c r="G2042" s="4"/>
      <c r="H2042" s="4"/>
      <c r="I2042" s="4"/>
      <c r="J2042" s="4"/>
      <c r="K2042" s="1"/>
    </row>
    <row r="2043" spans="1:11" ht="12.75" x14ac:dyDescent="0.2">
      <c r="A2043" s="1"/>
      <c r="B2043" s="1"/>
      <c r="C2043" s="1"/>
      <c r="D2043" s="1"/>
      <c r="E2043" s="1"/>
      <c r="F2043" s="1"/>
      <c r="G2043" s="4"/>
      <c r="H2043" s="4"/>
      <c r="I2043" s="4"/>
      <c r="J2043" s="4"/>
      <c r="K2043" s="1"/>
    </row>
    <row r="2044" spans="1:11" ht="12.75" x14ac:dyDescent="0.2">
      <c r="A2044" s="1"/>
      <c r="B2044" s="1"/>
      <c r="C2044" s="1"/>
      <c r="D2044" s="1"/>
      <c r="E2044" s="1"/>
      <c r="F2044" s="1"/>
      <c r="G2044" s="4"/>
      <c r="H2044" s="4"/>
      <c r="I2044" s="4"/>
      <c r="J2044" s="4"/>
      <c r="K2044" s="1"/>
    </row>
    <row r="2045" spans="1:11" ht="12.75" x14ac:dyDescent="0.2">
      <c r="A2045" s="1"/>
      <c r="B2045" s="1"/>
      <c r="C2045" s="1"/>
      <c r="D2045" s="1"/>
      <c r="E2045" s="1"/>
      <c r="F2045" s="1"/>
      <c r="G2045" s="4"/>
      <c r="H2045" s="4"/>
      <c r="I2045" s="4"/>
      <c r="J2045" s="4"/>
      <c r="K2045" s="1"/>
    </row>
    <row r="2046" spans="1:11" ht="12.75" x14ac:dyDescent="0.2">
      <c r="A2046" s="1"/>
      <c r="B2046" s="1"/>
      <c r="C2046" s="1"/>
      <c r="D2046" s="1"/>
      <c r="E2046" s="1"/>
      <c r="F2046" s="1"/>
      <c r="G2046" s="4"/>
      <c r="H2046" s="4"/>
      <c r="I2046" s="4"/>
      <c r="J2046" s="4"/>
      <c r="K2046" s="1"/>
    </row>
    <row r="2047" spans="1:11" ht="12.75" x14ac:dyDescent="0.2">
      <c r="A2047" s="1"/>
      <c r="B2047" s="1"/>
      <c r="C2047" s="1"/>
      <c r="D2047" s="1"/>
      <c r="E2047" s="1"/>
      <c r="F2047" s="1"/>
      <c r="G2047" s="4"/>
      <c r="H2047" s="4"/>
      <c r="I2047" s="4"/>
      <c r="J2047" s="4"/>
      <c r="K2047" s="1"/>
    </row>
    <row r="2048" spans="1:11" ht="12.75" x14ac:dyDescent="0.2">
      <c r="A2048" s="1"/>
      <c r="B2048" s="1"/>
      <c r="C2048" s="1"/>
      <c r="D2048" s="1"/>
      <c r="E2048" s="1"/>
      <c r="F2048" s="1"/>
      <c r="G2048" s="4"/>
      <c r="H2048" s="4"/>
      <c r="I2048" s="4"/>
      <c r="J2048" s="4"/>
      <c r="K2048" s="1"/>
    </row>
    <row r="2049" spans="1:11" ht="12.75" x14ac:dyDescent="0.2">
      <c r="A2049" s="1"/>
      <c r="B2049" s="1"/>
      <c r="C2049" s="1"/>
      <c r="D2049" s="1"/>
      <c r="E2049" s="1"/>
      <c r="F2049" s="1"/>
      <c r="G2049" s="4"/>
      <c r="H2049" s="4"/>
      <c r="I2049" s="4"/>
      <c r="J2049" s="4"/>
      <c r="K2049" s="1"/>
    </row>
    <row r="2050" spans="1:11" ht="12.75" x14ac:dyDescent="0.2">
      <c r="A2050" s="1"/>
      <c r="B2050" s="1"/>
      <c r="C2050" s="1"/>
      <c r="D2050" s="1"/>
      <c r="E2050" s="1"/>
      <c r="F2050" s="1"/>
      <c r="G2050" s="4"/>
      <c r="H2050" s="4"/>
      <c r="I2050" s="4"/>
      <c r="J2050" s="4"/>
      <c r="K2050" s="1"/>
    </row>
    <row r="2051" spans="1:11" ht="12.75" x14ac:dyDescent="0.2">
      <c r="A2051" s="1"/>
      <c r="B2051" s="1"/>
      <c r="C2051" s="1"/>
      <c r="D2051" s="1"/>
      <c r="E2051" s="1"/>
      <c r="F2051" s="1"/>
      <c r="G2051" s="4"/>
      <c r="H2051" s="4"/>
      <c r="I2051" s="4"/>
      <c r="J2051" s="4"/>
      <c r="K2051" s="1"/>
    </row>
    <row r="2052" spans="1:11" ht="12.75" x14ac:dyDescent="0.2">
      <c r="A2052" s="1"/>
      <c r="B2052" s="1"/>
      <c r="C2052" s="1"/>
      <c r="D2052" s="1"/>
      <c r="E2052" s="1"/>
      <c r="F2052" s="1"/>
      <c r="G2052" s="4"/>
      <c r="H2052" s="4"/>
      <c r="I2052" s="4"/>
      <c r="J2052" s="4"/>
      <c r="K2052" s="1"/>
    </row>
    <row r="2053" spans="1:11" ht="12.75" x14ac:dyDescent="0.2">
      <c r="A2053" s="1"/>
      <c r="B2053" s="1"/>
      <c r="C2053" s="1"/>
      <c r="D2053" s="1"/>
      <c r="E2053" s="1"/>
      <c r="F2053" s="1"/>
      <c r="G2053" s="4"/>
      <c r="H2053" s="4"/>
      <c r="I2053" s="4"/>
      <c r="J2053" s="4"/>
      <c r="K2053" s="1"/>
    </row>
    <row r="2054" spans="1:11" ht="12.75" x14ac:dyDescent="0.2">
      <c r="A2054" s="1"/>
      <c r="B2054" s="1"/>
      <c r="C2054" s="1"/>
      <c r="D2054" s="1"/>
      <c r="E2054" s="1"/>
      <c r="F2054" s="1"/>
      <c r="G2054" s="4"/>
      <c r="H2054" s="4"/>
      <c r="I2054" s="4"/>
      <c r="J2054" s="4"/>
      <c r="K2054" s="1"/>
    </row>
    <row r="2055" spans="1:11" ht="12.75" x14ac:dyDescent="0.2">
      <c r="A2055" s="1"/>
      <c r="B2055" s="1"/>
      <c r="C2055" s="1"/>
      <c r="D2055" s="1"/>
      <c r="E2055" s="1"/>
      <c r="F2055" s="1"/>
      <c r="G2055" s="4"/>
      <c r="H2055" s="4"/>
      <c r="I2055" s="4"/>
      <c r="J2055" s="4"/>
      <c r="K2055" s="1"/>
    </row>
    <row r="2056" spans="1:11" ht="12.75" x14ac:dyDescent="0.2">
      <c r="A2056" s="1"/>
      <c r="B2056" s="1"/>
      <c r="C2056" s="1"/>
      <c r="D2056" s="1"/>
      <c r="E2056" s="1"/>
      <c r="F2056" s="1"/>
      <c r="G2056" s="4"/>
      <c r="H2056" s="4"/>
      <c r="I2056" s="4"/>
      <c r="J2056" s="4"/>
      <c r="K2056" s="1"/>
    </row>
    <row r="2057" spans="1:11" ht="12.75" x14ac:dyDescent="0.2">
      <c r="A2057" s="1"/>
      <c r="B2057" s="1"/>
      <c r="C2057" s="1"/>
      <c r="D2057" s="1"/>
      <c r="E2057" s="1"/>
      <c r="F2057" s="1"/>
      <c r="G2057" s="4"/>
      <c r="H2057" s="4"/>
      <c r="I2057" s="4"/>
      <c r="J2057" s="4"/>
      <c r="K2057" s="1"/>
    </row>
    <row r="2058" spans="1:11" ht="12.75" x14ac:dyDescent="0.2">
      <c r="A2058" s="1"/>
      <c r="B2058" s="1"/>
      <c r="C2058" s="1"/>
      <c r="D2058" s="1"/>
      <c r="E2058" s="1"/>
      <c r="F2058" s="1"/>
      <c r="G2058" s="4"/>
      <c r="H2058" s="4"/>
      <c r="I2058" s="4"/>
      <c r="J2058" s="4"/>
      <c r="K2058" s="1"/>
    </row>
    <row r="2059" spans="1:11" ht="12.75" x14ac:dyDescent="0.2">
      <c r="A2059" s="1"/>
      <c r="B2059" s="1"/>
      <c r="C2059" s="1"/>
      <c r="D2059" s="1"/>
      <c r="E2059" s="1"/>
      <c r="F2059" s="1"/>
      <c r="G2059" s="4"/>
      <c r="H2059" s="4"/>
      <c r="I2059" s="4"/>
      <c r="J2059" s="4"/>
      <c r="K2059" s="1"/>
    </row>
    <row r="2060" spans="1:11" ht="12.75" x14ac:dyDescent="0.2">
      <c r="A2060" s="1"/>
      <c r="B2060" s="1"/>
      <c r="C2060" s="1"/>
      <c r="D2060" s="1"/>
      <c r="E2060" s="1"/>
      <c r="F2060" s="1"/>
      <c r="G2060" s="4"/>
      <c r="H2060" s="4"/>
      <c r="I2060" s="4"/>
      <c r="J2060" s="4"/>
      <c r="K2060" s="1"/>
    </row>
    <row r="2061" spans="1:11" ht="12.75" x14ac:dyDescent="0.2">
      <c r="A2061" s="1"/>
      <c r="B2061" s="1"/>
      <c r="C2061" s="1"/>
      <c r="D2061" s="1"/>
      <c r="E2061" s="1"/>
      <c r="F2061" s="1"/>
      <c r="G2061" s="4"/>
      <c r="H2061" s="4"/>
      <c r="I2061" s="4"/>
      <c r="J2061" s="4"/>
      <c r="K2061" s="1"/>
    </row>
    <row r="2062" spans="1:11" ht="12.75" x14ac:dyDescent="0.2">
      <c r="A2062" s="1"/>
      <c r="B2062" s="1"/>
      <c r="C2062" s="1"/>
      <c r="D2062" s="1"/>
      <c r="E2062" s="1"/>
      <c r="F2062" s="1"/>
      <c r="G2062" s="4"/>
      <c r="H2062" s="4"/>
      <c r="I2062" s="4"/>
      <c r="J2062" s="4"/>
      <c r="K2062" s="1"/>
    </row>
    <row r="2063" spans="1:11" ht="12.75" x14ac:dyDescent="0.2">
      <c r="A2063" s="1"/>
      <c r="B2063" s="1"/>
      <c r="C2063" s="1"/>
      <c r="D2063" s="1"/>
      <c r="E2063" s="1"/>
      <c r="F2063" s="1"/>
      <c r="G2063" s="4"/>
      <c r="H2063" s="4"/>
      <c r="I2063" s="4"/>
      <c r="J2063" s="4"/>
      <c r="K2063" s="1"/>
    </row>
    <row r="2064" spans="1:11" ht="12.75" x14ac:dyDescent="0.2">
      <c r="A2064" s="1"/>
      <c r="B2064" s="1"/>
      <c r="C2064" s="1"/>
      <c r="D2064" s="1"/>
      <c r="E2064" s="1"/>
      <c r="F2064" s="1"/>
      <c r="G2064" s="4"/>
      <c r="H2064" s="4"/>
      <c r="I2064" s="4"/>
      <c r="J2064" s="4"/>
      <c r="K2064" s="1"/>
    </row>
    <row r="2065" spans="1:11" ht="12.75" x14ac:dyDescent="0.2">
      <c r="A2065" s="1"/>
      <c r="B2065" s="1"/>
      <c r="C2065" s="1"/>
      <c r="D2065" s="1"/>
      <c r="E2065" s="1"/>
      <c r="F2065" s="1"/>
      <c r="G2065" s="4"/>
      <c r="H2065" s="4"/>
      <c r="I2065" s="4"/>
      <c r="J2065" s="4"/>
      <c r="K2065" s="1"/>
    </row>
    <row r="2066" spans="1:11" ht="12.75" x14ac:dyDescent="0.2">
      <c r="A2066" s="1"/>
      <c r="B2066" s="1"/>
      <c r="C2066" s="1"/>
      <c r="D2066" s="1"/>
      <c r="E2066" s="1"/>
      <c r="F2066" s="1"/>
      <c r="G2066" s="4"/>
      <c r="H2066" s="4"/>
      <c r="I2066" s="4"/>
      <c r="J2066" s="4"/>
      <c r="K2066" s="1"/>
    </row>
    <row r="2067" spans="1:11" ht="12.75" x14ac:dyDescent="0.2">
      <c r="A2067" s="1"/>
      <c r="B2067" s="1"/>
      <c r="C2067" s="1"/>
      <c r="D2067" s="1"/>
      <c r="E2067" s="1"/>
      <c r="F2067" s="1"/>
      <c r="G2067" s="4"/>
      <c r="H2067" s="4"/>
      <c r="I2067" s="4"/>
      <c r="J2067" s="4"/>
      <c r="K2067" s="1"/>
    </row>
    <row r="2068" spans="1:11" ht="12.75" x14ac:dyDescent="0.2">
      <c r="A2068" s="1"/>
      <c r="B2068" s="1"/>
      <c r="C2068" s="1"/>
      <c r="D2068" s="1"/>
      <c r="E2068" s="1"/>
      <c r="F2068" s="1"/>
      <c r="G2068" s="4"/>
      <c r="H2068" s="4"/>
      <c r="I2068" s="4"/>
      <c r="J2068" s="4"/>
      <c r="K2068" s="1"/>
    </row>
    <row r="2069" spans="1:11" ht="12.75" x14ac:dyDescent="0.2">
      <c r="A2069" s="1"/>
      <c r="B2069" s="1"/>
      <c r="C2069" s="1"/>
      <c r="D2069" s="1"/>
      <c r="E2069" s="1"/>
      <c r="F2069" s="1"/>
      <c r="G2069" s="4"/>
      <c r="H2069" s="4"/>
      <c r="I2069" s="4"/>
      <c r="J2069" s="4"/>
      <c r="K2069" s="1"/>
    </row>
    <row r="2070" spans="1:11" ht="12.75" x14ac:dyDescent="0.2">
      <c r="A2070" s="1"/>
      <c r="B2070" s="1"/>
      <c r="C2070" s="1"/>
      <c r="D2070" s="1"/>
      <c r="E2070" s="1"/>
      <c r="F2070" s="1"/>
      <c r="G2070" s="4"/>
      <c r="H2070" s="4"/>
      <c r="I2070" s="4"/>
      <c r="J2070" s="4"/>
      <c r="K2070" s="1"/>
    </row>
    <row r="2071" spans="1:11" ht="12.75" x14ac:dyDescent="0.2">
      <c r="A2071" s="1"/>
      <c r="B2071" s="1"/>
      <c r="C2071" s="1"/>
      <c r="D2071" s="1"/>
      <c r="E2071" s="1"/>
      <c r="F2071" s="1"/>
      <c r="G2071" s="4"/>
      <c r="H2071" s="4"/>
      <c r="I2071" s="4"/>
      <c r="J2071" s="4"/>
      <c r="K2071" s="1"/>
    </row>
    <row r="2072" spans="1:11" ht="12.75" x14ac:dyDescent="0.2">
      <c r="A2072" s="1"/>
      <c r="B2072" s="1"/>
      <c r="C2072" s="1"/>
      <c r="D2072" s="1"/>
      <c r="E2072" s="1"/>
      <c r="F2072" s="1"/>
      <c r="G2072" s="4"/>
      <c r="H2072" s="4"/>
      <c r="I2072" s="4"/>
      <c r="J2072" s="4"/>
      <c r="K2072" s="1"/>
    </row>
    <row r="2073" spans="1:11" ht="12.75" x14ac:dyDescent="0.2">
      <c r="A2073" s="1"/>
      <c r="B2073" s="1"/>
      <c r="C2073" s="1"/>
      <c r="D2073" s="1"/>
      <c r="E2073" s="1"/>
      <c r="F2073" s="1"/>
      <c r="G2073" s="4"/>
      <c r="H2073" s="4"/>
      <c r="I2073" s="4"/>
      <c r="J2073" s="4"/>
      <c r="K2073" s="1"/>
    </row>
    <row r="2074" spans="1:11" ht="12.75" x14ac:dyDescent="0.2">
      <c r="A2074" s="1"/>
      <c r="B2074" s="1"/>
      <c r="C2074" s="1"/>
      <c r="D2074" s="1"/>
      <c r="E2074" s="1"/>
      <c r="F2074" s="1"/>
      <c r="G2074" s="4"/>
      <c r="H2074" s="4"/>
      <c r="I2074" s="4"/>
      <c r="J2074" s="4"/>
      <c r="K2074" s="1"/>
    </row>
    <row r="2075" spans="1:11" ht="12.75" x14ac:dyDescent="0.2">
      <c r="A2075" s="1"/>
      <c r="B2075" s="1"/>
      <c r="C2075" s="1"/>
      <c r="D2075" s="1"/>
      <c r="E2075" s="1"/>
      <c r="F2075" s="1"/>
      <c r="G2075" s="4"/>
      <c r="H2075" s="4"/>
      <c r="I2075" s="4"/>
      <c r="J2075" s="4"/>
      <c r="K2075" s="1"/>
    </row>
    <row r="2076" spans="1:11" ht="12.75" x14ac:dyDescent="0.2">
      <c r="A2076" s="1"/>
      <c r="B2076" s="1"/>
      <c r="C2076" s="1"/>
      <c r="D2076" s="1"/>
      <c r="E2076" s="1"/>
      <c r="F2076" s="1"/>
      <c r="G2076" s="4"/>
      <c r="H2076" s="4"/>
      <c r="I2076" s="4"/>
      <c r="J2076" s="4"/>
      <c r="K2076" s="1"/>
    </row>
    <row r="2077" spans="1:11" ht="12.75" x14ac:dyDescent="0.2">
      <c r="A2077" s="1"/>
      <c r="B2077" s="1"/>
      <c r="C2077" s="1"/>
      <c r="D2077" s="1"/>
      <c r="E2077" s="1"/>
      <c r="F2077" s="1"/>
      <c r="G2077" s="4"/>
      <c r="H2077" s="4"/>
      <c r="I2077" s="4"/>
      <c r="J2077" s="4"/>
      <c r="K2077" s="1"/>
    </row>
    <row r="2078" spans="1:11" ht="12.75" x14ac:dyDescent="0.2">
      <c r="A2078" s="1"/>
      <c r="B2078" s="1"/>
      <c r="C2078" s="1"/>
      <c r="D2078" s="1"/>
      <c r="E2078" s="1"/>
      <c r="F2078" s="1"/>
      <c r="G2078" s="4"/>
      <c r="H2078" s="4"/>
      <c r="I2078" s="4"/>
      <c r="J2078" s="4"/>
      <c r="K2078" s="1"/>
    </row>
    <row r="2079" spans="1:11" ht="12.75" x14ac:dyDescent="0.2">
      <c r="A2079" s="1"/>
      <c r="B2079" s="1"/>
      <c r="C2079" s="1"/>
      <c r="D2079" s="1"/>
      <c r="E2079" s="1"/>
      <c r="F2079" s="1"/>
      <c r="G2079" s="4"/>
      <c r="H2079" s="4"/>
      <c r="I2079" s="4"/>
      <c r="J2079" s="4"/>
      <c r="K2079" s="1"/>
    </row>
    <row r="2080" spans="1:11" ht="12.75" x14ac:dyDescent="0.2">
      <c r="A2080" s="1"/>
      <c r="B2080" s="1"/>
      <c r="C2080" s="1"/>
      <c r="D2080" s="1"/>
      <c r="E2080" s="1"/>
      <c r="F2080" s="1"/>
      <c r="G2080" s="4"/>
      <c r="H2080" s="4"/>
      <c r="I2080" s="4"/>
      <c r="J2080" s="4"/>
      <c r="K2080" s="1"/>
    </row>
    <row r="2081" spans="1:11" ht="12.75" x14ac:dyDescent="0.2">
      <c r="A2081" s="1"/>
      <c r="B2081" s="1"/>
      <c r="C2081" s="1"/>
      <c r="D2081" s="1"/>
      <c r="E2081" s="1"/>
      <c r="F2081" s="1"/>
      <c r="G2081" s="4"/>
      <c r="H2081" s="4"/>
      <c r="I2081" s="4"/>
      <c r="J2081" s="4"/>
      <c r="K2081" s="1"/>
    </row>
    <row r="2082" spans="1:11" ht="12.75" x14ac:dyDescent="0.2">
      <c r="A2082" s="1"/>
      <c r="B2082" s="1"/>
      <c r="C2082" s="1"/>
      <c r="D2082" s="1"/>
      <c r="E2082" s="1"/>
      <c r="F2082" s="1"/>
      <c r="G2082" s="4"/>
      <c r="H2082" s="4"/>
      <c r="I2082" s="4"/>
      <c r="J2082" s="4"/>
      <c r="K2082" s="1"/>
    </row>
    <row r="2083" spans="1:11" ht="12.75" x14ac:dyDescent="0.2">
      <c r="A2083" s="1"/>
      <c r="B2083" s="1"/>
      <c r="C2083" s="1"/>
      <c r="D2083" s="1"/>
      <c r="E2083" s="1"/>
      <c r="F2083" s="1"/>
      <c r="G2083" s="4"/>
      <c r="H2083" s="4"/>
      <c r="I2083" s="4"/>
      <c r="J2083" s="4"/>
      <c r="K2083" s="1"/>
    </row>
    <row r="2084" spans="1:11" ht="12.75" x14ac:dyDescent="0.2">
      <c r="A2084" s="1"/>
      <c r="B2084" s="1"/>
      <c r="C2084" s="1"/>
      <c r="D2084" s="1"/>
      <c r="E2084" s="1"/>
      <c r="F2084" s="1"/>
      <c r="G2084" s="4"/>
      <c r="H2084" s="4"/>
      <c r="I2084" s="4"/>
      <c r="J2084" s="4"/>
      <c r="K2084" s="1"/>
    </row>
    <row r="2085" spans="1:11" ht="12.75" x14ac:dyDescent="0.2">
      <c r="A2085" s="1"/>
      <c r="B2085" s="1"/>
      <c r="C2085" s="1"/>
      <c r="D2085" s="1"/>
      <c r="E2085" s="1"/>
      <c r="F2085" s="1"/>
      <c r="G2085" s="4"/>
      <c r="H2085" s="4"/>
      <c r="I2085" s="4"/>
      <c r="J2085" s="4"/>
      <c r="K2085" s="1"/>
    </row>
    <row r="2086" spans="1:11" ht="12.75" x14ac:dyDescent="0.2">
      <c r="A2086" s="1"/>
      <c r="B2086" s="1"/>
      <c r="C2086" s="1"/>
      <c r="D2086" s="1"/>
      <c r="E2086" s="1"/>
      <c r="F2086" s="1"/>
      <c r="G2086" s="4"/>
      <c r="H2086" s="4"/>
      <c r="I2086" s="4"/>
      <c r="J2086" s="4"/>
      <c r="K2086" s="1"/>
    </row>
    <row r="2087" spans="1:11" ht="12.75" x14ac:dyDescent="0.2">
      <c r="A2087" s="1"/>
      <c r="B2087" s="1"/>
      <c r="C2087" s="1"/>
      <c r="D2087" s="1"/>
      <c r="E2087" s="1"/>
      <c r="F2087" s="1"/>
      <c r="G2087" s="4"/>
      <c r="H2087" s="4"/>
      <c r="I2087" s="4"/>
      <c r="J2087" s="4"/>
      <c r="K2087" s="1"/>
    </row>
    <row r="2088" spans="1:11" ht="12.75" x14ac:dyDescent="0.2">
      <c r="A2088" s="1"/>
      <c r="B2088" s="1"/>
      <c r="C2088" s="1"/>
      <c r="D2088" s="1"/>
      <c r="E2088" s="1"/>
      <c r="F2088" s="1"/>
      <c r="G2088" s="4"/>
      <c r="H2088" s="4"/>
      <c r="I2088" s="4"/>
      <c r="J2088" s="4"/>
      <c r="K2088" s="1"/>
    </row>
    <row r="2089" spans="1:11" ht="12.75" x14ac:dyDescent="0.2">
      <c r="A2089" s="1"/>
      <c r="B2089" s="1"/>
      <c r="C2089" s="1"/>
      <c r="D2089" s="1"/>
      <c r="E2089" s="1"/>
      <c r="F2089" s="1"/>
      <c r="G2089" s="4"/>
      <c r="H2089" s="4"/>
      <c r="I2089" s="4"/>
      <c r="J2089" s="4"/>
      <c r="K2089" s="1"/>
    </row>
    <row r="2090" spans="1:11" ht="12.75" x14ac:dyDescent="0.2">
      <c r="A2090" s="1"/>
      <c r="B2090" s="1"/>
      <c r="C2090" s="1"/>
      <c r="D2090" s="1"/>
      <c r="E2090" s="1"/>
      <c r="F2090" s="1"/>
      <c r="G2090" s="4"/>
      <c r="H2090" s="4"/>
      <c r="I2090" s="4"/>
      <c r="J2090" s="4"/>
      <c r="K2090" s="1"/>
    </row>
    <row r="2091" spans="1:11" ht="12.75" x14ac:dyDescent="0.2">
      <c r="A2091" s="1"/>
      <c r="B2091" s="1"/>
      <c r="C2091" s="1"/>
      <c r="D2091" s="1"/>
      <c r="E2091" s="1"/>
      <c r="F2091" s="1"/>
      <c r="G2091" s="4"/>
      <c r="H2091" s="4"/>
      <c r="I2091" s="4"/>
      <c r="J2091" s="4"/>
      <c r="K2091" s="1"/>
    </row>
    <row r="2092" spans="1:11" ht="12.75" x14ac:dyDescent="0.2">
      <c r="A2092" s="1"/>
      <c r="B2092" s="1"/>
      <c r="C2092" s="1"/>
      <c r="D2092" s="1"/>
      <c r="E2092" s="1"/>
      <c r="F2092" s="1"/>
      <c r="G2092" s="4"/>
      <c r="H2092" s="4"/>
      <c r="I2092" s="4"/>
      <c r="J2092" s="4"/>
      <c r="K2092" s="1"/>
    </row>
    <row r="2093" spans="1:11" ht="12.75" x14ac:dyDescent="0.2">
      <c r="A2093" s="1"/>
      <c r="B2093" s="1"/>
      <c r="C2093" s="1"/>
      <c r="D2093" s="1"/>
      <c r="E2093" s="1"/>
      <c r="F2093" s="1"/>
      <c r="G2093" s="4"/>
      <c r="H2093" s="4"/>
      <c r="I2093" s="4"/>
      <c r="J2093" s="4"/>
      <c r="K2093" s="1"/>
    </row>
    <row r="2094" spans="1:11" ht="12.75" x14ac:dyDescent="0.2">
      <c r="A2094" s="1"/>
      <c r="B2094" s="1"/>
      <c r="C2094" s="1"/>
      <c r="D2094" s="1"/>
      <c r="E2094" s="1"/>
      <c r="F2094" s="1"/>
      <c r="G2094" s="4"/>
      <c r="H2094" s="4"/>
      <c r="I2094" s="4"/>
      <c r="J2094" s="4"/>
      <c r="K2094" s="1"/>
    </row>
    <row r="2095" spans="1:11" ht="12.75" x14ac:dyDescent="0.2">
      <c r="A2095" s="1"/>
      <c r="B2095" s="1"/>
      <c r="C2095" s="1"/>
      <c r="D2095" s="1"/>
      <c r="E2095" s="1"/>
      <c r="F2095" s="1"/>
      <c r="G2095" s="4"/>
      <c r="H2095" s="4"/>
      <c r="I2095" s="4"/>
      <c r="J2095" s="4"/>
      <c r="K2095" s="1"/>
    </row>
    <row r="2096" spans="1:11" ht="12.75" x14ac:dyDescent="0.2">
      <c r="A2096" s="1"/>
      <c r="B2096" s="1"/>
      <c r="C2096" s="1"/>
      <c r="D2096" s="1"/>
      <c r="E2096" s="1"/>
      <c r="F2096" s="1"/>
      <c r="G2096" s="4"/>
      <c r="H2096" s="4"/>
      <c r="I2096" s="4"/>
      <c r="J2096" s="4"/>
      <c r="K2096" s="1"/>
    </row>
    <row r="2097" spans="1:11" ht="12.75" x14ac:dyDescent="0.2">
      <c r="A2097" s="1"/>
      <c r="B2097" s="1"/>
      <c r="C2097" s="1"/>
      <c r="D2097" s="1"/>
      <c r="E2097" s="1"/>
      <c r="F2097" s="1"/>
      <c r="G2097" s="4"/>
      <c r="H2097" s="4"/>
      <c r="I2097" s="4"/>
      <c r="J2097" s="4"/>
      <c r="K2097" s="1"/>
    </row>
    <row r="2098" spans="1:11" ht="12.75" x14ac:dyDescent="0.2">
      <c r="A2098" s="1"/>
      <c r="B2098" s="1"/>
      <c r="C2098" s="1"/>
      <c r="D2098" s="1"/>
      <c r="E2098" s="1"/>
      <c r="F2098" s="1"/>
      <c r="G2098" s="4"/>
      <c r="H2098" s="4"/>
      <c r="I2098" s="4"/>
      <c r="J2098" s="4"/>
      <c r="K2098" s="1"/>
    </row>
    <row r="2099" spans="1:11" ht="12.75" x14ac:dyDescent="0.2">
      <c r="A2099" s="1"/>
      <c r="B2099" s="1"/>
      <c r="C2099" s="1"/>
      <c r="D2099" s="1"/>
      <c r="E2099" s="1"/>
      <c r="F2099" s="1"/>
      <c r="G2099" s="1"/>
      <c r="H2099" s="4"/>
      <c r="I2099" s="4"/>
      <c r="J2099" s="4"/>
      <c r="K2099" s="1"/>
    </row>
    <row r="2100" spans="1:11" ht="12.75" x14ac:dyDescent="0.2">
      <c r="A2100" s="1"/>
      <c r="B2100" s="1"/>
      <c r="C2100" s="1"/>
      <c r="D2100" s="1"/>
      <c r="E2100" s="1"/>
      <c r="F2100" s="1"/>
      <c r="G2100" s="1"/>
      <c r="H2100" s="4"/>
      <c r="I2100" s="4"/>
      <c r="J2100" s="4"/>
      <c r="K2100" s="1"/>
    </row>
    <row r="2101" spans="1:11" ht="12.75" x14ac:dyDescent="0.2">
      <c r="A2101" s="1"/>
      <c r="B2101" s="1"/>
      <c r="C2101" s="1"/>
      <c r="D2101" s="1"/>
      <c r="E2101" s="1"/>
      <c r="F2101" s="1"/>
      <c r="G2101" s="1"/>
      <c r="H2101" s="4"/>
      <c r="I2101" s="4"/>
      <c r="J2101" s="4"/>
      <c r="K2101" s="1"/>
    </row>
    <row r="2102" spans="1:11" ht="12.75" x14ac:dyDescent="0.2">
      <c r="A2102" s="1"/>
      <c r="B2102" s="1"/>
      <c r="C2102" s="1"/>
      <c r="D2102" s="1"/>
      <c r="E2102" s="1"/>
      <c r="F2102" s="1"/>
      <c r="G2102" s="1"/>
      <c r="H2102" s="4"/>
      <c r="I2102" s="4"/>
      <c r="J2102" s="4"/>
      <c r="K2102" s="1"/>
    </row>
    <row r="2103" spans="1:11" ht="12.75" x14ac:dyDescent="0.2">
      <c r="A2103" s="1"/>
      <c r="B2103" s="1"/>
      <c r="C2103" s="1"/>
      <c r="D2103" s="1"/>
      <c r="E2103" s="1"/>
      <c r="F2103" s="1"/>
      <c r="G2103" s="1"/>
      <c r="H2103" s="4"/>
      <c r="I2103" s="4"/>
      <c r="J2103" s="4"/>
      <c r="K2103" s="1"/>
    </row>
    <row r="2104" spans="1:11" ht="12.75" x14ac:dyDescent="0.2">
      <c r="A2104" s="1"/>
      <c r="B2104" s="1"/>
      <c r="C2104" s="1"/>
      <c r="D2104" s="1"/>
      <c r="E2104" s="1"/>
      <c r="F2104" s="1"/>
      <c r="G2104" s="1"/>
      <c r="H2104" s="4"/>
      <c r="I2104" s="4"/>
      <c r="J2104" s="4"/>
      <c r="K2104" s="1"/>
    </row>
    <row r="2105" spans="1:11" ht="12.75" x14ac:dyDescent="0.2">
      <c r="A2105" s="1"/>
      <c r="B2105" s="1"/>
      <c r="C2105" s="1"/>
      <c r="D2105" s="1"/>
      <c r="E2105" s="1"/>
      <c r="F2105" s="1"/>
      <c r="G2105" s="1"/>
      <c r="H2105" s="4"/>
      <c r="I2105" s="4"/>
      <c r="J2105" s="4"/>
      <c r="K2105" s="1"/>
    </row>
    <row r="2106" spans="1:11" ht="12.75" x14ac:dyDescent="0.2">
      <c r="A2106" s="1"/>
      <c r="B2106" s="1"/>
      <c r="C2106" s="1"/>
      <c r="D2106" s="1"/>
      <c r="E2106" s="1"/>
      <c r="F2106" s="1"/>
      <c r="G2106" s="1"/>
      <c r="H2106" s="4"/>
      <c r="I2106" s="4"/>
      <c r="J2106" s="4"/>
      <c r="K2106" s="1"/>
    </row>
    <row r="2107" spans="1:11" ht="12.75" x14ac:dyDescent="0.2">
      <c r="A2107" s="1"/>
      <c r="B2107" s="1"/>
      <c r="C2107" s="1"/>
      <c r="D2107" s="1"/>
      <c r="E2107" s="1"/>
      <c r="F2107" s="1"/>
      <c r="G2107" s="1"/>
      <c r="H2107" s="4"/>
      <c r="I2107" s="4"/>
      <c r="J2107" s="4"/>
      <c r="K2107" s="1"/>
    </row>
    <row r="2108" spans="1:11" ht="12.75" x14ac:dyDescent="0.2">
      <c r="A2108" s="1"/>
      <c r="B2108" s="1"/>
      <c r="C2108" s="1"/>
      <c r="D2108" s="1"/>
      <c r="E2108" s="1"/>
      <c r="F2108" s="1"/>
      <c r="G2108" s="1"/>
      <c r="H2108" s="4"/>
      <c r="I2108" s="4"/>
      <c r="J2108" s="4"/>
      <c r="K2108" s="1"/>
    </row>
    <row r="2109" spans="1:11" ht="12.75" x14ac:dyDescent="0.2">
      <c r="A2109" s="1"/>
      <c r="B2109" s="1"/>
      <c r="C2109" s="1"/>
      <c r="D2109" s="1"/>
      <c r="E2109" s="1"/>
      <c r="F2109" s="1"/>
      <c r="G2109" s="1"/>
      <c r="H2109" s="4"/>
      <c r="I2109" s="4"/>
      <c r="J2109" s="4"/>
      <c r="K2109" s="1"/>
    </row>
    <row r="2110" spans="1:11" ht="12.75" x14ac:dyDescent="0.2">
      <c r="A2110" s="1"/>
      <c r="B2110" s="1"/>
      <c r="C2110" s="1"/>
      <c r="D2110" s="1"/>
      <c r="E2110" s="1"/>
      <c r="F2110" s="1"/>
      <c r="G2110" s="1"/>
      <c r="H2110" s="4"/>
      <c r="I2110" s="4"/>
      <c r="J2110" s="4"/>
      <c r="K2110" s="1"/>
    </row>
    <row r="2111" spans="1:11" ht="12.75" x14ac:dyDescent="0.2">
      <c r="A2111" s="1"/>
      <c r="B2111" s="1"/>
      <c r="C2111" s="1"/>
      <c r="D2111" s="1"/>
      <c r="E2111" s="1"/>
      <c r="F2111" s="1"/>
      <c r="G2111" s="1"/>
      <c r="H2111" s="4"/>
      <c r="I2111" s="4"/>
      <c r="J2111" s="4"/>
      <c r="K2111" s="1"/>
    </row>
    <row r="2112" spans="1:11" ht="12.75" x14ac:dyDescent="0.2">
      <c r="A2112" s="1"/>
      <c r="B2112" s="1"/>
      <c r="C2112" s="1"/>
      <c r="D2112" s="1"/>
      <c r="E2112" s="1"/>
      <c r="F2112" s="1"/>
      <c r="G2112" s="1"/>
      <c r="H2112" s="4"/>
      <c r="I2112" s="4"/>
      <c r="J2112" s="4"/>
      <c r="K2112" s="1"/>
    </row>
    <row r="2113" spans="1:11" ht="12.75" x14ac:dyDescent="0.2">
      <c r="A2113" s="1"/>
      <c r="B2113" s="1"/>
      <c r="C2113" s="1"/>
      <c r="D2113" s="1"/>
      <c r="E2113" s="1"/>
      <c r="F2113" s="1"/>
      <c r="G2113" s="1"/>
      <c r="H2113" s="4"/>
      <c r="I2113" s="4"/>
      <c r="J2113" s="4"/>
      <c r="K2113" s="1"/>
    </row>
    <row r="2114" spans="1:11" ht="12.75" x14ac:dyDescent="0.2">
      <c r="A2114" s="1"/>
      <c r="B2114" s="1"/>
      <c r="C2114" s="1"/>
      <c r="D2114" s="1"/>
      <c r="E2114" s="1"/>
      <c r="F2114" s="1"/>
      <c r="G2114" s="1"/>
      <c r="H2114" s="4"/>
      <c r="I2114" s="4"/>
      <c r="J2114" s="4"/>
      <c r="K2114" s="1"/>
    </row>
    <row r="2115" spans="1:11" ht="12.75" x14ac:dyDescent="0.2">
      <c r="A2115" s="1"/>
      <c r="B2115" s="1"/>
      <c r="C2115" s="1"/>
      <c r="D2115" s="1"/>
      <c r="E2115" s="1"/>
      <c r="F2115" s="1"/>
      <c r="G2115" s="1"/>
      <c r="H2115" s="4"/>
      <c r="I2115" s="4"/>
      <c r="J2115" s="4"/>
      <c r="K2115" s="1"/>
    </row>
    <row r="2116" spans="1:11" ht="12.75" x14ac:dyDescent="0.2">
      <c r="A2116" s="1"/>
      <c r="B2116" s="1"/>
      <c r="C2116" s="1"/>
      <c r="D2116" s="1"/>
      <c r="E2116" s="1"/>
      <c r="F2116" s="1"/>
      <c r="G2116" s="1"/>
      <c r="H2116" s="4"/>
      <c r="I2116" s="4"/>
      <c r="J2116" s="4"/>
      <c r="K2116" s="1"/>
    </row>
    <row r="2117" spans="1:11" ht="12.75" x14ac:dyDescent="0.2">
      <c r="A2117" s="1"/>
      <c r="B2117" s="1"/>
      <c r="C2117" s="1"/>
      <c r="D2117" s="1"/>
      <c r="E2117" s="1"/>
      <c r="F2117" s="1"/>
      <c r="G2117" s="1"/>
      <c r="H2117" s="4"/>
      <c r="I2117" s="4"/>
      <c r="J2117" s="4"/>
      <c r="K2117" s="1"/>
    </row>
    <row r="2118" spans="1:11" ht="12.75" x14ac:dyDescent="0.2">
      <c r="A2118" s="1"/>
      <c r="B2118" s="1"/>
      <c r="C2118" s="1"/>
      <c r="D2118" s="1"/>
      <c r="E2118" s="1"/>
      <c r="F2118" s="1"/>
      <c r="G2118" s="1"/>
      <c r="H2118" s="4"/>
      <c r="I2118" s="4"/>
      <c r="J2118" s="4"/>
      <c r="K2118" s="1"/>
    </row>
    <row r="2119" spans="1:11" ht="12.75" x14ac:dyDescent="0.2">
      <c r="A2119" s="1"/>
      <c r="B2119" s="1"/>
      <c r="C2119" s="1"/>
      <c r="D2119" s="1"/>
      <c r="E2119" s="1"/>
      <c r="F2119" s="1"/>
      <c r="G2119" s="1"/>
      <c r="H2119" s="4"/>
      <c r="I2119" s="4"/>
      <c r="J2119" s="4"/>
      <c r="K2119" s="1"/>
    </row>
    <row r="2120" spans="1:11" ht="12.75" x14ac:dyDescent="0.2">
      <c r="A2120" s="1"/>
      <c r="B2120" s="1"/>
      <c r="C2120" s="1"/>
      <c r="D2120" s="1"/>
      <c r="E2120" s="1"/>
      <c r="F2120" s="1"/>
      <c r="G2120" s="1"/>
      <c r="H2120" s="4"/>
      <c r="I2120" s="4"/>
      <c r="J2120" s="4"/>
      <c r="K2120" s="1"/>
    </row>
    <row r="2121" spans="1:11" ht="12.75" x14ac:dyDescent="0.2">
      <c r="A2121" s="1"/>
      <c r="B2121" s="1"/>
      <c r="C2121" s="1"/>
      <c r="D2121" s="1"/>
      <c r="E2121" s="1"/>
      <c r="F2121" s="1"/>
      <c r="G2121" s="1"/>
      <c r="H2121" s="4"/>
      <c r="I2121" s="4"/>
      <c r="J2121" s="4"/>
      <c r="K2121" s="1"/>
    </row>
    <row r="2122" spans="1:11" ht="12.75" x14ac:dyDescent="0.2">
      <c r="A2122" s="1"/>
      <c r="B2122" s="1"/>
      <c r="C2122" s="1"/>
      <c r="D2122" s="1"/>
      <c r="E2122" s="1"/>
      <c r="F2122" s="1"/>
      <c r="G2122" s="1"/>
      <c r="H2122" s="4"/>
      <c r="I2122" s="4"/>
      <c r="J2122" s="4"/>
      <c r="K2122" s="1"/>
    </row>
    <row r="2123" spans="1:11" ht="12.75" x14ac:dyDescent="0.2">
      <c r="A2123" s="1"/>
      <c r="B2123" s="1"/>
      <c r="C2123" s="1"/>
      <c r="D2123" s="1"/>
      <c r="E2123" s="1"/>
      <c r="F2123" s="1"/>
      <c r="G2123" s="1"/>
      <c r="H2123" s="4"/>
      <c r="I2123" s="4"/>
      <c r="J2123" s="4"/>
      <c r="K2123" s="1"/>
    </row>
    <row r="2124" spans="1:11" ht="12.75" x14ac:dyDescent="0.2">
      <c r="A2124" s="1"/>
      <c r="B2124" s="1"/>
      <c r="C2124" s="1"/>
      <c r="D2124" s="1"/>
      <c r="E2124" s="1"/>
      <c r="F2124" s="1"/>
      <c r="G2124" s="1"/>
      <c r="H2124" s="4"/>
      <c r="I2124" s="4"/>
      <c r="J2124" s="4"/>
      <c r="K2124" s="1"/>
    </row>
    <row r="2125" spans="1:11" ht="12.75" x14ac:dyDescent="0.2">
      <c r="A2125" s="1"/>
      <c r="B2125" s="1"/>
      <c r="C2125" s="1"/>
      <c r="D2125" s="1"/>
      <c r="E2125" s="1"/>
      <c r="F2125" s="1"/>
      <c r="G2125" s="1"/>
      <c r="H2125" s="4"/>
      <c r="I2125" s="4"/>
      <c r="J2125" s="4"/>
      <c r="K2125" s="1"/>
    </row>
    <row r="2126" spans="1:11" ht="12.75" x14ac:dyDescent="0.2">
      <c r="A2126" s="1"/>
      <c r="B2126" s="1"/>
      <c r="C2126" s="1"/>
      <c r="D2126" s="1"/>
      <c r="E2126" s="1"/>
      <c r="F2126" s="1"/>
      <c r="G2126" s="1"/>
      <c r="H2126" s="4"/>
      <c r="I2126" s="4"/>
      <c r="J2126" s="4"/>
      <c r="K2126" s="1"/>
    </row>
    <row r="2127" spans="1:11" ht="12.75" x14ac:dyDescent="0.2">
      <c r="A2127" s="1"/>
      <c r="B2127" s="1"/>
      <c r="C2127" s="1"/>
      <c r="D2127" s="1"/>
      <c r="E2127" s="1"/>
      <c r="F2127" s="1"/>
      <c r="G2127" s="1"/>
      <c r="H2127" s="4"/>
      <c r="I2127" s="4"/>
      <c r="J2127" s="4"/>
      <c r="K2127" s="1"/>
    </row>
    <row r="2128" spans="1:11" ht="12.75" x14ac:dyDescent="0.2">
      <c r="A2128" s="1"/>
      <c r="B2128" s="1"/>
      <c r="C2128" s="1"/>
      <c r="D2128" s="1"/>
      <c r="E2128" s="1"/>
      <c r="F2128" s="1"/>
      <c r="G2128" s="1"/>
      <c r="H2128" s="4"/>
      <c r="I2128" s="4"/>
      <c r="J2128" s="4"/>
      <c r="K2128" s="1"/>
    </row>
    <row r="2129" spans="1:11" ht="12.75" x14ac:dyDescent="0.2">
      <c r="A2129" s="1"/>
      <c r="B2129" s="1"/>
      <c r="C2129" s="1"/>
      <c r="D2129" s="1"/>
      <c r="E2129" s="1"/>
      <c r="F2129" s="1"/>
      <c r="G2129" s="1"/>
      <c r="H2129" s="4"/>
      <c r="I2129" s="4"/>
      <c r="J2129" s="4"/>
      <c r="K2129" s="1"/>
    </row>
    <row r="2130" spans="1:11" ht="12.75" x14ac:dyDescent="0.2">
      <c r="A2130" s="1"/>
      <c r="B2130" s="1"/>
      <c r="C2130" s="1"/>
      <c r="D2130" s="1"/>
      <c r="E2130" s="1"/>
      <c r="F2130" s="1"/>
      <c r="G2130" s="1"/>
      <c r="H2130" s="4"/>
      <c r="I2130" s="4"/>
      <c r="J2130" s="4"/>
      <c r="K2130" s="1"/>
    </row>
    <row r="2131" spans="1:11" ht="12.75" x14ac:dyDescent="0.2">
      <c r="A2131" s="1"/>
      <c r="B2131" s="1"/>
      <c r="C2131" s="1"/>
      <c r="D2131" s="1"/>
      <c r="E2131" s="1"/>
      <c r="F2131" s="1"/>
      <c r="G2131" s="1"/>
      <c r="H2131" s="4"/>
      <c r="I2131" s="4"/>
      <c r="J2131" s="4"/>
      <c r="K2131" s="1"/>
    </row>
    <row r="2132" spans="1:11" ht="12.75" x14ac:dyDescent="0.2">
      <c r="A2132" s="1"/>
      <c r="B2132" s="1"/>
      <c r="C2132" s="1"/>
      <c r="D2132" s="1"/>
      <c r="E2132" s="1"/>
      <c r="F2132" s="1"/>
      <c r="G2132" s="1"/>
      <c r="H2132" s="4"/>
      <c r="I2132" s="4"/>
      <c r="J2132" s="4"/>
      <c r="K2132" s="1"/>
    </row>
    <row r="2133" spans="1:11" ht="12.75" x14ac:dyDescent="0.2">
      <c r="A2133" s="1"/>
      <c r="B2133" s="1"/>
      <c r="C2133" s="1"/>
      <c r="D2133" s="1"/>
      <c r="E2133" s="1"/>
      <c r="F2133" s="1"/>
      <c r="G2133" s="1"/>
      <c r="H2133" s="4"/>
      <c r="I2133" s="4"/>
      <c r="J2133" s="4"/>
      <c r="K2133" s="1"/>
    </row>
    <row r="2134" spans="1:11" ht="12.75" x14ac:dyDescent="0.2">
      <c r="A2134" s="1"/>
      <c r="B2134" s="1"/>
      <c r="C2134" s="1"/>
      <c r="D2134" s="1"/>
      <c r="E2134" s="1"/>
      <c r="F2134" s="1"/>
      <c r="G2134" s="1"/>
      <c r="H2134" s="4"/>
      <c r="I2134" s="4"/>
      <c r="J2134" s="4"/>
      <c r="K2134" s="1"/>
    </row>
    <row r="2135" spans="1:11" ht="12.75" x14ac:dyDescent="0.2">
      <c r="A2135" s="1"/>
      <c r="B2135" s="1"/>
      <c r="C2135" s="1"/>
      <c r="D2135" s="1"/>
      <c r="E2135" s="1"/>
      <c r="F2135" s="1"/>
      <c r="G2135" s="1"/>
      <c r="H2135" s="4"/>
      <c r="I2135" s="4"/>
      <c r="J2135" s="4"/>
      <c r="K2135" s="1"/>
    </row>
    <row r="2136" spans="1:11" ht="12.75" x14ac:dyDescent="0.2">
      <c r="A2136" s="1"/>
      <c r="B2136" s="1"/>
      <c r="C2136" s="1"/>
      <c r="D2136" s="1"/>
      <c r="E2136" s="1"/>
      <c r="F2136" s="1"/>
      <c r="G2136" s="1"/>
      <c r="H2136" s="4"/>
      <c r="I2136" s="4"/>
      <c r="J2136" s="4"/>
      <c r="K2136" s="1"/>
    </row>
    <row r="2137" spans="1:11" ht="12.75" x14ac:dyDescent="0.2">
      <c r="A2137" s="1"/>
      <c r="B2137" s="1"/>
      <c r="C2137" s="1"/>
      <c r="D2137" s="1"/>
      <c r="E2137" s="1"/>
      <c r="F2137" s="1"/>
      <c r="G2137" s="1"/>
      <c r="H2137" s="4"/>
      <c r="I2137" s="4"/>
      <c r="J2137" s="4"/>
      <c r="K2137" s="1"/>
    </row>
    <row r="2138" spans="1:11" ht="12.75" x14ac:dyDescent="0.2">
      <c r="A2138" s="1"/>
      <c r="B2138" s="1"/>
      <c r="C2138" s="1"/>
      <c r="D2138" s="1"/>
      <c r="E2138" s="1"/>
      <c r="F2138" s="1"/>
      <c r="G2138" s="1"/>
      <c r="H2138" s="4"/>
      <c r="I2138" s="4"/>
      <c r="J2138" s="4"/>
      <c r="K2138" s="1"/>
    </row>
    <row r="2139" spans="1:11" ht="12.75" x14ac:dyDescent="0.2">
      <c r="A2139" s="1"/>
      <c r="B2139" s="1"/>
      <c r="C2139" s="1"/>
      <c r="D2139" s="1"/>
      <c r="E2139" s="1"/>
      <c r="F2139" s="1"/>
      <c r="G2139" s="1"/>
      <c r="H2139" s="4"/>
      <c r="I2139" s="4"/>
      <c r="J2139" s="4"/>
      <c r="K2139" s="1"/>
    </row>
    <row r="2140" spans="1:11" ht="12.75" x14ac:dyDescent="0.2">
      <c r="A2140" s="1"/>
      <c r="B2140" s="1"/>
      <c r="C2140" s="1"/>
      <c r="D2140" s="1"/>
      <c r="E2140" s="1"/>
      <c r="F2140" s="1"/>
      <c r="G2140" s="1"/>
      <c r="H2140" s="4"/>
      <c r="I2140" s="4"/>
      <c r="J2140" s="4"/>
      <c r="K2140" s="1"/>
    </row>
    <row r="2141" spans="1:11" ht="12.75" x14ac:dyDescent="0.2">
      <c r="A2141" s="1"/>
      <c r="B2141" s="1"/>
      <c r="C2141" s="1"/>
      <c r="D2141" s="1"/>
      <c r="E2141" s="1"/>
      <c r="F2141" s="1"/>
      <c r="G2141" s="1"/>
      <c r="H2141" s="4"/>
      <c r="I2141" s="4"/>
      <c r="J2141" s="4"/>
      <c r="K2141" s="1"/>
    </row>
    <row r="2142" spans="1:11" ht="12.75" x14ac:dyDescent="0.2">
      <c r="A2142" s="1"/>
      <c r="B2142" s="1"/>
      <c r="C2142" s="1"/>
      <c r="D2142" s="1"/>
      <c r="E2142" s="1"/>
      <c r="F2142" s="1"/>
      <c r="G2142" s="1"/>
      <c r="H2142" s="4"/>
      <c r="I2142" s="4"/>
      <c r="J2142" s="4"/>
      <c r="K2142" s="1"/>
    </row>
    <row r="2143" spans="1:11" ht="12.75" x14ac:dyDescent="0.2">
      <c r="A2143" s="1"/>
      <c r="B2143" s="1"/>
      <c r="C2143" s="1"/>
      <c r="D2143" s="1"/>
      <c r="E2143" s="1"/>
      <c r="F2143" s="1"/>
      <c r="G2143" s="1"/>
      <c r="H2143" s="4"/>
      <c r="I2143" s="4"/>
      <c r="J2143" s="4"/>
      <c r="K2143" s="1"/>
    </row>
    <row r="2144" spans="1:11" ht="12.75" x14ac:dyDescent="0.2">
      <c r="A2144" s="1"/>
      <c r="B2144" s="1"/>
      <c r="C2144" s="1"/>
      <c r="D2144" s="1"/>
      <c r="E2144" s="1"/>
      <c r="F2144" s="1"/>
      <c r="G2144" s="1"/>
      <c r="H2144" s="4"/>
      <c r="I2144" s="4"/>
      <c r="J2144" s="4"/>
      <c r="K2144" s="1"/>
    </row>
    <row r="2145" spans="1:11" ht="12.75" x14ac:dyDescent="0.2">
      <c r="A2145" s="1"/>
      <c r="B2145" s="1"/>
      <c r="C2145" s="1"/>
      <c r="D2145" s="1"/>
      <c r="E2145" s="1"/>
      <c r="F2145" s="1"/>
      <c r="G2145" s="1"/>
      <c r="H2145" s="4"/>
      <c r="I2145" s="4"/>
      <c r="J2145" s="4"/>
      <c r="K2145" s="1"/>
    </row>
    <row r="2146" spans="1:11" ht="12.75" x14ac:dyDescent="0.2">
      <c r="A2146" s="1"/>
      <c r="B2146" s="1"/>
      <c r="C2146" s="1"/>
      <c r="D2146" s="1"/>
      <c r="E2146" s="1"/>
      <c r="F2146" s="1"/>
      <c r="G2146" s="1"/>
      <c r="H2146" s="4"/>
      <c r="I2146" s="4"/>
      <c r="J2146" s="4"/>
      <c r="K2146" s="1"/>
    </row>
    <row r="2147" spans="1:11" ht="12.75" x14ac:dyDescent="0.2">
      <c r="A2147" s="1"/>
      <c r="B2147" s="1"/>
      <c r="C2147" s="1"/>
      <c r="D2147" s="1"/>
      <c r="E2147" s="1"/>
      <c r="F2147" s="1"/>
      <c r="G2147" s="1"/>
      <c r="H2147" s="4"/>
      <c r="I2147" s="4"/>
      <c r="J2147" s="4"/>
      <c r="K2147" s="1"/>
    </row>
    <row r="2148" spans="1:11" ht="12.75" x14ac:dyDescent="0.2">
      <c r="A2148" s="1"/>
      <c r="B2148" s="1"/>
      <c r="C2148" s="1"/>
      <c r="D2148" s="1"/>
      <c r="E2148" s="1"/>
      <c r="F2148" s="1"/>
      <c r="G2148" s="1"/>
      <c r="H2148" s="4"/>
      <c r="I2148" s="4"/>
      <c r="J2148" s="4"/>
      <c r="K2148" s="1"/>
    </row>
    <row r="2149" spans="1:11" ht="12.75" x14ac:dyDescent="0.2">
      <c r="A2149" s="1"/>
      <c r="B2149" s="1"/>
      <c r="C2149" s="1"/>
      <c r="D2149" s="1"/>
      <c r="E2149" s="1"/>
      <c r="F2149" s="1"/>
      <c r="G2149" s="1"/>
      <c r="H2149" s="4"/>
      <c r="I2149" s="4"/>
      <c r="J2149" s="4"/>
      <c r="K2149" s="1"/>
    </row>
    <row r="2150" spans="1:11" ht="12.75" x14ac:dyDescent="0.2">
      <c r="A2150" s="1"/>
      <c r="B2150" s="1"/>
      <c r="C2150" s="1"/>
      <c r="D2150" s="1"/>
      <c r="E2150" s="1"/>
      <c r="F2150" s="1"/>
      <c r="G2150" s="1"/>
      <c r="H2150" s="4"/>
      <c r="I2150" s="4"/>
      <c r="J2150" s="4"/>
      <c r="K2150" s="1"/>
    </row>
    <row r="2151" spans="1:11" ht="12.75" x14ac:dyDescent="0.2">
      <c r="A2151" s="1"/>
      <c r="B2151" s="1"/>
      <c r="C2151" s="1"/>
      <c r="D2151" s="1"/>
      <c r="E2151" s="1"/>
      <c r="F2151" s="1"/>
      <c r="G2151" s="1"/>
      <c r="H2151" s="4"/>
      <c r="I2151" s="4"/>
      <c r="J2151" s="4"/>
      <c r="K2151" s="1"/>
    </row>
    <row r="2152" spans="1:11" ht="12.75" x14ac:dyDescent="0.2">
      <c r="A2152" s="1"/>
      <c r="B2152" s="1"/>
      <c r="C2152" s="1"/>
      <c r="D2152" s="1"/>
      <c r="E2152" s="1"/>
      <c r="F2152" s="1"/>
      <c r="G2152" s="1"/>
      <c r="H2152" s="4"/>
      <c r="I2152" s="4"/>
      <c r="J2152" s="4"/>
      <c r="K2152" s="1"/>
    </row>
    <row r="2153" spans="1:11" ht="12.75" x14ac:dyDescent="0.2">
      <c r="A2153" s="1"/>
      <c r="B2153" s="1"/>
      <c r="C2153" s="1"/>
      <c r="D2153" s="1"/>
      <c r="E2153" s="1"/>
      <c r="F2153" s="1"/>
      <c r="G2153" s="1"/>
      <c r="H2153" s="4"/>
      <c r="I2153" s="4"/>
      <c r="J2153" s="4"/>
      <c r="K2153" s="1"/>
    </row>
    <row r="2154" spans="1:11" ht="12.75" x14ac:dyDescent="0.2">
      <c r="A2154" s="1"/>
      <c r="B2154" s="1"/>
      <c r="C2154" s="1"/>
      <c r="D2154" s="1"/>
      <c r="E2154" s="1"/>
      <c r="F2154" s="1"/>
      <c r="G2154" s="1"/>
      <c r="H2154" s="4"/>
      <c r="I2154" s="4"/>
      <c r="J2154" s="4"/>
      <c r="K2154" s="1"/>
    </row>
    <row r="2155" spans="1:11" ht="12.75" x14ac:dyDescent="0.2">
      <c r="A2155" s="1"/>
      <c r="B2155" s="1"/>
      <c r="C2155" s="1"/>
      <c r="D2155" s="1"/>
      <c r="E2155" s="1"/>
      <c r="F2155" s="1"/>
      <c r="G2155" s="1"/>
      <c r="H2155" s="4"/>
      <c r="I2155" s="4"/>
      <c r="J2155" s="4"/>
      <c r="K2155" s="1"/>
    </row>
    <row r="2156" spans="1:11" ht="12.75" x14ac:dyDescent="0.2">
      <c r="A2156" s="1"/>
      <c r="B2156" s="1"/>
      <c r="C2156" s="1"/>
      <c r="D2156" s="1"/>
      <c r="E2156" s="1"/>
      <c r="F2156" s="1"/>
      <c r="G2156" s="1"/>
      <c r="H2156" s="4"/>
      <c r="I2156" s="4"/>
      <c r="J2156" s="4"/>
      <c r="K2156" s="1"/>
    </row>
    <row r="2157" spans="1:11" ht="12.75" x14ac:dyDescent="0.2">
      <c r="A2157" s="1"/>
      <c r="B2157" s="1"/>
      <c r="C2157" s="1"/>
      <c r="D2157" s="1"/>
      <c r="E2157" s="1"/>
      <c r="F2157" s="1"/>
      <c r="G2157" s="1"/>
      <c r="H2157" s="4"/>
      <c r="I2157" s="4"/>
      <c r="J2157" s="4"/>
      <c r="K2157" s="1"/>
    </row>
    <row r="2158" spans="1:11" ht="12.75" x14ac:dyDescent="0.2">
      <c r="A2158" s="1"/>
      <c r="B2158" s="1"/>
      <c r="C2158" s="1"/>
      <c r="D2158" s="1"/>
      <c r="E2158" s="1"/>
      <c r="F2158" s="1"/>
      <c r="G2158" s="1"/>
      <c r="H2158" s="4"/>
      <c r="I2158" s="4"/>
      <c r="J2158" s="4"/>
      <c r="K2158" s="1"/>
    </row>
    <row r="2159" spans="1:11" ht="12.75" x14ac:dyDescent="0.2">
      <c r="A2159" s="1"/>
      <c r="B2159" s="1"/>
      <c r="C2159" s="1"/>
      <c r="D2159" s="1"/>
      <c r="E2159" s="1"/>
      <c r="F2159" s="1"/>
      <c r="G2159" s="1"/>
      <c r="H2159" s="4"/>
      <c r="I2159" s="4"/>
      <c r="J2159" s="4"/>
      <c r="K2159" s="1"/>
    </row>
    <row r="2160" spans="1:11" ht="12.75" x14ac:dyDescent="0.2">
      <c r="A2160" s="1"/>
      <c r="B2160" s="1"/>
      <c r="C2160" s="1"/>
      <c r="D2160" s="1"/>
      <c r="E2160" s="1"/>
      <c r="F2160" s="1"/>
      <c r="G2160" s="1"/>
      <c r="H2160" s="4"/>
      <c r="I2160" s="4"/>
      <c r="J2160" s="4"/>
      <c r="K2160" s="1"/>
    </row>
    <row r="2161" spans="1:11" ht="12.75" x14ac:dyDescent="0.2">
      <c r="A2161" s="1"/>
      <c r="B2161" s="1"/>
      <c r="C2161" s="1"/>
      <c r="D2161" s="1"/>
      <c r="E2161" s="1"/>
      <c r="F2161" s="1"/>
      <c r="G2161" s="1"/>
      <c r="H2161" s="4"/>
      <c r="I2161" s="4"/>
      <c r="J2161" s="4"/>
      <c r="K2161" s="1"/>
    </row>
    <row r="2162" spans="1:11" ht="12.75" x14ac:dyDescent="0.2">
      <c r="A2162" s="1"/>
      <c r="B2162" s="1"/>
      <c r="C2162" s="1"/>
      <c r="D2162" s="1"/>
      <c r="E2162" s="1"/>
      <c r="F2162" s="1"/>
      <c r="G2162" s="1"/>
      <c r="H2162" s="4"/>
      <c r="I2162" s="4"/>
      <c r="J2162" s="4"/>
      <c r="K2162" s="1"/>
    </row>
    <row r="2163" spans="1:11" ht="12.75" x14ac:dyDescent="0.2">
      <c r="A2163" s="1"/>
      <c r="B2163" s="1"/>
      <c r="C2163" s="1"/>
      <c r="D2163" s="1"/>
      <c r="E2163" s="1"/>
      <c r="F2163" s="1"/>
      <c r="G2163" s="1"/>
      <c r="H2163" s="4"/>
      <c r="I2163" s="4"/>
      <c r="J2163" s="4"/>
      <c r="K2163" s="1"/>
    </row>
    <row r="2164" spans="1:11" ht="12.75" x14ac:dyDescent="0.2">
      <c r="A2164" s="1"/>
      <c r="B2164" s="1"/>
      <c r="C2164" s="1"/>
      <c r="D2164" s="1"/>
      <c r="E2164" s="1"/>
      <c r="F2164" s="1"/>
      <c r="G2164" s="1"/>
      <c r="H2164" s="4"/>
      <c r="I2164" s="4"/>
      <c r="J2164" s="4"/>
      <c r="K2164" s="1"/>
    </row>
    <row r="2165" spans="1:11" ht="12.75" x14ac:dyDescent="0.2">
      <c r="A2165" s="1"/>
      <c r="B2165" s="1"/>
      <c r="C2165" s="1"/>
      <c r="D2165" s="1"/>
      <c r="E2165" s="1"/>
      <c r="F2165" s="1"/>
      <c r="G2165" s="1"/>
      <c r="H2165" s="4"/>
      <c r="I2165" s="4"/>
      <c r="J2165" s="4"/>
      <c r="K2165" s="1"/>
    </row>
    <row r="2166" spans="1:11" ht="12.75" x14ac:dyDescent="0.2">
      <c r="A2166" s="1"/>
      <c r="B2166" s="1"/>
      <c r="C2166" s="1"/>
      <c r="D2166" s="1"/>
      <c r="E2166" s="1"/>
      <c r="F2166" s="1"/>
      <c r="G2166" s="1"/>
      <c r="H2166" s="4"/>
      <c r="I2166" s="4"/>
      <c r="J2166" s="4"/>
      <c r="K2166" s="1"/>
    </row>
    <row r="2167" spans="1:11" ht="12.75" x14ac:dyDescent="0.2">
      <c r="A2167" s="1"/>
      <c r="B2167" s="1"/>
      <c r="C2167" s="1"/>
      <c r="D2167" s="1"/>
      <c r="E2167" s="1"/>
      <c r="F2167" s="1"/>
      <c r="G2167" s="1"/>
      <c r="H2167" s="4"/>
      <c r="I2167" s="4"/>
      <c r="J2167" s="4"/>
      <c r="K2167" s="1"/>
    </row>
    <row r="2168" spans="1:11" ht="12.75" x14ac:dyDescent="0.2">
      <c r="A2168" s="1"/>
      <c r="B2168" s="1"/>
      <c r="C2168" s="1"/>
      <c r="D2168" s="1"/>
      <c r="E2168" s="1"/>
      <c r="F2168" s="1"/>
      <c r="G2168" s="1"/>
      <c r="H2168" s="4"/>
      <c r="I2168" s="4"/>
      <c r="J2168" s="4"/>
      <c r="K2168" s="1"/>
    </row>
    <row r="2169" spans="1:11" ht="12.75" x14ac:dyDescent="0.2">
      <c r="A2169" s="1"/>
      <c r="B2169" s="1"/>
      <c r="C2169" s="1"/>
      <c r="D2169" s="1"/>
      <c r="E2169" s="1"/>
      <c r="F2169" s="1"/>
      <c r="G2169" s="1"/>
      <c r="H2169" s="4"/>
      <c r="I2169" s="4"/>
      <c r="J2169" s="4"/>
      <c r="K2169" s="1"/>
    </row>
    <row r="2170" spans="1:11" ht="12.75" x14ac:dyDescent="0.2">
      <c r="A2170" s="1"/>
      <c r="B2170" s="1"/>
      <c r="C2170" s="1"/>
      <c r="D2170" s="1"/>
      <c r="E2170" s="1"/>
      <c r="F2170" s="1"/>
      <c r="G2170" s="1"/>
      <c r="H2170" s="4"/>
      <c r="I2170" s="4"/>
      <c r="J2170" s="4"/>
      <c r="K2170" s="1"/>
    </row>
    <row r="2171" spans="1:11" ht="12.75" x14ac:dyDescent="0.2">
      <c r="A2171" s="1"/>
      <c r="B2171" s="1"/>
      <c r="C2171" s="1"/>
      <c r="D2171" s="1"/>
      <c r="E2171" s="1"/>
      <c r="F2171" s="1"/>
      <c r="G2171" s="1"/>
      <c r="H2171" s="4"/>
      <c r="I2171" s="4"/>
      <c r="J2171" s="4"/>
      <c r="K2171" s="1"/>
    </row>
    <row r="2172" spans="1:11" ht="12.75" x14ac:dyDescent="0.2">
      <c r="H2172" s="4"/>
      <c r="I2172" s="4"/>
      <c r="J2172" s="4"/>
    </row>
    <row r="2173" spans="1:11" ht="12.75" x14ac:dyDescent="0.2">
      <c r="H2173" s="4"/>
      <c r="I2173" s="4"/>
      <c r="J2173" s="4"/>
    </row>
    <row r="2174" spans="1:11" ht="12.75" x14ac:dyDescent="0.2">
      <c r="H2174" s="4"/>
      <c r="I2174" s="4"/>
      <c r="J2174" s="4"/>
    </row>
    <row r="2175" spans="1:11" ht="12.75" x14ac:dyDescent="0.2">
      <c r="H2175" s="4"/>
      <c r="I2175" s="4"/>
      <c r="J2175" s="4"/>
    </row>
    <row r="2176" spans="1:11" ht="12.75" x14ac:dyDescent="0.2">
      <c r="H2176" s="4"/>
      <c r="I2176" s="4"/>
      <c r="J2176" s="4"/>
    </row>
    <row r="2177" spans="8:10" ht="12.75" x14ac:dyDescent="0.2">
      <c r="H2177" s="4"/>
      <c r="I2177" s="4"/>
      <c r="J2177" s="4"/>
    </row>
    <row r="2178" spans="8:10" ht="12.75" x14ac:dyDescent="0.2">
      <c r="H2178" s="4"/>
      <c r="I2178" s="4"/>
      <c r="J2178" s="4"/>
    </row>
    <row r="2179" spans="8:10" ht="12.75" x14ac:dyDescent="0.2">
      <c r="H2179" s="4"/>
      <c r="I2179" s="4"/>
      <c r="J2179" s="4"/>
    </row>
    <row r="2180" spans="8:10" ht="12.75" x14ac:dyDescent="0.2">
      <c r="H2180" s="4"/>
      <c r="I2180" s="4"/>
      <c r="J2180" s="4"/>
    </row>
    <row r="2181" spans="8:10" ht="12.75" x14ac:dyDescent="0.2">
      <c r="H2181" s="4"/>
      <c r="I2181" s="4"/>
      <c r="J2181" s="4"/>
    </row>
    <row r="2182" spans="8:10" ht="12.75" x14ac:dyDescent="0.2">
      <c r="H2182" s="4"/>
      <c r="I2182" s="4"/>
      <c r="J2182" s="4"/>
    </row>
    <row r="2183" spans="8:10" ht="12.75" x14ac:dyDescent="0.2">
      <c r="H2183" s="4"/>
      <c r="I2183" s="4"/>
      <c r="J2183" s="4"/>
    </row>
    <row r="2184" spans="8:10" ht="12.75" x14ac:dyDescent="0.2">
      <c r="H2184" s="4"/>
      <c r="I2184" s="4"/>
      <c r="J2184" s="4"/>
    </row>
    <row r="2185" spans="8:10" ht="12.75" x14ac:dyDescent="0.2">
      <c r="H2185" s="4"/>
      <c r="I2185" s="4"/>
      <c r="J2185" s="4"/>
    </row>
    <row r="2186" spans="8:10" ht="12.75" x14ac:dyDescent="0.2">
      <c r="H2186" s="4"/>
      <c r="I2186" s="4"/>
      <c r="J2186" s="4"/>
    </row>
    <row r="2187" spans="8:10" ht="12.75" x14ac:dyDescent="0.2">
      <c r="H2187" s="4"/>
      <c r="I2187" s="4"/>
      <c r="J2187" s="4"/>
    </row>
    <row r="2188" spans="8:10" ht="12.75" x14ac:dyDescent="0.2">
      <c r="H2188" s="4"/>
      <c r="I2188" s="4"/>
      <c r="J2188" s="4"/>
    </row>
    <row r="2189" spans="8:10" ht="12.75" x14ac:dyDescent="0.2">
      <c r="H2189" s="4"/>
      <c r="I2189" s="4"/>
      <c r="J2189" s="4"/>
    </row>
    <row r="2190" spans="8:10" ht="12.75" x14ac:dyDescent="0.2">
      <c r="H2190" s="4"/>
      <c r="I2190" s="4"/>
      <c r="J2190" s="4"/>
    </row>
    <row r="2191" spans="8:10" ht="12.75" x14ac:dyDescent="0.2">
      <c r="H2191" s="4"/>
      <c r="I2191" s="4"/>
      <c r="J2191" s="4"/>
    </row>
    <row r="2192" spans="8:10" ht="12.75" x14ac:dyDescent="0.2">
      <c r="H2192" s="4"/>
      <c r="I2192" s="4"/>
      <c r="J2192" s="4"/>
    </row>
    <row r="2193" spans="8:10" ht="12.75" x14ac:dyDescent="0.2">
      <c r="H2193" s="4"/>
      <c r="I2193" s="4"/>
      <c r="J2193" s="4"/>
    </row>
    <row r="2194" spans="8:10" ht="12.75" x14ac:dyDescent="0.2">
      <c r="H2194" s="4"/>
      <c r="I2194" s="4"/>
      <c r="J2194" s="4"/>
    </row>
    <row r="2195" spans="8:10" ht="12.75" x14ac:dyDescent="0.2">
      <c r="H2195" s="4"/>
      <c r="I2195" s="4"/>
      <c r="J2195" s="4"/>
    </row>
    <row r="2196" spans="8:10" ht="12.75" x14ac:dyDescent="0.2">
      <c r="H2196" s="4"/>
      <c r="I2196" s="4"/>
      <c r="J2196" s="4"/>
    </row>
    <row r="2197" spans="8:10" ht="12.75" x14ac:dyDescent="0.2">
      <c r="H2197" s="4"/>
      <c r="I2197" s="4"/>
      <c r="J2197" s="4"/>
    </row>
    <row r="2198" spans="8:10" ht="12.75" x14ac:dyDescent="0.2">
      <c r="H2198" s="4"/>
      <c r="I2198" s="4"/>
      <c r="J2198" s="4"/>
    </row>
    <row r="2199" spans="8:10" ht="12.75" x14ac:dyDescent="0.2">
      <c r="H2199" s="4"/>
      <c r="I2199" s="4"/>
      <c r="J2199" s="4"/>
    </row>
    <row r="2200" spans="8:10" ht="12.75" x14ac:dyDescent="0.2">
      <c r="H2200" s="4"/>
      <c r="I2200" s="4"/>
      <c r="J2200" s="4"/>
    </row>
    <row r="2201" spans="8:10" ht="12.75" x14ac:dyDescent="0.2">
      <c r="H2201" s="4"/>
      <c r="I2201" s="4"/>
      <c r="J2201" s="4"/>
    </row>
    <row r="2202" spans="8:10" ht="12.75" x14ac:dyDescent="0.2">
      <c r="H2202" s="4"/>
      <c r="I2202" s="4"/>
      <c r="J2202" s="4"/>
    </row>
    <row r="2203" spans="8:10" ht="12.75" x14ac:dyDescent="0.2">
      <c r="H2203" s="4"/>
      <c r="I2203" s="4"/>
      <c r="J2203" s="4"/>
    </row>
    <row r="2204" spans="8:10" ht="12.75" x14ac:dyDescent="0.2">
      <c r="H2204" s="4"/>
      <c r="I2204" s="4"/>
      <c r="J2204" s="4"/>
    </row>
    <row r="2205" spans="8:10" ht="12.75" x14ac:dyDescent="0.2">
      <c r="H2205" s="4"/>
      <c r="I2205" s="4"/>
      <c r="J2205" s="4"/>
    </row>
    <row r="2206" spans="8:10" ht="12.75" x14ac:dyDescent="0.2">
      <c r="H2206" s="4"/>
      <c r="I2206" s="4"/>
      <c r="J2206" s="4"/>
    </row>
    <row r="2207" spans="8:10" ht="12.75" x14ac:dyDescent="0.2">
      <c r="H2207" s="4"/>
      <c r="I2207" s="4"/>
      <c r="J2207" s="4"/>
    </row>
    <row r="2208" spans="8:10" ht="12.75" x14ac:dyDescent="0.2">
      <c r="H2208" s="4"/>
      <c r="I2208" s="4"/>
      <c r="J2208" s="4"/>
    </row>
    <row r="2209" spans="8:10" ht="12.75" x14ac:dyDescent="0.2">
      <c r="H2209" s="4"/>
      <c r="I2209" s="4"/>
      <c r="J2209" s="4"/>
    </row>
    <row r="2210" spans="8:10" ht="12.75" x14ac:dyDescent="0.2">
      <c r="H2210" s="4"/>
      <c r="I2210" s="4"/>
      <c r="J2210" s="4"/>
    </row>
    <row r="2211" spans="8:10" ht="12.75" x14ac:dyDescent="0.2">
      <c r="H2211" s="4"/>
      <c r="I2211" s="4"/>
      <c r="J2211" s="4"/>
    </row>
    <row r="2212" spans="8:10" ht="12.75" x14ac:dyDescent="0.2">
      <c r="H2212" s="4"/>
      <c r="I2212" s="4"/>
      <c r="J2212" s="4"/>
    </row>
    <row r="2213" spans="8:10" ht="12.75" x14ac:dyDescent="0.2">
      <c r="H2213" s="4"/>
      <c r="I2213" s="4"/>
      <c r="J2213" s="4"/>
    </row>
    <row r="2214" spans="8:10" ht="12.75" x14ac:dyDescent="0.2">
      <c r="H2214" s="4"/>
      <c r="I2214" s="4"/>
      <c r="J2214" s="4"/>
    </row>
    <row r="2215" spans="8:10" ht="12.75" x14ac:dyDescent="0.2">
      <c r="H2215" s="4"/>
      <c r="I2215" s="4"/>
      <c r="J2215" s="4"/>
    </row>
    <row r="2216" spans="8:10" ht="12.75" x14ac:dyDescent="0.2">
      <c r="H2216" s="4"/>
      <c r="I2216" s="4"/>
      <c r="J2216" s="4"/>
    </row>
    <row r="2217" spans="8:10" ht="12.75" x14ac:dyDescent="0.2">
      <c r="H2217" s="4"/>
      <c r="I2217" s="4"/>
      <c r="J2217" s="4"/>
    </row>
    <row r="2218" spans="8:10" ht="12.75" x14ac:dyDescent="0.2">
      <c r="H2218" s="4"/>
      <c r="I2218" s="4"/>
      <c r="J2218" s="4"/>
    </row>
    <row r="2219" spans="8:10" ht="12.75" x14ac:dyDescent="0.2">
      <c r="H2219" s="4"/>
      <c r="I2219" s="4"/>
      <c r="J2219" s="4"/>
    </row>
    <row r="2220" spans="8:10" ht="12.75" x14ac:dyDescent="0.2">
      <c r="H2220" s="4"/>
      <c r="I2220" s="4"/>
      <c r="J2220" s="4"/>
    </row>
    <row r="2221" spans="8:10" ht="12.75" x14ac:dyDescent="0.2">
      <c r="H2221" s="4"/>
      <c r="I2221" s="4"/>
      <c r="J2221" s="4"/>
    </row>
    <row r="2222" spans="8:10" ht="12.75" x14ac:dyDescent="0.2">
      <c r="H2222" s="4"/>
      <c r="I2222" s="4"/>
      <c r="J2222" s="4"/>
    </row>
    <row r="2223" spans="8:10" ht="12.75" x14ac:dyDescent="0.2">
      <c r="H2223" s="4"/>
      <c r="I2223" s="4"/>
      <c r="J2223" s="4"/>
    </row>
    <row r="2224" spans="8:10" ht="12.75" x14ac:dyDescent="0.2">
      <c r="H2224" s="4"/>
      <c r="I2224" s="4"/>
      <c r="J2224" s="4"/>
    </row>
    <row r="2225" spans="8:10" ht="12.75" x14ac:dyDescent="0.2">
      <c r="H2225" s="4"/>
      <c r="I2225" s="4"/>
      <c r="J2225" s="4"/>
    </row>
    <row r="2226" spans="8:10" ht="12.75" x14ac:dyDescent="0.2">
      <c r="H2226" s="4"/>
      <c r="I2226" s="4"/>
      <c r="J2226" s="4"/>
    </row>
    <row r="2227" spans="8:10" ht="12.75" x14ac:dyDescent="0.2">
      <c r="H2227" s="4"/>
      <c r="I2227" s="4"/>
      <c r="J2227" s="4"/>
    </row>
    <row r="2228" spans="8:10" ht="12.75" x14ac:dyDescent="0.2">
      <c r="H2228" s="4"/>
      <c r="I2228" s="4"/>
      <c r="J2228" s="4"/>
    </row>
    <row r="2229" spans="8:10" ht="12.75" x14ac:dyDescent="0.2">
      <c r="H2229" s="4"/>
      <c r="I2229" s="4"/>
      <c r="J2229" s="4"/>
    </row>
    <row r="2230" spans="8:10" ht="12.75" x14ac:dyDescent="0.2">
      <c r="H2230" s="4"/>
      <c r="I2230" s="4"/>
      <c r="J2230" s="4"/>
    </row>
    <row r="2231" spans="8:10" ht="12.75" x14ac:dyDescent="0.2">
      <c r="H2231" s="4"/>
      <c r="I2231" s="4"/>
      <c r="J2231" s="4"/>
    </row>
    <row r="2232" spans="8:10" ht="12.75" x14ac:dyDescent="0.2">
      <c r="H2232" s="4"/>
      <c r="I2232" s="4"/>
      <c r="J2232" s="4"/>
    </row>
    <row r="2233" spans="8:10" ht="12.75" x14ac:dyDescent="0.2">
      <c r="H2233" s="4"/>
      <c r="I2233" s="4"/>
      <c r="J2233" s="4"/>
    </row>
    <row r="2234" spans="8:10" ht="12.75" x14ac:dyDescent="0.2">
      <c r="H2234" s="4"/>
      <c r="I2234" s="4"/>
      <c r="J2234" s="4"/>
    </row>
    <row r="2235" spans="8:10" ht="12.75" x14ac:dyDescent="0.2">
      <c r="H2235" s="4"/>
      <c r="I2235" s="4"/>
      <c r="J2235" s="4"/>
    </row>
    <row r="2236" spans="8:10" ht="12.75" x14ac:dyDescent="0.2">
      <c r="H2236" s="4"/>
      <c r="I2236" s="4"/>
      <c r="J2236" s="4"/>
    </row>
    <row r="2237" spans="8:10" ht="12.75" x14ac:dyDescent="0.2">
      <c r="H2237" s="4"/>
      <c r="I2237" s="4"/>
      <c r="J2237" s="4"/>
    </row>
    <row r="2238" spans="8:10" ht="12.75" x14ac:dyDescent="0.2">
      <c r="H2238" s="4"/>
      <c r="I2238" s="4"/>
      <c r="J2238" s="4"/>
    </row>
    <row r="2239" spans="8:10" ht="12.75" x14ac:dyDescent="0.2">
      <c r="H2239" s="4"/>
      <c r="I2239" s="4"/>
      <c r="J2239" s="4"/>
    </row>
    <row r="2240" spans="8:10" ht="12.75" x14ac:dyDescent="0.2">
      <c r="H2240" s="4"/>
      <c r="I2240" s="4"/>
      <c r="J2240" s="4"/>
    </row>
    <row r="2241" spans="8:10" ht="12.75" x14ac:dyDescent="0.2">
      <c r="H2241" s="4"/>
      <c r="I2241" s="4"/>
      <c r="J2241" s="4"/>
    </row>
    <row r="2242" spans="8:10" ht="12.75" x14ac:dyDescent="0.2">
      <c r="H2242" s="4"/>
      <c r="I2242" s="4"/>
      <c r="J2242" s="4"/>
    </row>
    <row r="2243" spans="8:10" ht="12.75" x14ac:dyDescent="0.2">
      <c r="H2243" s="4"/>
      <c r="I2243" s="4"/>
      <c r="J2243" s="4"/>
    </row>
    <row r="2244" spans="8:10" ht="12.75" x14ac:dyDescent="0.2">
      <c r="H2244" s="4"/>
      <c r="I2244" s="4"/>
      <c r="J2244" s="4"/>
    </row>
    <row r="2245" spans="8:10" ht="12.75" x14ac:dyDescent="0.2">
      <c r="H2245" s="4"/>
      <c r="I2245" s="4"/>
      <c r="J2245" s="4"/>
    </row>
    <row r="2246" spans="8:10" ht="12.75" x14ac:dyDescent="0.2">
      <c r="H2246" s="4"/>
      <c r="I2246" s="4"/>
      <c r="J2246" s="4"/>
    </row>
    <row r="2247" spans="8:10" ht="12.75" x14ac:dyDescent="0.2">
      <c r="H2247" s="4"/>
      <c r="I2247" s="4"/>
      <c r="J2247" s="4"/>
    </row>
    <row r="2248" spans="8:10" ht="12.75" x14ac:dyDescent="0.2">
      <c r="H2248" s="4"/>
      <c r="I2248" s="4"/>
      <c r="J2248" s="4"/>
    </row>
    <row r="2249" spans="8:10" ht="12.75" x14ac:dyDescent="0.2">
      <c r="H2249" s="4"/>
      <c r="I2249" s="4"/>
      <c r="J2249" s="4"/>
    </row>
    <row r="2250" spans="8:10" ht="12.75" x14ac:dyDescent="0.2">
      <c r="H2250" s="4"/>
      <c r="I2250" s="4"/>
      <c r="J2250" s="4"/>
    </row>
    <row r="2251" spans="8:10" ht="12.75" x14ac:dyDescent="0.2">
      <c r="H2251" s="4"/>
      <c r="I2251" s="4"/>
      <c r="J2251" s="4"/>
    </row>
    <row r="2252" spans="8:10" ht="12.75" x14ac:dyDescent="0.2">
      <c r="H2252" s="4"/>
      <c r="I2252" s="4"/>
      <c r="J2252" s="4"/>
    </row>
    <row r="2253" spans="8:10" ht="12.75" x14ac:dyDescent="0.2">
      <c r="H2253" s="4"/>
      <c r="I2253" s="4"/>
      <c r="J2253" s="4"/>
    </row>
    <row r="2254" spans="8:10" ht="12.75" x14ac:dyDescent="0.2">
      <c r="H2254" s="4"/>
      <c r="I2254" s="4"/>
      <c r="J2254" s="4"/>
    </row>
    <row r="2255" spans="8:10" ht="12.75" x14ac:dyDescent="0.2">
      <c r="H2255" s="4"/>
      <c r="I2255" s="4"/>
      <c r="J2255" s="4"/>
    </row>
    <row r="2256" spans="8:10" ht="12.75" x14ac:dyDescent="0.2">
      <c r="H2256" s="4"/>
      <c r="I2256" s="4"/>
      <c r="J2256" s="4"/>
    </row>
    <row r="2257" spans="8:10" ht="12.75" x14ac:dyDescent="0.2">
      <c r="H2257" s="4"/>
      <c r="I2257" s="4"/>
      <c r="J2257" s="4"/>
    </row>
    <row r="2258" spans="8:10" ht="12.75" x14ac:dyDescent="0.2">
      <c r="H2258" s="4"/>
      <c r="I2258" s="4"/>
      <c r="J2258" s="4"/>
    </row>
    <row r="2259" spans="8:10" ht="12.75" x14ac:dyDescent="0.2">
      <c r="H2259" s="4"/>
      <c r="I2259" s="4"/>
      <c r="J2259" s="4"/>
    </row>
    <row r="2260" spans="8:10" ht="12.75" x14ac:dyDescent="0.2">
      <c r="H2260" s="4"/>
      <c r="I2260" s="4"/>
      <c r="J2260" s="4"/>
    </row>
    <row r="2261" spans="8:10" ht="12.75" x14ac:dyDescent="0.2">
      <c r="H2261" s="4"/>
      <c r="I2261" s="4"/>
      <c r="J2261" s="4"/>
    </row>
    <row r="2262" spans="8:10" ht="12.75" x14ac:dyDescent="0.2">
      <c r="H2262" s="4"/>
      <c r="I2262" s="4"/>
      <c r="J2262" s="4"/>
    </row>
    <row r="2263" spans="8:10" ht="12.75" x14ac:dyDescent="0.2">
      <c r="H2263" s="4"/>
      <c r="I2263" s="4"/>
      <c r="J2263" s="4"/>
    </row>
    <row r="2264" spans="8:10" ht="12.75" x14ac:dyDescent="0.2">
      <c r="H2264" s="4"/>
      <c r="I2264" s="4"/>
      <c r="J2264" s="4"/>
    </row>
    <row r="2265" spans="8:10" ht="12.75" x14ac:dyDescent="0.2">
      <c r="H2265" s="4"/>
      <c r="I2265" s="4"/>
      <c r="J2265" s="4"/>
    </row>
    <row r="2266" spans="8:10" ht="12.75" x14ac:dyDescent="0.2">
      <c r="H2266" s="4"/>
      <c r="I2266" s="4"/>
      <c r="J2266" s="4"/>
    </row>
    <row r="2267" spans="8:10" ht="12.75" x14ac:dyDescent="0.2">
      <c r="H2267" s="4"/>
      <c r="I2267" s="4"/>
      <c r="J2267" s="4"/>
    </row>
    <row r="2268" spans="8:10" ht="12.75" x14ac:dyDescent="0.2">
      <c r="H2268" s="4"/>
      <c r="I2268" s="4"/>
      <c r="J2268" s="4"/>
    </row>
    <row r="2269" spans="8:10" ht="12.75" x14ac:dyDescent="0.2">
      <c r="H2269" s="4"/>
      <c r="I2269" s="4"/>
      <c r="J2269" s="4"/>
    </row>
    <row r="2270" spans="8:10" ht="12.75" x14ac:dyDescent="0.2">
      <c r="H2270" s="4"/>
      <c r="I2270" s="4"/>
      <c r="J2270" s="4"/>
    </row>
    <row r="2271" spans="8:10" ht="12.75" x14ac:dyDescent="0.2">
      <c r="H2271" s="4"/>
      <c r="I2271" s="4"/>
      <c r="J2271" s="4"/>
    </row>
    <row r="2272" spans="8:10" ht="12.75" x14ac:dyDescent="0.2">
      <c r="H2272" s="4"/>
      <c r="I2272" s="4"/>
      <c r="J2272" s="4"/>
    </row>
    <row r="2273" spans="8:10" ht="12.75" x14ac:dyDescent="0.2">
      <c r="H2273" s="4"/>
      <c r="I2273" s="4"/>
      <c r="J2273" s="4"/>
    </row>
    <row r="2274" spans="8:10" ht="12.75" x14ac:dyDescent="0.2">
      <c r="H2274" s="4"/>
      <c r="I2274" s="4"/>
      <c r="J2274" s="4"/>
    </row>
    <row r="2275" spans="8:10" ht="12.75" x14ac:dyDescent="0.2">
      <c r="H2275" s="4"/>
      <c r="I2275" s="4"/>
      <c r="J2275" s="4"/>
    </row>
    <row r="2276" spans="8:10" ht="12.75" x14ac:dyDescent="0.2">
      <c r="H2276" s="4"/>
      <c r="I2276" s="4"/>
      <c r="J2276" s="4"/>
    </row>
    <row r="2277" spans="8:10" ht="12.75" x14ac:dyDescent="0.2">
      <c r="H2277" s="4"/>
      <c r="I2277" s="4"/>
      <c r="J2277" s="4"/>
    </row>
    <row r="2278" spans="8:10" ht="12.75" x14ac:dyDescent="0.2">
      <c r="H2278" s="4"/>
      <c r="I2278" s="4"/>
      <c r="J2278" s="4"/>
    </row>
    <row r="2279" spans="8:10" ht="12.75" x14ac:dyDescent="0.2">
      <c r="H2279" s="4"/>
      <c r="I2279" s="4"/>
      <c r="J2279" s="4"/>
    </row>
    <row r="2280" spans="8:10" ht="12.75" x14ac:dyDescent="0.2">
      <c r="H2280" s="4"/>
      <c r="I2280" s="4"/>
      <c r="J2280" s="4"/>
    </row>
    <row r="2281" spans="8:10" ht="12.75" x14ac:dyDescent="0.2">
      <c r="H2281" s="4"/>
      <c r="I2281" s="4"/>
      <c r="J2281" s="4"/>
    </row>
    <row r="2282" spans="8:10" ht="12.75" x14ac:dyDescent="0.2">
      <c r="H2282" s="4"/>
      <c r="I2282" s="4"/>
      <c r="J2282" s="4"/>
    </row>
    <row r="2283" spans="8:10" ht="12.75" x14ac:dyDescent="0.2">
      <c r="H2283" s="4"/>
      <c r="I2283" s="4"/>
      <c r="J2283" s="4"/>
    </row>
    <row r="2284" spans="8:10" ht="12.75" x14ac:dyDescent="0.2">
      <c r="H2284" s="4"/>
      <c r="I2284" s="4"/>
      <c r="J2284" s="4"/>
    </row>
    <row r="2285" spans="8:10" ht="12.75" x14ac:dyDescent="0.2">
      <c r="H2285" s="4"/>
      <c r="I2285" s="4"/>
      <c r="J2285" s="4"/>
    </row>
    <row r="2286" spans="8:10" ht="12.75" x14ac:dyDescent="0.2">
      <c r="H2286" s="4"/>
      <c r="I2286" s="4"/>
      <c r="J2286" s="4"/>
    </row>
    <row r="2287" spans="8:10" ht="12.75" x14ac:dyDescent="0.2">
      <c r="H2287" s="4"/>
      <c r="I2287" s="4"/>
      <c r="J2287" s="4"/>
    </row>
    <row r="2288" spans="8:10" ht="12.75" x14ac:dyDescent="0.2">
      <c r="H2288" s="4"/>
      <c r="I2288" s="4"/>
      <c r="J2288" s="4"/>
    </row>
    <row r="2289" spans="8:10" ht="12.75" x14ac:dyDescent="0.2">
      <c r="H2289" s="4"/>
      <c r="I2289" s="4"/>
      <c r="J2289" s="4"/>
    </row>
    <row r="2290" spans="8:10" ht="12.75" x14ac:dyDescent="0.2">
      <c r="H2290" s="4"/>
      <c r="I2290" s="4"/>
      <c r="J2290" s="4"/>
    </row>
    <row r="2291" spans="8:10" ht="12.75" x14ac:dyDescent="0.2">
      <c r="H2291" s="4"/>
      <c r="I2291" s="4"/>
      <c r="J2291" s="4"/>
    </row>
    <row r="2292" spans="8:10" ht="12.75" x14ac:dyDescent="0.2">
      <c r="H2292" s="4"/>
      <c r="I2292" s="4"/>
      <c r="J2292" s="4"/>
    </row>
    <row r="2293" spans="8:10" ht="12.75" x14ac:dyDescent="0.2">
      <c r="H2293" s="4"/>
      <c r="I2293" s="4"/>
      <c r="J2293" s="4"/>
    </row>
    <row r="2294" spans="8:10" ht="12.75" x14ac:dyDescent="0.2">
      <c r="H2294" s="4"/>
      <c r="I2294" s="4"/>
      <c r="J2294" s="4"/>
    </row>
    <row r="2295" spans="8:10" ht="12.75" x14ac:dyDescent="0.2">
      <c r="H2295" s="4"/>
      <c r="I2295" s="4"/>
      <c r="J2295" s="4"/>
    </row>
    <row r="2296" spans="8:10" ht="12.75" x14ac:dyDescent="0.2">
      <c r="H2296" s="4"/>
      <c r="I2296" s="4"/>
      <c r="J2296" s="4"/>
    </row>
    <row r="2297" spans="8:10" ht="12.75" x14ac:dyDescent="0.2">
      <c r="H2297" s="4"/>
      <c r="I2297" s="4"/>
      <c r="J2297" s="4"/>
    </row>
    <row r="2298" spans="8:10" ht="12.75" x14ac:dyDescent="0.2">
      <c r="H2298" s="4"/>
      <c r="I2298" s="4"/>
      <c r="J2298" s="4"/>
    </row>
    <row r="2299" spans="8:10" ht="12.75" x14ac:dyDescent="0.2">
      <c r="H2299" s="4"/>
      <c r="I2299" s="4"/>
      <c r="J2299" s="4"/>
    </row>
    <row r="2300" spans="8:10" ht="12.75" x14ac:dyDescent="0.2">
      <c r="H2300" s="4"/>
      <c r="I2300" s="4"/>
      <c r="J2300" s="4"/>
    </row>
    <row r="2301" spans="8:10" ht="12.75" x14ac:dyDescent="0.2">
      <c r="H2301" s="4"/>
      <c r="I2301" s="4"/>
      <c r="J2301" s="4"/>
    </row>
    <row r="2302" spans="8:10" ht="12.75" x14ac:dyDescent="0.2">
      <c r="H2302" s="4"/>
      <c r="I2302" s="4"/>
      <c r="J2302" s="4"/>
    </row>
    <row r="2303" spans="8:10" ht="12.75" x14ac:dyDescent="0.2">
      <c r="H2303" s="4"/>
      <c r="I2303" s="4"/>
      <c r="J2303" s="4"/>
    </row>
    <row r="2304" spans="8:10" ht="12.75" x14ac:dyDescent="0.2">
      <c r="H2304" s="4"/>
      <c r="I2304" s="4"/>
      <c r="J2304" s="4"/>
    </row>
    <row r="2305" spans="8:10" ht="12.75" x14ac:dyDescent="0.2">
      <c r="H2305" s="4"/>
      <c r="I2305" s="4"/>
      <c r="J2305" s="4"/>
    </row>
    <row r="2306" spans="8:10" ht="12.75" x14ac:dyDescent="0.2">
      <c r="H2306" s="4"/>
      <c r="I2306" s="4"/>
      <c r="J2306" s="4"/>
    </row>
    <row r="2307" spans="8:10" ht="12.75" x14ac:dyDescent="0.2">
      <c r="H2307" s="4"/>
      <c r="I2307" s="4"/>
      <c r="J2307" s="4"/>
    </row>
    <row r="2308" spans="8:10" ht="12.75" x14ac:dyDescent="0.2">
      <c r="H2308" s="4"/>
      <c r="I2308" s="4"/>
      <c r="J2308" s="4"/>
    </row>
    <row r="2309" spans="8:10" ht="12.75" x14ac:dyDescent="0.2">
      <c r="H2309" s="4"/>
      <c r="I2309" s="4"/>
      <c r="J2309" s="4"/>
    </row>
    <row r="2310" spans="8:10" ht="12.75" x14ac:dyDescent="0.2">
      <c r="H2310" s="4"/>
      <c r="I2310" s="4"/>
      <c r="J2310" s="4"/>
    </row>
    <row r="2311" spans="8:10" ht="12.75" x14ac:dyDescent="0.2">
      <c r="H2311" s="4"/>
      <c r="I2311" s="4"/>
      <c r="J2311" s="4"/>
    </row>
    <row r="2312" spans="8:10" ht="12.75" x14ac:dyDescent="0.2">
      <c r="H2312" s="4"/>
      <c r="I2312" s="4"/>
      <c r="J2312" s="4"/>
    </row>
    <row r="2313" spans="8:10" ht="12.75" x14ac:dyDescent="0.2">
      <c r="H2313" s="4"/>
      <c r="I2313" s="4"/>
      <c r="J2313" s="4"/>
    </row>
    <row r="2314" spans="8:10" ht="12.75" x14ac:dyDescent="0.2">
      <c r="H2314" s="4"/>
      <c r="I2314" s="4"/>
      <c r="J2314" s="4"/>
    </row>
    <row r="2315" spans="8:10" ht="12.75" x14ac:dyDescent="0.2">
      <c r="H2315" s="4"/>
      <c r="I2315" s="4"/>
      <c r="J2315" s="4"/>
    </row>
    <row r="2316" spans="8:10" ht="12.75" x14ac:dyDescent="0.2">
      <c r="H2316" s="4"/>
      <c r="I2316" s="4"/>
      <c r="J2316" s="4"/>
    </row>
    <row r="2317" spans="8:10" ht="12.75" x14ac:dyDescent="0.2">
      <c r="H2317" s="4"/>
      <c r="I2317" s="4"/>
      <c r="J2317" s="4"/>
    </row>
    <row r="2318" spans="8:10" ht="12.75" x14ac:dyDescent="0.2">
      <c r="H2318" s="4"/>
      <c r="I2318" s="4"/>
      <c r="J2318" s="4"/>
    </row>
    <row r="2319" spans="8:10" ht="12.75" x14ac:dyDescent="0.2">
      <c r="H2319" s="4"/>
      <c r="I2319" s="4"/>
      <c r="J2319" s="4"/>
    </row>
    <row r="2320" spans="8:10" ht="12.75" x14ac:dyDescent="0.2">
      <c r="H2320" s="4"/>
      <c r="I2320" s="4"/>
      <c r="J2320" s="4"/>
    </row>
    <row r="2321" spans="8:10" ht="12.75" x14ac:dyDescent="0.2">
      <c r="H2321" s="4"/>
      <c r="I2321" s="4"/>
      <c r="J2321" s="4"/>
    </row>
    <row r="2322" spans="8:10" ht="12.75" x14ac:dyDescent="0.2">
      <c r="H2322" s="4"/>
      <c r="I2322" s="4"/>
      <c r="J2322" s="4"/>
    </row>
    <row r="2323" spans="8:10" ht="12.75" x14ac:dyDescent="0.2">
      <c r="H2323" s="4"/>
      <c r="I2323" s="4"/>
      <c r="J2323" s="4"/>
    </row>
    <row r="2324" spans="8:10" ht="12.75" x14ac:dyDescent="0.2">
      <c r="H2324" s="4"/>
      <c r="I2324" s="4"/>
      <c r="J2324" s="4"/>
    </row>
    <row r="2325" spans="8:10" ht="12.75" x14ac:dyDescent="0.2">
      <c r="H2325" s="4"/>
      <c r="I2325" s="4"/>
      <c r="J2325" s="4"/>
    </row>
    <row r="2326" spans="8:10" ht="12.75" x14ac:dyDescent="0.2">
      <c r="H2326" s="4"/>
      <c r="I2326" s="4"/>
      <c r="J2326" s="4"/>
    </row>
    <row r="2327" spans="8:10" ht="12.75" x14ac:dyDescent="0.2">
      <c r="H2327" s="4"/>
      <c r="I2327" s="4"/>
      <c r="J2327" s="4"/>
    </row>
    <row r="2328" spans="8:10" ht="12.75" x14ac:dyDescent="0.2">
      <c r="H2328" s="4"/>
      <c r="I2328" s="4"/>
      <c r="J2328" s="4"/>
    </row>
    <row r="2329" spans="8:10" ht="12.75" x14ac:dyDescent="0.2">
      <c r="H2329" s="4"/>
      <c r="I2329" s="4"/>
      <c r="J2329" s="4"/>
    </row>
    <row r="2330" spans="8:10" ht="12.75" x14ac:dyDescent="0.2">
      <c r="H2330" s="4"/>
      <c r="I2330" s="4"/>
      <c r="J2330" s="4"/>
    </row>
    <row r="2331" spans="8:10" ht="12.75" x14ac:dyDescent="0.2">
      <c r="H2331" s="4"/>
      <c r="I2331" s="4"/>
      <c r="J2331" s="4"/>
    </row>
    <row r="2332" spans="8:10" ht="12.75" x14ac:dyDescent="0.2">
      <c r="H2332" s="4"/>
      <c r="I2332" s="4"/>
      <c r="J2332" s="4"/>
    </row>
    <row r="2333" spans="8:10" ht="12.75" x14ac:dyDescent="0.2">
      <c r="H2333" s="4"/>
      <c r="I2333" s="4"/>
      <c r="J2333" s="4"/>
    </row>
    <row r="2334" spans="8:10" ht="12.75" x14ac:dyDescent="0.2">
      <c r="H2334" s="4"/>
      <c r="I2334" s="4"/>
      <c r="J2334" s="4"/>
    </row>
    <row r="2335" spans="8:10" ht="12.75" x14ac:dyDescent="0.2">
      <c r="H2335" s="4"/>
      <c r="I2335" s="4"/>
      <c r="J2335" s="4"/>
    </row>
    <row r="2336" spans="8:10" ht="12.75" x14ac:dyDescent="0.2">
      <c r="H2336" s="4"/>
      <c r="I2336" s="4"/>
      <c r="J2336" s="4"/>
    </row>
    <row r="2337" spans="8:10" ht="12.75" x14ac:dyDescent="0.2">
      <c r="H2337" s="4"/>
      <c r="I2337" s="4"/>
      <c r="J2337" s="4"/>
    </row>
    <row r="2338" spans="8:10" ht="12.75" x14ac:dyDescent="0.2">
      <c r="H2338" s="4"/>
      <c r="I2338" s="4"/>
      <c r="J2338" s="4"/>
    </row>
    <row r="2339" spans="8:10" ht="12.75" x14ac:dyDescent="0.2">
      <c r="H2339" s="4"/>
      <c r="I2339" s="4"/>
      <c r="J2339" s="4"/>
    </row>
    <row r="2340" spans="8:10" ht="12.75" x14ac:dyDescent="0.2">
      <c r="H2340" s="4"/>
      <c r="I2340" s="4"/>
      <c r="J2340" s="4"/>
    </row>
    <row r="2341" spans="8:10" ht="12.75" x14ac:dyDescent="0.2">
      <c r="H2341" s="4"/>
      <c r="I2341" s="4"/>
      <c r="J2341" s="4"/>
    </row>
    <row r="2342" spans="8:10" ht="12.75" x14ac:dyDescent="0.2">
      <c r="H2342" s="4"/>
      <c r="I2342" s="4"/>
      <c r="J2342" s="4"/>
    </row>
    <row r="2343" spans="8:10" ht="12.75" x14ac:dyDescent="0.2">
      <c r="H2343" s="4"/>
      <c r="I2343" s="4"/>
      <c r="J2343" s="4"/>
    </row>
    <row r="2344" spans="8:10" ht="12.75" x14ac:dyDescent="0.2">
      <c r="H2344" s="4"/>
      <c r="I2344" s="4"/>
      <c r="J2344" s="4"/>
    </row>
    <row r="2345" spans="8:10" ht="12.75" x14ac:dyDescent="0.2">
      <c r="H2345" s="4"/>
      <c r="I2345" s="4"/>
      <c r="J2345" s="4"/>
    </row>
    <row r="2346" spans="8:10" ht="12.75" x14ac:dyDescent="0.2">
      <c r="H2346" s="4"/>
      <c r="I2346" s="4"/>
      <c r="J2346" s="4"/>
    </row>
    <row r="2347" spans="8:10" ht="12.75" x14ac:dyDescent="0.2">
      <c r="H2347" s="4"/>
      <c r="I2347" s="4"/>
      <c r="J2347" s="4"/>
    </row>
    <row r="2348" spans="8:10" ht="12.75" x14ac:dyDescent="0.2">
      <c r="H2348" s="4"/>
      <c r="I2348" s="4"/>
      <c r="J2348" s="4"/>
    </row>
    <row r="2349" spans="8:10" ht="12.75" x14ac:dyDescent="0.2">
      <c r="H2349" s="4"/>
      <c r="I2349" s="4"/>
      <c r="J2349" s="4"/>
    </row>
    <row r="2350" spans="8:10" ht="12.75" x14ac:dyDescent="0.2">
      <c r="H2350" s="4"/>
      <c r="I2350" s="4"/>
      <c r="J2350" s="4"/>
    </row>
    <row r="2351" spans="8:10" ht="12.75" x14ac:dyDescent="0.2">
      <c r="H2351" s="4"/>
      <c r="I2351" s="4"/>
      <c r="J2351" s="4"/>
    </row>
    <row r="2352" spans="8:10" ht="12.75" x14ac:dyDescent="0.2">
      <c r="H2352" s="4"/>
      <c r="I2352" s="4"/>
      <c r="J2352" s="4"/>
    </row>
    <row r="2353" spans="8:10" ht="12.75" x14ac:dyDescent="0.2">
      <c r="H2353" s="4"/>
      <c r="I2353" s="4"/>
      <c r="J2353" s="4"/>
    </row>
    <row r="2354" spans="8:10" ht="12.75" x14ac:dyDescent="0.2">
      <c r="H2354" s="4"/>
      <c r="I2354" s="4"/>
      <c r="J2354" s="4"/>
    </row>
    <row r="2355" spans="8:10" ht="12.75" x14ac:dyDescent="0.2">
      <c r="H2355" s="4"/>
      <c r="I2355" s="4"/>
      <c r="J2355" s="4"/>
    </row>
    <row r="2356" spans="8:10" ht="12.75" x14ac:dyDescent="0.2">
      <c r="H2356" s="4"/>
      <c r="I2356" s="4"/>
      <c r="J2356" s="4"/>
    </row>
    <row r="2357" spans="8:10" ht="12.75" x14ac:dyDescent="0.2">
      <c r="H2357" s="4"/>
      <c r="I2357" s="4"/>
      <c r="J2357" s="4"/>
    </row>
    <row r="2358" spans="8:10" ht="12.75" x14ac:dyDescent="0.2">
      <c r="H2358" s="4"/>
      <c r="I2358" s="4"/>
      <c r="J2358" s="4"/>
    </row>
    <row r="2359" spans="8:10" ht="12.75" x14ac:dyDescent="0.2">
      <c r="H2359" s="4"/>
      <c r="I2359" s="4"/>
      <c r="J2359" s="4"/>
    </row>
    <row r="2360" spans="8:10" ht="12.75" x14ac:dyDescent="0.2">
      <c r="H2360" s="4"/>
      <c r="I2360" s="4"/>
      <c r="J2360" s="4"/>
    </row>
    <row r="2361" spans="8:10" ht="12.75" x14ac:dyDescent="0.2">
      <c r="H2361" s="4"/>
      <c r="I2361" s="4"/>
      <c r="J2361" s="4"/>
    </row>
    <row r="2362" spans="8:10" ht="12.75" x14ac:dyDescent="0.2">
      <c r="H2362" s="4"/>
      <c r="I2362" s="4"/>
      <c r="J2362" s="4"/>
    </row>
    <row r="2363" spans="8:10" ht="12.75" x14ac:dyDescent="0.2">
      <c r="H2363" s="4"/>
      <c r="I2363" s="4"/>
      <c r="J2363" s="4"/>
    </row>
    <row r="2364" spans="8:10" ht="12.75" x14ac:dyDescent="0.2">
      <c r="H2364" s="4"/>
      <c r="I2364" s="4"/>
      <c r="J2364" s="4"/>
    </row>
    <row r="2365" spans="8:10" ht="12.75" x14ac:dyDescent="0.2">
      <c r="H2365" s="4"/>
      <c r="I2365" s="4"/>
      <c r="J2365" s="4"/>
    </row>
    <row r="2366" spans="8:10" ht="12.75" x14ac:dyDescent="0.2">
      <c r="H2366" s="4"/>
      <c r="I2366" s="4"/>
      <c r="J2366" s="4"/>
    </row>
    <row r="2367" spans="8:10" ht="12.75" x14ac:dyDescent="0.2">
      <c r="H2367" s="4"/>
      <c r="I2367" s="4"/>
      <c r="J2367" s="4"/>
    </row>
    <row r="2368" spans="8:10" ht="12.75" x14ac:dyDescent="0.2">
      <c r="H2368" s="4"/>
      <c r="I2368" s="4"/>
      <c r="J2368" s="4"/>
    </row>
    <row r="2369" spans="8:10" ht="12.75" x14ac:dyDescent="0.2">
      <c r="H2369" s="4"/>
      <c r="I2369" s="4"/>
      <c r="J2369" s="4"/>
    </row>
    <row r="2370" spans="8:10" ht="12.75" x14ac:dyDescent="0.2">
      <c r="H2370" s="4"/>
      <c r="I2370" s="4"/>
      <c r="J2370" s="4"/>
    </row>
    <row r="2371" spans="8:10" ht="12.75" x14ac:dyDescent="0.2">
      <c r="H2371" s="4"/>
      <c r="I2371" s="4"/>
      <c r="J2371" s="4"/>
    </row>
    <row r="2372" spans="8:10" ht="12.75" x14ac:dyDescent="0.2">
      <c r="H2372" s="4"/>
      <c r="I2372" s="4"/>
      <c r="J2372" s="4"/>
    </row>
    <row r="2373" spans="8:10" ht="12.75" x14ac:dyDescent="0.2">
      <c r="H2373" s="4"/>
      <c r="I2373" s="4"/>
      <c r="J2373" s="4"/>
    </row>
    <row r="2374" spans="8:10" ht="12.75" x14ac:dyDescent="0.2">
      <c r="H2374" s="4"/>
      <c r="I2374" s="4"/>
      <c r="J2374" s="4"/>
    </row>
    <row r="2375" spans="8:10" ht="12.75" x14ac:dyDescent="0.2">
      <c r="H2375" s="4"/>
      <c r="I2375" s="4"/>
      <c r="J2375" s="4"/>
    </row>
    <row r="2376" spans="8:10" ht="12.75" x14ac:dyDescent="0.2">
      <c r="H2376" s="4"/>
      <c r="I2376" s="4"/>
      <c r="J2376" s="4"/>
    </row>
    <row r="2377" spans="8:10" ht="12.75" x14ac:dyDescent="0.2">
      <c r="H2377" s="4"/>
      <c r="I2377" s="4"/>
      <c r="J2377" s="4"/>
    </row>
    <row r="2378" spans="8:10" ht="12.75" x14ac:dyDescent="0.2">
      <c r="H2378" s="4"/>
      <c r="I2378" s="4"/>
      <c r="J2378" s="4"/>
    </row>
    <row r="2379" spans="8:10" ht="12.75" x14ac:dyDescent="0.2">
      <c r="H2379" s="4"/>
      <c r="I2379" s="4"/>
      <c r="J2379" s="4"/>
    </row>
    <row r="2380" spans="8:10" ht="12.75" x14ac:dyDescent="0.2">
      <c r="H2380" s="4"/>
      <c r="I2380" s="4"/>
      <c r="J2380" s="4"/>
    </row>
    <row r="2381" spans="8:10" ht="12.75" x14ac:dyDescent="0.2">
      <c r="H2381" s="4"/>
      <c r="I2381" s="4"/>
      <c r="J2381" s="4"/>
    </row>
    <row r="2382" spans="8:10" ht="12.75" x14ac:dyDescent="0.2">
      <c r="H2382" s="4"/>
      <c r="I2382" s="4"/>
      <c r="J2382" s="4"/>
    </row>
    <row r="2383" spans="8:10" ht="12.75" x14ac:dyDescent="0.2">
      <c r="H2383" s="4"/>
      <c r="I2383" s="4"/>
      <c r="J2383" s="4"/>
    </row>
    <row r="2384" spans="8:10" ht="12.75" x14ac:dyDescent="0.2">
      <c r="H2384" s="4"/>
      <c r="I2384" s="4"/>
      <c r="J2384" s="4"/>
    </row>
    <row r="2385" spans="8:10" ht="12.75" x14ac:dyDescent="0.2">
      <c r="H2385" s="4"/>
      <c r="I2385" s="4"/>
      <c r="J2385" s="4"/>
    </row>
    <row r="2386" spans="8:10" ht="12.75" x14ac:dyDescent="0.2">
      <c r="H2386" s="4"/>
      <c r="I2386" s="4"/>
      <c r="J2386" s="4"/>
    </row>
    <row r="2387" spans="8:10" ht="12.75" x14ac:dyDescent="0.2">
      <c r="H2387" s="4"/>
      <c r="I2387" s="4"/>
      <c r="J2387" s="4"/>
    </row>
    <row r="2388" spans="8:10" ht="12.75" x14ac:dyDescent="0.2">
      <c r="H2388" s="4"/>
      <c r="I2388" s="4"/>
      <c r="J2388" s="4"/>
    </row>
    <row r="2389" spans="8:10" ht="12.75" x14ac:dyDescent="0.2">
      <c r="H2389" s="4"/>
      <c r="I2389" s="4"/>
      <c r="J2389" s="4"/>
    </row>
    <row r="2390" spans="8:10" ht="12.75" x14ac:dyDescent="0.2">
      <c r="H2390" s="4"/>
      <c r="I2390" s="4"/>
      <c r="J2390" s="4"/>
    </row>
    <row r="2391" spans="8:10" ht="12.75" x14ac:dyDescent="0.2">
      <c r="H2391" s="4"/>
      <c r="I2391" s="4"/>
      <c r="J2391" s="4"/>
    </row>
    <row r="2392" spans="8:10" ht="12.75" x14ac:dyDescent="0.2">
      <c r="H2392" s="4"/>
      <c r="I2392" s="4"/>
      <c r="J2392" s="4"/>
    </row>
    <row r="2393" spans="8:10" ht="12.75" x14ac:dyDescent="0.2">
      <c r="H2393" s="4"/>
      <c r="I2393" s="4"/>
      <c r="J2393" s="4"/>
    </row>
    <row r="2394" spans="8:10" ht="12.75" x14ac:dyDescent="0.2">
      <c r="H2394" s="4"/>
      <c r="I2394" s="4"/>
      <c r="J2394" s="4"/>
    </row>
    <row r="2395" spans="8:10" ht="12.75" x14ac:dyDescent="0.2">
      <c r="H2395" s="4"/>
      <c r="I2395" s="4"/>
      <c r="J2395" s="4"/>
    </row>
    <row r="2396" spans="8:10" ht="12.75" x14ac:dyDescent="0.2">
      <c r="H2396" s="4"/>
      <c r="I2396" s="4"/>
      <c r="J2396" s="4"/>
    </row>
    <row r="2397" spans="8:10" ht="12.75" x14ac:dyDescent="0.2">
      <c r="H2397" s="4"/>
      <c r="I2397" s="4"/>
      <c r="J2397" s="4"/>
    </row>
    <row r="2398" spans="8:10" ht="12.75" x14ac:dyDescent="0.2">
      <c r="H2398" s="4"/>
      <c r="I2398" s="4"/>
      <c r="J2398" s="4"/>
    </row>
    <row r="2399" spans="8:10" ht="12.75" x14ac:dyDescent="0.2">
      <c r="H2399" s="4"/>
      <c r="I2399" s="4"/>
      <c r="J2399" s="4"/>
    </row>
    <row r="2400" spans="8:10" ht="12.75" x14ac:dyDescent="0.2">
      <c r="H2400" s="4"/>
      <c r="I2400" s="4"/>
      <c r="J2400" s="4"/>
    </row>
    <row r="2401" spans="8:10" ht="12.75" x14ac:dyDescent="0.2">
      <c r="H2401" s="4"/>
      <c r="I2401" s="4"/>
      <c r="J2401" s="4"/>
    </row>
    <row r="2402" spans="8:10" ht="12.75" x14ac:dyDescent="0.2">
      <c r="H2402" s="4"/>
      <c r="I2402" s="4"/>
      <c r="J2402" s="4"/>
    </row>
    <row r="2403" spans="8:10" ht="12.75" x14ac:dyDescent="0.2">
      <c r="H2403" s="4"/>
      <c r="I2403" s="4"/>
      <c r="J2403" s="4"/>
    </row>
    <row r="2404" spans="8:10" ht="12.75" x14ac:dyDescent="0.2">
      <c r="H2404" s="4"/>
      <c r="I2404" s="4"/>
      <c r="J2404" s="4"/>
    </row>
    <row r="2405" spans="8:10" ht="12.75" x14ac:dyDescent="0.2">
      <c r="H2405" s="4"/>
      <c r="I2405" s="4"/>
      <c r="J2405" s="4"/>
    </row>
    <row r="2406" spans="8:10" ht="12.75" x14ac:dyDescent="0.2">
      <c r="H2406" s="4"/>
      <c r="I2406" s="4"/>
      <c r="J2406" s="4"/>
    </row>
    <row r="2407" spans="8:10" ht="12.75" x14ac:dyDescent="0.2">
      <c r="H2407" s="4"/>
      <c r="I2407" s="4"/>
      <c r="J2407" s="4"/>
    </row>
    <row r="2408" spans="8:10" ht="12.75" x14ac:dyDescent="0.2">
      <c r="H2408" s="4"/>
      <c r="I2408" s="4"/>
      <c r="J2408" s="4"/>
    </row>
    <row r="2409" spans="8:10" ht="12.75" x14ac:dyDescent="0.2">
      <c r="H2409" s="4"/>
      <c r="I2409" s="4"/>
      <c r="J2409" s="4"/>
    </row>
    <row r="2410" spans="8:10" ht="12.75" x14ac:dyDescent="0.2">
      <c r="H2410" s="4"/>
      <c r="I2410" s="4"/>
      <c r="J2410" s="4"/>
    </row>
    <row r="2411" spans="8:10" ht="12.75" x14ac:dyDescent="0.2">
      <c r="H2411" s="4"/>
      <c r="I2411" s="4"/>
      <c r="J2411" s="4"/>
    </row>
    <row r="2412" spans="8:10" ht="12.75" x14ac:dyDescent="0.2">
      <c r="H2412" s="4"/>
      <c r="I2412" s="4"/>
      <c r="J2412" s="4"/>
    </row>
    <row r="2413" spans="8:10" ht="12.75" x14ac:dyDescent="0.2">
      <c r="H2413" s="4"/>
      <c r="I2413" s="4"/>
      <c r="J2413" s="4"/>
    </row>
    <row r="2414" spans="8:10" ht="12.75" x14ac:dyDescent="0.2">
      <c r="H2414" s="4"/>
      <c r="I2414" s="4"/>
      <c r="J2414" s="4"/>
    </row>
    <row r="2415" spans="8:10" ht="12.75" x14ac:dyDescent="0.2">
      <c r="H2415" s="4"/>
      <c r="I2415" s="4"/>
      <c r="J2415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2"/>
  <sheetViews>
    <sheetView showGridLines="0" tabSelected="1" zoomScale="97" zoomScaleNormal="97" workbookViewId="0">
      <pane xSplit="1" ySplit="1" topLeftCell="B1722" activePane="bottomRight" state="frozen"/>
      <selection pane="topRight" activeCell="B1" sqref="B1"/>
      <selection pane="bottomLeft" activeCell="A9" sqref="A9"/>
      <selection pane="bottomRight" activeCell="G1" sqref="G1:I65536"/>
    </sheetView>
  </sheetViews>
  <sheetFormatPr defaultColWidth="10.25" defaultRowHeight="12" x14ac:dyDescent="0.15"/>
  <cols>
    <col min="3" max="3" width="7.25" bestFit="1" customWidth="1"/>
    <col min="4" max="4" width="7" bestFit="1" customWidth="1"/>
    <col min="6" max="6" width="4.375" bestFit="1" customWidth="1"/>
  </cols>
  <sheetData>
    <row r="1" spans="1:6" ht="12.75" x14ac:dyDescent="0.2">
      <c r="A1" s="2" t="s">
        <v>2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9</v>
      </c>
    </row>
    <row r="2" spans="1:6" ht="12.75" x14ac:dyDescent="0.2">
      <c r="A2" s="1">
        <v>1871.01</v>
      </c>
      <c r="B2" s="4">
        <v>4.4400000000000004</v>
      </c>
      <c r="C2" s="9">
        <v>0.26</v>
      </c>
      <c r="D2" s="9">
        <v>0.4</v>
      </c>
      <c r="E2" s="9">
        <v>12.46406116</v>
      </c>
      <c r="F2" s="4">
        <v>5.32</v>
      </c>
    </row>
    <row r="3" spans="1:6" ht="12.75" x14ac:dyDescent="0.2">
      <c r="A3" s="1">
        <v>1871.02</v>
      </c>
      <c r="B3" s="4">
        <v>4.5</v>
      </c>
      <c r="C3" s="9">
        <v>0.26</v>
      </c>
      <c r="D3" s="9">
        <v>0.4</v>
      </c>
      <c r="E3" s="9">
        <v>12.844641319999999</v>
      </c>
      <c r="F3" s="4">
        <f>F2*11/12+F14*1/12</f>
        <v>5.3233333333333333</v>
      </c>
    </row>
    <row r="4" spans="1:6" ht="12.75" x14ac:dyDescent="0.2">
      <c r="A4" s="1">
        <v>1871.03</v>
      </c>
      <c r="B4" s="4">
        <v>4.6100000000000003</v>
      </c>
      <c r="C4" s="9">
        <v>0.26</v>
      </c>
      <c r="D4" s="9">
        <v>0.4</v>
      </c>
      <c r="E4" s="9">
        <v>13.0349719</v>
      </c>
      <c r="F4" s="4">
        <f>F2*10/12+F14*2/12</f>
        <v>5.3266666666666671</v>
      </c>
    </row>
    <row r="5" spans="1:6" ht="12.75" x14ac:dyDescent="0.2">
      <c r="A5" s="1">
        <v>1871.04</v>
      </c>
      <c r="B5" s="4">
        <v>4.74</v>
      </c>
      <c r="C5" s="9">
        <v>0.26</v>
      </c>
      <c r="D5" s="9">
        <v>0.4</v>
      </c>
      <c r="E5" s="9">
        <v>12.559226450000001</v>
      </c>
      <c r="F5" s="4">
        <f>F2*9/12+F14*3/12</f>
        <v>5.33</v>
      </c>
    </row>
    <row r="6" spans="1:6" ht="12.75" x14ac:dyDescent="0.2">
      <c r="A6" s="1">
        <v>1871.05</v>
      </c>
      <c r="B6" s="4">
        <v>4.8600000000000003</v>
      </c>
      <c r="C6" s="9">
        <v>0.26</v>
      </c>
      <c r="D6" s="9">
        <v>0.4</v>
      </c>
      <c r="E6" s="9">
        <v>12.273811569999999</v>
      </c>
      <c r="F6" s="4">
        <f>F2*8/12+F14*4/12</f>
        <v>5.3333333333333339</v>
      </c>
    </row>
    <row r="7" spans="1:6" ht="12.75" x14ac:dyDescent="0.2">
      <c r="A7" s="1">
        <v>1871.06</v>
      </c>
      <c r="B7" s="4">
        <v>4.82</v>
      </c>
      <c r="C7" s="9">
        <v>0.26</v>
      </c>
      <c r="D7" s="9">
        <v>0.4</v>
      </c>
      <c r="E7" s="9">
        <v>12.08348099</v>
      </c>
      <c r="F7" s="4">
        <f>F2*7/12+F14*5/12</f>
        <v>5.3366666666666669</v>
      </c>
    </row>
    <row r="8" spans="1:6" ht="12.75" x14ac:dyDescent="0.2">
      <c r="A8" s="1">
        <v>1871.07</v>
      </c>
      <c r="B8" s="4">
        <v>4.7300000000000004</v>
      </c>
      <c r="C8" s="9">
        <v>0.26</v>
      </c>
      <c r="D8" s="9">
        <v>0.4</v>
      </c>
      <c r="E8" s="9">
        <v>12.08348099</v>
      </c>
      <c r="F8" s="4">
        <f>F2*6/12+F14*6/12</f>
        <v>5.34</v>
      </c>
    </row>
    <row r="9" spans="1:6" ht="12.75" x14ac:dyDescent="0.2">
      <c r="A9" s="1">
        <v>1871.08</v>
      </c>
      <c r="B9" s="4">
        <v>4.79</v>
      </c>
      <c r="C9" s="9">
        <v>0.26</v>
      </c>
      <c r="D9" s="9">
        <v>0.4</v>
      </c>
      <c r="E9" s="9">
        <v>11.893231399999999</v>
      </c>
      <c r="F9" s="4">
        <f>F2*5/12+F14*7/12</f>
        <v>5.3433333333333337</v>
      </c>
    </row>
    <row r="10" spans="1:6" ht="12.75" x14ac:dyDescent="0.2">
      <c r="A10" s="1">
        <v>1871.09</v>
      </c>
      <c r="B10" s="4">
        <v>4.84</v>
      </c>
      <c r="C10" s="9">
        <v>0.26</v>
      </c>
      <c r="D10" s="9">
        <v>0.4</v>
      </c>
      <c r="E10" s="9">
        <v>12.178646280000001</v>
      </c>
      <c r="F10" s="4">
        <f>F2*4/12+F14*8/12</f>
        <v>5.3466666666666676</v>
      </c>
    </row>
    <row r="11" spans="1:6" ht="12.75" x14ac:dyDescent="0.2">
      <c r="A11" s="1">
        <v>1871.1</v>
      </c>
      <c r="B11" s="4">
        <v>4.59</v>
      </c>
      <c r="C11" s="9">
        <v>0.26</v>
      </c>
      <c r="D11" s="9">
        <v>0.4</v>
      </c>
      <c r="E11" s="9">
        <v>12.368895869999999</v>
      </c>
      <c r="F11" s="4">
        <f>F2*3/12+F14*9/12</f>
        <v>5.3500000000000005</v>
      </c>
    </row>
    <row r="12" spans="1:6" ht="12.75" x14ac:dyDescent="0.2">
      <c r="A12" s="1">
        <v>1871.11</v>
      </c>
      <c r="B12" s="4">
        <v>4.6399999999999997</v>
      </c>
      <c r="C12" s="9">
        <v>0.26</v>
      </c>
      <c r="D12" s="9">
        <v>0.4</v>
      </c>
      <c r="E12" s="9">
        <v>12.368895869999999</v>
      </c>
      <c r="F12" s="4">
        <f>F2*2/12+F14*10/12</f>
        <v>5.3533333333333335</v>
      </c>
    </row>
    <row r="13" spans="1:6" ht="12.75" x14ac:dyDescent="0.2">
      <c r="A13" s="1">
        <v>1871.12</v>
      </c>
      <c r="B13" s="4">
        <v>4.74</v>
      </c>
      <c r="C13" s="9">
        <v>0.26</v>
      </c>
      <c r="D13" s="9">
        <v>0.4</v>
      </c>
      <c r="E13" s="9">
        <v>12.654391739999999</v>
      </c>
      <c r="F13" s="4">
        <f>F2*1/12+F14*11/12</f>
        <v>5.3566666666666665</v>
      </c>
    </row>
    <row r="14" spans="1:6" ht="12.75" x14ac:dyDescent="0.2">
      <c r="A14" s="1">
        <v>1872.01</v>
      </c>
      <c r="B14" s="4">
        <v>4.8600000000000003</v>
      </c>
      <c r="C14" s="9">
        <v>0.26329999999999998</v>
      </c>
      <c r="D14" s="9">
        <v>0.40250000000000002</v>
      </c>
      <c r="E14" s="9">
        <v>12.654391739999999</v>
      </c>
      <c r="F14" s="4">
        <v>5.36</v>
      </c>
    </row>
    <row r="15" spans="1:6" ht="12.75" x14ac:dyDescent="0.2">
      <c r="A15" s="1">
        <v>1872.02</v>
      </c>
      <c r="B15" s="4">
        <v>4.88</v>
      </c>
      <c r="C15" s="9">
        <v>0.26669999999999999</v>
      </c>
      <c r="D15" s="9">
        <v>0.40500000000000003</v>
      </c>
      <c r="E15" s="9">
        <v>12.654391739999999</v>
      </c>
      <c r="F15" s="4">
        <f>F14*11/12+F26*1/12</f>
        <v>5.378333333333333</v>
      </c>
    </row>
    <row r="16" spans="1:6" ht="12.75" x14ac:dyDescent="0.2">
      <c r="A16" s="1">
        <v>1872.03</v>
      </c>
      <c r="B16" s="4">
        <v>5.04</v>
      </c>
      <c r="C16" s="9">
        <v>0.27</v>
      </c>
      <c r="D16" s="9">
        <v>0.40749999999999997</v>
      </c>
      <c r="E16" s="9">
        <v>12.844641319999999</v>
      </c>
      <c r="F16" s="4">
        <f>F14*10/12+F26*2/12</f>
        <v>5.3966666666666665</v>
      </c>
    </row>
    <row r="17" spans="1:6" ht="12.75" x14ac:dyDescent="0.2">
      <c r="A17" s="1">
        <v>1872.04</v>
      </c>
      <c r="B17" s="4">
        <v>5.18</v>
      </c>
      <c r="C17" s="9">
        <v>0.27329999999999999</v>
      </c>
      <c r="D17" s="9">
        <v>0.41</v>
      </c>
      <c r="E17" s="9">
        <v>13.130137189999999</v>
      </c>
      <c r="F17" s="4">
        <f>F14*9/12+F26*3/12</f>
        <v>5.4150000000000009</v>
      </c>
    </row>
    <row r="18" spans="1:6" ht="12.75" x14ac:dyDescent="0.2">
      <c r="A18" s="1">
        <v>1872.05</v>
      </c>
      <c r="B18" s="4">
        <v>5.18</v>
      </c>
      <c r="C18" s="9">
        <v>0.2767</v>
      </c>
      <c r="D18" s="9">
        <v>0.41249999999999998</v>
      </c>
      <c r="E18" s="9">
        <v>13.130137189999999</v>
      </c>
      <c r="F18" s="4">
        <f>F14*8/12+F26*4/12</f>
        <v>5.4333333333333336</v>
      </c>
    </row>
    <row r="19" spans="1:6" ht="12.75" x14ac:dyDescent="0.2">
      <c r="A19" s="1">
        <v>1872.06</v>
      </c>
      <c r="B19" s="4">
        <v>5.13</v>
      </c>
      <c r="C19" s="9">
        <v>0.28000000000000003</v>
      </c>
      <c r="D19" s="9">
        <v>0.41499999999999998</v>
      </c>
      <c r="E19" s="9">
        <v>13.0349719</v>
      </c>
      <c r="F19" s="4">
        <f>F14*7/12+F26*5/12</f>
        <v>5.4516666666666662</v>
      </c>
    </row>
    <row r="20" spans="1:6" ht="12.75" x14ac:dyDescent="0.2">
      <c r="A20" s="1">
        <v>1872.07</v>
      </c>
      <c r="B20" s="4">
        <v>5.0999999999999996</v>
      </c>
      <c r="C20" s="9">
        <v>0.2833</v>
      </c>
      <c r="D20" s="9">
        <v>0.41749999999999998</v>
      </c>
      <c r="E20" s="9">
        <v>12.844641319999999</v>
      </c>
      <c r="F20" s="4">
        <f>F14*6/12+F26*6/12</f>
        <v>5.4700000000000006</v>
      </c>
    </row>
    <row r="21" spans="1:6" ht="12.75" x14ac:dyDescent="0.2">
      <c r="A21" s="1">
        <v>1872.08</v>
      </c>
      <c r="B21" s="4">
        <v>5.04</v>
      </c>
      <c r="C21" s="9">
        <v>0.28670000000000001</v>
      </c>
      <c r="D21" s="9">
        <v>0.42</v>
      </c>
      <c r="E21" s="9">
        <v>12.93980661</v>
      </c>
      <c r="F21" s="4">
        <f>F14*5/12+F26*7/12</f>
        <v>5.4883333333333333</v>
      </c>
    </row>
    <row r="22" spans="1:6" ht="12.75" x14ac:dyDescent="0.2">
      <c r="A22" s="1">
        <v>1872.09</v>
      </c>
      <c r="B22" s="4">
        <v>4.95</v>
      </c>
      <c r="C22" s="9">
        <v>0.28999999999999998</v>
      </c>
      <c r="D22" s="9">
        <v>0.42249999999999999</v>
      </c>
      <c r="E22" s="9">
        <v>13.0349719</v>
      </c>
      <c r="F22" s="4">
        <f>F14*4/12+F26*8/12</f>
        <v>5.5066666666666668</v>
      </c>
    </row>
    <row r="23" spans="1:6" ht="12.75" x14ac:dyDescent="0.2">
      <c r="A23" s="1">
        <v>1872.1</v>
      </c>
      <c r="B23" s="4">
        <v>4.97</v>
      </c>
      <c r="C23" s="9">
        <v>0.29330000000000001</v>
      </c>
      <c r="D23" s="9">
        <v>0.42499999999999999</v>
      </c>
      <c r="E23" s="9">
        <v>12.74947603</v>
      </c>
      <c r="F23" s="4">
        <f>F14*3/12+F26*9/12</f>
        <v>5.5249999999999995</v>
      </c>
    </row>
    <row r="24" spans="1:6" ht="12.75" x14ac:dyDescent="0.2">
      <c r="A24" s="1">
        <v>1872.11</v>
      </c>
      <c r="B24" s="4">
        <v>4.95</v>
      </c>
      <c r="C24" s="9">
        <v>0.29670000000000002</v>
      </c>
      <c r="D24" s="9">
        <v>0.42749999999999999</v>
      </c>
      <c r="E24" s="9">
        <v>13.130137189999999</v>
      </c>
      <c r="F24" s="4">
        <f>F14*2/12+F26*10/12</f>
        <v>5.543333333333333</v>
      </c>
    </row>
    <row r="25" spans="1:6" ht="12.75" x14ac:dyDescent="0.2">
      <c r="A25" s="1">
        <v>1872.12</v>
      </c>
      <c r="B25" s="4">
        <v>5.07</v>
      </c>
      <c r="C25" s="9">
        <v>0.3</v>
      </c>
      <c r="D25" s="9">
        <v>0.43</v>
      </c>
      <c r="E25" s="9">
        <v>12.93980661</v>
      </c>
      <c r="F25" s="4">
        <f>F14*1/12+F26*11/12</f>
        <v>5.5616666666666665</v>
      </c>
    </row>
    <row r="26" spans="1:6" ht="12.75" x14ac:dyDescent="0.2">
      <c r="A26" s="1">
        <v>1873.01</v>
      </c>
      <c r="B26" s="4">
        <v>5.1100000000000003</v>
      </c>
      <c r="C26" s="9">
        <v>0.30249999999999999</v>
      </c>
      <c r="D26" s="9">
        <v>0.4325</v>
      </c>
      <c r="E26" s="9">
        <v>12.93980661</v>
      </c>
      <c r="F26" s="4">
        <v>5.58</v>
      </c>
    </row>
    <row r="27" spans="1:6" ht="12.75" x14ac:dyDescent="0.2">
      <c r="A27" s="1">
        <v>1873.02</v>
      </c>
      <c r="B27" s="4">
        <v>5.15</v>
      </c>
      <c r="C27" s="9">
        <v>0.30499999999999999</v>
      </c>
      <c r="D27" s="9">
        <v>0.435</v>
      </c>
      <c r="E27" s="9">
        <v>13.225221489999999</v>
      </c>
      <c r="F27" s="4">
        <f>F26*11/12+F38*1/12</f>
        <v>5.5708333333333337</v>
      </c>
    </row>
    <row r="28" spans="1:6" ht="12.75" x14ac:dyDescent="0.2">
      <c r="A28" s="1">
        <v>1873.03</v>
      </c>
      <c r="B28" s="4">
        <v>5.1100000000000003</v>
      </c>
      <c r="C28" s="9">
        <v>0.3075</v>
      </c>
      <c r="D28" s="9">
        <v>0.4375</v>
      </c>
      <c r="E28" s="9">
        <v>13.225221489999999</v>
      </c>
      <c r="F28" s="4">
        <f>F26*10/12+F38*2/12</f>
        <v>5.5616666666666656</v>
      </c>
    </row>
    <row r="29" spans="1:6" ht="12.75" x14ac:dyDescent="0.2">
      <c r="A29" s="1">
        <v>1873.04</v>
      </c>
      <c r="B29" s="4">
        <v>5.04</v>
      </c>
      <c r="C29" s="9">
        <v>0.31</v>
      </c>
      <c r="D29" s="9">
        <v>0.44</v>
      </c>
      <c r="E29" s="9">
        <v>13.225221489999999</v>
      </c>
      <c r="F29" s="4">
        <f>F26*9/12+F38*3/12</f>
        <v>5.5524999999999993</v>
      </c>
    </row>
    <row r="30" spans="1:6" ht="12.75" x14ac:dyDescent="0.2">
      <c r="A30" s="1">
        <v>1873.05</v>
      </c>
      <c r="B30" s="4">
        <v>5.05</v>
      </c>
      <c r="C30" s="9">
        <v>0.3125</v>
      </c>
      <c r="D30" s="9">
        <v>0.4425</v>
      </c>
      <c r="E30" s="9">
        <v>12.93980661</v>
      </c>
      <c r="F30" s="4">
        <f>F26*8/12+F38*4/12</f>
        <v>5.543333333333333</v>
      </c>
    </row>
    <row r="31" spans="1:6" ht="12.75" x14ac:dyDescent="0.2">
      <c r="A31" s="1">
        <v>1873.06</v>
      </c>
      <c r="B31" s="4">
        <v>4.9800000000000004</v>
      </c>
      <c r="C31" s="9">
        <v>0.315</v>
      </c>
      <c r="D31" s="9">
        <v>0.44500000000000001</v>
      </c>
      <c r="E31" s="9">
        <v>12.559226450000001</v>
      </c>
      <c r="F31" s="4">
        <f>F26*7/12+F38*5/12</f>
        <v>5.5341666666666667</v>
      </c>
    </row>
    <row r="32" spans="1:6" ht="12.75" x14ac:dyDescent="0.2">
      <c r="A32" s="1">
        <v>1873.07</v>
      </c>
      <c r="B32" s="4">
        <v>4.97</v>
      </c>
      <c r="C32" s="9">
        <v>0.3175</v>
      </c>
      <c r="D32" s="9">
        <v>0.44750000000000001</v>
      </c>
      <c r="E32" s="9">
        <v>12.559226450000001</v>
      </c>
      <c r="F32" s="4">
        <f>F26*6/12+F38*6/12</f>
        <v>5.5250000000000004</v>
      </c>
    </row>
    <row r="33" spans="1:6" ht="12.75" x14ac:dyDescent="0.2">
      <c r="A33" s="1">
        <v>1873.08</v>
      </c>
      <c r="B33" s="4">
        <v>4.97</v>
      </c>
      <c r="C33" s="9">
        <v>0.32</v>
      </c>
      <c r="D33" s="9">
        <v>0.45</v>
      </c>
      <c r="E33" s="9">
        <v>12.559226450000001</v>
      </c>
      <c r="F33" s="4">
        <f>F26*5/12+F38*7/12</f>
        <v>5.5158333333333331</v>
      </c>
    </row>
    <row r="34" spans="1:6" ht="12.75" x14ac:dyDescent="0.2">
      <c r="A34" s="1">
        <v>1873.09</v>
      </c>
      <c r="B34" s="4">
        <v>4.59</v>
      </c>
      <c r="C34" s="9">
        <v>0.32250000000000001</v>
      </c>
      <c r="D34" s="9">
        <v>0.45250000000000001</v>
      </c>
      <c r="E34" s="9">
        <v>12.559226450000001</v>
      </c>
      <c r="F34" s="4">
        <f>F26*4/12+F38*8/12</f>
        <v>5.5066666666666668</v>
      </c>
    </row>
    <row r="35" spans="1:6" ht="12.75" x14ac:dyDescent="0.2">
      <c r="A35" s="1">
        <v>1873.1</v>
      </c>
      <c r="B35" s="4">
        <v>4.1900000000000004</v>
      </c>
      <c r="C35" s="9">
        <v>0.32500000000000001</v>
      </c>
      <c r="D35" s="9">
        <v>0.45500000000000002</v>
      </c>
      <c r="E35" s="9">
        <v>12.273811569999999</v>
      </c>
      <c r="F35" s="4">
        <f>F26*3/12+F38*9/12</f>
        <v>5.4975000000000005</v>
      </c>
    </row>
    <row r="36" spans="1:6" ht="12.75" x14ac:dyDescent="0.2">
      <c r="A36" s="1">
        <v>1873.11</v>
      </c>
      <c r="B36" s="4">
        <v>4.04</v>
      </c>
      <c r="C36" s="9">
        <v>0.32750000000000001</v>
      </c>
      <c r="D36" s="9">
        <v>0.45750000000000002</v>
      </c>
      <c r="E36" s="9">
        <v>11.893231399999999</v>
      </c>
      <c r="F36" s="4">
        <f>F26*2/12+F38*10/12</f>
        <v>5.4883333333333324</v>
      </c>
    </row>
    <row r="37" spans="1:6" ht="12.75" x14ac:dyDescent="0.2">
      <c r="A37" s="1">
        <v>1873.12</v>
      </c>
      <c r="B37" s="4">
        <v>4.42</v>
      </c>
      <c r="C37" s="9">
        <v>0.33</v>
      </c>
      <c r="D37" s="9">
        <v>0.46</v>
      </c>
      <c r="E37" s="9">
        <v>12.178646280000001</v>
      </c>
      <c r="F37" s="4">
        <f>F26*1/12+F38*11/12</f>
        <v>5.4791666666666661</v>
      </c>
    </row>
    <row r="38" spans="1:6" ht="12.75" x14ac:dyDescent="0.2">
      <c r="A38" s="1">
        <v>1874.01</v>
      </c>
      <c r="B38" s="4">
        <v>4.66</v>
      </c>
      <c r="C38" s="9">
        <v>0.33</v>
      </c>
      <c r="D38" s="9">
        <v>0.46</v>
      </c>
      <c r="E38" s="9">
        <v>12.368895869999999</v>
      </c>
      <c r="F38" s="4">
        <v>5.47</v>
      </c>
    </row>
    <row r="39" spans="1:6" ht="12.75" x14ac:dyDescent="0.2">
      <c r="A39" s="1">
        <v>1874.02</v>
      </c>
      <c r="B39" s="4">
        <v>4.8</v>
      </c>
      <c r="C39" s="9">
        <v>0.33</v>
      </c>
      <c r="D39" s="9">
        <v>0.46</v>
      </c>
      <c r="E39" s="9">
        <v>12.368895869999999</v>
      </c>
      <c r="F39" s="4">
        <f>F38*11/12+F50*1/12</f>
        <v>5.4366666666666665</v>
      </c>
    </row>
    <row r="40" spans="1:6" ht="12.75" x14ac:dyDescent="0.2">
      <c r="A40" s="1">
        <v>1874.03</v>
      </c>
      <c r="B40" s="4">
        <v>4.7300000000000004</v>
      </c>
      <c r="C40" s="9">
        <v>0.33</v>
      </c>
      <c r="D40" s="9">
        <v>0.46</v>
      </c>
      <c r="E40" s="9">
        <v>12.368895869999999</v>
      </c>
      <c r="F40" s="4">
        <f>F38*10/12+F50*2/12</f>
        <v>5.4033333333333324</v>
      </c>
    </row>
    <row r="41" spans="1:6" ht="12.75" x14ac:dyDescent="0.2">
      <c r="A41" s="1">
        <v>1874.04</v>
      </c>
      <c r="B41" s="4">
        <v>4.5999999999999996</v>
      </c>
      <c r="C41" s="9">
        <v>0.33</v>
      </c>
      <c r="D41" s="9">
        <v>0.46</v>
      </c>
      <c r="E41" s="9">
        <v>12.178646280000001</v>
      </c>
      <c r="F41" s="4">
        <f>F38*9/12+F50*3/12</f>
        <v>5.37</v>
      </c>
    </row>
    <row r="42" spans="1:6" ht="12.75" x14ac:dyDescent="0.2">
      <c r="A42" s="1">
        <v>1874.05</v>
      </c>
      <c r="B42" s="4">
        <v>4.4800000000000004</v>
      </c>
      <c r="C42" s="9">
        <v>0.33</v>
      </c>
      <c r="D42" s="9">
        <v>0.46</v>
      </c>
      <c r="E42" s="9">
        <v>12.08348099</v>
      </c>
      <c r="F42" s="4">
        <f>F38*8/12+F50*4/12</f>
        <v>5.3366666666666669</v>
      </c>
    </row>
    <row r="43" spans="1:6" ht="12.75" x14ac:dyDescent="0.2">
      <c r="A43" s="1">
        <v>1874.06</v>
      </c>
      <c r="B43" s="4">
        <v>4.46</v>
      </c>
      <c r="C43" s="9">
        <v>0.33</v>
      </c>
      <c r="D43" s="9">
        <v>0.46</v>
      </c>
      <c r="E43" s="9">
        <v>11.79806612</v>
      </c>
      <c r="F43" s="4">
        <f>F38*7/12+F50*5/12</f>
        <v>5.3033333333333337</v>
      </c>
    </row>
    <row r="44" spans="1:6" ht="12.75" x14ac:dyDescent="0.2">
      <c r="A44" s="1">
        <v>1874.07</v>
      </c>
      <c r="B44" s="4">
        <v>4.46</v>
      </c>
      <c r="C44" s="9">
        <v>0.33</v>
      </c>
      <c r="D44" s="9">
        <v>0.46</v>
      </c>
      <c r="E44" s="9">
        <v>11.893231399999999</v>
      </c>
      <c r="F44" s="4">
        <f>F38*6/12+F50*6/12</f>
        <v>5.27</v>
      </c>
    </row>
    <row r="45" spans="1:6" ht="12.75" x14ac:dyDescent="0.2">
      <c r="A45" s="1">
        <v>1874.08</v>
      </c>
      <c r="B45" s="4">
        <v>4.47</v>
      </c>
      <c r="C45" s="9">
        <v>0.33</v>
      </c>
      <c r="D45" s="9">
        <v>0.46</v>
      </c>
      <c r="E45" s="9">
        <v>11.79806612</v>
      </c>
      <c r="F45" s="4">
        <f>F38*5/12+F50*7/12</f>
        <v>5.2366666666666664</v>
      </c>
    </row>
    <row r="46" spans="1:6" ht="12.75" x14ac:dyDescent="0.2">
      <c r="A46" s="1">
        <v>1874.09</v>
      </c>
      <c r="B46" s="4">
        <v>4.54</v>
      </c>
      <c r="C46" s="9">
        <v>0.33</v>
      </c>
      <c r="D46" s="9">
        <v>0.46</v>
      </c>
      <c r="E46" s="9">
        <v>11.79806612</v>
      </c>
      <c r="F46" s="4">
        <f>F38*4/12+F50*8/12</f>
        <v>5.2033333333333331</v>
      </c>
    </row>
    <row r="47" spans="1:6" ht="12.75" x14ac:dyDescent="0.2">
      <c r="A47" s="1">
        <v>1874.1</v>
      </c>
      <c r="B47" s="4">
        <v>4.53</v>
      </c>
      <c r="C47" s="9">
        <v>0.33</v>
      </c>
      <c r="D47" s="9">
        <v>0.46</v>
      </c>
      <c r="E47" s="9">
        <v>11.60773554</v>
      </c>
      <c r="F47" s="4">
        <f>F38*3/12+F50*9/12</f>
        <v>5.17</v>
      </c>
    </row>
    <row r="48" spans="1:6" ht="12.75" x14ac:dyDescent="0.2">
      <c r="A48" s="1">
        <v>1874.11</v>
      </c>
      <c r="B48" s="4">
        <v>4.57</v>
      </c>
      <c r="C48" s="9">
        <v>0.33</v>
      </c>
      <c r="D48" s="9">
        <v>0.46</v>
      </c>
      <c r="E48" s="9">
        <v>11.51265124</v>
      </c>
      <c r="F48" s="4">
        <f>F38*2/12+F50*10/12</f>
        <v>5.1366666666666667</v>
      </c>
    </row>
    <row r="49" spans="1:6" ht="12.75" x14ac:dyDescent="0.2">
      <c r="A49" s="1">
        <v>1874.12</v>
      </c>
      <c r="B49" s="4">
        <v>4.54</v>
      </c>
      <c r="C49" s="9">
        <v>0.33</v>
      </c>
      <c r="D49" s="9">
        <v>0.46</v>
      </c>
      <c r="E49" s="9">
        <v>11.51265124</v>
      </c>
      <c r="F49" s="4">
        <f>F38*1/12+F50*11/12</f>
        <v>5.1033333333333335</v>
      </c>
    </row>
    <row r="50" spans="1:6" ht="12.75" x14ac:dyDescent="0.2">
      <c r="A50" s="1">
        <v>1875.01</v>
      </c>
      <c r="B50" s="4">
        <v>4.54</v>
      </c>
      <c r="C50" s="9">
        <v>0.32750000000000001</v>
      </c>
      <c r="D50" s="9">
        <v>0.45169999999999999</v>
      </c>
      <c r="E50" s="9">
        <v>11.51265124</v>
      </c>
      <c r="F50" s="4">
        <v>5.07</v>
      </c>
    </row>
    <row r="51" spans="1:6" ht="12.75" x14ac:dyDescent="0.2">
      <c r="A51" s="1">
        <v>1875.02</v>
      </c>
      <c r="B51" s="4">
        <v>4.53</v>
      </c>
      <c r="C51" s="9">
        <v>0.32500000000000001</v>
      </c>
      <c r="D51" s="9">
        <v>0.44330000000000003</v>
      </c>
      <c r="E51" s="9">
        <v>11.51265124</v>
      </c>
      <c r="F51" s="4">
        <f>F50*11/12+F62*1/12</f>
        <v>5.03</v>
      </c>
    </row>
    <row r="52" spans="1:6" ht="12.75" x14ac:dyDescent="0.2">
      <c r="A52" s="1">
        <v>1875.03</v>
      </c>
      <c r="B52" s="4">
        <v>4.59</v>
      </c>
      <c r="C52" s="9">
        <v>0.32250000000000001</v>
      </c>
      <c r="D52" s="9">
        <v>0.435</v>
      </c>
      <c r="E52" s="9">
        <v>11.51265124</v>
      </c>
      <c r="F52" s="4">
        <f>F50*10/12+F62*2/12</f>
        <v>4.99</v>
      </c>
    </row>
    <row r="53" spans="1:6" ht="12.75" x14ac:dyDescent="0.2">
      <c r="A53" s="1">
        <v>1875.04</v>
      </c>
      <c r="B53" s="4">
        <v>4.6500000000000004</v>
      </c>
      <c r="C53" s="9">
        <v>0.32</v>
      </c>
      <c r="D53" s="9">
        <v>0.42670000000000002</v>
      </c>
      <c r="E53" s="9">
        <v>11.60773554</v>
      </c>
      <c r="F53" s="4">
        <f>F50*9/12+F62*3/12</f>
        <v>4.95</v>
      </c>
    </row>
    <row r="54" spans="1:6" ht="12.75" x14ac:dyDescent="0.2">
      <c r="A54" s="1">
        <v>1875.05</v>
      </c>
      <c r="B54" s="4">
        <v>4.47</v>
      </c>
      <c r="C54" s="9">
        <v>0.3175</v>
      </c>
      <c r="D54" s="9">
        <v>0.41830000000000001</v>
      </c>
      <c r="E54" s="9">
        <v>11.322320660000001</v>
      </c>
      <c r="F54" s="4">
        <f>F50*8/12+F62*4/12</f>
        <v>4.91</v>
      </c>
    </row>
    <row r="55" spans="1:6" ht="12.75" x14ac:dyDescent="0.2">
      <c r="A55" s="1">
        <v>1875.06</v>
      </c>
      <c r="B55" s="4">
        <v>4.38</v>
      </c>
      <c r="C55" s="9">
        <v>0.315</v>
      </c>
      <c r="D55" s="9">
        <v>0.41</v>
      </c>
      <c r="E55" s="9">
        <v>11.13207107</v>
      </c>
      <c r="F55" s="4">
        <f>F50*7/12+F62*5/12</f>
        <v>4.87</v>
      </c>
    </row>
    <row r="56" spans="1:6" ht="12.75" x14ac:dyDescent="0.2">
      <c r="A56" s="1">
        <v>1875.07</v>
      </c>
      <c r="B56" s="4">
        <v>4.3899999999999997</v>
      </c>
      <c r="C56" s="9">
        <v>0.3125</v>
      </c>
      <c r="D56" s="9">
        <v>0.4017</v>
      </c>
      <c r="E56" s="9">
        <v>11.13207107</v>
      </c>
      <c r="F56" s="4">
        <f>F50*6/12+F62*6/12</f>
        <v>4.83</v>
      </c>
    </row>
    <row r="57" spans="1:6" ht="12.75" x14ac:dyDescent="0.2">
      <c r="A57" s="1">
        <v>1875.08</v>
      </c>
      <c r="B57" s="4">
        <v>4.41</v>
      </c>
      <c r="C57" s="9">
        <v>0.31</v>
      </c>
      <c r="D57" s="9">
        <v>0.39329999999999998</v>
      </c>
      <c r="E57" s="9">
        <v>11.22715537</v>
      </c>
      <c r="F57" s="4">
        <f>F50*5/12+F62*7/12</f>
        <v>4.79</v>
      </c>
    </row>
    <row r="58" spans="1:6" ht="12.75" x14ac:dyDescent="0.2">
      <c r="A58" s="1">
        <v>1875.09</v>
      </c>
      <c r="B58" s="4">
        <v>4.37</v>
      </c>
      <c r="C58" s="9">
        <v>0.3075</v>
      </c>
      <c r="D58" s="9">
        <v>0.38500000000000001</v>
      </c>
      <c r="E58" s="9">
        <v>11.13207107</v>
      </c>
      <c r="F58" s="4">
        <f>F50*4/12+F62*8/12</f>
        <v>4.75</v>
      </c>
    </row>
    <row r="59" spans="1:6" ht="12.75" x14ac:dyDescent="0.2">
      <c r="A59" s="1">
        <v>1875.1</v>
      </c>
      <c r="B59" s="4">
        <v>4.3</v>
      </c>
      <c r="C59" s="9">
        <v>0.30499999999999999</v>
      </c>
      <c r="D59" s="9">
        <v>0.37669999999999998</v>
      </c>
      <c r="E59" s="9">
        <v>11.13207107</v>
      </c>
      <c r="F59" s="4">
        <f>F50*3/12+F62*9/12</f>
        <v>4.7100000000000009</v>
      </c>
    </row>
    <row r="60" spans="1:6" ht="12.75" x14ac:dyDescent="0.2">
      <c r="A60" s="1">
        <v>1875.11</v>
      </c>
      <c r="B60" s="4">
        <v>4.37</v>
      </c>
      <c r="C60" s="9">
        <v>0.30249999999999999</v>
      </c>
      <c r="D60" s="9">
        <v>0.36830000000000002</v>
      </c>
      <c r="E60" s="9">
        <v>11.03690579</v>
      </c>
      <c r="F60" s="4">
        <f>F50*2/12+F62*10/12</f>
        <v>4.67</v>
      </c>
    </row>
    <row r="61" spans="1:6" ht="12.75" x14ac:dyDescent="0.2">
      <c r="A61" s="1">
        <v>1875.12</v>
      </c>
      <c r="B61" s="4">
        <v>4.37</v>
      </c>
      <c r="C61" s="9">
        <v>0.3</v>
      </c>
      <c r="D61" s="9">
        <v>0.36</v>
      </c>
      <c r="E61" s="9">
        <v>10.9417405</v>
      </c>
      <c r="F61" s="4">
        <f>F50*1/12+F62*11/12</f>
        <v>4.63</v>
      </c>
    </row>
    <row r="62" spans="1:6" ht="12.75" x14ac:dyDescent="0.2">
      <c r="A62" s="1">
        <v>1876.01</v>
      </c>
      <c r="B62" s="4">
        <v>4.46</v>
      </c>
      <c r="C62" s="9">
        <v>0.3</v>
      </c>
      <c r="D62" s="9">
        <v>0.3533</v>
      </c>
      <c r="E62" s="9">
        <v>10.846575209999999</v>
      </c>
      <c r="F62" s="4">
        <v>4.59</v>
      </c>
    </row>
    <row r="63" spans="1:6" ht="12.75" x14ac:dyDescent="0.2">
      <c r="A63" s="1">
        <v>1876.02</v>
      </c>
      <c r="B63" s="4">
        <v>4.5199999999999996</v>
      </c>
      <c r="C63" s="9">
        <v>0.3</v>
      </c>
      <c r="D63" s="9">
        <v>0.34670000000000001</v>
      </c>
      <c r="E63" s="9">
        <v>10.846575209999999</v>
      </c>
      <c r="F63" s="4">
        <f>F62*11/12+F74*1/12</f>
        <v>4.5783333333333331</v>
      </c>
    </row>
    <row r="64" spans="1:6" ht="12.75" x14ac:dyDescent="0.2">
      <c r="A64" s="1">
        <v>1876.03</v>
      </c>
      <c r="B64" s="4">
        <v>4.51</v>
      </c>
      <c r="C64" s="9">
        <v>0.3</v>
      </c>
      <c r="D64" s="9">
        <v>0.34</v>
      </c>
      <c r="E64" s="9">
        <v>10.846575209999999</v>
      </c>
      <c r="F64" s="4">
        <f>F62*10/12+F74*2/12</f>
        <v>4.5666666666666664</v>
      </c>
    </row>
    <row r="65" spans="1:6" ht="12.75" x14ac:dyDescent="0.2">
      <c r="A65" s="1">
        <v>1876.04</v>
      </c>
      <c r="B65" s="4">
        <v>4.34</v>
      </c>
      <c r="C65" s="9">
        <v>0.3</v>
      </c>
      <c r="D65" s="9">
        <v>0.33329999999999999</v>
      </c>
      <c r="E65" s="9">
        <v>10.751490909999999</v>
      </c>
      <c r="F65" s="4">
        <f>F62*9/12+F74*3/12</f>
        <v>4.5550000000000006</v>
      </c>
    </row>
    <row r="66" spans="1:6" ht="12.75" x14ac:dyDescent="0.2">
      <c r="A66" s="1">
        <v>1876.05</v>
      </c>
      <c r="B66" s="4">
        <v>4.18</v>
      </c>
      <c r="C66" s="9">
        <v>0.3</v>
      </c>
      <c r="D66" s="9">
        <v>0.32669999999999999</v>
      </c>
      <c r="E66" s="9">
        <v>10.370910739999999</v>
      </c>
      <c r="F66" s="4">
        <f>F62*8/12+F74*4/12</f>
        <v>4.543333333333333</v>
      </c>
    </row>
    <row r="67" spans="1:6" ht="12.75" x14ac:dyDescent="0.2">
      <c r="A67" s="1">
        <v>1876.06</v>
      </c>
      <c r="B67" s="4">
        <v>4.1500000000000004</v>
      </c>
      <c r="C67" s="9">
        <v>0.3</v>
      </c>
      <c r="D67" s="9">
        <v>0.32</v>
      </c>
      <c r="E67" s="9">
        <v>10.08541488</v>
      </c>
      <c r="F67" s="4">
        <f>F62*7/12+F74*5/12</f>
        <v>4.5316666666666663</v>
      </c>
    </row>
    <row r="68" spans="1:6" ht="12.75" x14ac:dyDescent="0.2">
      <c r="A68" s="1">
        <v>1876.07</v>
      </c>
      <c r="B68" s="4">
        <v>4.0999999999999996</v>
      </c>
      <c r="C68" s="9">
        <v>0.3</v>
      </c>
      <c r="D68" s="9">
        <v>0.31330000000000002</v>
      </c>
      <c r="E68" s="9">
        <v>10.08541488</v>
      </c>
      <c r="F68" s="4">
        <f>F62*6/12+F74*6/12</f>
        <v>4.5199999999999996</v>
      </c>
    </row>
    <row r="69" spans="1:6" ht="12.75" x14ac:dyDescent="0.2">
      <c r="A69" s="1">
        <v>1876.08</v>
      </c>
      <c r="B69" s="4">
        <v>3.93</v>
      </c>
      <c r="C69" s="9">
        <v>0.3</v>
      </c>
      <c r="D69" s="9">
        <v>0.30669999999999997</v>
      </c>
      <c r="E69" s="9">
        <v>10.180580170000001</v>
      </c>
      <c r="F69" s="4">
        <f>F62*5/12+F74*7/12</f>
        <v>4.5083333333333337</v>
      </c>
    </row>
    <row r="70" spans="1:6" ht="12.75" x14ac:dyDescent="0.2">
      <c r="A70" s="1">
        <v>1876.09</v>
      </c>
      <c r="B70" s="4">
        <v>3.69</v>
      </c>
      <c r="C70" s="9">
        <v>0.3</v>
      </c>
      <c r="D70" s="9">
        <v>0.3</v>
      </c>
      <c r="E70" s="9">
        <v>10.275745450000001</v>
      </c>
      <c r="F70" s="4">
        <f>F62*4/12+F74*8/12</f>
        <v>4.496666666666667</v>
      </c>
    </row>
    <row r="71" spans="1:6" ht="12.75" x14ac:dyDescent="0.2">
      <c r="A71" s="1">
        <v>1876.1</v>
      </c>
      <c r="B71" s="4">
        <v>3.67</v>
      </c>
      <c r="C71" s="9">
        <v>0.3</v>
      </c>
      <c r="D71" s="9">
        <v>0.29330000000000001</v>
      </c>
      <c r="E71" s="9">
        <v>10.465995039999999</v>
      </c>
      <c r="F71" s="4">
        <f>F62*3/12+F74*9/12</f>
        <v>4.4850000000000003</v>
      </c>
    </row>
    <row r="72" spans="1:6" ht="12.75" x14ac:dyDescent="0.2">
      <c r="A72" s="1">
        <v>1876.11</v>
      </c>
      <c r="B72" s="4">
        <v>3.6</v>
      </c>
      <c r="C72" s="9">
        <v>0.3</v>
      </c>
      <c r="D72" s="9">
        <v>0.28670000000000001</v>
      </c>
      <c r="E72" s="9">
        <v>10.56116033</v>
      </c>
      <c r="F72" s="4">
        <f>F62*2/12+F74*10/12</f>
        <v>4.4733333333333336</v>
      </c>
    </row>
    <row r="73" spans="1:6" ht="12.75" x14ac:dyDescent="0.2">
      <c r="A73" s="1">
        <v>1876.12</v>
      </c>
      <c r="B73" s="4">
        <v>3.58</v>
      </c>
      <c r="C73" s="9">
        <v>0.3</v>
      </c>
      <c r="D73" s="9">
        <v>0.28000000000000003</v>
      </c>
      <c r="E73" s="9">
        <v>10.751490909999999</v>
      </c>
      <c r="F73" s="4">
        <f>F62*1/12+F74*11/12</f>
        <v>4.4616666666666669</v>
      </c>
    </row>
    <row r="74" spans="1:6" ht="12.75" x14ac:dyDescent="0.2">
      <c r="A74" s="1">
        <v>1877.01</v>
      </c>
      <c r="B74" s="4">
        <v>3.55</v>
      </c>
      <c r="C74" s="9">
        <v>0.2908</v>
      </c>
      <c r="D74" s="9">
        <v>0.28170000000000001</v>
      </c>
      <c r="E74" s="9">
        <v>10.9417405</v>
      </c>
      <c r="F74" s="4">
        <v>4.45</v>
      </c>
    </row>
    <row r="75" spans="1:6" ht="12.75" x14ac:dyDescent="0.2">
      <c r="A75" s="1">
        <v>1877.02</v>
      </c>
      <c r="B75" s="4">
        <v>3.34</v>
      </c>
      <c r="C75" s="9">
        <v>0.28170000000000001</v>
      </c>
      <c r="D75" s="9">
        <v>0.2833</v>
      </c>
      <c r="E75" s="9">
        <v>10.65632562</v>
      </c>
      <c r="F75" s="4">
        <f>F74*11/12+F86*1/12</f>
        <v>4.440833333333333</v>
      </c>
    </row>
    <row r="76" spans="1:6" ht="12.75" x14ac:dyDescent="0.2">
      <c r="A76" s="1">
        <v>1877.03</v>
      </c>
      <c r="B76" s="4">
        <v>3.17</v>
      </c>
      <c r="C76" s="9">
        <v>0.27250000000000002</v>
      </c>
      <c r="D76" s="9">
        <v>0.28499999999999998</v>
      </c>
      <c r="E76" s="9">
        <v>10.180580170000001</v>
      </c>
      <c r="F76" s="4">
        <f>F74*10/12+F86*2/12</f>
        <v>4.4316666666666666</v>
      </c>
    </row>
    <row r="77" spans="1:6" ht="12.75" x14ac:dyDescent="0.2">
      <c r="A77" s="1">
        <v>1877.04</v>
      </c>
      <c r="B77" s="4">
        <v>2.94</v>
      </c>
      <c r="C77" s="9">
        <v>0.26329999999999998</v>
      </c>
      <c r="D77" s="9">
        <v>0.28670000000000001</v>
      </c>
      <c r="E77" s="9">
        <v>10.465995039999999</v>
      </c>
      <c r="F77" s="4">
        <f>F74*9/12+F86*3/12</f>
        <v>4.4225000000000003</v>
      </c>
    </row>
    <row r="78" spans="1:6" ht="12.75" x14ac:dyDescent="0.2">
      <c r="A78" s="1">
        <v>1877.05</v>
      </c>
      <c r="B78" s="4">
        <v>2.94</v>
      </c>
      <c r="C78" s="9">
        <v>0.25419999999999998</v>
      </c>
      <c r="D78" s="9">
        <v>0.2883</v>
      </c>
      <c r="E78" s="9">
        <v>10.65632562</v>
      </c>
      <c r="F78" s="4">
        <f>F74*8/12+F86*4/12</f>
        <v>4.4133333333333331</v>
      </c>
    </row>
    <row r="79" spans="1:6" ht="12.75" x14ac:dyDescent="0.2">
      <c r="A79" s="1">
        <v>1877.06</v>
      </c>
      <c r="B79" s="4">
        <v>2.73</v>
      </c>
      <c r="C79" s="9">
        <v>0.245</v>
      </c>
      <c r="D79" s="9">
        <v>0.28999999999999998</v>
      </c>
      <c r="E79" s="9">
        <v>10.08541488</v>
      </c>
      <c r="F79" s="4">
        <f>F74*7/12+F86*5/12</f>
        <v>4.4041666666666668</v>
      </c>
    </row>
    <row r="80" spans="1:6" ht="12.75" x14ac:dyDescent="0.2">
      <c r="A80" s="1">
        <v>1877.07</v>
      </c>
      <c r="B80" s="4">
        <v>2.85</v>
      </c>
      <c r="C80" s="9">
        <v>0.23580000000000001</v>
      </c>
      <c r="D80" s="9">
        <v>0.29170000000000001</v>
      </c>
      <c r="E80" s="9">
        <v>10.180580170000001</v>
      </c>
      <c r="F80" s="4">
        <f>F74*6/12+F86*6/12</f>
        <v>4.3949999999999996</v>
      </c>
    </row>
    <row r="81" spans="1:6" ht="12.75" x14ac:dyDescent="0.2">
      <c r="A81" s="1">
        <v>1877.08</v>
      </c>
      <c r="B81" s="4">
        <v>3.05</v>
      </c>
      <c r="C81" s="9">
        <v>0.22670000000000001</v>
      </c>
      <c r="D81" s="9">
        <v>0.29330000000000001</v>
      </c>
      <c r="E81" s="9">
        <v>9.8000000000000007</v>
      </c>
      <c r="F81" s="4">
        <f>F74*5/12+F86*7/12</f>
        <v>4.3858333333333333</v>
      </c>
    </row>
    <row r="82" spans="1:6" ht="12.75" x14ac:dyDescent="0.2">
      <c r="A82" s="1">
        <v>1877.09</v>
      </c>
      <c r="B82" s="4">
        <v>3.24</v>
      </c>
      <c r="C82" s="9">
        <v>0.2175</v>
      </c>
      <c r="D82" s="9">
        <v>0.29499999999999998</v>
      </c>
      <c r="E82" s="9">
        <v>9.7048347110000002</v>
      </c>
      <c r="F82" s="4">
        <f>F74*4/12+F86*8/12</f>
        <v>4.3766666666666669</v>
      </c>
    </row>
    <row r="83" spans="1:6" ht="12.75" x14ac:dyDescent="0.2">
      <c r="A83" s="1">
        <v>1877.1</v>
      </c>
      <c r="B83" s="4">
        <v>3.31</v>
      </c>
      <c r="C83" s="9">
        <v>0.20830000000000001</v>
      </c>
      <c r="D83" s="9">
        <v>0.29670000000000002</v>
      </c>
      <c r="E83" s="9">
        <v>9.7048347110000002</v>
      </c>
      <c r="F83" s="4">
        <f>F74*3/12+F86*9/12</f>
        <v>4.3675000000000006</v>
      </c>
    </row>
    <row r="84" spans="1:6" ht="12.75" x14ac:dyDescent="0.2">
      <c r="A84" s="1">
        <v>1877.11</v>
      </c>
      <c r="B84" s="4">
        <v>3.26</v>
      </c>
      <c r="C84" s="9">
        <v>0.19919999999999999</v>
      </c>
      <c r="D84" s="9">
        <v>0.29830000000000001</v>
      </c>
      <c r="E84" s="9">
        <v>9.5145851239999999</v>
      </c>
      <c r="F84" s="4">
        <f>F74*2/12+F86*10/12</f>
        <v>4.3583333333333334</v>
      </c>
    </row>
    <row r="85" spans="1:6" ht="12.75" x14ac:dyDescent="0.2">
      <c r="A85" s="1">
        <v>1877.12</v>
      </c>
      <c r="B85" s="4">
        <v>3.25</v>
      </c>
      <c r="C85" s="9">
        <v>0.19</v>
      </c>
      <c r="D85" s="9">
        <v>0.3</v>
      </c>
      <c r="E85" s="9">
        <v>9.5145851239999999</v>
      </c>
      <c r="F85" s="4">
        <f>F74*1/12+F86*11/12</f>
        <v>4.3491666666666662</v>
      </c>
    </row>
    <row r="86" spans="1:6" ht="12.75" x14ac:dyDescent="0.2">
      <c r="A86" s="1">
        <v>1878.01</v>
      </c>
      <c r="B86" s="4">
        <v>3.25</v>
      </c>
      <c r="C86" s="9">
        <v>0.18920000000000001</v>
      </c>
      <c r="D86" s="9">
        <v>0.30080000000000001</v>
      </c>
      <c r="E86" s="9">
        <v>9.229089256</v>
      </c>
      <c r="F86" s="4">
        <v>4.34</v>
      </c>
    </row>
    <row r="87" spans="1:6" ht="12.75" x14ac:dyDescent="0.2">
      <c r="A87" s="1">
        <v>1878.02</v>
      </c>
      <c r="B87" s="4">
        <v>3.18</v>
      </c>
      <c r="C87" s="9">
        <v>0.1883</v>
      </c>
      <c r="D87" s="9">
        <v>0.30170000000000002</v>
      </c>
      <c r="E87" s="9">
        <v>9.1340049590000003</v>
      </c>
      <c r="F87" s="4">
        <f>F86*11/12+F98*1/12</f>
        <v>4.33</v>
      </c>
    </row>
    <row r="88" spans="1:6" ht="12.75" x14ac:dyDescent="0.2">
      <c r="A88" s="1">
        <v>1878.03</v>
      </c>
      <c r="B88" s="4">
        <v>3.24</v>
      </c>
      <c r="C88" s="9">
        <v>0.1875</v>
      </c>
      <c r="D88" s="9">
        <v>0.30249999999999999</v>
      </c>
      <c r="E88" s="9">
        <v>8.9436743799999991</v>
      </c>
      <c r="F88" s="4">
        <f>F86*10/12+F98*2/12</f>
        <v>4.32</v>
      </c>
    </row>
    <row r="89" spans="1:6" ht="12.75" x14ac:dyDescent="0.2">
      <c r="A89" s="1">
        <v>1878.04</v>
      </c>
      <c r="B89" s="4">
        <v>3.33</v>
      </c>
      <c r="C89" s="9">
        <v>0.1867</v>
      </c>
      <c r="D89" s="9">
        <v>0.30330000000000001</v>
      </c>
      <c r="E89" s="9">
        <v>8.8485090910000004</v>
      </c>
      <c r="F89" s="4">
        <f>F86*9/12+F98*3/12</f>
        <v>4.3100000000000005</v>
      </c>
    </row>
    <row r="90" spans="1:6" ht="12.75" x14ac:dyDescent="0.2">
      <c r="A90" s="1">
        <v>1878.05</v>
      </c>
      <c r="B90" s="4">
        <v>3.34</v>
      </c>
      <c r="C90" s="9">
        <v>0.18579999999999999</v>
      </c>
      <c r="D90" s="9">
        <v>0.30420000000000003</v>
      </c>
      <c r="E90" s="9">
        <v>8.5630942149999996</v>
      </c>
      <c r="F90" s="4">
        <f>F86*8/12+F98*4/12</f>
        <v>4.3</v>
      </c>
    </row>
    <row r="91" spans="1:6" ht="12.75" x14ac:dyDescent="0.2">
      <c r="A91" s="1">
        <v>1878.06</v>
      </c>
      <c r="B91" s="4">
        <v>3.41</v>
      </c>
      <c r="C91" s="9">
        <v>0.185</v>
      </c>
      <c r="D91" s="9">
        <v>0.30499999999999999</v>
      </c>
      <c r="E91" s="9">
        <v>8.3728446279999993</v>
      </c>
      <c r="F91" s="4">
        <f>F86*7/12+F98*5/12</f>
        <v>4.29</v>
      </c>
    </row>
    <row r="92" spans="1:6" ht="12.75" x14ac:dyDescent="0.2">
      <c r="A92" s="1">
        <v>1878.07</v>
      </c>
      <c r="B92" s="4">
        <v>3.48</v>
      </c>
      <c r="C92" s="9">
        <v>0.1842</v>
      </c>
      <c r="D92" s="9">
        <v>0.30580000000000002</v>
      </c>
      <c r="E92" s="9">
        <v>8.4679289260000008</v>
      </c>
      <c r="F92" s="4">
        <f>F86*6/12+F98*6/12</f>
        <v>4.2799999999999994</v>
      </c>
    </row>
    <row r="93" spans="1:6" ht="12.75" x14ac:dyDescent="0.2">
      <c r="A93" s="1">
        <v>1878.08</v>
      </c>
      <c r="B93" s="4">
        <v>3.45</v>
      </c>
      <c r="C93" s="9">
        <v>0.18329999999999999</v>
      </c>
      <c r="D93" s="9">
        <v>0.30669999999999997</v>
      </c>
      <c r="E93" s="9">
        <v>8.5630942149999996</v>
      </c>
      <c r="F93" s="4">
        <f>F86*5/12+F98*7/12</f>
        <v>4.2699999999999996</v>
      </c>
    </row>
    <row r="94" spans="1:6" ht="12.75" x14ac:dyDescent="0.2">
      <c r="A94" s="1">
        <v>1878.09</v>
      </c>
      <c r="B94" s="4">
        <v>3.52</v>
      </c>
      <c r="C94" s="9">
        <v>0.1825</v>
      </c>
      <c r="D94" s="9">
        <v>0.3075</v>
      </c>
      <c r="E94" s="9">
        <v>8.5630942149999996</v>
      </c>
      <c r="F94" s="4">
        <f>F86*4/12+F98*8/12</f>
        <v>4.26</v>
      </c>
    </row>
    <row r="95" spans="1:6" ht="12.75" x14ac:dyDescent="0.2">
      <c r="A95" s="1">
        <v>1878.1</v>
      </c>
      <c r="B95" s="4">
        <v>3.48</v>
      </c>
      <c r="C95" s="9">
        <v>0.1817</v>
      </c>
      <c r="D95" s="9">
        <v>0.30830000000000002</v>
      </c>
      <c r="E95" s="9">
        <v>8.4679289260000008</v>
      </c>
      <c r="F95" s="4">
        <f>F86*3/12+F98*9/12</f>
        <v>4.25</v>
      </c>
    </row>
    <row r="96" spans="1:6" ht="12.75" x14ac:dyDescent="0.2">
      <c r="A96" s="1">
        <v>1878.11</v>
      </c>
      <c r="B96" s="4">
        <v>3.47</v>
      </c>
      <c r="C96" s="9">
        <v>0.18079999999999999</v>
      </c>
      <c r="D96" s="9">
        <v>0.30919999999999997</v>
      </c>
      <c r="E96" s="9">
        <v>8.3728446279999993</v>
      </c>
      <c r="F96" s="4">
        <f>F86*2/12+F98*10/12</f>
        <v>4.2399999999999993</v>
      </c>
    </row>
    <row r="97" spans="1:6" ht="12.75" x14ac:dyDescent="0.2">
      <c r="A97" s="1">
        <v>1878.12</v>
      </c>
      <c r="B97" s="4">
        <v>3.45</v>
      </c>
      <c r="C97" s="9">
        <v>0.18</v>
      </c>
      <c r="D97" s="9">
        <v>0.31</v>
      </c>
      <c r="E97" s="9">
        <v>8.18251405</v>
      </c>
      <c r="F97" s="4">
        <f>F86*1/12+F98*11/12</f>
        <v>4.2299999999999995</v>
      </c>
    </row>
    <row r="98" spans="1:6" ht="12.75" x14ac:dyDescent="0.2">
      <c r="A98" s="1">
        <v>1879.01</v>
      </c>
      <c r="B98" s="4">
        <v>3.58</v>
      </c>
      <c r="C98" s="9">
        <v>0.1817</v>
      </c>
      <c r="D98" s="9">
        <v>0.31580000000000003</v>
      </c>
      <c r="E98" s="9">
        <v>8.2776793390000005</v>
      </c>
      <c r="F98" s="4">
        <v>4.22</v>
      </c>
    </row>
    <row r="99" spans="1:6" ht="12.75" x14ac:dyDescent="0.2">
      <c r="A99" s="1">
        <v>1879.02</v>
      </c>
      <c r="B99" s="4">
        <v>3.71</v>
      </c>
      <c r="C99" s="9">
        <v>0.18329999999999999</v>
      </c>
      <c r="D99" s="9">
        <v>0.32169999999999999</v>
      </c>
      <c r="E99" s="9">
        <v>8.3728446279999993</v>
      </c>
      <c r="F99" s="4">
        <f>F98*11/12+F110*1/12</f>
        <v>4.2033333333333331</v>
      </c>
    </row>
    <row r="100" spans="1:6" ht="12.75" x14ac:dyDescent="0.2">
      <c r="A100" s="1">
        <v>1879.03</v>
      </c>
      <c r="B100" s="4">
        <v>3.65</v>
      </c>
      <c r="C100" s="9">
        <v>0.185</v>
      </c>
      <c r="D100" s="9">
        <v>0.32750000000000001</v>
      </c>
      <c r="E100" s="9">
        <v>8.2776793390000005</v>
      </c>
      <c r="F100" s="4">
        <f>F98*10/12+F110*2/12</f>
        <v>4.1866666666666656</v>
      </c>
    </row>
    <row r="101" spans="1:6" ht="12.75" x14ac:dyDescent="0.2">
      <c r="A101" s="1">
        <v>1879.04</v>
      </c>
      <c r="B101" s="4">
        <v>3.77</v>
      </c>
      <c r="C101" s="9">
        <v>0.1867</v>
      </c>
      <c r="D101" s="9">
        <v>0.33329999999999999</v>
      </c>
      <c r="E101" s="9">
        <v>8.18251405</v>
      </c>
      <c r="F101" s="4">
        <f>F98*9/12+F110*3/12</f>
        <v>4.17</v>
      </c>
    </row>
    <row r="102" spans="1:6" ht="12.75" x14ac:dyDescent="0.2">
      <c r="A102" s="1">
        <v>1879.05</v>
      </c>
      <c r="B102" s="4">
        <v>3.94</v>
      </c>
      <c r="C102" s="9">
        <v>0.1883</v>
      </c>
      <c r="D102" s="9">
        <v>0.3392</v>
      </c>
      <c r="E102" s="9">
        <v>8.18251405</v>
      </c>
      <c r="F102" s="4">
        <f>F98*8/12+F110*4/12</f>
        <v>4.1533333333333324</v>
      </c>
    </row>
    <row r="103" spans="1:6" ht="12.75" x14ac:dyDescent="0.2">
      <c r="A103" s="1">
        <v>1879.06</v>
      </c>
      <c r="B103" s="4">
        <v>3.96</v>
      </c>
      <c r="C103" s="9">
        <v>0.19</v>
      </c>
      <c r="D103" s="9">
        <v>0.34499999999999997</v>
      </c>
      <c r="E103" s="9">
        <v>8.0873811569999994</v>
      </c>
      <c r="F103" s="4">
        <f>F98*7/12+F110*5/12</f>
        <v>4.1366666666666667</v>
      </c>
    </row>
    <row r="104" spans="1:6" ht="12.75" x14ac:dyDescent="0.2">
      <c r="A104" s="1">
        <v>1879.07</v>
      </c>
      <c r="B104" s="4">
        <v>4.04</v>
      </c>
      <c r="C104" s="9">
        <v>0.19170000000000001</v>
      </c>
      <c r="D104" s="9">
        <v>0.3508</v>
      </c>
      <c r="E104" s="9">
        <v>8.18251405</v>
      </c>
      <c r="F104" s="4">
        <f>F98*6/12+F110*6/12</f>
        <v>4.1199999999999992</v>
      </c>
    </row>
    <row r="105" spans="1:6" ht="12.75" x14ac:dyDescent="0.2">
      <c r="A105" s="1">
        <v>1879.08</v>
      </c>
      <c r="B105" s="4">
        <v>4.07</v>
      </c>
      <c r="C105" s="9">
        <v>0.1933</v>
      </c>
      <c r="D105" s="9">
        <v>0.35670000000000002</v>
      </c>
      <c r="E105" s="9">
        <v>8.18251405</v>
      </c>
      <c r="F105" s="4">
        <f>F98*5/12+F110*7/12</f>
        <v>4.1033333333333326</v>
      </c>
    </row>
    <row r="106" spans="1:6" ht="12.75" x14ac:dyDescent="0.2">
      <c r="A106" s="1">
        <v>1879.09</v>
      </c>
      <c r="B106" s="4">
        <v>4.22</v>
      </c>
      <c r="C106" s="9">
        <v>0.19500000000000001</v>
      </c>
      <c r="D106" s="9">
        <v>0.36249999999999999</v>
      </c>
      <c r="E106" s="9">
        <v>8.4679289260000008</v>
      </c>
      <c r="F106" s="4">
        <f>F98*4/12+F110*8/12</f>
        <v>4.086666666666666</v>
      </c>
    </row>
    <row r="107" spans="1:6" ht="12.75" x14ac:dyDescent="0.2">
      <c r="A107" s="1">
        <v>1879.1</v>
      </c>
      <c r="B107" s="4">
        <v>4.68</v>
      </c>
      <c r="C107" s="9">
        <v>0.19670000000000001</v>
      </c>
      <c r="D107" s="9">
        <v>0.36830000000000002</v>
      </c>
      <c r="E107" s="9">
        <v>8.9436743799999991</v>
      </c>
      <c r="F107" s="4">
        <f>F98*3/12+F110*9/12</f>
        <v>4.0699999999999994</v>
      </c>
    </row>
    <row r="108" spans="1:6" ht="12.75" x14ac:dyDescent="0.2">
      <c r="A108" s="1">
        <v>1879.11</v>
      </c>
      <c r="B108" s="4">
        <v>4.93</v>
      </c>
      <c r="C108" s="9">
        <v>0.1983</v>
      </c>
      <c r="D108" s="9">
        <v>0.37419999999999998</v>
      </c>
      <c r="E108" s="9">
        <v>9.4194198349999994</v>
      </c>
      <c r="F108" s="4">
        <f>F98*2/12+F110*10/12</f>
        <v>4.0533333333333328</v>
      </c>
    </row>
    <row r="109" spans="1:6" ht="12.75" x14ac:dyDescent="0.2">
      <c r="A109" s="1">
        <v>1879.12</v>
      </c>
      <c r="B109" s="4">
        <v>4.92</v>
      </c>
      <c r="C109" s="9">
        <v>0.2</v>
      </c>
      <c r="D109" s="9">
        <v>0.38</v>
      </c>
      <c r="E109" s="9">
        <v>9.7048347110000002</v>
      </c>
      <c r="F109" s="4">
        <f>F98*1/12+F110*11/12</f>
        <v>4.0366666666666671</v>
      </c>
    </row>
    <row r="110" spans="1:6" ht="12.75" x14ac:dyDescent="0.2">
      <c r="A110" s="1">
        <v>1880.01</v>
      </c>
      <c r="B110" s="4">
        <v>5.1100000000000003</v>
      </c>
      <c r="C110" s="9">
        <v>0.20499999999999999</v>
      </c>
      <c r="D110" s="9">
        <v>0.38919999999999999</v>
      </c>
      <c r="E110" s="9">
        <v>9.9903305790000001</v>
      </c>
      <c r="F110" s="4">
        <v>4.0199999999999996</v>
      </c>
    </row>
    <row r="111" spans="1:6" ht="12.75" x14ac:dyDescent="0.2">
      <c r="A111" s="1">
        <v>1880.02</v>
      </c>
      <c r="B111" s="4">
        <v>5.2</v>
      </c>
      <c r="C111" s="9">
        <v>0.21</v>
      </c>
      <c r="D111" s="9">
        <v>0.39829999999999999</v>
      </c>
      <c r="E111" s="9">
        <v>9.9903305790000001</v>
      </c>
      <c r="F111" s="4">
        <f>F110*11/12+F122*1/12</f>
        <v>3.9933333333333332</v>
      </c>
    </row>
    <row r="112" spans="1:6" ht="12.75" x14ac:dyDescent="0.2">
      <c r="A112" s="1">
        <v>1880.03</v>
      </c>
      <c r="B112" s="4">
        <v>5.3</v>
      </c>
      <c r="C112" s="9">
        <v>0.215</v>
      </c>
      <c r="D112" s="9">
        <v>0.40749999999999997</v>
      </c>
      <c r="E112" s="9">
        <v>10.08541488</v>
      </c>
      <c r="F112" s="4">
        <f>F110*10/12+F122*2/12</f>
        <v>3.9666666666666663</v>
      </c>
    </row>
    <row r="113" spans="1:6" ht="12.75" x14ac:dyDescent="0.2">
      <c r="A113" s="1">
        <v>1880.04</v>
      </c>
      <c r="B113" s="4">
        <v>5.18</v>
      </c>
      <c r="C113" s="9">
        <v>0.22</v>
      </c>
      <c r="D113" s="9">
        <v>0.41670000000000001</v>
      </c>
      <c r="E113" s="9">
        <v>9.7048347110000002</v>
      </c>
      <c r="F113" s="4">
        <f>F110*9/12+F122*3/12</f>
        <v>3.9399999999999995</v>
      </c>
    </row>
    <row r="114" spans="1:6" ht="12.75" x14ac:dyDescent="0.2">
      <c r="A114" s="1">
        <v>1880.05</v>
      </c>
      <c r="B114" s="4">
        <v>4.7699999999999996</v>
      </c>
      <c r="C114" s="9">
        <v>0.22500000000000001</v>
      </c>
      <c r="D114" s="9">
        <v>0.42580000000000001</v>
      </c>
      <c r="E114" s="9">
        <v>9.4194198349999994</v>
      </c>
      <c r="F114" s="4">
        <f>F110*8/12+F122*4/12</f>
        <v>3.9133333333333331</v>
      </c>
    </row>
    <row r="115" spans="1:6" ht="12.75" x14ac:dyDescent="0.2">
      <c r="A115" s="1">
        <v>1880.06</v>
      </c>
      <c r="B115" s="4">
        <v>4.79</v>
      </c>
      <c r="C115" s="9">
        <v>0.23</v>
      </c>
      <c r="D115" s="9">
        <v>0.435</v>
      </c>
      <c r="E115" s="9">
        <v>9.229089256</v>
      </c>
      <c r="F115" s="4">
        <f>F110*7/12+F122*5/12</f>
        <v>3.8866666666666667</v>
      </c>
    </row>
    <row r="116" spans="1:6" ht="12.75" x14ac:dyDescent="0.2">
      <c r="A116" s="1">
        <v>1880.07</v>
      </c>
      <c r="B116" s="4">
        <v>5.01</v>
      </c>
      <c r="C116" s="9">
        <v>0.23499999999999999</v>
      </c>
      <c r="D116" s="9">
        <v>0.44419999999999998</v>
      </c>
      <c r="E116" s="9">
        <v>9.229089256</v>
      </c>
      <c r="F116" s="4">
        <f>F110*6/12+F122*6/12</f>
        <v>3.8600000000000003</v>
      </c>
    </row>
    <row r="117" spans="1:6" ht="12.75" x14ac:dyDescent="0.2">
      <c r="A117" s="1">
        <v>1880.08</v>
      </c>
      <c r="B117" s="4">
        <v>5.19</v>
      </c>
      <c r="C117" s="9">
        <v>0.24</v>
      </c>
      <c r="D117" s="9">
        <v>0.45329999999999998</v>
      </c>
      <c r="E117" s="9">
        <v>9.229089256</v>
      </c>
      <c r="F117" s="4">
        <f>F110*5/12+F122*7/12</f>
        <v>3.8333333333333335</v>
      </c>
    </row>
    <row r="118" spans="1:6" ht="12.75" x14ac:dyDescent="0.2">
      <c r="A118" s="1">
        <v>1880.09</v>
      </c>
      <c r="B118" s="4">
        <v>5.18</v>
      </c>
      <c r="C118" s="9">
        <v>0.245</v>
      </c>
      <c r="D118" s="9">
        <v>0.46250000000000002</v>
      </c>
      <c r="E118" s="9">
        <v>9.3242545450000005</v>
      </c>
      <c r="F118" s="4">
        <f>F110*4/12+F122*8/12</f>
        <v>3.8066666666666666</v>
      </c>
    </row>
    <row r="119" spans="1:6" ht="12.75" x14ac:dyDescent="0.2">
      <c r="A119" s="1">
        <v>1880.1</v>
      </c>
      <c r="B119" s="4">
        <v>5.33</v>
      </c>
      <c r="C119" s="9">
        <v>0.25</v>
      </c>
      <c r="D119" s="9">
        <v>0.47170000000000001</v>
      </c>
      <c r="E119" s="9">
        <v>9.3242545450000005</v>
      </c>
      <c r="F119" s="4">
        <f>F110*3/12+F122*9/12</f>
        <v>3.7800000000000002</v>
      </c>
    </row>
    <row r="120" spans="1:6" ht="12.75" x14ac:dyDescent="0.2">
      <c r="A120" s="1">
        <v>1880.11</v>
      </c>
      <c r="B120" s="4">
        <v>5.61</v>
      </c>
      <c r="C120" s="9">
        <v>0.255</v>
      </c>
      <c r="D120" s="9">
        <v>0.48080000000000001</v>
      </c>
      <c r="E120" s="9">
        <v>9.4194198349999994</v>
      </c>
      <c r="F120" s="4">
        <f>F110*2/12+F122*10/12</f>
        <v>3.7533333333333334</v>
      </c>
    </row>
    <row r="121" spans="1:6" ht="12.75" x14ac:dyDescent="0.2">
      <c r="A121" s="1">
        <v>1880.12</v>
      </c>
      <c r="B121" s="4">
        <v>5.84</v>
      </c>
      <c r="C121" s="9">
        <v>0.26</v>
      </c>
      <c r="D121" s="9">
        <v>0.49</v>
      </c>
      <c r="E121" s="9">
        <v>9.5145851239999999</v>
      </c>
      <c r="F121" s="4">
        <f>F110*1/12+F122*11/12</f>
        <v>3.726666666666667</v>
      </c>
    </row>
    <row r="122" spans="1:6" ht="12.75" x14ac:dyDescent="0.2">
      <c r="A122" s="1">
        <v>1881.01</v>
      </c>
      <c r="B122" s="4">
        <v>6.19</v>
      </c>
      <c r="C122" s="9">
        <v>0.26500000000000001</v>
      </c>
      <c r="D122" s="9">
        <v>0.48580000000000001</v>
      </c>
      <c r="E122" s="9">
        <v>9.4194198349999994</v>
      </c>
      <c r="F122" s="4">
        <v>3.7</v>
      </c>
    </row>
    <row r="123" spans="1:6" ht="12.75" x14ac:dyDescent="0.2">
      <c r="A123" s="1">
        <v>1881.02</v>
      </c>
      <c r="B123" s="4">
        <v>6.17</v>
      </c>
      <c r="C123" s="9">
        <v>0.27</v>
      </c>
      <c r="D123" s="9">
        <v>0.48170000000000002</v>
      </c>
      <c r="E123" s="9">
        <v>9.5145851239999999</v>
      </c>
      <c r="F123" s="4">
        <f>F122*11/12+F134*1/12</f>
        <v>3.6933333333333338</v>
      </c>
    </row>
    <row r="124" spans="1:6" ht="12.75" x14ac:dyDescent="0.2">
      <c r="A124" s="1">
        <v>1881.03</v>
      </c>
      <c r="B124" s="4">
        <v>6.24</v>
      </c>
      <c r="C124" s="9">
        <v>0.27500000000000002</v>
      </c>
      <c r="D124" s="9">
        <v>0.47749999999999998</v>
      </c>
      <c r="E124" s="9">
        <v>9.5145851239999999</v>
      </c>
      <c r="F124" s="4">
        <f>F122*10/12+F134*2/12</f>
        <v>3.686666666666667</v>
      </c>
    </row>
    <row r="125" spans="1:6" ht="12.75" x14ac:dyDescent="0.2">
      <c r="A125" s="1">
        <v>1881.04</v>
      </c>
      <c r="B125" s="4">
        <v>6.22</v>
      </c>
      <c r="C125" s="9">
        <v>0.28000000000000003</v>
      </c>
      <c r="D125" s="9">
        <v>0.4733</v>
      </c>
      <c r="E125" s="9">
        <v>9.6096694209999995</v>
      </c>
      <c r="F125" s="4">
        <f>F122*9/12+F134*3/12</f>
        <v>3.68</v>
      </c>
    </row>
    <row r="126" spans="1:6" ht="12.75" x14ac:dyDescent="0.2">
      <c r="A126" s="1">
        <v>1881.05</v>
      </c>
      <c r="B126" s="4">
        <v>6.5</v>
      </c>
      <c r="C126" s="9">
        <v>0.28499999999999998</v>
      </c>
      <c r="D126" s="9">
        <v>0.46920000000000001</v>
      </c>
      <c r="E126" s="9">
        <v>9.5145851239999999</v>
      </c>
      <c r="F126" s="4">
        <f>F122*8/12+F134*4/12</f>
        <v>3.6733333333333338</v>
      </c>
    </row>
    <row r="127" spans="1:6" ht="12.75" x14ac:dyDescent="0.2">
      <c r="A127" s="1">
        <v>1881.06</v>
      </c>
      <c r="B127" s="4">
        <v>6.58</v>
      </c>
      <c r="C127" s="9">
        <v>0.28999999999999998</v>
      </c>
      <c r="D127" s="9">
        <v>0.46500000000000002</v>
      </c>
      <c r="E127" s="9">
        <v>9.5145851239999999</v>
      </c>
      <c r="F127" s="4">
        <f>F122*7/12+F134*5/12</f>
        <v>3.666666666666667</v>
      </c>
    </row>
    <row r="128" spans="1:6" ht="12.75" x14ac:dyDescent="0.2">
      <c r="A128" s="1">
        <v>1881.07</v>
      </c>
      <c r="B128" s="4">
        <v>6.35</v>
      </c>
      <c r="C128" s="9">
        <v>0.29499999999999998</v>
      </c>
      <c r="D128" s="9">
        <v>0.46079999999999999</v>
      </c>
      <c r="E128" s="9">
        <v>9.6096694209999995</v>
      </c>
      <c r="F128" s="4">
        <f>F122*6/12+F134*6/12</f>
        <v>3.66</v>
      </c>
    </row>
    <row r="129" spans="1:6" ht="12.75" x14ac:dyDescent="0.2">
      <c r="A129" s="1">
        <v>1881.08</v>
      </c>
      <c r="B129" s="4">
        <v>6.2</v>
      </c>
      <c r="C129" s="9">
        <v>0.3</v>
      </c>
      <c r="D129" s="9">
        <v>0.45669999999999999</v>
      </c>
      <c r="E129" s="9">
        <v>9.8000000000000007</v>
      </c>
      <c r="F129" s="4">
        <f>F122*5/12+F134*7/12</f>
        <v>3.6533333333333333</v>
      </c>
    </row>
    <row r="130" spans="1:6" ht="12.75" x14ac:dyDescent="0.2">
      <c r="A130" s="1">
        <v>1881.09</v>
      </c>
      <c r="B130" s="4">
        <v>6.25</v>
      </c>
      <c r="C130" s="9">
        <v>0.30499999999999999</v>
      </c>
      <c r="D130" s="9">
        <v>0.45250000000000001</v>
      </c>
      <c r="E130" s="9">
        <v>10.180580170000001</v>
      </c>
      <c r="F130" s="4">
        <f>F122*4/12+F134*8/12</f>
        <v>3.6466666666666669</v>
      </c>
    </row>
    <row r="131" spans="1:6" ht="12.75" x14ac:dyDescent="0.2">
      <c r="A131" s="1">
        <v>1881.1</v>
      </c>
      <c r="B131" s="4">
        <v>6.15</v>
      </c>
      <c r="C131" s="9">
        <v>0.31</v>
      </c>
      <c r="D131" s="9">
        <v>0.44829999999999998</v>
      </c>
      <c r="E131" s="9">
        <v>10.275745450000001</v>
      </c>
      <c r="F131" s="4">
        <f>F122*3/12+F134*9/12</f>
        <v>3.64</v>
      </c>
    </row>
    <row r="132" spans="1:6" ht="12.75" x14ac:dyDescent="0.2">
      <c r="A132" s="1">
        <v>1881.11</v>
      </c>
      <c r="B132" s="4">
        <v>6.19</v>
      </c>
      <c r="C132" s="9">
        <v>0.315</v>
      </c>
      <c r="D132" s="9">
        <v>0.44419999999999998</v>
      </c>
      <c r="E132" s="9">
        <v>10.180580170000001</v>
      </c>
      <c r="F132" s="4">
        <f>F122*2/12+F134*10/12</f>
        <v>3.6333333333333337</v>
      </c>
    </row>
    <row r="133" spans="1:6" ht="12.75" x14ac:dyDescent="0.2">
      <c r="A133" s="1">
        <v>1881.12</v>
      </c>
      <c r="B133" s="4">
        <v>6.01</v>
      </c>
      <c r="C133" s="9">
        <v>0.32</v>
      </c>
      <c r="D133" s="9">
        <v>0.44</v>
      </c>
      <c r="E133" s="9">
        <v>10.180580170000001</v>
      </c>
      <c r="F133" s="4">
        <f>F122*1/12+F134*11/12</f>
        <v>3.6266666666666669</v>
      </c>
    </row>
    <row r="134" spans="1:6" ht="12.75" x14ac:dyDescent="0.2">
      <c r="A134" s="1">
        <v>1882.01</v>
      </c>
      <c r="B134" s="4">
        <v>5.92</v>
      </c>
      <c r="C134" s="9">
        <v>0.32</v>
      </c>
      <c r="D134" s="9">
        <v>0.43919999999999998</v>
      </c>
      <c r="E134" s="9">
        <v>10.180580170000001</v>
      </c>
      <c r="F134" s="4">
        <v>3.62</v>
      </c>
    </row>
    <row r="135" spans="1:6" ht="12.75" x14ac:dyDescent="0.2">
      <c r="A135" s="1">
        <v>1882.02</v>
      </c>
      <c r="B135" s="4">
        <v>5.79</v>
      </c>
      <c r="C135" s="9">
        <v>0.32</v>
      </c>
      <c r="D135" s="9">
        <v>0.43830000000000002</v>
      </c>
      <c r="E135" s="9">
        <v>10.275745450000001</v>
      </c>
      <c r="F135" s="4">
        <f>F134*11/12+F146*1/12</f>
        <v>3.6208333333333336</v>
      </c>
    </row>
    <row r="136" spans="1:6" ht="12.75" x14ac:dyDescent="0.2">
      <c r="A136" s="1">
        <v>1882.03</v>
      </c>
      <c r="B136" s="4">
        <v>5.78</v>
      </c>
      <c r="C136" s="9">
        <v>0.32</v>
      </c>
      <c r="D136" s="9">
        <v>0.4375</v>
      </c>
      <c r="E136" s="9">
        <v>10.275745450000001</v>
      </c>
      <c r="F136" s="4">
        <f>F134*10/12+F146*2/12</f>
        <v>3.621666666666667</v>
      </c>
    </row>
    <row r="137" spans="1:6" ht="12.75" x14ac:dyDescent="0.2">
      <c r="A137" s="1">
        <v>1882.04</v>
      </c>
      <c r="B137" s="4">
        <v>5.78</v>
      </c>
      <c r="C137" s="9">
        <v>0.32</v>
      </c>
      <c r="D137" s="9">
        <v>0.43669999999999998</v>
      </c>
      <c r="E137" s="9">
        <v>10.370910739999999</v>
      </c>
      <c r="F137" s="4">
        <f>F134*9/12+F146*3/12</f>
        <v>3.6225000000000001</v>
      </c>
    </row>
    <row r="138" spans="1:6" ht="12.75" x14ac:dyDescent="0.2">
      <c r="A138" s="1">
        <v>1882.05</v>
      </c>
      <c r="B138" s="4">
        <v>5.71</v>
      </c>
      <c r="C138" s="9">
        <v>0.32</v>
      </c>
      <c r="D138" s="9">
        <v>0.43580000000000002</v>
      </c>
      <c r="E138" s="9">
        <v>10.465995039999999</v>
      </c>
      <c r="F138" s="4">
        <f>F134*8/12+F146*4/12</f>
        <v>3.6233333333333335</v>
      </c>
    </row>
    <row r="139" spans="1:6" ht="12.75" x14ac:dyDescent="0.2">
      <c r="A139" s="1">
        <v>1882.06</v>
      </c>
      <c r="B139" s="4">
        <v>5.68</v>
      </c>
      <c r="C139" s="9">
        <v>0.32</v>
      </c>
      <c r="D139" s="9">
        <v>0.435</v>
      </c>
      <c r="E139" s="9">
        <v>10.56116033</v>
      </c>
      <c r="F139" s="4">
        <f>F134*7/12+F146*5/12</f>
        <v>3.6241666666666665</v>
      </c>
    </row>
    <row r="140" spans="1:6" ht="12.75" x14ac:dyDescent="0.2">
      <c r="A140" s="1">
        <v>1882.07</v>
      </c>
      <c r="B140" s="4">
        <v>6</v>
      </c>
      <c r="C140" s="9">
        <v>0.32</v>
      </c>
      <c r="D140" s="9">
        <v>0.43419999999999997</v>
      </c>
      <c r="E140" s="9">
        <v>10.465995039999999</v>
      </c>
      <c r="F140" s="4">
        <f>F134*6/12+F146*6/12</f>
        <v>3.625</v>
      </c>
    </row>
    <row r="141" spans="1:6" ht="12.75" x14ac:dyDescent="0.2">
      <c r="A141" s="1">
        <v>1882.08</v>
      </c>
      <c r="B141" s="4">
        <v>6.18</v>
      </c>
      <c r="C141" s="9">
        <v>0.32</v>
      </c>
      <c r="D141" s="9">
        <v>0.43330000000000002</v>
      </c>
      <c r="E141" s="9">
        <v>10.56116033</v>
      </c>
      <c r="F141" s="4">
        <f>F134*5/12+F146*7/12</f>
        <v>3.6258333333333335</v>
      </c>
    </row>
    <row r="142" spans="1:6" ht="12.75" x14ac:dyDescent="0.2">
      <c r="A142" s="1">
        <v>1882.09</v>
      </c>
      <c r="B142" s="4">
        <v>6.24</v>
      </c>
      <c r="C142" s="9">
        <v>0.32</v>
      </c>
      <c r="D142" s="9">
        <v>0.4325</v>
      </c>
      <c r="E142" s="9">
        <v>10.275745450000001</v>
      </c>
      <c r="F142" s="4">
        <f>F134*4/12+F146*8/12</f>
        <v>3.6266666666666669</v>
      </c>
    </row>
    <row r="143" spans="1:6" ht="12.75" x14ac:dyDescent="0.2">
      <c r="A143" s="1">
        <v>1882.1</v>
      </c>
      <c r="B143" s="4">
        <v>6.07</v>
      </c>
      <c r="C143" s="9">
        <v>0.32</v>
      </c>
      <c r="D143" s="9">
        <v>0.43169999999999997</v>
      </c>
      <c r="E143" s="9">
        <v>10.180580170000001</v>
      </c>
      <c r="F143" s="4">
        <f>F134*3/12+F146*9/12</f>
        <v>3.6274999999999999</v>
      </c>
    </row>
    <row r="144" spans="1:6" ht="12.75" x14ac:dyDescent="0.2">
      <c r="A144" s="1">
        <v>1882.11</v>
      </c>
      <c r="B144" s="4">
        <v>5.81</v>
      </c>
      <c r="C144" s="9">
        <v>0.32</v>
      </c>
      <c r="D144" s="9">
        <v>0.43080000000000002</v>
      </c>
      <c r="E144" s="9">
        <v>10.08541488</v>
      </c>
      <c r="F144" s="4">
        <f>F134*2/12+F146*10/12</f>
        <v>3.6283333333333334</v>
      </c>
    </row>
    <row r="145" spans="1:6" ht="12.75" x14ac:dyDescent="0.2">
      <c r="A145" s="1">
        <v>1882.12</v>
      </c>
      <c r="B145" s="4">
        <v>5.84</v>
      </c>
      <c r="C145" s="9">
        <v>0.32</v>
      </c>
      <c r="D145" s="9">
        <v>0.43</v>
      </c>
      <c r="E145" s="9">
        <v>9.9903305790000001</v>
      </c>
      <c r="F145" s="4">
        <f>F134*1/12+F146*11/12</f>
        <v>3.6291666666666669</v>
      </c>
    </row>
    <row r="146" spans="1:6" ht="12.75" x14ac:dyDescent="0.2">
      <c r="A146" s="1">
        <v>1883.01</v>
      </c>
      <c r="B146" s="4">
        <v>5.81</v>
      </c>
      <c r="C146" s="9">
        <v>0.32079999999999997</v>
      </c>
      <c r="D146" s="9">
        <v>0.42749999999999999</v>
      </c>
      <c r="E146" s="9">
        <v>9.9903305790000001</v>
      </c>
      <c r="F146" s="4">
        <v>3.63</v>
      </c>
    </row>
    <row r="147" spans="1:6" ht="12.75" x14ac:dyDescent="0.2">
      <c r="A147" s="1">
        <v>1883.02</v>
      </c>
      <c r="B147" s="4">
        <v>5.68</v>
      </c>
      <c r="C147" s="9">
        <v>0.32169999999999999</v>
      </c>
      <c r="D147" s="9">
        <v>0.42499999999999999</v>
      </c>
      <c r="E147" s="9">
        <v>10.08541488</v>
      </c>
      <c r="F147" s="4">
        <f>F146*11/12+F158*1/12</f>
        <v>3.6291666666666669</v>
      </c>
    </row>
    <row r="148" spans="1:6" ht="12.75" x14ac:dyDescent="0.2">
      <c r="A148" s="1">
        <v>1883.03</v>
      </c>
      <c r="B148" s="4">
        <v>5.75</v>
      </c>
      <c r="C148" s="9">
        <v>0.32250000000000001</v>
      </c>
      <c r="D148" s="9">
        <v>0.42249999999999999</v>
      </c>
      <c r="E148" s="9">
        <v>9.9903305790000001</v>
      </c>
      <c r="F148" s="4">
        <f>F146*10/12+F158*2/12</f>
        <v>3.6283333333333334</v>
      </c>
    </row>
    <row r="149" spans="1:6" ht="12.75" x14ac:dyDescent="0.2">
      <c r="A149" s="1">
        <v>1883.04</v>
      </c>
      <c r="B149" s="4">
        <v>5.87</v>
      </c>
      <c r="C149" s="9">
        <v>0.32329999999999998</v>
      </c>
      <c r="D149" s="9">
        <v>0.42</v>
      </c>
      <c r="E149" s="9">
        <v>9.8951652889999995</v>
      </c>
      <c r="F149" s="4">
        <f>F146*9/12+F158*3/12</f>
        <v>3.6274999999999999</v>
      </c>
    </row>
    <row r="150" spans="1:6" ht="12.75" x14ac:dyDescent="0.2">
      <c r="A150" s="1">
        <v>1883.05</v>
      </c>
      <c r="B150" s="4">
        <v>5.77</v>
      </c>
      <c r="C150" s="9">
        <v>0.32419999999999999</v>
      </c>
      <c r="D150" s="9">
        <v>0.41749999999999998</v>
      </c>
      <c r="E150" s="9">
        <v>9.8000000000000007</v>
      </c>
      <c r="F150" s="4">
        <f>F146*8/12+F158*4/12</f>
        <v>3.6266666666666669</v>
      </c>
    </row>
    <row r="151" spans="1:6" ht="12.75" x14ac:dyDescent="0.2">
      <c r="A151" s="1">
        <v>1883.06</v>
      </c>
      <c r="B151" s="4">
        <v>5.82</v>
      </c>
      <c r="C151" s="9">
        <v>0.32500000000000001</v>
      </c>
      <c r="D151" s="9">
        <v>0.41499999999999998</v>
      </c>
      <c r="E151" s="9">
        <v>9.5145851239999999</v>
      </c>
      <c r="F151" s="4">
        <f>F146*7/12+F158*5/12</f>
        <v>3.6258333333333335</v>
      </c>
    </row>
    <row r="152" spans="1:6" ht="12.75" x14ac:dyDescent="0.2">
      <c r="A152" s="1">
        <v>1883.07</v>
      </c>
      <c r="B152" s="4">
        <v>5.73</v>
      </c>
      <c r="C152" s="9">
        <v>0.32579999999999998</v>
      </c>
      <c r="D152" s="9">
        <v>0.41249999999999998</v>
      </c>
      <c r="E152" s="9">
        <v>9.3242545450000005</v>
      </c>
      <c r="F152" s="4">
        <f>F146*6/12+F158*6/12</f>
        <v>3.625</v>
      </c>
    </row>
    <row r="153" spans="1:6" ht="12.75" x14ac:dyDescent="0.2">
      <c r="A153" s="1">
        <v>1883.08</v>
      </c>
      <c r="B153" s="4">
        <v>5.47</v>
      </c>
      <c r="C153" s="9">
        <v>0.32669999999999999</v>
      </c>
      <c r="D153" s="9">
        <v>0.41</v>
      </c>
      <c r="E153" s="9">
        <v>9.3242545450000005</v>
      </c>
      <c r="F153" s="4">
        <f>F146*5/12+F158*7/12</f>
        <v>3.6241666666666665</v>
      </c>
    </row>
    <row r="154" spans="1:6" ht="12.75" x14ac:dyDescent="0.2">
      <c r="A154" s="1">
        <v>1883.09</v>
      </c>
      <c r="B154" s="4">
        <v>5.53</v>
      </c>
      <c r="C154" s="9">
        <v>0.32750000000000001</v>
      </c>
      <c r="D154" s="9">
        <v>0.40749999999999997</v>
      </c>
      <c r="E154" s="9">
        <v>9.229089256</v>
      </c>
      <c r="F154" s="4">
        <f>F146*4/12+F158*8/12</f>
        <v>3.6233333333333335</v>
      </c>
    </row>
    <row r="155" spans="1:6" ht="12.75" x14ac:dyDescent="0.2">
      <c r="A155" s="1">
        <v>1883.1</v>
      </c>
      <c r="B155" s="4">
        <v>5.38</v>
      </c>
      <c r="C155" s="9">
        <v>0.32829999999999998</v>
      </c>
      <c r="D155" s="9">
        <v>0.40500000000000003</v>
      </c>
      <c r="E155" s="9">
        <v>9.229089256</v>
      </c>
      <c r="F155" s="4">
        <f>F146*3/12+F158*9/12</f>
        <v>3.6225000000000001</v>
      </c>
    </row>
    <row r="156" spans="1:6" ht="12.75" x14ac:dyDescent="0.2">
      <c r="A156" s="1">
        <v>1883.11</v>
      </c>
      <c r="B156" s="4">
        <v>5.46</v>
      </c>
      <c r="C156" s="9">
        <v>0.32919999999999999</v>
      </c>
      <c r="D156" s="9">
        <v>0.40250000000000002</v>
      </c>
      <c r="E156" s="9">
        <v>9.1340049590000003</v>
      </c>
      <c r="F156" s="4">
        <f>F146*2/12+F158*10/12</f>
        <v>3.621666666666667</v>
      </c>
    </row>
    <row r="157" spans="1:6" ht="12.75" x14ac:dyDescent="0.2">
      <c r="A157" s="1">
        <v>1883.12</v>
      </c>
      <c r="B157" s="4">
        <v>5.34</v>
      </c>
      <c r="C157" s="9">
        <v>0.33</v>
      </c>
      <c r="D157" s="9">
        <v>0.4</v>
      </c>
      <c r="E157" s="9">
        <v>9.229089256</v>
      </c>
      <c r="F157" s="4">
        <f>F146*1/12+F158*11/12</f>
        <v>3.6208333333333336</v>
      </c>
    </row>
    <row r="158" spans="1:6" ht="12.75" x14ac:dyDescent="0.2">
      <c r="A158" s="1">
        <v>1884.01</v>
      </c>
      <c r="B158" s="4">
        <v>5.18</v>
      </c>
      <c r="C158" s="9">
        <v>0.32829999999999998</v>
      </c>
      <c r="D158" s="9">
        <v>0.39250000000000002</v>
      </c>
      <c r="E158" s="9">
        <v>9.229089256</v>
      </c>
      <c r="F158" s="4">
        <v>3.62</v>
      </c>
    </row>
    <row r="159" spans="1:6" ht="12.75" x14ac:dyDescent="0.2">
      <c r="A159" s="1">
        <v>1884.02</v>
      </c>
      <c r="B159" s="4">
        <v>5.32</v>
      </c>
      <c r="C159" s="9">
        <v>0.32669999999999999</v>
      </c>
      <c r="D159" s="9">
        <v>0.38500000000000001</v>
      </c>
      <c r="E159" s="9">
        <v>9.229089256</v>
      </c>
      <c r="F159" s="4">
        <f>F158*11/12+F170*1/12</f>
        <v>3.6116666666666668</v>
      </c>
    </row>
    <row r="160" spans="1:6" ht="12.75" x14ac:dyDescent="0.2">
      <c r="A160" s="1">
        <v>1884.03</v>
      </c>
      <c r="B160" s="4">
        <v>5.3</v>
      </c>
      <c r="C160" s="9">
        <v>0.32500000000000001</v>
      </c>
      <c r="D160" s="9">
        <v>0.3775</v>
      </c>
      <c r="E160" s="9">
        <v>9.229089256</v>
      </c>
      <c r="F160" s="4">
        <f>F158*10/12+F170*2/12</f>
        <v>3.6033333333333335</v>
      </c>
    </row>
    <row r="161" spans="1:6" ht="12.75" x14ac:dyDescent="0.2">
      <c r="A161" s="1">
        <v>1884.04</v>
      </c>
      <c r="B161" s="4">
        <v>5.0599999999999996</v>
      </c>
      <c r="C161" s="9">
        <v>0.32329999999999998</v>
      </c>
      <c r="D161" s="9">
        <v>0.37</v>
      </c>
      <c r="E161" s="9">
        <v>9.0388396689999997</v>
      </c>
      <c r="F161" s="4">
        <f>F158*9/12+F170*3/12</f>
        <v>3.5949999999999998</v>
      </c>
    </row>
    <row r="162" spans="1:6" ht="12.75" x14ac:dyDescent="0.2">
      <c r="A162" s="1">
        <v>1884.05</v>
      </c>
      <c r="B162" s="4">
        <v>4.6500000000000004</v>
      </c>
      <c r="C162" s="9">
        <v>0.32169999999999999</v>
      </c>
      <c r="D162" s="9">
        <v>0.36249999999999999</v>
      </c>
      <c r="E162" s="9">
        <v>8.8485090910000004</v>
      </c>
      <c r="F162" s="4">
        <f>F158*8/12+F170*4/12</f>
        <v>3.5866666666666669</v>
      </c>
    </row>
    <row r="163" spans="1:6" ht="12.75" x14ac:dyDescent="0.2">
      <c r="A163" s="1">
        <v>1884.06</v>
      </c>
      <c r="B163" s="4">
        <v>4.46</v>
      </c>
      <c r="C163" s="9">
        <v>0.32</v>
      </c>
      <c r="D163" s="9">
        <v>0.35499999999999998</v>
      </c>
      <c r="E163" s="9">
        <v>8.8485090910000004</v>
      </c>
      <c r="F163" s="4">
        <f>F158*7/12+F170*5/12</f>
        <v>3.5783333333333336</v>
      </c>
    </row>
    <row r="164" spans="1:6" ht="12.75" x14ac:dyDescent="0.2">
      <c r="A164" s="1">
        <v>1884.07</v>
      </c>
      <c r="B164" s="4">
        <v>4.46</v>
      </c>
      <c r="C164" s="9">
        <v>0.31830000000000003</v>
      </c>
      <c r="D164" s="9">
        <v>0.34749999999999998</v>
      </c>
      <c r="E164" s="9">
        <v>8.7534247930000006</v>
      </c>
      <c r="F164" s="4">
        <f>F158*6/12+F170*6/12</f>
        <v>3.57</v>
      </c>
    </row>
    <row r="165" spans="1:6" ht="12.75" x14ac:dyDescent="0.2">
      <c r="A165" s="1">
        <v>1884.08</v>
      </c>
      <c r="B165" s="4">
        <v>4.74</v>
      </c>
      <c r="C165" s="9">
        <v>0.31669999999999998</v>
      </c>
      <c r="D165" s="9">
        <v>0.34</v>
      </c>
      <c r="E165" s="9">
        <v>8.7534247930000006</v>
      </c>
      <c r="F165" s="4">
        <f>F158*5/12+F170*7/12</f>
        <v>3.5616666666666665</v>
      </c>
    </row>
    <row r="166" spans="1:6" ht="12.75" x14ac:dyDescent="0.2">
      <c r="A166" s="1">
        <v>1884.09</v>
      </c>
      <c r="B166" s="4">
        <v>4.59</v>
      </c>
      <c r="C166" s="9">
        <v>0.315</v>
      </c>
      <c r="D166" s="9">
        <v>0.33250000000000002</v>
      </c>
      <c r="E166" s="9">
        <v>8.6582595040000001</v>
      </c>
      <c r="F166" s="4">
        <f>F158*4/12+F170*8/12</f>
        <v>3.5533333333333337</v>
      </c>
    </row>
    <row r="167" spans="1:6" ht="12.75" x14ac:dyDescent="0.2">
      <c r="A167" s="1">
        <v>1884.1</v>
      </c>
      <c r="B167" s="4">
        <v>4.4400000000000004</v>
      </c>
      <c r="C167" s="9">
        <v>0.31330000000000002</v>
      </c>
      <c r="D167" s="9">
        <v>0.32500000000000001</v>
      </c>
      <c r="E167" s="9">
        <v>8.5630942149999996</v>
      </c>
      <c r="F167" s="4">
        <f>F158*3/12+F170*9/12</f>
        <v>3.5449999999999999</v>
      </c>
    </row>
    <row r="168" spans="1:6" ht="12.75" x14ac:dyDescent="0.2">
      <c r="A168" s="1">
        <v>1884.11</v>
      </c>
      <c r="B168" s="4">
        <v>4.3499999999999996</v>
      </c>
      <c r="C168" s="9">
        <v>0.31169999999999998</v>
      </c>
      <c r="D168" s="9">
        <v>0.3175</v>
      </c>
      <c r="E168" s="9">
        <v>8.3728446279999993</v>
      </c>
      <c r="F168" s="4">
        <f>F158*2/12+F170*10/12</f>
        <v>3.5366666666666671</v>
      </c>
    </row>
    <row r="169" spans="1:6" ht="12.75" x14ac:dyDescent="0.2">
      <c r="A169" s="1">
        <v>1884.12</v>
      </c>
      <c r="B169" s="4">
        <v>4.34</v>
      </c>
      <c r="C169" s="9">
        <v>0.31</v>
      </c>
      <c r="D169" s="9">
        <v>0.31</v>
      </c>
      <c r="E169" s="9">
        <v>8.2776793390000005</v>
      </c>
      <c r="F169" s="4">
        <f>F158*1/12+F170*11/12</f>
        <v>3.5283333333333333</v>
      </c>
    </row>
    <row r="170" spans="1:6" ht="12.75" x14ac:dyDescent="0.2">
      <c r="A170" s="1">
        <v>1885.01</v>
      </c>
      <c r="B170" s="4">
        <v>4.24</v>
      </c>
      <c r="C170" s="9">
        <v>0.30420000000000003</v>
      </c>
      <c r="D170" s="9">
        <v>0.30669999999999997</v>
      </c>
      <c r="E170" s="9">
        <v>8.2776793390000005</v>
      </c>
      <c r="F170" s="4">
        <v>3.52</v>
      </c>
    </row>
    <row r="171" spans="1:6" ht="12.75" x14ac:dyDescent="0.2">
      <c r="A171" s="1">
        <v>1885.02</v>
      </c>
      <c r="B171" s="4">
        <v>4.37</v>
      </c>
      <c r="C171" s="9">
        <v>0.29830000000000001</v>
      </c>
      <c r="D171" s="9">
        <v>0.30330000000000001</v>
      </c>
      <c r="E171" s="9">
        <v>8.3728446279999993</v>
      </c>
      <c r="F171" s="4">
        <f>F170*11/12+F182*1/12</f>
        <v>3.5074999999999998</v>
      </c>
    </row>
    <row r="172" spans="1:6" ht="12.75" x14ac:dyDescent="0.2">
      <c r="A172" s="1">
        <v>1885.03</v>
      </c>
      <c r="B172" s="4">
        <v>4.38</v>
      </c>
      <c r="C172" s="9">
        <v>0.29249999999999998</v>
      </c>
      <c r="D172" s="9">
        <v>0.3</v>
      </c>
      <c r="E172" s="9">
        <v>8.18251405</v>
      </c>
      <c r="F172" s="4">
        <f>F170*10/12+F182*2/12</f>
        <v>3.4950000000000001</v>
      </c>
    </row>
    <row r="173" spans="1:6" ht="12.75" x14ac:dyDescent="0.2">
      <c r="A173" s="1">
        <v>1885.04</v>
      </c>
      <c r="B173" s="4">
        <v>4.37</v>
      </c>
      <c r="C173" s="9">
        <v>0.28670000000000001</v>
      </c>
      <c r="D173" s="9">
        <v>0.29670000000000002</v>
      </c>
      <c r="E173" s="9">
        <v>8.2776793390000005</v>
      </c>
      <c r="F173" s="4">
        <f>F170*9/12+F182*3/12</f>
        <v>3.4824999999999999</v>
      </c>
    </row>
    <row r="174" spans="1:6" ht="12.75" x14ac:dyDescent="0.2">
      <c r="A174" s="1">
        <v>1885.05</v>
      </c>
      <c r="B174" s="4">
        <v>4.32</v>
      </c>
      <c r="C174" s="9">
        <v>0.28079999999999999</v>
      </c>
      <c r="D174" s="9">
        <v>0.29330000000000001</v>
      </c>
      <c r="E174" s="9">
        <v>8.0873811569999994</v>
      </c>
      <c r="F174" s="4">
        <f>F170*8/12+F182*4/12</f>
        <v>3.4699999999999998</v>
      </c>
    </row>
    <row r="175" spans="1:6" ht="12.75" x14ac:dyDescent="0.2">
      <c r="A175" s="1">
        <v>1885.06</v>
      </c>
      <c r="B175" s="4">
        <v>4.3</v>
      </c>
      <c r="C175" s="9">
        <v>0.27500000000000002</v>
      </c>
      <c r="D175" s="9">
        <v>0.28999999999999998</v>
      </c>
      <c r="E175" s="9">
        <v>7.8970910740000004</v>
      </c>
      <c r="F175" s="4">
        <f>F170*7/12+F182*5/12</f>
        <v>3.4575</v>
      </c>
    </row>
    <row r="176" spans="1:6" ht="12.75" x14ac:dyDescent="0.2">
      <c r="A176" s="1">
        <v>1885.07</v>
      </c>
      <c r="B176" s="4">
        <v>4.46</v>
      </c>
      <c r="C176" s="9">
        <v>0.26919999999999999</v>
      </c>
      <c r="D176" s="9">
        <v>0.28670000000000001</v>
      </c>
      <c r="E176" s="9">
        <v>7.9922320659999997</v>
      </c>
      <c r="F176" s="4">
        <f>F170*6/12+F182*6/12</f>
        <v>3.4449999999999998</v>
      </c>
    </row>
    <row r="177" spans="1:6" ht="12.75" x14ac:dyDescent="0.2">
      <c r="A177" s="1">
        <v>1885.08</v>
      </c>
      <c r="B177" s="4">
        <v>4.71</v>
      </c>
      <c r="C177" s="9">
        <v>0.26329999999999998</v>
      </c>
      <c r="D177" s="9">
        <v>0.2833</v>
      </c>
      <c r="E177" s="9">
        <v>7.9922320659999997</v>
      </c>
      <c r="F177" s="4">
        <f>F170*5/12+F182*7/12</f>
        <v>3.4325000000000001</v>
      </c>
    </row>
    <row r="178" spans="1:6" ht="12.75" x14ac:dyDescent="0.2">
      <c r="A178" s="1">
        <v>1885.09</v>
      </c>
      <c r="B178" s="4">
        <v>4.6500000000000004</v>
      </c>
      <c r="C178" s="9">
        <v>0.25750000000000001</v>
      </c>
      <c r="D178" s="9">
        <v>0.28000000000000003</v>
      </c>
      <c r="E178" s="9">
        <v>7.8970910740000004</v>
      </c>
      <c r="F178" s="4">
        <f>F170*4/12+F182*8/12</f>
        <v>3.42</v>
      </c>
    </row>
    <row r="179" spans="1:6" ht="12.75" x14ac:dyDescent="0.2">
      <c r="A179" s="1">
        <v>1885.1</v>
      </c>
      <c r="B179" s="4">
        <v>4.92</v>
      </c>
      <c r="C179" s="9">
        <v>0.25169999999999998</v>
      </c>
      <c r="D179" s="9">
        <v>0.2767</v>
      </c>
      <c r="E179" s="9">
        <v>7.8970910740000004</v>
      </c>
      <c r="F179" s="4">
        <f>F170*3/12+F182*9/12</f>
        <v>3.4075000000000002</v>
      </c>
    </row>
    <row r="180" spans="1:6" ht="12.75" x14ac:dyDescent="0.2">
      <c r="A180" s="1">
        <v>1885.11</v>
      </c>
      <c r="B180" s="4">
        <v>5.24</v>
      </c>
      <c r="C180" s="9">
        <v>0.24579999999999999</v>
      </c>
      <c r="D180" s="9">
        <v>0.27329999999999999</v>
      </c>
      <c r="E180" s="9">
        <v>7.9922320659999997</v>
      </c>
      <c r="F180" s="4">
        <f>F170*2/12+F182*10/12</f>
        <v>3.3950000000000005</v>
      </c>
    </row>
    <row r="181" spans="1:6" ht="12.75" x14ac:dyDescent="0.2">
      <c r="A181" s="1">
        <v>1885.12</v>
      </c>
      <c r="B181" s="4">
        <v>5.2</v>
      </c>
      <c r="C181" s="9">
        <v>0.24</v>
      </c>
      <c r="D181" s="9">
        <v>0.27</v>
      </c>
      <c r="E181" s="9">
        <v>8.18251405</v>
      </c>
      <c r="F181" s="4">
        <f>F170*1/12+F182*11/12</f>
        <v>3.3825000000000003</v>
      </c>
    </row>
    <row r="182" spans="1:6" ht="12.75" x14ac:dyDescent="0.2">
      <c r="A182" s="1">
        <v>1886.01</v>
      </c>
      <c r="B182" s="4">
        <v>5.2</v>
      </c>
      <c r="C182" s="9">
        <v>0.23830000000000001</v>
      </c>
      <c r="D182" s="9">
        <v>0.27500000000000002</v>
      </c>
      <c r="E182" s="9">
        <v>7.9922320659999997</v>
      </c>
      <c r="F182" s="4">
        <v>3.37</v>
      </c>
    </row>
    <row r="183" spans="1:6" ht="12.75" x14ac:dyDescent="0.2">
      <c r="A183" s="1">
        <v>1886.02</v>
      </c>
      <c r="B183" s="4">
        <v>5.3</v>
      </c>
      <c r="C183" s="9">
        <v>0.23669999999999999</v>
      </c>
      <c r="D183" s="9">
        <v>0.28000000000000003</v>
      </c>
      <c r="E183" s="9">
        <v>7.9922320659999997</v>
      </c>
      <c r="F183" s="4">
        <f>F182*11/12+F194*1/12</f>
        <v>3.3825000000000003</v>
      </c>
    </row>
    <row r="184" spans="1:6" ht="12.75" x14ac:dyDescent="0.2">
      <c r="A184" s="1">
        <v>1886.03</v>
      </c>
      <c r="B184" s="4">
        <v>5.19</v>
      </c>
      <c r="C184" s="9">
        <v>0.23499999999999999</v>
      </c>
      <c r="D184" s="9">
        <v>0.28499999999999998</v>
      </c>
      <c r="E184" s="9">
        <v>7.8970910740000004</v>
      </c>
      <c r="F184" s="4">
        <f>F182*10/12+F194*2/12</f>
        <v>3.3950000000000005</v>
      </c>
    </row>
    <row r="185" spans="1:6" ht="12.75" x14ac:dyDescent="0.2">
      <c r="A185" s="1">
        <v>1886.04</v>
      </c>
      <c r="B185" s="4">
        <v>5.12</v>
      </c>
      <c r="C185" s="9">
        <v>0.23330000000000001</v>
      </c>
      <c r="D185" s="9">
        <v>0.28999999999999998</v>
      </c>
      <c r="E185" s="9">
        <v>7.8019419829999999</v>
      </c>
      <c r="F185" s="4">
        <f>F182*9/12+F194*3/12</f>
        <v>3.4075000000000002</v>
      </c>
    </row>
    <row r="186" spans="1:6" ht="12.75" x14ac:dyDescent="0.2">
      <c r="A186" s="1">
        <v>1886.05</v>
      </c>
      <c r="B186" s="4">
        <v>5.0199999999999996</v>
      </c>
      <c r="C186" s="9">
        <v>0.23169999999999999</v>
      </c>
      <c r="D186" s="9">
        <v>0.29499999999999998</v>
      </c>
      <c r="E186" s="9">
        <v>7.6116519010000001</v>
      </c>
      <c r="F186" s="4">
        <f>F182*8/12+F194*4/12</f>
        <v>3.42</v>
      </c>
    </row>
    <row r="187" spans="1:6" ht="12.75" x14ac:dyDescent="0.2">
      <c r="A187" s="1">
        <v>1886.06</v>
      </c>
      <c r="B187" s="4">
        <v>5.25</v>
      </c>
      <c r="C187" s="9">
        <v>0.23</v>
      </c>
      <c r="D187" s="9">
        <v>0.3</v>
      </c>
      <c r="E187" s="9">
        <v>7.5165028100000004</v>
      </c>
      <c r="F187" s="4">
        <f>F182*7/12+F194*5/12</f>
        <v>3.4325000000000001</v>
      </c>
    </row>
    <row r="188" spans="1:6" ht="12.75" x14ac:dyDescent="0.2">
      <c r="A188" s="1">
        <v>1886.07</v>
      </c>
      <c r="B188" s="4">
        <v>5.33</v>
      </c>
      <c r="C188" s="9">
        <v>0.2283</v>
      </c>
      <c r="D188" s="9">
        <v>0.30499999999999999</v>
      </c>
      <c r="E188" s="9">
        <v>7.6116519010000001</v>
      </c>
      <c r="F188" s="4">
        <f>F182*6/12+F194*6/12</f>
        <v>3.4449999999999998</v>
      </c>
    </row>
    <row r="189" spans="1:6" ht="12.75" x14ac:dyDescent="0.2">
      <c r="A189" s="1">
        <v>1886.08</v>
      </c>
      <c r="B189" s="4">
        <v>5.37</v>
      </c>
      <c r="C189" s="9">
        <v>0.22670000000000001</v>
      </c>
      <c r="D189" s="9">
        <v>0.31</v>
      </c>
      <c r="E189" s="9">
        <v>7.7067928930000003</v>
      </c>
      <c r="F189" s="4">
        <f>F182*5/12+F194*7/12</f>
        <v>3.4575</v>
      </c>
    </row>
    <row r="190" spans="1:6" ht="12.75" x14ac:dyDescent="0.2">
      <c r="A190" s="1">
        <v>1886.09</v>
      </c>
      <c r="B190" s="4">
        <v>5.51</v>
      </c>
      <c r="C190" s="9">
        <v>0.22500000000000001</v>
      </c>
      <c r="D190" s="9">
        <v>0.315</v>
      </c>
      <c r="E190" s="9">
        <v>7.7067928930000003</v>
      </c>
      <c r="F190" s="4">
        <f>F182*4/12+F194*8/12</f>
        <v>3.4699999999999998</v>
      </c>
    </row>
    <row r="191" spans="1:6" ht="12.75" x14ac:dyDescent="0.2">
      <c r="A191" s="1">
        <v>1886.1</v>
      </c>
      <c r="B191" s="4">
        <v>5.65</v>
      </c>
      <c r="C191" s="9">
        <v>0.2233</v>
      </c>
      <c r="D191" s="9">
        <v>0.32</v>
      </c>
      <c r="E191" s="9">
        <v>7.7067928930000003</v>
      </c>
      <c r="F191" s="4">
        <f>F182*3/12+F194*9/12</f>
        <v>3.4824999999999999</v>
      </c>
    </row>
    <row r="192" spans="1:6" ht="12.75" x14ac:dyDescent="0.2">
      <c r="A192" s="1">
        <v>1886.11</v>
      </c>
      <c r="B192" s="4">
        <v>5.79</v>
      </c>
      <c r="C192" s="9">
        <v>0.22170000000000001</v>
      </c>
      <c r="D192" s="9">
        <v>0.32500000000000001</v>
      </c>
      <c r="E192" s="9">
        <v>7.7067928930000003</v>
      </c>
      <c r="F192" s="4">
        <f>F182*2/12+F194*10/12</f>
        <v>3.4950000000000001</v>
      </c>
    </row>
    <row r="193" spans="1:6" ht="12.75" x14ac:dyDescent="0.2">
      <c r="A193" s="1">
        <v>1886.12</v>
      </c>
      <c r="B193" s="4">
        <v>5.64</v>
      </c>
      <c r="C193" s="9">
        <v>0.22</v>
      </c>
      <c r="D193" s="9">
        <v>0.33</v>
      </c>
      <c r="E193" s="9">
        <v>7.8019419829999999</v>
      </c>
      <c r="F193" s="4">
        <f>F182*1/12+F194*11/12</f>
        <v>3.5074999999999998</v>
      </c>
    </row>
    <row r="194" spans="1:6" ht="12.75" x14ac:dyDescent="0.2">
      <c r="A194" s="1">
        <v>1887.01</v>
      </c>
      <c r="B194" s="4">
        <v>5.58</v>
      </c>
      <c r="C194" s="9">
        <v>0.2225</v>
      </c>
      <c r="D194" s="9">
        <v>0.33250000000000002</v>
      </c>
      <c r="E194" s="9">
        <v>7.9922320659999997</v>
      </c>
      <c r="F194" s="4">
        <v>3.52</v>
      </c>
    </row>
    <row r="195" spans="1:6" ht="12.75" x14ac:dyDescent="0.2">
      <c r="A195" s="1">
        <v>1887.02</v>
      </c>
      <c r="B195" s="4">
        <v>5.54</v>
      </c>
      <c r="C195" s="9">
        <v>0.22500000000000001</v>
      </c>
      <c r="D195" s="9">
        <v>0.33500000000000002</v>
      </c>
      <c r="E195" s="9">
        <v>8.0873811569999994</v>
      </c>
      <c r="F195" s="4">
        <f>F194*11/12+F206*1/12</f>
        <v>3.5324999999999998</v>
      </c>
    </row>
    <row r="196" spans="1:6" ht="12.75" x14ac:dyDescent="0.2">
      <c r="A196" s="1">
        <v>1887.03</v>
      </c>
      <c r="B196" s="4">
        <v>5.67</v>
      </c>
      <c r="C196" s="9">
        <v>0.22750000000000001</v>
      </c>
      <c r="D196" s="9">
        <v>0.33750000000000002</v>
      </c>
      <c r="E196" s="9">
        <v>8.0873811569999994</v>
      </c>
      <c r="F196" s="4">
        <f>F194*10/12+F206*2/12</f>
        <v>3.5450000000000004</v>
      </c>
    </row>
    <row r="197" spans="1:6" ht="12.75" x14ac:dyDescent="0.2">
      <c r="A197" s="1">
        <v>1887.04</v>
      </c>
      <c r="B197" s="4">
        <v>5.8</v>
      </c>
      <c r="C197" s="9">
        <v>0.23</v>
      </c>
      <c r="D197" s="9">
        <v>0.34</v>
      </c>
      <c r="E197" s="9">
        <v>8.0873811569999994</v>
      </c>
      <c r="F197" s="4">
        <f>F194*9/12+F206*3/12</f>
        <v>3.5575000000000001</v>
      </c>
    </row>
    <row r="198" spans="1:6" ht="12.75" x14ac:dyDescent="0.2">
      <c r="A198" s="1">
        <v>1887.05</v>
      </c>
      <c r="B198" s="4">
        <v>5.9</v>
      </c>
      <c r="C198" s="9">
        <v>0.23250000000000001</v>
      </c>
      <c r="D198" s="9">
        <v>0.34250000000000003</v>
      </c>
      <c r="E198" s="9">
        <v>8.0873811569999994</v>
      </c>
      <c r="F198" s="4">
        <f>F194*8/12+F206*4/12</f>
        <v>3.5700000000000003</v>
      </c>
    </row>
    <row r="199" spans="1:6" ht="12.75" x14ac:dyDescent="0.2">
      <c r="A199" s="1">
        <v>1887.06</v>
      </c>
      <c r="B199" s="4">
        <v>5.73</v>
      </c>
      <c r="C199" s="9">
        <v>0.23499999999999999</v>
      </c>
      <c r="D199" s="9">
        <v>0.34499999999999997</v>
      </c>
      <c r="E199" s="9">
        <v>7.9922320659999997</v>
      </c>
      <c r="F199" s="4">
        <f>F194*7/12+F206*5/12</f>
        <v>3.5825</v>
      </c>
    </row>
    <row r="200" spans="1:6" ht="12.75" x14ac:dyDescent="0.2">
      <c r="A200" s="1">
        <v>1887.07</v>
      </c>
      <c r="B200" s="4">
        <v>5.59</v>
      </c>
      <c r="C200" s="9">
        <v>0.23749999999999999</v>
      </c>
      <c r="D200" s="9">
        <v>0.34749999999999998</v>
      </c>
      <c r="E200" s="9">
        <v>7.8970910740000004</v>
      </c>
      <c r="F200" s="4">
        <f>F194*6/12+F206*6/12</f>
        <v>3.5949999999999998</v>
      </c>
    </row>
    <row r="201" spans="1:6" ht="12.75" x14ac:dyDescent="0.2">
      <c r="A201" s="1">
        <v>1887.08</v>
      </c>
      <c r="B201" s="4">
        <v>5.45</v>
      </c>
      <c r="C201" s="9">
        <v>0.24</v>
      </c>
      <c r="D201" s="9">
        <v>0.35</v>
      </c>
      <c r="E201" s="9">
        <v>7.9922320659999997</v>
      </c>
      <c r="F201" s="4">
        <f>F194*5/12+F206*7/12</f>
        <v>3.6074999999999999</v>
      </c>
    </row>
    <row r="202" spans="1:6" ht="12.75" x14ac:dyDescent="0.2">
      <c r="A202" s="1">
        <v>1887.09</v>
      </c>
      <c r="B202" s="4">
        <v>5.38</v>
      </c>
      <c r="C202" s="9">
        <v>0.24249999999999999</v>
      </c>
      <c r="D202" s="9">
        <v>0.35249999999999998</v>
      </c>
      <c r="E202" s="9">
        <v>7.8970910740000004</v>
      </c>
      <c r="F202" s="4">
        <f>F194*4/12+F206*8/12</f>
        <v>3.62</v>
      </c>
    </row>
    <row r="203" spans="1:6" ht="12.75" x14ac:dyDescent="0.2">
      <c r="A203" s="1">
        <v>1887.1</v>
      </c>
      <c r="B203" s="4">
        <v>5.2</v>
      </c>
      <c r="C203" s="9">
        <v>0.245</v>
      </c>
      <c r="D203" s="9">
        <v>0.35499999999999998</v>
      </c>
      <c r="E203" s="9">
        <v>7.9922320659999997</v>
      </c>
      <c r="F203" s="4">
        <f>F194*3/12+F206*9/12</f>
        <v>3.6324999999999998</v>
      </c>
    </row>
    <row r="204" spans="1:6" ht="12.75" x14ac:dyDescent="0.2">
      <c r="A204" s="1">
        <v>1887.11</v>
      </c>
      <c r="B204" s="4">
        <v>5.3</v>
      </c>
      <c r="C204" s="9">
        <v>0.2475</v>
      </c>
      <c r="D204" s="9">
        <v>0.35749999999999998</v>
      </c>
      <c r="E204" s="9">
        <v>8.0873811569999994</v>
      </c>
      <c r="F204" s="4">
        <f>F194*2/12+F206*10/12</f>
        <v>3.6450000000000005</v>
      </c>
    </row>
    <row r="205" spans="1:6" ht="12.75" x14ac:dyDescent="0.2">
      <c r="A205" s="1">
        <v>1887.12</v>
      </c>
      <c r="B205" s="4">
        <v>5.27</v>
      </c>
      <c r="C205" s="9">
        <v>0.25</v>
      </c>
      <c r="D205" s="9">
        <v>0.36</v>
      </c>
      <c r="E205" s="9">
        <v>8.2776793390000005</v>
      </c>
      <c r="F205" s="4">
        <f>F194*1/12+F206*11/12</f>
        <v>3.6574999999999998</v>
      </c>
    </row>
    <row r="206" spans="1:6" ht="12.75" x14ac:dyDescent="0.2">
      <c r="A206" s="1">
        <v>1888.01</v>
      </c>
      <c r="B206" s="4">
        <v>5.31</v>
      </c>
      <c r="C206" s="9">
        <v>0.24829999999999999</v>
      </c>
      <c r="D206" s="9">
        <v>0.35170000000000001</v>
      </c>
      <c r="E206" s="9">
        <v>8.3728446279999993</v>
      </c>
      <c r="F206" s="4">
        <v>3.67</v>
      </c>
    </row>
    <row r="207" spans="1:6" ht="12.75" x14ac:dyDescent="0.2">
      <c r="A207" s="1">
        <v>1888.02</v>
      </c>
      <c r="B207" s="4">
        <v>5.28</v>
      </c>
      <c r="C207" s="9">
        <v>0.2467</v>
      </c>
      <c r="D207" s="9">
        <v>0.34329999999999999</v>
      </c>
      <c r="E207" s="9">
        <v>8.2776793390000005</v>
      </c>
      <c r="F207" s="4">
        <f>F206*11/12+F218*1/12</f>
        <v>3.6516666666666664</v>
      </c>
    </row>
    <row r="208" spans="1:6" ht="12.75" x14ac:dyDescent="0.2">
      <c r="A208" s="1">
        <v>1888.03</v>
      </c>
      <c r="B208" s="4">
        <v>5.08</v>
      </c>
      <c r="C208" s="9">
        <v>0.245</v>
      </c>
      <c r="D208" s="9">
        <v>0.33500000000000002</v>
      </c>
      <c r="E208" s="9">
        <v>8.2776793390000005</v>
      </c>
      <c r="F208" s="4">
        <f>F206*10/12+F218*2/12</f>
        <v>3.6333333333333337</v>
      </c>
    </row>
    <row r="209" spans="1:6" ht="12.75" x14ac:dyDescent="0.2">
      <c r="A209" s="1">
        <v>1888.04</v>
      </c>
      <c r="B209" s="4">
        <v>5.0999999999999996</v>
      </c>
      <c r="C209" s="9">
        <v>0.24329999999999999</v>
      </c>
      <c r="D209" s="9">
        <v>0.32669999999999999</v>
      </c>
      <c r="E209" s="9">
        <v>8.18251405</v>
      </c>
      <c r="F209" s="4">
        <f>F206*9/12+F218*3/12</f>
        <v>3.6150000000000002</v>
      </c>
    </row>
    <row r="210" spans="1:6" ht="12.75" x14ac:dyDescent="0.2">
      <c r="A210" s="1">
        <v>1888.05</v>
      </c>
      <c r="B210" s="4">
        <v>5.17</v>
      </c>
      <c r="C210" s="9">
        <v>0.2417</v>
      </c>
      <c r="D210" s="9">
        <v>0.31830000000000003</v>
      </c>
      <c r="E210" s="9">
        <v>8.0873811569999994</v>
      </c>
      <c r="F210" s="4">
        <f>F206*8/12+F218*4/12</f>
        <v>3.5966666666666667</v>
      </c>
    </row>
    <row r="211" spans="1:6" ht="12.75" x14ac:dyDescent="0.2">
      <c r="A211" s="1">
        <v>1888.06</v>
      </c>
      <c r="B211" s="4">
        <v>5.01</v>
      </c>
      <c r="C211" s="9">
        <v>0.24</v>
      </c>
      <c r="D211" s="9">
        <v>0.31</v>
      </c>
      <c r="E211" s="9">
        <v>7.9922320659999997</v>
      </c>
      <c r="F211" s="4">
        <f>F206*7/12+F218*5/12</f>
        <v>3.5783333333333331</v>
      </c>
    </row>
    <row r="212" spans="1:6" ht="12.75" x14ac:dyDescent="0.2">
      <c r="A212" s="1">
        <v>1888.07</v>
      </c>
      <c r="B212" s="4">
        <v>5.14</v>
      </c>
      <c r="C212" s="9">
        <v>0.23830000000000001</v>
      </c>
      <c r="D212" s="9">
        <v>0.30170000000000002</v>
      </c>
      <c r="E212" s="9">
        <v>8.0873811569999994</v>
      </c>
      <c r="F212" s="4">
        <f>F206*6/12+F218*6/12</f>
        <v>3.5600000000000005</v>
      </c>
    </row>
    <row r="213" spans="1:6" ht="12.75" x14ac:dyDescent="0.2">
      <c r="A213" s="1">
        <v>1888.08</v>
      </c>
      <c r="B213" s="4">
        <v>5.25</v>
      </c>
      <c r="C213" s="9">
        <v>0.23669999999999999</v>
      </c>
      <c r="D213" s="9">
        <v>0.29330000000000001</v>
      </c>
      <c r="E213" s="9">
        <v>8.0873811569999994</v>
      </c>
      <c r="F213" s="4">
        <f>F206*5/12+F218*7/12</f>
        <v>3.541666666666667</v>
      </c>
    </row>
    <row r="214" spans="1:6" ht="12.75" x14ac:dyDescent="0.2">
      <c r="A214" s="1">
        <v>1888.09</v>
      </c>
      <c r="B214" s="4">
        <v>5.38</v>
      </c>
      <c r="C214" s="9">
        <v>0.23499999999999999</v>
      </c>
      <c r="D214" s="9">
        <v>0.28499999999999998</v>
      </c>
      <c r="E214" s="9">
        <v>8.0873811569999994</v>
      </c>
      <c r="F214" s="4">
        <f>F206*4/12+F218*8/12</f>
        <v>3.5233333333333334</v>
      </c>
    </row>
    <row r="215" spans="1:6" ht="12.75" x14ac:dyDescent="0.2">
      <c r="A215" s="1">
        <v>1888.1</v>
      </c>
      <c r="B215" s="4">
        <v>5.35</v>
      </c>
      <c r="C215" s="9">
        <v>0.23330000000000001</v>
      </c>
      <c r="D215" s="9">
        <v>0.2767</v>
      </c>
      <c r="E215" s="9">
        <v>8.18251405</v>
      </c>
      <c r="F215" s="4">
        <f>F206*3/12+F218*9/12</f>
        <v>3.5049999999999999</v>
      </c>
    </row>
    <row r="216" spans="1:6" ht="12.75" x14ac:dyDescent="0.2">
      <c r="A216" s="1">
        <v>1888.11</v>
      </c>
      <c r="B216" s="4">
        <v>5.24</v>
      </c>
      <c r="C216" s="9">
        <v>0.23169999999999999</v>
      </c>
      <c r="D216" s="9">
        <v>0.26829999999999998</v>
      </c>
      <c r="E216" s="9">
        <v>8.2776793390000005</v>
      </c>
      <c r="F216" s="4">
        <f>F206*2/12+F218*10/12</f>
        <v>3.4866666666666668</v>
      </c>
    </row>
    <row r="217" spans="1:6" ht="12.75" x14ac:dyDescent="0.2">
      <c r="A217" s="1">
        <v>1888.12</v>
      </c>
      <c r="B217" s="4">
        <v>5.14</v>
      </c>
      <c r="C217" s="9">
        <v>0.23</v>
      </c>
      <c r="D217" s="9">
        <v>0.26</v>
      </c>
      <c r="E217" s="9">
        <v>8.2776793390000005</v>
      </c>
      <c r="F217" s="4">
        <f>F206*1/12+F218*11/12</f>
        <v>3.4683333333333333</v>
      </c>
    </row>
    <row r="218" spans="1:6" ht="12.75" x14ac:dyDescent="0.2">
      <c r="A218" s="1">
        <v>1889.01</v>
      </c>
      <c r="B218" s="4">
        <v>5.24</v>
      </c>
      <c r="C218" s="9">
        <v>0.22919999999999999</v>
      </c>
      <c r="D218" s="9">
        <v>0.26329999999999998</v>
      </c>
      <c r="E218" s="9">
        <v>7.9922320659999997</v>
      </c>
      <c r="F218" s="4">
        <v>3.45</v>
      </c>
    </row>
    <row r="219" spans="1:6" ht="12.75" x14ac:dyDescent="0.2">
      <c r="A219" s="1">
        <v>1889.02</v>
      </c>
      <c r="B219" s="4">
        <v>5.3</v>
      </c>
      <c r="C219" s="9">
        <v>0.2283</v>
      </c>
      <c r="D219" s="9">
        <v>0.26669999999999999</v>
      </c>
      <c r="E219" s="9">
        <v>7.8970910740000004</v>
      </c>
      <c r="F219" s="4">
        <f>F218*11/12+F230*1/12</f>
        <v>3.4475000000000002</v>
      </c>
    </row>
    <row r="220" spans="1:6" ht="12.75" x14ac:dyDescent="0.2">
      <c r="A220" s="1">
        <v>1889.03</v>
      </c>
      <c r="B220" s="4">
        <v>5.19</v>
      </c>
      <c r="C220" s="9">
        <v>0.22750000000000001</v>
      </c>
      <c r="D220" s="9">
        <v>0.27</v>
      </c>
      <c r="E220" s="9">
        <v>7.8019419829999999</v>
      </c>
      <c r="F220" s="4">
        <f>F218*10/12+F230*2/12</f>
        <v>3.4449999999999998</v>
      </c>
    </row>
    <row r="221" spans="1:6" ht="12.75" x14ac:dyDescent="0.2">
      <c r="A221" s="1">
        <v>1889.04</v>
      </c>
      <c r="B221" s="4">
        <v>5.18</v>
      </c>
      <c r="C221" s="9">
        <v>0.22670000000000001</v>
      </c>
      <c r="D221" s="9">
        <v>0.27329999999999999</v>
      </c>
      <c r="E221" s="9">
        <v>7.8019419829999999</v>
      </c>
      <c r="F221" s="4">
        <f>F218*9/12+F230*3/12</f>
        <v>3.4424999999999999</v>
      </c>
    </row>
    <row r="222" spans="1:6" ht="12.75" x14ac:dyDescent="0.2">
      <c r="A222" s="1">
        <v>1889.05</v>
      </c>
      <c r="B222" s="4">
        <v>5.32</v>
      </c>
      <c r="C222" s="9">
        <v>0.2258</v>
      </c>
      <c r="D222" s="9">
        <v>0.2767</v>
      </c>
      <c r="E222" s="9">
        <v>7.6116519010000001</v>
      </c>
      <c r="F222" s="4">
        <f>F218*8/12+F230*4/12</f>
        <v>3.4400000000000004</v>
      </c>
    </row>
    <row r="223" spans="1:6" ht="12.75" x14ac:dyDescent="0.2">
      <c r="A223" s="1">
        <v>1889.06</v>
      </c>
      <c r="B223" s="4">
        <v>5.41</v>
      </c>
      <c r="C223" s="9">
        <v>0.22500000000000001</v>
      </c>
      <c r="D223" s="9">
        <v>0.28000000000000003</v>
      </c>
      <c r="E223" s="9">
        <v>7.6116519010000001</v>
      </c>
      <c r="F223" s="4">
        <f>F218*7/12+F230*5/12</f>
        <v>3.4375</v>
      </c>
    </row>
    <row r="224" spans="1:6" ht="12.75" x14ac:dyDescent="0.2">
      <c r="A224" s="1">
        <v>1889.07</v>
      </c>
      <c r="B224" s="4">
        <v>5.3</v>
      </c>
      <c r="C224" s="9">
        <v>0.22420000000000001</v>
      </c>
      <c r="D224" s="9">
        <v>0.2833</v>
      </c>
      <c r="E224" s="9">
        <v>7.6116519010000001</v>
      </c>
      <c r="F224" s="4">
        <f>F218*6/12+F230*6/12</f>
        <v>3.4350000000000005</v>
      </c>
    </row>
    <row r="225" spans="1:6" ht="12.75" x14ac:dyDescent="0.2">
      <c r="A225" s="1">
        <v>1889.08</v>
      </c>
      <c r="B225" s="4">
        <v>5.37</v>
      </c>
      <c r="C225" s="9">
        <v>0.2233</v>
      </c>
      <c r="D225" s="9">
        <v>0.28670000000000001</v>
      </c>
      <c r="E225" s="9">
        <v>7.6116519010000001</v>
      </c>
      <c r="F225" s="4">
        <f>F218*5/12+F230*7/12</f>
        <v>3.4325000000000001</v>
      </c>
    </row>
    <row r="226" spans="1:6" ht="12.75" x14ac:dyDescent="0.2">
      <c r="A226" s="1">
        <v>1889.09</v>
      </c>
      <c r="B226" s="4">
        <v>5.5</v>
      </c>
      <c r="C226" s="9">
        <v>0.2225</v>
      </c>
      <c r="D226" s="9">
        <v>0.28999999999999998</v>
      </c>
      <c r="E226" s="9">
        <v>7.7067928930000003</v>
      </c>
      <c r="F226" s="4">
        <f>F218*4/12+F230*8/12</f>
        <v>3.4299999999999997</v>
      </c>
    </row>
    <row r="227" spans="1:6" ht="12.75" x14ac:dyDescent="0.2">
      <c r="A227" s="1">
        <v>1889.1</v>
      </c>
      <c r="B227" s="4">
        <v>5.4</v>
      </c>
      <c r="C227" s="9">
        <v>0.22170000000000001</v>
      </c>
      <c r="D227" s="9">
        <v>0.29330000000000001</v>
      </c>
      <c r="E227" s="9">
        <v>7.7067928930000003</v>
      </c>
      <c r="F227" s="4">
        <f>F218*3/12+F230*9/12</f>
        <v>3.4275000000000002</v>
      </c>
    </row>
    <row r="228" spans="1:6" ht="12.75" x14ac:dyDescent="0.2">
      <c r="A228" s="1">
        <v>1889.11</v>
      </c>
      <c r="B228" s="4">
        <v>5.35</v>
      </c>
      <c r="C228" s="9">
        <v>0.2208</v>
      </c>
      <c r="D228" s="9">
        <v>0.29670000000000002</v>
      </c>
      <c r="E228" s="9">
        <v>7.7067928930000003</v>
      </c>
      <c r="F228" s="4">
        <f>F218*2/12+F230*10/12</f>
        <v>3.4250000000000003</v>
      </c>
    </row>
    <row r="229" spans="1:6" ht="12.75" x14ac:dyDescent="0.2">
      <c r="A229" s="1">
        <v>1889.12</v>
      </c>
      <c r="B229" s="4">
        <v>5.32</v>
      </c>
      <c r="C229" s="9">
        <v>0.22</v>
      </c>
      <c r="D229" s="9">
        <v>0.3</v>
      </c>
      <c r="E229" s="9">
        <v>7.8019419829999999</v>
      </c>
      <c r="F229" s="4">
        <f>F218*1/12+F230*11/12</f>
        <v>3.4224999999999999</v>
      </c>
    </row>
    <row r="230" spans="1:6" ht="12.75" x14ac:dyDescent="0.2">
      <c r="A230" s="1">
        <v>1890.01</v>
      </c>
      <c r="B230" s="4">
        <v>5.38</v>
      </c>
      <c r="C230" s="9">
        <v>0.22</v>
      </c>
      <c r="D230" s="9">
        <v>0.29920000000000002</v>
      </c>
      <c r="E230" s="9">
        <v>7.6116519010000001</v>
      </c>
      <c r="F230" s="4">
        <v>3.42</v>
      </c>
    </row>
    <row r="231" spans="1:6" ht="12.75" x14ac:dyDescent="0.2">
      <c r="A231" s="1">
        <v>1890.02</v>
      </c>
      <c r="B231" s="4">
        <v>5.32</v>
      </c>
      <c r="C231" s="9">
        <v>0.22</v>
      </c>
      <c r="D231" s="9">
        <v>0.29830000000000001</v>
      </c>
      <c r="E231" s="9">
        <v>7.6116519010000001</v>
      </c>
      <c r="F231" s="4">
        <f>F230*11/12+F242*1/12</f>
        <v>3.4366666666666665</v>
      </c>
    </row>
    <row r="232" spans="1:6" ht="12.75" x14ac:dyDescent="0.2">
      <c r="A232" s="1">
        <v>1890.03</v>
      </c>
      <c r="B232" s="4">
        <v>5.28</v>
      </c>
      <c r="C232" s="9">
        <v>0.22</v>
      </c>
      <c r="D232" s="9">
        <v>0.29749999999999999</v>
      </c>
      <c r="E232" s="9">
        <v>7.6116519010000001</v>
      </c>
      <c r="F232" s="4">
        <f>F230*10/12+F242*2/12</f>
        <v>3.4533333333333336</v>
      </c>
    </row>
    <row r="233" spans="1:6" ht="12.75" x14ac:dyDescent="0.2">
      <c r="A233" s="1">
        <v>1890.04</v>
      </c>
      <c r="B233" s="4">
        <v>5.39</v>
      </c>
      <c r="C233" s="9">
        <v>0.22</v>
      </c>
      <c r="D233" s="9">
        <v>0.29670000000000002</v>
      </c>
      <c r="E233" s="9">
        <v>7.6116519010000001</v>
      </c>
      <c r="F233" s="4">
        <f>F230*9/12+F242*3/12</f>
        <v>3.4699999999999998</v>
      </c>
    </row>
    <row r="234" spans="1:6" ht="12.75" x14ac:dyDescent="0.2">
      <c r="A234" s="1">
        <v>1890.05</v>
      </c>
      <c r="B234" s="4">
        <v>5.62</v>
      </c>
      <c r="C234" s="9">
        <v>0.22</v>
      </c>
      <c r="D234" s="9">
        <v>0.29580000000000001</v>
      </c>
      <c r="E234" s="9">
        <v>7.7067928930000003</v>
      </c>
      <c r="F234" s="4">
        <f>F230*8/12+F242*4/12</f>
        <v>3.4866666666666664</v>
      </c>
    </row>
    <row r="235" spans="1:6" ht="12.75" x14ac:dyDescent="0.2">
      <c r="A235" s="1">
        <v>1890.06</v>
      </c>
      <c r="B235" s="4">
        <v>5.58</v>
      </c>
      <c r="C235" s="9">
        <v>0.22</v>
      </c>
      <c r="D235" s="9">
        <v>0.29499999999999998</v>
      </c>
      <c r="E235" s="9">
        <v>7.7067928930000003</v>
      </c>
      <c r="F235" s="4">
        <f>F230*7/12+F242*5/12</f>
        <v>3.5033333333333334</v>
      </c>
    </row>
    <row r="236" spans="1:6" ht="12.75" x14ac:dyDescent="0.2">
      <c r="A236" s="1">
        <v>1890.07</v>
      </c>
      <c r="B236" s="4">
        <v>5.54</v>
      </c>
      <c r="C236" s="9">
        <v>0.22</v>
      </c>
      <c r="D236" s="9">
        <v>0.29420000000000002</v>
      </c>
      <c r="E236" s="9">
        <v>7.7067928930000003</v>
      </c>
      <c r="F236" s="4">
        <f>F230*6/12+F242*6/12</f>
        <v>3.5199999999999996</v>
      </c>
    </row>
    <row r="237" spans="1:6" ht="12.75" x14ac:dyDescent="0.2">
      <c r="A237" s="1">
        <v>1890.08</v>
      </c>
      <c r="B237" s="4">
        <v>5.41</v>
      </c>
      <c r="C237" s="9">
        <v>0.22</v>
      </c>
      <c r="D237" s="9">
        <v>0.29330000000000001</v>
      </c>
      <c r="E237" s="9">
        <v>7.9922320659999997</v>
      </c>
      <c r="F237" s="4">
        <f>F230*5/12+F242*7/12</f>
        <v>3.5366666666666671</v>
      </c>
    </row>
    <row r="238" spans="1:6" ht="12.75" x14ac:dyDescent="0.2">
      <c r="A238" s="1">
        <v>1890.09</v>
      </c>
      <c r="B238" s="4">
        <v>5.32</v>
      </c>
      <c r="C238" s="9">
        <v>0.22</v>
      </c>
      <c r="D238" s="9">
        <v>0.29249999999999998</v>
      </c>
      <c r="E238" s="9">
        <v>8.0873811569999994</v>
      </c>
      <c r="F238" s="4">
        <f>F230*4/12+F242*8/12</f>
        <v>3.5533333333333337</v>
      </c>
    </row>
    <row r="239" spans="1:6" ht="12.75" x14ac:dyDescent="0.2">
      <c r="A239" s="1">
        <v>1890.1</v>
      </c>
      <c r="B239" s="4">
        <v>5.08</v>
      </c>
      <c r="C239" s="9">
        <v>0.22</v>
      </c>
      <c r="D239" s="9">
        <v>0.29170000000000001</v>
      </c>
      <c r="E239" s="9">
        <v>8.0873811569999994</v>
      </c>
      <c r="F239" s="4">
        <f>F230*3/12+F242*9/12</f>
        <v>3.57</v>
      </c>
    </row>
    <row r="240" spans="1:6" ht="12.75" x14ac:dyDescent="0.2">
      <c r="A240" s="1">
        <v>1890.11</v>
      </c>
      <c r="B240" s="4">
        <v>4.71</v>
      </c>
      <c r="C240" s="9">
        <v>0.22</v>
      </c>
      <c r="D240" s="9">
        <v>0.2908</v>
      </c>
      <c r="E240" s="9">
        <v>7.8970910740000004</v>
      </c>
      <c r="F240" s="4">
        <f>F230*2/12+F242*10/12</f>
        <v>3.5866666666666669</v>
      </c>
    </row>
    <row r="241" spans="1:6" ht="12.75" x14ac:dyDescent="0.2">
      <c r="A241" s="1">
        <v>1890.12</v>
      </c>
      <c r="B241" s="4">
        <v>4.5999999999999996</v>
      </c>
      <c r="C241" s="9">
        <v>0.22</v>
      </c>
      <c r="D241" s="9">
        <v>0.28999999999999998</v>
      </c>
      <c r="E241" s="9">
        <v>7.8970910740000004</v>
      </c>
      <c r="F241" s="4">
        <f>F230*1/12+F242*11/12</f>
        <v>3.6033333333333335</v>
      </c>
    </row>
    <row r="242" spans="1:6" ht="12.75" x14ac:dyDescent="0.2">
      <c r="A242" s="1">
        <v>1891.01</v>
      </c>
      <c r="B242" s="4">
        <v>4.84</v>
      </c>
      <c r="C242" s="9">
        <v>0.22</v>
      </c>
      <c r="D242" s="9">
        <v>0.29420000000000002</v>
      </c>
      <c r="E242" s="9">
        <v>7.8019419829999999</v>
      </c>
      <c r="F242" s="4">
        <v>3.62</v>
      </c>
    </row>
    <row r="243" spans="1:6" ht="12.75" x14ac:dyDescent="0.2">
      <c r="A243" s="1">
        <v>1891.02</v>
      </c>
      <c r="B243" s="4">
        <v>4.9000000000000004</v>
      </c>
      <c r="C243" s="9">
        <v>0.22</v>
      </c>
      <c r="D243" s="9">
        <v>0.29830000000000001</v>
      </c>
      <c r="E243" s="9">
        <v>7.8970910740000004</v>
      </c>
      <c r="F243" s="4">
        <f>F242*11/12+F254*1/12</f>
        <v>3.6183333333333332</v>
      </c>
    </row>
    <row r="244" spans="1:6" ht="12.75" x14ac:dyDescent="0.2">
      <c r="A244" s="1">
        <v>1891.03</v>
      </c>
      <c r="B244" s="4">
        <v>4.8099999999999996</v>
      </c>
      <c r="C244" s="9">
        <v>0.22</v>
      </c>
      <c r="D244" s="9">
        <v>0.30249999999999999</v>
      </c>
      <c r="E244" s="9">
        <v>7.9922320659999997</v>
      </c>
      <c r="F244" s="4">
        <f>F242*10/12+F254*2/12</f>
        <v>3.6166666666666671</v>
      </c>
    </row>
    <row r="245" spans="1:6" ht="12.75" x14ac:dyDescent="0.2">
      <c r="A245" s="1">
        <v>1891.04</v>
      </c>
      <c r="B245" s="4">
        <v>4.97</v>
      </c>
      <c r="C245" s="9">
        <v>0.22</v>
      </c>
      <c r="D245" s="9">
        <v>0.30669999999999997</v>
      </c>
      <c r="E245" s="9">
        <v>8.0873811569999994</v>
      </c>
      <c r="F245" s="4">
        <f>F242*9/12+F254*3/12</f>
        <v>3.6149999999999998</v>
      </c>
    </row>
    <row r="246" spans="1:6" ht="12.75" x14ac:dyDescent="0.2">
      <c r="A246" s="1">
        <v>1891.05</v>
      </c>
      <c r="B246" s="4">
        <v>4.95</v>
      </c>
      <c r="C246" s="9">
        <v>0.22</v>
      </c>
      <c r="D246" s="9">
        <v>0.31080000000000002</v>
      </c>
      <c r="E246" s="9">
        <v>7.9922320659999997</v>
      </c>
      <c r="F246" s="4">
        <f>F242*8/12+F254*4/12</f>
        <v>3.6133333333333333</v>
      </c>
    </row>
    <row r="247" spans="1:6" ht="12.75" x14ac:dyDescent="0.2">
      <c r="A247" s="1">
        <v>1891.06</v>
      </c>
      <c r="B247" s="4">
        <v>4.8499999999999996</v>
      </c>
      <c r="C247" s="9">
        <v>0.22</v>
      </c>
      <c r="D247" s="9">
        <v>0.315</v>
      </c>
      <c r="E247" s="9">
        <v>7.8019419829999999</v>
      </c>
      <c r="F247" s="4">
        <f>F242*7/12+F254*5/12</f>
        <v>3.6116666666666668</v>
      </c>
    </row>
    <row r="248" spans="1:6" ht="12.75" x14ac:dyDescent="0.2">
      <c r="A248" s="1">
        <v>1891.07</v>
      </c>
      <c r="B248" s="4">
        <v>4.7699999999999996</v>
      </c>
      <c r="C248" s="9">
        <v>0.22</v>
      </c>
      <c r="D248" s="9">
        <v>0.31919999999999998</v>
      </c>
      <c r="E248" s="9">
        <v>7.7067928930000003</v>
      </c>
      <c r="F248" s="4">
        <f>F242*6/12+F254*6/12</f>
        <v>3.61</v>
      </c>
    </row>
    <row r="249" spans="1:6" ht="12.75" x14ac:dyDescent="0.2">
      <c r="A249" s="1">
        <v>1891.08</v>
      </c>
      <c r="B249" s="4">
        <v>4.93</v>
      </c>
      <c r="C249" s="9">
        <v>0.22</v>
      </c>
      <c r="D249" s="9">
        <v>0.32329999999999998</v>
      </c>
      <c r="E249" s="9">
        <v>7.7067928930000003</v>
      </c>
      <c r="F249" s="4">
        <f>F242*5/12+F254*7/12</f>
        <v>3.6083333333333334</v>
      </c>
    </row>
    <row r="250" spans="1:6" ht="12.75" x14ac:dyDescent="0.2">
      <c r="A250" s="1">
        <v>1891.09</v>
      </c>
      <c r="B250" s="4">
        <v>5.33</v>
      </c>
      <c r="C250" s="9">
        <v>0.22</v>
      </c>
      <c r="D250" s="9">
        <v>0.32750000000000001</v>
      </c>
      <c r="E250" s="9">
        <v>7.6116519010000001</v>
      </c>
      <c r="F250" s="4">
        <f>F242*4/12+F254*8/12</f>
        <v>3.6066666666666665</v>
      </c>
    </row>
    <row r="251" spans="1:6" ht="12.75" x14ac:dyDescent="0.2">
      <c r="A251" s="1">
        <v>1891.1</v>
      </c>
      <c r="B251" s="4">
        <v>5.33</v>
      </c>
      <c r="C251" s="9">
        <v>0.22</v>
      </c>
      <c r="D251" s="9">
        <v>0.33169999999999999</v>
      </c>
      <c r="E251" s="9">
        <v>7.6116519010000001</v>
      </c>
      <c r="F251" s="4">
        <f>F242*3/12+F254*9/12</f>
        <v>3.6049999999999995</v>
      </c>
    </row>
    <row r="252" spans="1:6" ht="12.75" x14ac:dyDescent="0.2">
      <c r="A252" s="1">
        <v>1891.11</v>
      </c>
      <c r="B252" s="4">
        <v>5.25</v>
      </c>
      <c r="C252" s="9">
        <v>0.22</v>
      </c>
      <c r="D252" s="9">
        <v>0.33579999999999999</v>
      </c>
      <c r="E252" s="9">
        <v>7.5165028100000004</v>
      </c>
      <c r="F252" s="4">
        <f>F242*2/12+F254*10/12</f>
        <v>3.6033333333333335</v>
      </c>
    </row>
    <row r="253" spans="1:6" ht="12.75" x14ac:dyDescent="0.2">
      <c r="A253" s="1">
        <v>1891.12</v>
      </c>
      <c r="B253" s="4">
        <v>5.41</v>
      </c>
      <c r="C253" s="9">
        <v>0.22</v>
      </c>
      <c r="D253" s="9">
        <v>0.34</v>
      </c>
      <c r="E253" s="9">
        <v>7.5165028100000004</v>
      </c>
      <c r="F253" s="4">
        <f>F242*1/12+F254*11/12</f>
        <v>3.601666666666667</v>
      </c>
    </row>
    <row r="254" spans="1:6" ht="12.75" x14ac:dyDescent="0.2">
      <c r="A254" s="1">
        <v>1892.01</v>
      </c>
      <c r="B254" s="4">
        <v>5.51</v>
      </c>
      <c r="C254" s="9">
        <v>0.22170000000000001</v>
      </c>
      <c r="D254" s="9">
        <v>0.34250000000000003</v>
      </c>
      <c r="E254" s="9">
        <v>7.3262127269999997</v>
      </c>
      <c r="F254" s="4">
        <v>3.6</v>
      </c>
    </row>
    <row r="255" spans="1:6" ht="12.75" x14ac:dyDescent="0.2">
      <c r="A255" s="1">
        <v>1892.02</v>
      </c>
      <c r="B255" s="4">
        <v>5.52</v>
      </c>
      <c r="C255" s="9">
        <v>0.2233</v>
      </c>
      <c r="D255" s="9">
        <v>0.34499999999999997</v>
      </c>
      <c r="E255" s="9">
        <v>7.3262127269999997</v>
      </c>
      <c r="F255" s="4">
        <f>F254*11/12+F266*1/12</f>
        <v>3.6125000000000003</v>
      </c>
    </row>
    <row r="256" spans="1:6" ht="12.75" x14ac:dyDescent="0.2">
      <c r="A256" s="1">
        <v>1892.03</v>
      </c>
      <c r="B256" s="4">
        <v>5.58</v>
      </c>
      <c r="C256" s="9">
        <v>0.22500000000000001</v>
      </c>
      <c r="D256" s="9">
        <v>0.34749999999999998</v>
      </c>
      <c r="E256" s="9">
        <v>7.135922645</v>
      </c>
      <c r="F256" s="4">
        <f>F254*10/12+F266*2/12</f>
        <v>3.625</v>
      </c>
    </row>
    <row r="257" spans="1:6" ht="12.75" x14ac:dyDescent="0.2">
      <c r="A257" s="1">
        <v>1892.04</v>
      </c>
      <c r="B257" s="4">
        <v>5.57</v>
      </c>
      <c r="C257" s="9">
        <v>0.22670000000000001</v>
      </c>
      <c r="D257" s="9">
        <v>0.35</v>
      </c>
      <c r="E257" s="9">
        <v>7.0407735540000003</v>
      </c>
      <c r="F257" s="4">
        <f>F254*9/12+F266*3/12</f>
        <v>3.6374999999999997</v>
      </c>
    </row>
    <row r="258" spans="1:6" ht="12.75" x14ac:dyDescent="0.2">
      <c r="A258" s="1">
        <v>1892.05</v>
      </c>
      <c r="B258" s="4">
        <v>5.57</v>
      </c>
      <c r="C258" s="9">
        <v>0.2283</v>
      </c>
      <c r="D258" s="9">
        <v>0.35249999999999998</v>
      </c>
      <c r="E258" s="9">
        <v>7.0407735540000003</v>
      </c>
      <c r="F258" s="4">
        <f>F254*8/12+F266*4/12</f>
        <v>3.65</v>
      </c>
    </row>
    <row r="259" spans="1:6" ht="12.75" x14ac:dyDescent="0.2">
      <c r="A259" s="1">
        <v>1892.06</v>
      </c>
      <c r="B259" s="4">
        <v>5.54</v>
      </c>
      <c r="C259" s="9">
        <v>0.23</v>
      </c>
      <c r="D259" s="9">
        <v>0.35499999999999998</v>
      </c>
      <c r="E259" s="9">
        <v>7.0407735540000003</v>
      </c>
      <c r="F259" s="4">
        <f>F254*7/12+F266*5/12</f>
        <v>3.6625000000000001</v>
      </c>
    </row>
    <row r="260" spans="1:6" ht="12.75" x14ac:dyDescent="0.2">
      <c r="A260" s="1">
        <v>1892.07</v>
      </c>
      <c r="B260" s="4">
        <v>5.54</v>
      </c>
      <c r="C260" s="9">
        <v>0.23169999999999999</v>
      </c>
      <c r="D260" s="9">
        <v>0.35749999999999998</v>
      </c>
      <c r="E260" s="9">
        <v>7.2310717359999996</v>
      </c>
      <c r="F260" s="4">
        <f>F254*6/12+F266*6/12</f>
        <v>3.6749999999999998</v>
      </c>
    </row>
    <row r="261" spans="1:6" ht="12.75" x14ac:dyDescent="0.2">
      <c r="A261" s="1">
        <v>1892.08</v>
      </c>
      <c r="B261" s="4">
        <v>5.62</v>
      </c>
      <c r="C261" s="9">
        <v>0.23330000000000001</v>
      </c>
      <c r="D261" s="9">
        <v>0.36</v>
      </c>
      <c r="E261" s="9">
        <v>7.3262127269999997</v>
      </c>
      <c r="F261" s="4">
        <f>F254*5/12+F266*7/12</f>
        <v>3.6875</v>
      </c>
    </row>
    <row r="262" spans="1:6" ht="12.75" x14ac:dyDescent="0.2">
      <c r="A262" s="1">
        <v>1892.09</v>
      </c>
      <c r="B262" s="4">
        <v>5.48</v>
      </c>
      <c r="C262" s="9">
        <v>0.23499999999999999</v>
      </c>
      <c r="D262" s="9">
        <v>0.36249999999999999</v>
      </c>
      <c r="E262" s="9">
        <v>7.3262127269999997</v>
      </c>
      <c r="F262" s="4">
        <f>F254*4/12+F266*8/12</f>
        <v>3.7</v>
      </c>
    </row>
    <row r="263" spans="1:6" ht="12.75" x14ac:dyDescent="0.2">
      <c r="A263" s="1">
        <v>1892.1</v>
      </c>
      <c r="B263" s="4">
        <v>5.59</v>
      </c>
      <c r="C263" s="9">
        <v>0.23669999999999999</v>
      </c>
      <c r="D263" s="9">
        <v>0.36499999999999999</v>
      </c>
      <c r="E263" s="9">
        <v>7.3262127269999997</v>
      </c>
      <c r="F263" s="4">
        <f>F254*3/12+F266*9/12</f>
        <v>3.7124999999999999</v>
      </c>
    </row>
    <row r="264" spans="1:6" ht="12.75" x14ac:dyDescent="0.2">
      <c r="A264" s="1">
        <v>1892.11</v>
      </c>
      <c r="B264" s="4">
        <v>5.57</v>
      </c>
      <c r="C264" s="9">
        <v>0.23830000000000001</v>
      </c>
      <c r="D264" s="9">
        <v>0.36749999999999999</v>
      </c>
      <c r="E264" s="9">
        <v>7.5165028100000004</v>
      </c>
      <c r="F264" s="4">
        <f>F254*2/12+F266*10/12</f>
        <v>3.7250000000000001</v>
      </c>
    </row>
    <row r="265" spans="1:6" ht="12.75" x14ac:dyDescent="0.2">
      <c r="A265" s="1">
        <v>1892.12</v>
      </c>
      <c r="B265" s="4">
        <v>5.51</v>
      </c>
      <c r="C265" s="9">
        <v>0.24</v>
      </c>
      <c r="D265" s="9">
        <v>0.37</v>
      </c>
      <c r="E265" s="9">
        <v>7.6116519010000001</v>
      </c>
      <c r="F265" s="4">
        <f>F254*1/12+F266*11/12</f>
        <v>3.7374999999999998</v>
      </c>
    </row>
    <row r="266" spans="1:6" ht="12.75" x14ac:dyDescent="0.2">
      <c r="A266" s="1">
        <v>1893.01</v>
      </c>
      <c r="B266" s="4">
        <v>5.61</v>
      </c>
      <c r="C266" s="9">
        <v>0.24079999999999999</v>
      </c>
      <c r="D266" s="9">
        <v>0.36080000000000001</v>
      </c>
      <c r="E266" s="9">
        <v>7.8970910740000004</v>
      </c>
      <c r="F266" s="4">
        <v>3.75</v>
      </c>
    </row>
    <row r="267" spans="1:6" ht="12.75" x14ac:dyDescent="0.2">
      <c r="A267" s="1">
        <v>1893.02</v>
      </c>
      <c r="B267" s="4">
        <v>5.51</v>
      </c>
      <c r="C267" s="9">
        <v>0.2417</v>
      </c>
      <c r="D267" s="9">
        <v>0.35170000000000001</v>
      </c>
      <c r="E267" s="9">
        <v>7.9922320659999997</v>
      </c>
      <c r="F267" s="4">
        <f>F266*11/12+F278*1/12</f>
        <v>3.7458333333333336</v>
      </c>
    </row>
    <row r="268" spans="1:6" ht="12.75" x14ac:dyDescent="0.2">
      <c r="A268" s="1">
        <v>1893.03</v>
      </c>
      <c r="B268" s="4">
        <v>5.31</v>
      </c>
      <c r="C268" s="9">
        <v>0.24249999999999999</v>
      </c>
      <c r="D268" s="9">
        <v>0.34250000000000003</v>
      </c>
      <c r="E268" s="9">
        <v>7.8019419829999999</v>
      </c>
      <c r="F268" s="4">
        <f>F266*10/12+F278*2/12</f>
        <v>3.7416666666666667</v>
      </c>
    </row>
    <row r="269" spans="1:6" ht="12.75" x14ac:dyDescent="0.2">
      <c r="A269" s="1">
        <v>1893.04</v>
      </c>
      <c r="B269" s="4">
        <v>5.31</v>
      </c>
      <c r="C269" s="9">
        <v>0.24329999999999999</v>
      </c>
      <c r="D269" s="9">
        <v>0.33329999999999999</v>
      </c>
      <c r="E269" s="9">
        <v>7.7067928930000003</v>
      </c>
      <c r="F269" s="4">
        <f>F266*9/12+F278*3/12</f>
        <v>3.7375000000000003</v>
      </c>
    </row>
    <row r="270" spans="1:6" ht="12.75" x14ac:dyDescent="0.2">
      <c r="A270" s="1">
        <v>1893.05</v>
      </c>
      <c r="B270" s="4">
        <v>4.84</v>
      </c>
      <c r="C270" s="9">
        <v>0.2442</v>
      </c>
      <c r="D270" s="9">
        <v>0.32419999999999999</v>
      </c>
      <c r="E270" s="9">
        <v>7.6116519010000001</v>
      </c>
      <c r="F270" s="4">
        <f>F266*8/12+F278*4/12</f>
        <v>3.7333333333333334</v>
      </c>
    </row>
    <row r="271" spans="1:6" ht="12.75" x14ac:dyDescent="0.2">
      <c r="A271" s="1">
        <v>1893.06</v>
      </c>
      <c r="B271" s="4">
        <v>4.6100000000000003</v>
      </c>
      <c r="C271" s="9">
        <v>0.245</v>
      </c>
      <c r="D271" s="9">
        <v>0.315</v>
      </c>
      <c r="E271" s="9">
        <v>7.4213618180000003</v>
      </c>
      <c r="F271" s="4">
        <f>F266*7/12+F278*5/12</f>
        <v>3.729166666666667</v>
      </c>
    </row>
    <row r="272" spans="1:6" ht="12.75" x14ac:dyDescent="0.2">
      <c r="A272" s="1">
        <v>1893.07</v>
      </c>
      <c r="B272" s="4">
        <v>4.18</v>
      </c>
      <c r="C272" s="9">
        <v>0.24579999999999999</v>
      </c>
      <c r="D272" s="9">
        <v>0.30580000000000002</v>
      </c>
      <c r="E272" s="9">
        <v>7.2310717359999996</v>
      </c>
      <c r="F272" s="4">
        <f>F266*6/12+F278*6/12</f>
        <v>3.7250000000000005</v>
      </c>
    </row>
    <row r="273" spans="1:6" ht="12.75" x14ac:dyDescent="0.2">
      <c r="A273" s="1">
        <v>1893.08</v>
      </c>
      <c r="B273" s="4">
        <v>4.08</v>
      </c>
      <c r="C273" s="9">
        <v>0.2467</v>
      </c>
      <c r="D273" s="9">
        <v>0.29670000000000002</v>
      </c>
      <c r="E273" s="9">
        <v>6.9456325620000001</v>
      </c>
      <c r="F273" s="4">
        <f>F266*5/12+F278*7/12</f>
        <v>3.7208333333333337</v>
      </c>
    </row>
    <row r="274" spans="1:6" ht="12.75" x14ac:dyDescent="0.2">
      <c r="A274" s="1">
        <v>1893.09</v>
      </c>
      <c r="B274" s="4">
        <v>4.37</v>
      </c>
      <c r="C274" s="9">
        <v>0.2475</v>
      </c>
      <c r="D274" s="9">
        <v>0.28749999999999998</v>
      </c>
      <c r="E274" s="9">
        <v>7.2310717359999996</v>
      </c>
      <c r="F274" s="4">
        <f>F266*4/12+F278*8/12</f>
        <v>3.7166666666666668</v>
      </c>
    </row>
    <row r="275" spans="1:6" ht="12.75" x14ac:dyDescent="0.2">
      <c r="A275" s="1">
        <v>1893.1</v>
      </c>
      <c r="B275" s="4">
        <v>4.5</v>
      </c>
      <c r="C275" s="9">
        <v>0.24829999999999999</v>
      </c>
      <c r="D275" s="9">
        <v>0.27829999999999999</v>
      </c>
      <c r="E275" s="9">
        <v>7.3262127269999997</v>
      </c>
      <c r="F275" s="4">
        <f>F266*3/12+F278*9/12</f>
        <v>3.7125000000000004</v>
      </c>
    </row>
    <row r="276" spans="1:6" ht="12.75" x14ac:dyDescent="0.2">
      <c r="A276" s="1">
        <v>1893.11</v>
      </c>
      <c r="B276" s="4">
        <v>4.57</v>
      </c>
      <c r="C276" s="9">
        <v>0.2492</v>
      </c>
      <c r="D276" s="9">
        <v>0.26919999999999999</v>
      </c>
      <c r="E276" s="9">
        <v>7.135922645</v>
      </c>
      <c r="F276" s="4">
        <f>F266*2/12+F278*10/12</f>
        <v>3.7083333333333335</v>
      </c>
    </row>
    <row r="277" spans="1:6" ht="12.75" x14ac:dyDescent="0.2">
      <c r="A277" s="1">
        <v>1893.12</v>
      </c>
      <c r="B277" s="4">
        <v>4.41</v>
      </c>
      <c r="C277" s="9">
        <v>0.25</v>
      </c>
      <c r="D277" s="9">
        <v>0.26</v>
      </c>
      <c r="E277" s="9">
        <v>7.0407735540000003</v>
      </c>
      <c r="F277" s="4">
        <f>F266*1/12+F278*11/12</f>
        <v>3.7041666666666671</v>
      </c>
    </row>
    <row r="278" spans="1:6" ht="12.75" x14ac:dyDescent="0.2">
      <c r="A278" s="1">
        <v>1894.01</v>
      </c>
      <c r="B278" s="4">
        <v>4.32</v>
      </c>
      <c r="C278" s="9">
        <v>0.2467</v>
      </c>
      <c r="D278" s="9">
        <v>0.25169999999999998</v>
      </c>
      <c r="E278" s="9">
        <v>6.8504834710000004</v>
      </c>
      <c r="F278" s="4">
        <v>3.7</v>
      </c>
    </row>
    <row r="279" spans="1:6" ht="12.75" x14ac:dyDescent="0.2">
      <c r="A279" s="1">
        <v>1894.02</v>
      </c>
      <c r="B279" s="4">
        <v>4.38</v>
      </c>
      <c r="C279" s="9">
        <v>0.24329999999999999</v>
      </c>
      <c r="D279" s="9">
        <v>0.24329999999999999</v>
      </c>
      <c r="E279" s="9">
        <v>6.7553424790000003</v>
      </c>
      <c r="F279" s="4">
        <f>F278*11/12+F290*1/12</f>
        <v>3.6800000000000006</v>
      </c>
    </row>
    <row r="280" spans="1:6" ht="12.75" x14ac:dyDescent="0.2">
      <c r="A280" s="1">
        <v>1894.03</v>
      </c>
      <c r="B280" s="4">
        <v>4.51</v>
      </c>
      <c r="C280" s="9">
        <v>0.24</v>
      </c>
      <c r="D280" s="9">
        <v>0.23499999999999999</v>
      </c>
      <c r="E280" s="9">
        <v>6.5650523969999997</v>
      </c>
      <c r="F280" s="4">
        <f>F278*10/12+F290*2/12</f>
        <v>3.66</v>
      </c>
    </row>
    <row r="281" spans="1:6" ht="12.75" x14ac:dyDescent="0.2">
      <c r="A281" s="1">
        <v>1894.04</v>
      </c>
      <c r="B281" s="4">
        <v>4.57</v>
      </c>
      <c r="C281" s="9">
        <v>0.23669999999999999</v>
      </c>
      <c r="D281" s="9">
        <v>0.22670000000000001</v>
      </c>
      <c r="E281" s="9">
        <v>6.5650523969999997</v>
      </c>
      <c r="F281" s="4">
        <f>F278*9/12+F290*3/12</f>
        <v>3.64</v>
      </c>
    </row>
    <row r="282" spans="1:6" ht="12.75" x14ac:dyDescent="0.2">
      <c r="A282" s="1">
        <v>1894.05</v>
      </c>
      <c r="B282" s="4">
        <v>4.4000000000000004</v>
      </c>
      <c r="C282" s="9">
        <v>0.23330000000000001</v>
      </c>
      <c r="D282" s="9">
        <v>0.21829999999999999</v>
      </c>
      <c r="E282" s="9">
        <v>6.5650523969999997</v>
      </c>
      <c r="F282" s="4">
        <f>F278*8/12+F290*4/12</f>
        <v>3.62</v>
      </c>
    </row>
    <row r="283" spans="1:6" ht="12.75" x14ac:dyDescent="0.2">
      <c r="A283" s="1">
        <v>1894.06</v>
      </c>
      <c r="B283" s="4">
        <v>4.34</v>
      </c>
      <c r="C283" s="9">
        <v>0.23</v>
      </c>
      <c r="D283" s="9">
        <v>0.21</v>
      </c>
      <c r="E283" s="9">
        <v>6.5650523969999997</v>
      </c>
      <c r="F283" s="4">
        <f>F278*7/12+F290*5/12</f>
        <v>3.6000000000000005</v>
      </c>
    </row>
    <row r="284" spans="1:6" ht="12.75" x14ac:dyDescent="0.2">
      <c r="A284" s="1">
        <v>1894.07</v>
      </c>
      <c r="B284" s="4">
        <v>4.25</v>
      </c>
      <c r="C284" s="9">
        <v>0.22670000000000001</v>
      </c>
      <c r="D284" s="9">
        <v>0.20169999999999999</v>
      </c>
      <c r="E284" s="9">
        <v>6.5650523969999997</v>
      </c>
      <c r="F284" s="4">
        <f>F278*6/12+F290*6/12</f>
        <v>3.58</v>
      </c>
    </row>
    <row r="285" spans="1:6" ht="12.75" x14ac:dyDescent="0.2">
      <c r="A285" s="1">
        <v>1894.08</v>
      </c>
      <c r="B285" s="4">
        <v>4.41</v>
      </c>
      <c r="C285" s="9">
        <v>0.2233</v>
      </c>
      <c r="D285" s="9">
        <v>0.1933</v>
      </c>
      <c r="E285" s="9">
        <v>6.7553424790000003</v>
      </c>
      <c r="F285" s="4">
        <f>F278*5/12+F290*7/12</f>
        <v>3.5599999999999996</v>
      </c>
    </row>
    <row r="286" spans="1:6" ht="12.75" x14ac:dyDescent="0.2">
      <c r="A286" s="1">
        <v>1894.09</v>
      </c>
      <c r="B286" s="4">
        <v>4.4800000000000004</v>
      </c>
      <c r="C286" s="9">
        <v>0.22</v>
      </c>
      <c r="D286" s="9">
        <v>0.185</v>
      </c>
      <c r="E286" s="9">
        <v>6.8504834710000004</v>
      </c>
      <c r="F286" s="4">
        <f>F278*4/12+F290*8/12</f>
        <v>3.54</v>
      </c>
    </row>
    <row r="287" spans="1:6" ht="12.75" x14ac:dyDescent="0.2">
      <c r="A287" s="1">
        <v>1894.1</v>
      </c>
      <c r="B287" s="4">
        <v>4.34</v>
      </c>
      <c r="C287" s="9">
        <v>0.2167</v>
      </c>
      <c r="D287" s="9">
        <v>0.1767</v>
      </c>
      <c r="E287" s="9">
        <v>6.6601933879999997</v>
      </c>
      <c r="F287" s="4">
        <f>F278*3/12+F290*9/12</f>
        <v>3.5200000000000005</v>
      </c>
    </row>
    <row r="288" spans="1:6" ht="12.75" x14ac:dyDescent="0.2">
      <c r="A288" s="1">
        <v>1894.11</v>
      </c>
      <c r="B288" s="4">
        <v>4.34</v>
      </c>
      <c r="C288" s="9">
        <v>0.21329999999999999</v>
      </c>
      <c r="D288" s="9">
        <v>0.16830000000000001</v>
      </c>
      <c r="E288" s="9">
        <v>6.6601933879999997</v>
      </c>
      <c r="F288" s="4">
        <f>F278*2/12+F290*10/12</f>
        <v>3.5</v>
      </c>
    </row>
    <row r="289" spans="1:6" ht="12.75" x14ac:dyDescent="0.2">
      <c r="A289" s="1">
        <v>1894.12</v>
      </c>
      <c r="B289" s="4">
        <v>4.3</v>
      </c>
      <c r="C289" s="9">
        <v>0.21</v>
      </c>
      <c r="D289" s="9">
        <v>0.16</v>
      </c>
      <c r="E289" s="9">
        <v>6.5650523969999997</v>
      </c>
      <c r="F289" s="4">
        <f>F278*1/12+F290*11/12</f>
        <v>3.4800000000000004</v>
      </c>
    </row>
    <row r="290" spans="1:6" ht="12.75" x14ac:dyDescent="0.2">
      <c r="A290" s="1">
        <v>1895.01</v>
      </c>
      <c r="B290" s="4">
        <v>4.25</v>
      </c>
      <c r="C290" s="9">
        <v>0.20830000000000001</v>
      </c>
      <c r="D290" s="9">
        <v>0.16750000000000001</v>
      </c>
      <c r="E290" s="9">
        <v>6.5650523969999997</v>
      </c>
      <c r="F290" s="4">
        <v>3.46</v>
      </c>
    </row>
    <row r="291" spans="1:6" ht="12.75" x14ac:dyDescent="0.2">
      <c r="A291" s="1">
        <v>1895.02</v>
      </c>
      <c r="B291" s="4">
        <v>4.1900000000000004</v>
      </c>
      <c r="C291" s="9">
        <v>0.20669999999999999</v>
      </c>
      <c r="D291" s="9">
        <v>0.17499999999999999</v>
      </c>
      <c r="E291" s="9">
        <v>6.5650523969999997</v>
      </c>
      <c r="F291" s="4">
        <f>F290*11/12+F302*1/12</f>
        <v>3.4716666666666667</v>
      </c>
    </row>
    <row r="292" spans="1:6" ht="12.75" x14ac:dyDescent="0.2">
      <c r="A292" s="1">
        <v>1895.03</v>
      </c>
      <c r="B292" s="4">
        <v>4.1900000000000004</v>
      </c>
      <c r="C292" s="9">
        <v>0.20499999999999999</v>
      </c>
      <c r="D292" s="9">
        <v>0.1825</v>
      </c>
      <c r="E292" s="9">
        <v>6.5650523969999997</v>
      </c>
      <c r="F292" s="4">
        <f>F290*10/12+F302*2/12</f>
        <v>3.4833333333333334</v>
      </c>
    </row>
    <row r="293" spans="1:6" ht="12.75" x14ac:dyDescent="0.2">
      <c r="A293" s="1">
        <v>1895.04</v>
      </c>
      <c r="B293" s="4">
        <v>4.37</v>
      </c>
      <c r="C293" s="9">
        <v>0.20330000000000001</v>
      </c>
      <c r="D293" s="9">
        <v>0.19</v>
      </c>
      <c r="E293" s="9">
        <v>6.8504834710000004</v>
      </c>
      <c r="F293" s="4">
        <f>F290*9/12+F302*3/12</f>
        <v>3.4950000000000001</v>
      </c>
    </row>
    <row r="294" spans="1:6" ht="12.75" x14ac:dyDescent="0.2">
      <c r="A294" s="1">
        <v>1895.05</v>
      </c>
      <c r="B294" s="4">
        <v>4.6100000000000003</v>
      </c>
      <c r="C294" s="9">
        <v>0.20169999999999999</v>
      </c>
      <c r="D294" s="9">
        <v>0.19750000000000001</v>
      </c>
      <c r="E294" s="9">
        <v>6.9456325620000001</v>
      </c>
      <c r="F294" s="4">
        <f>F290*8/12+F302*4/12</f>
        <v>3.5066666666666668</v>
      </c>
    </row>
    <row r="295" spans="1:6" ht="12.75" x14ac:dyDescent="0.2">
      <c r="A295" s="1">
        <v>1895.06</v>
      </c>
      <c r="B295" s="4">
        <v>4.7</v>
      </c>
      <c r="C295" s="9">
        <v>0.2</v>
      </c>
      <c r="D295" s="9">
        <v>0.20499999999999999</v>
      </c>
      <c r="E295" s="9">
        <v>7.0407735540000003</v>
      </c>
      <c r="F295" s="4">
        <f>F290*7/12+F302*5/12</f>
        <v>3.5183333333333331</v>
      </c>
    </row>
    <row r="296" spans="1:6" ht="12.75" x14ac:dyDescent="0.2">
      <c r="A296" s="1">
        <v>1895.07</v>
      </c>
      <c r="B296" s="4">
        <v>4.72</v>
      </c>
      <c r="C296" s="9">
        <v>0.1983</v>
      </c>
      <c r="D296" s="9">
        <v>0.21249999999999999</v>
      </c>
      <c r="E296" s="9">
        <v>6.9456325620000001</v>
      </c>
      <c r="F296" s="4">
        <f>F290*6/12+F302*6/12</f>
        <v>3.53</v>
      </c>
    </row>
    <row r="297" spans="1:6" ht="12.75" x14ac:dyDescent="0.2">
      <c r="A297" s="1">
        <v>1895.08</v>
      </c>
      <c r="B297" s="4">
        <v>4.79</v>
      </c>
      <c r="C297" s="9">
        <v>0.19670000000000001</v>
      </c>
      <c r="D297" s="9">
        <v>0.22</v>
      </c>
      <c r="E297" s="9">
        <v>6.8504834710000004</v>
      </c>
      <c r="F297" s="4">
        <f>F290*5/12+F302*7/12</f>
        <v>3.541666666666667</v>
      </c>
    </row>
    <row r="298" spans="1:6" ht="12.75" x14ac:dyDescent="0.2">
      <c r="A298" s="1">
        <v>1895.09</v>
      </c>
      <c r="B298" s="4">
        <v>4.82</v>
      </c>
      <c r="C298" s="9">
        <v>0.19500000000000001</v>
      </c>
      <c r="D298" s="9">
        <v>0.22750000000000001</v>
      </c>
      <c r="E298" s="9">
        <v>6.8504834710000004</v>
      </c>
      <c r="F298" s="4">
        <f>F290*4/12+F302*8/12</f>
        <v>3.5533333333333332</v>
      </c>
    </row>
    <row r="299" spans="1:6" ht="12.75" x14ac:dyDescent="0.2">
      <c r="A299" s="1">
        <v>1895.1</v>
      </c>
      <c r="B299" s="4">
        <v>4.75</v>
      </c>
      <c r="C299" s="9">
        <v>0.1933</v>
      </c>
      <c r="D299" s="9">
        <v>0.23499999999999999</v>
      </c>
      <c r="E299" s="9">
        <v>6.8504834710000004</v>
      </c>
      <c r="F299" s="4">
        <f>F290*3/12+F302*9/12</f>
        <v>3.5649999999999995</v>
      </c>
    </row>
    <row r="300" spans="1:6" ht="12.75" x14ac:dyDescent="0.2">
      <c r="A300" s="1">
        <v>1895.11</v>
      </c>
      <c r="B300" s="4">
        <v>4.59</v>
      </c>
      <c r="C300" s="9">
        <v>0.19170000000000001</v>
      </c>
      <c r="D300" s="9">
        <v>0.24249999999999999</v>
      </c>
      <c r="E300" s="9">
        <v>6.8504834710000004</v>
      </c>
      <c r="F300" s="4">
        <f>F290*2/12+F302*10/12</f>
        <v>3.5766666666666667</v>
      </c>
    </row>
    <row r="301" spans="1:6" ht="12.75" x14ac:dyDescent="0.2">
      <c r="A301" s="1">
        <v>1895.12</v>
      </c>
      <c r="B301" s="4">
        <v>4.32</v>
      </c>
      <c r="C301" s="9">
        <v>0.19</v>
      </c>
      <c r="D301" s="9">
        <v>0.25</v>
      </c>
      <c r="E301" s="9">
        <v>6.7553424790000003</v>
      </c>
      <c r="F301" s="4">
        <f>F290*1/12+F302*11/12</f>
        <v>3.5883333333333338</v>
      </c>
    </row>
    <row r="302" spans="1:6" ht="12.75" x14ac:dyDescent="0.2">
      <c r="A302" s="1">
        <v>1896.01</v>
      </c>
      <c r="B302" s="4">
        <v>4.2699999999999996</v>
      </c>
      <c r="C302" s="9">
        <v>0.18920000000000001</v>
      </c>
      <c r="D302" s="9">
        <v>0.2467</v>
      </c>
      <c r="E302" s="9">
        <v>6.6601933879999997</v>
      </c>
      <c r="F302" s="4">
        <v>3.6</v>
      </c>
    </row>
    <row r="303" spans="1:6" ht="12.75" x14ac:dyDescent="0.2">
      <c r="A303" s="1">
        <v>1896.02</v>
      </c>
      <c r="B303" s="4">
        <v>4.45</v>
      </c>
      <c r="C303" s="9">
        <v>0.1883</v>
      </c>
      <c r="D303" s="9">
        <v>0.24329999999999999</v>
      </c>
      <c r="E303" s="9">
        <v>6.5650523969999997</v>
      </c>
      <c r="F303" s="4">
        <f>F302*11/12+F314*1/12</f>
        <v>3.5833333333333335</v>
      </c>
    </row>
    <row r="304" spans="1:6" ht="12.75" x14ac:dyDescent="0.2">
      <c r="A304" s="1">
        <v>1896.03</v>
      </c>
      <c r="B304" s="4">
        <v>4.38</v>
      </c>
      <c r="C304" s="9">
        <v>0.1875</v>
      </c>
      <c r="D304" s="9">
        <v>0.24</v>
      </c>
      <c r="E304" s="9">
        <v>6.5650523969999997</v>
      </c>
      <c r="F304" s="4">
        <f>F302*10/12+F314*2/12</f>
        <v>3.5666666666666664</v>
      </c>
    </row>
    <row r="305" spans="1:6" ht="12.75" x14ac:dyDescent="0.2">
      <c r="A305" s="1">
        <v>1896.04</v>
      </c>
      <c r="B305" s="4">
        <v>4.42</v>
      </c>
      <c r="C305" s="9">
        <v>0.1867</v>
      </c>
      <c r="D305" s="9">
        <v>0.23669999999999999</v>
      </c>
      <c r="E305" s="9">
        <v>6.469903306</v>
      </c>
      <c r="F305" s="4">
        <f>F302*9/12+F314*3/12</f>
        <v>3.55</v>
      </c>
    </row>
    <row r="306" spans="1:6" ht="12.75" x14ac:dyDescent="0.2">
      <c r="A306" s="1">
        <v>1896.05</v>
      </c>
      <c r="B306" s="4">
        <v>4.4000000000000004</v>
      </c>
      <c r="C306" s="9">
        <v>0.18579999999999999</v>
      </c>
      <c r="D306" s="9">
        <v>0.23330000000000001</v>
      </c>
      <c r="E306" s="9">
        <v>6.3747542150000003</v>
      </c>
      <c r="F306" s="4">
        <f>F302*8/12+F314*4/12</f>
        <v>3.5333333333333332</v>
      </c>
    </row>
    <row r="307" spans="1:6" ht="12.75" x14ac:dyDescent="0.2">
      <c r="A307" s="1">
        <v>1896.06</v>
      </c>
      <c r="B307" s="4">
        <v>4.32</v>
      </c>
      <c r="C307" s="9">
        <v>0.185</v>
      </c>
      <c r="D307" s="9">
        <v>0.23</v>
      </c>
      <c r="E307" s="9">
        <v>6.2796132230000001</v>
      </c>
      <c r="F307" s="4">
        <f>F302*7/12+F314*5/12</f>
        <v>3.5166666666666666</v>
      </c>
    </row>
    <row r="308" spans="1:6" ht="12.75" x14ac:dyDescent="0.2">
      <c r="A308" s="1">
        <v>1896.07</v>
      </c>
      <c r="B308" s="4">
        <v>4.04</v>
      </c>
      <c r="C308" s="9">
        <v>0.1842</v>
      </c>
      <c r="D308" s="9">
        <v>0.22670000000000001</v>
      </c>
      <c r="E308" s="9">
        <v>6.2796132230000001</v>
      </c>
      <c r="F308" s="4">
        <f>F302*6/12+F314*6/12</f>
        <v>3.5</v>
      </c>
    </row>
    <row r="309" spans="1:6" ht="12.75" x14ac:dyDescent="0.2">
      <c r="A309" s="1">
        <v>1896.08</v>
      </c>
      <c r="B309" s="4">
        <v>3.81</v>
      </c>
      <c r="C309" s="9">
        <v>0.18329999999999999</v>
      </c>
      <c r="D309" s="9">
        <v>0.2233</v>
      </c>
      <c r="E309" s="9">
        <v>6.2796132230000001</v>
      </c>
      <c r="F309" s="4">
        <f>F302*5/12+F314*7/12</f>
        <v>3.4833333333333334</v>
      </c>
    </row>
    <row r="310" spans="1:6" ht="12.75" x14ac:dyDescent="0.2">
      <c r="A310" s="1">
        <v>1896.09</v>
      </c>
      <c r="B310" s="4">
        <v>4.01</v>
      </c>
      <c r="C310" s="9">
        <v>0.1825</v>
      </c>
      <c r="D310" s="9">
        <v>0.22</v>
      </c>
      <c r="E310" s="9">
        <v>6.2796132230000001</v>
      </c>
      <c r="F310" s="4">
        <f>F302*4/12+F314*8/12</f>
        <v>3.4666666666666668</v>
      </c>
    </row>
    <row r="311" spans="1:6" ht="12.75" x14ac:dyDescent="0.2">
      <c r="A311" s="1">
        <v>1896.1</v>
      </c>
      <c r="B311" s="4">
        <v>4.0999999999999996</v>
      </c>
      <c r="C311" s="9">
        <v>0.1817</v>
      </c>
      <c r="D311" s="9">
        <v>0.2167</v>
      </c>
      <c r="E311" s="9">
        <v>6.469903306</v>
      </c>
      <c r="F311" s="4">
        <f>F302*3/12+F314*9/12</f>
        <v>3.4499999999999997</v>
      </c>
    </row>
    <row r="312" spans="1:6" ht="12.75" x14ac:dyDescent="0.2">
      <c r="A312" s="1">
        <v>1896.11</v>
      </c>
      <c r="B312" s="4">
        <v>4.38</v>
      </c>
      <c r="C312" s="9">
        <v>0.18079999999999999</v>
      </c>
      <c r="D312" s="9">
        <v>0.21329999999999999</v>
      </c>
      <c r="E312" s="9">
        <v>6.6601933879999997</v>
      </c>
      <c r="F312" s="4">
        <f>F302*2/12+F314*10/12</f>
        <v>3.4333333333333336</v>
      </c>
    </row>
    <row r="313" spans="1:6" ht="12.75" x14ac:dyDescent="0.2">
      <c r="A313" s="1">
        <v>1896.12</v>
      </c>
      <c r="B313" s="4">
        <v>4.22</v>
      </c>
      <c r="C313" s="9">
        <v>0.18</v>
      </c>
      <c r="D313" s="9">
        <v>0.21</v>
      </c>
      <c r="E313" s="9">
        <v>6.6601933879999997</v>
      </c>
      <c r="F313" s="4">
        <f>F302*1/12+F314*11/12</f>
        <v>3.4166666666666665</v>
      </c>
    </row>
    <row r="314" spans="1:6" ht="12.75" x14ac:dyDescent="0.2">
      <c r="A314" s="1">
        <v>1897.01</v>
      </c>
      <c r="B314" s="4">
        <v>4.22</v>
      </c>
      <c r="C314" s="9">
        <v>0.18</v>
      </c>
      <c r="D314" s="9">
        <v>0.21829999999999999</v>
      </c>
      <c r="E314" s="9">
        <v>6.469903306</v>
      </c>
      <c r="F314" s="4">
        <v>3.4</v>
      </c>
    </row>
    <row r="315" spans="1:6" ht="12.75" x14ac:dyDescent="0.2">
      <c r="A315" s="1">
        <v>1897.02</v>
      </c>
      <c r="B315" s="4">
        <v>4.18</v>
      </c>
      <c r="C315" s="9">
        <v>0.18</v>
      </c>
      <c r="D315" s="9">
        <v>0.22670000000000001</v>
      </c>
      <c r="E315" s="9">
        <v>6.469903306</v>
      </c>
      <c r="F315" s="4">
        <f>F314*11/12+F326*1/12</f>
        <v>3.3958333333333335</v>
      </c>
    </row>
    <row r="316" spans="1:6" ht="12.75" x14ac:dyDescent="0.2">
      <c r="A316" s="1">
        <v>1897.03</v>
      </c>
      <c r="B316" s="4">
        <v>4.1900000000000004</v>
      </c>
      <c r="C316" s="9">
        <v>0.18</v>
      </c>
      <c r="D316" s="9">
        <v>0.23499999999999999</v>
      </c>
      <c r="E316" s="9">
        <v>6.469903306</v>
      </c>
      <c r="F316" s="4">
        <f>F314*10/12+F326*2/12</f>
        <v>3.3916666666666666</v>
      </c>
    </row>
    <row r="317" spans="1:6" ht="12.75" x14ac:dyDescent="0.2">
      <c r="A317" s="1">
        <v>1897.04</v>
      </c>
      <c r="B317" s="4">
        <v>4.0599999999999996</v>
      </c>
      <c r="C317" s="9">
        <v>0.18</v>
      </c>
      <c r="D317" s="9">
        <v>0.24329999999999999</v>
      </c>
      <c r="E317" s="9">
        <v>6.3747542150000003</v>
      </c>
      <c r="F317" s="4">
        <f>F314*9/12+F326*3/12</f>
        <v>3.3874999999999997</v>
      </c>
    </row>
    <row r="318" spans="1:6" ht="12.75" x14ac:dyDescent="0.2">
      <c r="A318" s="1">
        <v>1897.05</v>
      </c>
      <c r="B318" s="4">
        <v>4.08</v>
      </c>
      <c r="C318" s="9">
        <v>0.18</v>
      </c>
      <c r="D318" s="9">
        <v>0.25169999999999998</v>
      </c>
      <c r="E318" s="9">
        <v>6.2796132230000001</v>
      </c>
      <c r="F318" s="4">
        <f>F314*8/12+F326*4/12</f>
        <v>3.3833333333333333</v>
      </c>
    </row>
    <row r="319" spans="1:6" ht="12.75" x14ac:dyDescent="0.2">
      <c r="A319" s="1">
        <v>1897.06</v>
      </c>
      <c r="B319" s="4">
        <v>4.2699999999999996</v>
      </c>
      <c r="C319" s="9">
        <v>0.18</v>
      </c>
      <c r="D319" s="9">
        <v>0.26</v>
      </c>
      <c r="E319" s="9">
        <v>6.2796132230000001</v>
      </c>
      <c r="F319" s="4">
        <f>F314*7/12+F326*5/12</f>
        <v>3.3791666666666664</v>
      </c>
    </row>
    <row r="320" spans="1:6" ht="12.75" x14ac:dyDescent="0.2">
      <c r="A320" s="1">
        <v>1897.07</v>
      </c>
      <c r="B320" s="4">
        <v>4.46</v>
      </c>
      <c r="C320" s="9">
        <v>0.18</v>
      </c>
      <c r="D320" s="9">
        <v>0.26829999999999998</v>
      </c>
      <c r="E320" s="9">
        <v>6.2796132230000001</v>
      </c>
      <c r="F320" s="4">
        <f>F314*6/12+F326*6/12</f>
        <v>3.375</v>
      </c>
    </row>
    <row r="321" spans="1:6" ht="12.75" x14ac:dyDescent="0.2">
      <c r="A321" s="1">
        <v>1897.08</v>
      </c>
      <c r="B321" s="4">
        <v>4.75</v>
      </c>
      <c r="C321" s="9">
        <v>0.18</v>
      </c>
      <c r="D321" s="9">
        <v>0.2767</v>
      </c>
      <c r="E321" s="9">
        <v>6.5650523969999997</v>
      </c>
      <c r="F321" s="4">
        <f>F314*5/12+F326*7/12</f>
        <v>3.3708333333333336</v>
      </c>
    </row>
    <row r="322" spans="1:6" ht="12.75" x14ac:dyDescent="0.2">
      <c r="A322" s="1">
        <v>1897.09</v>
      </c>
      <c r="B322" s="4">
        <v>4.9800000000000004</v>
      </c>
      <c r="C322" s="9">
        <v>0.18</v>
      </c>
      <c r="D322" s="9">
        <v>0.28499999999999998</v>
      </c>
      <c r="E322" s="9">
        <v>6.7553424790000003</v>
      </c>
      <c r="F322" s="4">
        <f>F314*4/12+F326*8/12</f>
        <v>3.3666666666666667</v>
      </c>
    </row>
    <row r="323" spans="1:6" ht="12.75" x14ac:dyDescent="0.2">
      <c r="A323" s="1">
        <v>1897.1</v>
      </c>
      <c r="B323" s="4">
        <v>4.82</v>
      </c>
      <c r="C323" s="9">
        <v>0.18</v>
      </c>
      <c r="D323" s="9">
        <v>0.29330000000000001</v>
      </c>
      <c r="E323" s="9">
        <v>6.6601933879999997</v>
      </c>
      <c r="F323" s="4">
        <f>F314*3/12+F326*9/12</f>
        <v>3.3625000000000003</v>
      </c>
    </row>
    <row r="324" spans="1:6" ht="12.75" x14ac:dyDescent="0.2">
      <c r="A324" s="1">
        <v>1897.11</v>
      </c>
      <c r="B324" s="4">
        <v>4.6500000000000004</v>
      </c>
      <c r="C324" s="9">
        <v>0.18</v>
      </c>
      <c r="D324" s="9">
        <v>0.30170000000000002</v>
      </c>
      <c r="E324" s="9">
        <v>6.6601933879999997</v>
      </c>
      <c r="F324" s="4">
        <f>F314*2/12+F326*10/12</f>
        <v>3.3583333333333334</v>
      </c>
    </row>
    <row r="325" spans="1:6" ht="12.75" x14ac:dyDescent="0.2">
      <c r="A325" s="1">
        <v>1897.12</v>
      </c>
      <c r="B325" s="4">
        <v>4.75</v>
      </c>
      <c r="C325" s="9">
        <v>0.18</v>
      </c>
      <c r="D325" s="9">
        <v>0.31</v>
      </c>
      <c r="E325" s="9">
        <v>6.6601933879999997</v>
      </c>
      <c r="F325" s="4">
        <f>F314*1/12+F326*11/12</f>
        <v>3.3541666666666665</v>
      </c>
    </row>
    <row r="326" spans="1:6" ht="12.75" x14ac:dyDescent="0.2">
      <c r="A326" s="1">
        <v>1898.01</v>
      </c>
      <c r="B326" s="4">
        <v>4.88</v>
      </c>
      <c r="C326" s="9">
        <v>0.1817</v>
      </c>
      <c r="D326" s="9">
        <v>0.31330000000000002</v>
      </c>
      <c r="E326" s="9">
        <v>6.6601933879999997</v>
      </c>
      <c r="F326" s="4">
        <v>3.35</v>
      </c>
    </row>
    <row r="327" spans="1:6" ht="12.75" x14ac:dyDescent="0.2">
      <c r="A327" s="1">
        <v>1898.02</v>
      </c>
      <c r="B327" s="4">
        <v>4.87</v>
      </c>
      <c r="C327" s="9">
        <v>0.18329999999999999</v>
      </c>
      <c r="D327" s="9">
        <v>0.31669999999999998</v>
      </c>
      <c r="E327" s="9">
        <v>6.7553424790000003</v>
      </c>
      <c r="F327" s="4">
        <f>F326*11/12+F338*1/12</f>
        <v>3.3291666666666666</v>
      </c>
    </row>
    <row r="328" spans="1:6" ht="12.75" x14ac:dyDescent="0.2">
      <c r="A328" s="1">
        <v>1898.03</v>
      </c>
      <c r="B328" s="4">
        <v>4.6500000000000004</v>
      </c>
      <c r="C328" s="9">
        <v>0.185</v>
      </c>
      <c r="D328" s="9">
        <v>0.32</v>
      </c>
      <c r="E328" s="9">
        <v>6.7553424790000003</v>
      </c>
      <c r="F328" s="4">
        <f>F326*10/12+F338*2/12</f>
        <v>3.3083333333333331</v>
      </c>
    </row>
    <row r="329" spans="1:6" ht="12.75" x14ac:dyDescent="0.2">
      <c r="A329" s="1">
        <v>1898.04</v>
      </c>
      <c r="B329" s="4">
        <v>4.57</v>
      </c>
      <c r="C329" s="9">
        <v>0.1867</v>
      </c>
      <c r="D329" s="9">
        <v>0.32329999999999998</v>
      </c>
      <c r="E329" s="9">
        <v>6.7553424790000003</v>
      </c>
      <c r="F329" s="4">
        <f>F326*9/12+F338*3/12</f>
        <v>3.2875000000000001</v>
      </c>
    </row>
    <row r="330" spans="1:6" ht="12.75" x14ac:dyDescent="0.2">
      <c r="A330" s="1">
        <v>1898.05</v>
      </c>
      <c r="B330" s="4">
        <v>4.87</v>
      </c>
      <c r="C330" s="9">
        <v>0.1883</v>
      </c>
      <c r="D330" s="9">
        <v>0.32669999999999999</v>
      </c>
      <c r="E330" s="9">
        <v>7.2310717359999996</v>
      </c>
      <c r="F330" s="4">
        <f>F326*8/12+F338*4/12</f>
        <v>3.2666666666666666</v>
      </c>
    </row>
    <row r="331" spans="1:6" ht="12.75" x14ac:dyDescent="0.2">
      <c r="A331" s="1">
        <v>1898.06</v>
      </c>
      <c r="B331" s="4">
        <v>5.0599999999999996</v>
      </c>
      <c r="C331" s="9">
        <v>0.19</v>
      </c>
      <c r="D331" s="9">
        <v>0.33</v>
      </c>
      <c r="E331" s="9">
        <v>6.7553424790000003</v>
      </c>
      <c r="F331" s="4">
        <f>F326*7/12+F338*5/12</f>
        <v>3.2458333333333336</v>
      </c>
    </row>
    <row r="332" spans="1:6" ht="12.75" x14ac:dyDescent="0.2">
      <c r="A332" s="1">
        <v>1898.07</v>
      </c>
      <c r="B332" s="4">
        <v>5.08</v>
      </c>
      <c r="C332" s="9">
        <v>0.19170000000000001</v>
      </c>
      <c r="D332" s="9">
        <v>0.33329999999999999</v>
      </c>
      <c r="E332" s="9">
        <v>6.6601933879999997</v>
      </c>
      <c r="F332" s="4">
        <f>F326*6/12+F338*6/12</f>
        <v>3.2250000000000001</v>
      </c>
    </row>
    <row r="333" spans="1:6" ht="12.75" x14ac:dyDescent="0.2">
      <c r="A333" s="1">
        <v>1898.08</v>
      </c>
      <c r="B333" s="4">
        <v>5.27</v>
      </c>
      <c r="C333" s="9">
        <v>0.1933</v>
      </c>
      <c r="D333" s="9">
        <v>0.3367</v>
      </c>
      <c r="E333" s="9">
        <v>6.6601933879999997</v>
      </c>
      <c r="F333" s="4">
        <f>F326*5/12+F338*7/12</f>
        <v>3.2041666666666666</v>
      </c>
    </row>
    <row r="334" spans="1:6" ht="12.75" x14ac:dyDescent="0.2">
      <c r="A334" s="1">
        <v>1898.09</v>
      </c>
      <c r="B334" s="4">
        <v>5.26</v>
      </c>
      <c r="C334" s="9">
        <v>0.19500000000000001</v>
      </c>
      <c r="D334" s="9">
        <v>0.34</v>
      </c>
      <c r="E334" s="9">
        <v>6.6601933879999997</v>
      </c>
      <c r="F334" s="4">
        <f>F326*4/12+F338*8/12</f>
        <v>3.1833333333333336</v>
      </c>
    </row>
    <row r="335" spans="1:6" ht="12.75" x14ac:dyDescent="0.2">
      <c r="A335" s="1">
        <v>1898.1</v>
      </c>
      <c r="B335" s="4">
        <v>5.15</v>
      </c>
      <c r="C335" s="9">
        <v>0.19670000000000001</v>
      </c>
      <c r="D335" s="9">
        <v>0.34329999999999999</v>
      </c>
      <c r="E335" s="9">
        <v>6.6601933879999997</v>
      </c>
      <c r="F335" s="4">
        <f>F326*3/12+F338*9/12</f>
        <v>3.1625000000000001</v>
      </c>
    </row>
    <row r="336" spans="1:6" ht="12.75" x14ac:dyDescent="0.2">
      <c r="A336" s="1">
        <v>1898.11</v>
      </c>
      <c r="B336" s="4">
        <v>5.32</v>
      </c>
      <c r="C336" s="9">
        <v>0.1983</v>
      </c>
      <c r="D336" s="9">
        <v>0.34670000000000001</v>
      </c>
      <c r="E336" s="9">
        <v>6.6601933879999997</v>
      </c>
      <c r="F336" s="4">
        <f>F326*2/12+F338*10/12</f>
        <v>3.1416666666666666</v>
      </c>
    </row>
    <row r="337" spans="1:6" ht="12.75" x14ac:dyDescent="0.2">
      <c r="A337" s="1">
        <v>1898.12</v>
      </c>
      <c r="B337" s="4">
        <v>5.65</v>
      </c>
      <c r="C337" s="9">
        <v>0.2</v>
      </c>
      <c r="D337" s="9">
        <v>0.35</v>
      </c>
      <c r="E337" s="9">
        <v>6.7553424790000003</v>
      </c>
      <c r="F337" s="4">
        <f>F326*1/12+F338*11/12</f>
        <v>3.1208333333333336</v>
      </c>
    </row>
    <row r="338" spans="1:6" ht="12.75" x14ac:dyDescent="0.2">
      <c r="A338" s="1">
        <v>1899.01</v>
      </c>
      <c r="B338" s="4">
        <v>6.08</v>
      </c>
      <c r="C338" s="9">
        <v>0.20080000000000001</v>
      </c>
      <c r="D338" s="9">
        <v>0.36080000000000001</v>
      </c>
      <c r="E338" s="9">
        <v>6.7553424790000003</v>
      </c>
      <c r="F338" s="4">
        <v>3.1</v>
      </c>
    </row>
    <row r="339" spans="1:6" ht="12.75" x14ac:dyDescent="0.2">
      <c r="A339" s="1">
        <v>1899.02</v>
      </c>
      <c r="B339" s="4">
        <v>6.31</v>
      </c>
      <c r="C339" s="9">
        <v>0.20169999999999999</v>
      </c>
      <c r="D339" s="9">
        <v>0.37169999999999997</v>
      </c>
      <c r="E339" s="9">
        <v>6.9456325620000001</v>
      </c>
      <c r="F339" s="4">
        <f>F338*11/12+F350*1/12</f>
        <v>3.104166666666667</v>
      </c>
    </row>
    <row r="340" spans="1:6" ht="12.75" x14ac:dyDescent="0.2">
      <c r="A340" s="1">
        <v>1899.03</v>
      </c>
      <c r="B340" s="4">
        <v>6.4</v>
      </c>
      <c r="C340" s="9">
        <v>0.20250000000000001</v>
      </c>
      <c r="D340" s="9">
        <v>0.38250000000000001</v>
      </c>
      <c r="E340" s="9">
        <v>6.9456325620000001</v>
      </c>
      <c r="F340" s="4">
        <f>F338*10/12+F350*2/12</f>
        <v>3.1083333333333334</v>
      </c>
    </row>
    <row r="341" spans="1:6" ht="12.75" x14ac:dyDescent="0.2">
      <c r="A341" s="1">
        <v>1899.04</v>
      </c>
      <c r="B341" s="4">
        <v>6.48</v>
      </c>
      <c r="C341" s="9">
        <v>0.20330000000000001</v>
      </c>
      <c r="D341" s="9">
        <v>0.39329999999999998</v>
      </c>
      <c r="E341" s="9">
        <v>7.0407735540000003</v>
      </c>
      <c r="F341" s="4">
        <f>F338*9/12+F350*3/12</f>
        <v>3.1125000000000003</v>
      </c>
    </row>
    <row r="342" spans="1:6" ht="12.75" x14ac:dyDescent="0.2">
      <c r="A342" s="1">
        <v>1899.05</v>
      </c>
      <c r="B342" s="4">
        <v>6.21</v>
      </c>
      <c r="C342" s="9">
        <v>0.20419999999999999</v>
      </c>
      <c r="D342" s="9">
        <v>0.4042</v>
      </c>
      <c r="E342" s="9">
        <v>7.0407735540000003</v>
      </c>
      <c r="F342" s="4">
        <f>F338*8/12+F350*4/12</f>
        <v>3.1166666666666671</v>
      </c>
    </row>
    <row r="343" spans="1:6" ht="12.75" x14ac:dyDescent="0.2">
      <c r="A343" s="1">
        <v>1899.06</v>
      </c>
      <c r="B343" s="4">
        <v>6.07</v>
      </c>
      <c r="C343" s="9">
        <v>0.20499999999999999</v>
      </c>
      <c r="D343" s="9">
        <v>0.41499999999999998</v>
      </c>
      <c r="E343" s="9">
        <v>7.135922645</v>
      </c>
      <c r="F343" s="4">
        <f>F338*7/12+F350*5/12</f>
        <v>3.1208333333333336</v>
      </c>
    </row>
    <row r="344" spans="1:6" ht="12.75" x14ac:dyDescent="0.2">
      <c r="A344" s="1">
        <v>1899.07</v>
      </c>
      <c r="B344" s="4">
        <v>6.28</v>
      </c>
      <c r="C344" s="9">
        <v>0.20580000000000001</v>
      </c>
      <c r="D344" s="9">
        <v>0.42580000000000001</v>
      </c>
      <c r="E344" s="9">
        <v>7.2310717359999996</v>
      </c>
      <c r="F344" s="4">
        <f>F338*6/12+F350*6/12</f>
        <v>3.125</v>
      </c>
    </row>
    <row r="345" spans="1:6" ht="12.75" x14ac:dyDescent="0.2">
      <c r="A345" s="1">
        <v>1899.08</v>
      </c>
      <c r="B345" s="4">
        <v>6.44</v>
      </c>
      <c r="C345" s="9">
        <v>0.20669999999999999</v>
      </c>
      <c r="D345" s="9">
        <v>0.43669999999999998</v>
      </c>
      <c r="E345" s="9">
        <v>7.3262127269999997</v>
      </c>
      <c r="F345" s="4">
        <f>F338*5/12+F350*7/12</f>
        <v>3.1291666666666669</v>
      </c>
    </row>
    <row r="346" spans="1:6" ht="12.75" x14ac:dyDescent="0.2">
      <c r="A346" s="1">
        <v>1899.09</v>
      </c>
      <c r="B346" s="4">
        <v>6.37</v>
      </c>
      <c r="C346" s="9">
        <v>0.20749999999999999</v>
      </c>
      <c r="D346" s="9">
        <v>0.44750000000000001</v>
      </c>
      <c r="E346" s="9">
        <v>7.6116519010000001</v>
      </c>
      <c r="F346" s="4">
        <f>F338*4/12+F350*8/12</f>
        <v>3.1333333333333337</v>
      </c>
    </row>
    <row r="347" spans="1:6" ht="12.75" x14ac:dyDescent="0.2">
      <c r="A347" s="1">
        <v>1899.1</v>
      </c>
      <c r="B347" s="4">
        <v>6.34</v>
      </c>
      <c r="C347" s="9">
        <v>0.20830000000000001</v>
      </c>
      <c r="D347" s="9">
        <v>0.45829999999999999</v>
      </c>
      <c r="E347" s="9">
        <v>7.7067928930000003</v>
      </c>
      <c r="F347" s="4">
        <f>F338*3/12+F350*9/12</f>
        <v>3.1374999999999997</v>
      </c>
    </row>
    <row r="348" spans="1:6" ht="12.75" x14ac:dyDescent="0.2">
      <c r="A348" s="1">
        <v>1899.11</v>
      </c>
      <c r="B348" s="4">
        <v>6.46</v>
      </c>
      <c r="C348" s="9">
        <v>0.2092</v>
      </c>
      <c r="D348" s="9">
        <v>0.46920000000000001</v>
      </c>
      <c r="E348" s="9">
        <v>7.8019419829999999</v>
      </c>
      <c r="F348" s="4">
        <f>F338*2/12+F350*10/12</f>
        <v>3.1416666666666666</v>
      </c>
    </row>
    <row r="349" spans="1:6" ht="12.75" x14ac:dyDescent="0.2">
      <c r="A349" s="1">
        <v>1899.12</v>
      </c>
      <c r="B349" s="4">
        <v>6.02</v>
      </c>
      <c r="C349" s="9">
        <v>0.21</v>
      </c>
      <c r="D349" s="9">
        <v>0.48</v>
      </c>
      <c r="E349" s="9">
        <v>7.8970910740000004</v>
      </c>
      <c r="F349" s="4">
        <f>F338*1/12+F350*11/12</f>
        <v>3.145833333333333</v>
      </c>
    </row>
    <row r="350" spans="1:6" ht="12.75" x14ac:dyDescent="0.2">
      <c r="A350" s="1">
        <v>1900.01</v>
      </c>
      <c r="B350" s="4">
        <v>6.1</v>
      </c>
      <c r="C350" s="9">
        <v>0.2175</v>
      </c>
      <c r="D350" s="9">
        <v>0.48</v>
      </c>
      <c r="E350" s="9">
        <v>7.8970910740000004</v>
      </c>
      <c r="F350" s="4">
        <v>3.15</v>
      </c>
    </row>
    <row r="351" spans="1:6" ht="12.75" x14ac:dyDescent="0.2">
      <c r="A351" s="1">
        <v>1900.02</v>
      </c>
      <c r="B351" s="4">
        <v>6.21</v>
      </c>
      <c r="C351" s="9">
        <v>0.22500000000000001</v>
      </c>
      <c r="D351" s="9">
        <v>0.48</v>
      </c>
      <c r="E351" s="9">
        <v>7.9922320659999997</v>
      </c>
      <c r="F351" s="4">
        <f>F350*11/12+F362*1/12</f>
        <v>3.145833333333333</v>
      </c>
    </row>
    <row r="352" spans="1:6" ht="12.75" x14ac:dyDescent="0.2">
      <c r="A352" s="1">
        <v>1900.03</v>
      </c>
      <c r="B352" s="4">
        <v>6.26</v>
      </c>
      <c r="C352" s="9">
        <v>0.23250000000000001</v>
      </c>
      <c r="D352" s="9">
        <v>0.48</v>
      </c>
      <c r="E352" s="9">
        <v>7.9922320659999997</v>
      </c>
      <c r="F352" s="4">
        <f>F350*10/12+F362*2/12</f>
        <v>3.1416666666666666</v>
      </c>
    </row>
    <row r="353" spans="1:6" ht="12.75" x14ac:dyDescent="0.2">
      <c r="A353" s="1">
        <v>1900.04</v>
      </c>
      <c r="B353" s="4">
        <v>6.34</v>
      </c>
      <c r="C353" s="9">
        <v>0.24</v>
      </c>
      <c r="D353" s="9">
        <v>0.48</v>
      </c>
      <c r="E353" s="9">
        <v>7.9922320659999997</v>
      </c>
      <c r="F353" s="4">
        <f>F350*9/12+F362*3/12</f>
        <v>3.1374999999999997</v>
      </c>
    </row>
    <row r="354" spans="1:6" ht="12.75" x14ac:dyDescent="0.2">
      <c r="A354" s="1">
        <v>1900.05</v>
      </c>
      <c r="B354" s="4">
        <v>6.04</v>
      </c>
      <c r="C354" s="9">
        <v>0.2475</v>
      </c>
      <c r="D354" s="9">
        <v>0.48</v>
      </c>
      <c r="E354" s="9">
        <v>7.8019419829999999</v>
      </c>
      <c r="F354" s="4">
        <f>F350*8/12+F362*4/12</f>
        <v>3.1333333333333337</v>
      </c>
    </row>
    <row r="355" spans="1:6" ht="12.75" x14ac:dyDescent="0.2">
      <c r="A355" s="1">
        <v>1900.06</v>
      </c>
      <c r="B355" s="4">
        <v>5.86</v>
      </c>
      <c r="C355" s="9">
        <v>0.255</v>
      </c>
      <c r="D355" s="9">
        <v>0.48</v>
      </c>
      <c r="E355" s="9">
        <v>7.7067928930000003</v>
      </c>
      <c r="F355" s="4">
        <f>F350*7/12+F362*5/12</f>
        <v>3.1291666666666669</v>
      </c>
    </row>
    <row r="356" spans="1:6" ht="12.75" x14ac:dyDescent="0.2">
      <c r="A356" s="1">
        <v>1900.07</v>
      </c>
      <c r="B356" s="4">
        <v>5.86</v>
      </c>
      <c r="C356" s="9">
        <v>0.26250000000000001</v>
      </c>
      <c r="D356" s="9">
        <v>0.48</v>
      </c>
      <c r="E356" s="9">
        <v>7.8019419829999999</v>
      </c>
      <c r="F356" s="4">
        <f>F350*6/12+F362*6/12</f>
        <v>3.125</v>
      </c>
    </row>
    <row r="357" spans="1:6" ht="12.75" x14ac:dyDescent="0.2">
      <c r="A357" s="1">
        <v>1900.08</v>
      </c>
      <c r="B357" s="4">
        <v>5.94</v>
      </c>
      <c r="C357" s="9">
        <v>0.27</v>
      </c>
      <c r="D357" s="9">
        <v>0.48</v>
      </c>
      <c r="E357" s="9">
        <v>7.7067928930000003</v>
      </c>
      <c r="F357" s="4">
        <f>F350*5/12+F362*7/12</f>
        <v>3.1208333333333336</v>
      </c>
    </row>
    <row r="358" spans="1:6" ht="12.75" x14ac:dyDescent="0.2">
      <c r="A358" s="1">
        <v>1900.09</v>
      </c>
      <c r="B358" s="4">
        <v>5.8</v>
      </c>
      <c r="C358" s="9">
        <v>0.27750000000000002</v>
      </c>
      <c r="D358" s="9">
        <v>0.48</v>
      </c>
      <c r="E358" s="9">
        <v>7.8019419829999999</v>
      </c>
      <c r="F358" s="4">
        <f>F350*4/12+F362*8/12</f>
        <v>3.1166666666666671</v>
      </c>
    </row>
    <row r="359" spans="1:6" ht="12.75" x14ac:dyDescent="0.2">
      <c r="A359" s="1">
        <v>1900.1</v>
      </c>
      <c r="B359" s="4">
        <v>6.01</v>
      </c>
      <c r="C359" s="9">
        <v>0.28499999999999998</v>
      </c>
      <c r="D359" s="9">
        <v>0.48</v>
      </c>
      <c r="E359" s="9">
        <v>7.7067928930000003</v>
      </c>
      <c r="F359" s="4">
        <f>F350*3/12+F362*9/12</f>
        <v>3.1125000000000003</v>
      </c>
    </row>
    <row r="360" spans="1:6" ht="12.75" x14ac:dyDescent="0.2">
      <c r="A360" s="1">
        <v>1900.11</v>
      </c>
      <c r="B360" s="4">
        <v>6.48</v>
      </c>
      <c r="C360" s="9">
        <v>0.29249999999999998</v>
      </c>
      <c r="D360" s="9">
        <v>0.48</v>
      </c>
      <c r="E360" s="9">
        <v>7.7067928930000003</v>
      </c>
      <c r="F360" s="4">
        <f>F350*2/12+F362*10/12</f>
        <v>3.1083333333333334</v>
      </c>
    </row>
    <row r="361" spans="1:6" ht="12.75" x14ac:dyDescent="0.2">
      <c r="A361" s="1">
        <v>1900.12</v>
      </c>
      <c r="B361" s="4">
        <v>6.87</v>
      </c>
      <c r="C361" s="9">
        <v>0.3</v>
      </c>
      <c r="D361" s="9">
        <v>0.48</v>
      </c>
      <c r="E361" s="9">
        <v>7.6116519010000001</v>
      </c>
      <c r="F361" s="4">
        <f>F350*1/12+F362*11/12</f>
        <v>3.104166666666667</v>
      </c>
    </row>
    <row r="362" spans="1:6" ht="12.75" x14ac:dyDescent="0.2">
      <c r="A362" s="1">
        <v>1901.01</v>
      </c>
      <c r="B362" s="4">
        <v>7.07</v>
      </c>
      <c r="C362" s="9">
        <v>0.30170000000000002</v>
      </c>
      <c r="D362" s="9">
        <v>0.48170000000000002</v>
      </c>
      <c r="E362" s="9">
        <v>7.7067928930000003</v>
      </c>
      <c r="F362" s="4">
        <v>3.1</v>
      </c>
    </row>
    <row r="363" spans="1:6" ht="12.75" x14ac:dyDescent="0.2">
      <c r="A363" s="1">
        <v>1901.02</v>
      </c>
      <c r="B363" s="4">
        <v>7.25</v>
      </c>
      <c r="C363" s="9">
        <v>0.30330000000000001</v>
      </c>
      <c r="D363" s="9">
        <v>0.48330000000000001</v>
      </c>
      <c r="E363" s="9">
        <v>7.6116519010000001</v>
      </c>
      <c r="F363" s="4">
        <f>F362*11/12+F374*1/12</f>
        <v>3.1066666666666669</v>
      </c>
    </row>
    <row r="364" spans="1:6" ht="12.75" x14ac:dyDescent="0.2">
      <c r="A364" s="1">
        <v>1901.03</v>
      </c>
      <c r="B364" s="4">
        <v>7.51</v>
      </c>
      <c r="C364" s="9">
        <v>0.30499999999999999</v>
      </c>
      <c r="D364" s="9">
        <v>0.48499999999999999</v>
      </c>
      <c r="E364" s="9">
        <v>7.6116519010000001</v>
      </c>
      <c r="F364" s="4">
        <f>F362*10/12+F374*2/12</f>
        <v>3.1133333333333333</v>
      </c>
    </row>
    <row r="365" spans="1:6" ht="12.75" x14ac:dyDescent="0.2">
      <c r="A365" s="1">
        <v>1901.04</v>
      </c>
      <c r="B365" s="4">
        <v>8.14</v>
      </c>
      <c r="C365" s="9">
        <v>0.30669999999999997</v>
      </c>
      <c r="D365" s="9">
        <v>0.48670000000000002</v>
      </c>
      <c r="E365" s="9">
        <v>7.5165028100000004</v>
      </c>
      <c r="F365" s="4">
        <f>F362*9/12+F374*3/12</f>
        <v>3.12</v>
      </c>
    </row>
    <row r="366" spans="1:6" ht="12.75" x14ac:dyDescent="0.2">
      <c r="A366" s="1">
        <v>1901.05</v>
      </c>
      <c r="B366" s="4">
        <v>7.73</v>
      </c>
      <c r="C366" s="9">
        <v>0.30830000000000002</v>
      </c>
      <c r="D366" s="9">
        <v>0.48830000000000001</v>
      </c>
      <c r="E366" s="9">
        <v>7.5165028100000004</v>
      </c>
      <c r="F366" s="4">
        <f>F362*8/12+F374*4/12</f>
        <v>3.1266666666666669</v>
      </c>
    </row>
    <row r="367" spans="1:6" ht="12.75" x14ac:dyDescent="0.2">
      <c r="A367" s="1">
        <v>1901.06</v>
      </c>
      <c r="B367" s="4">
        <v>8.5</v>
      </c>
      <c r="C367" s="9">
        <v>0.31</v>
      </c>
      <c r="D367" s="9">
        <v>0.49</v>
      </c>
      <c r="E367" s="9">
        <v>7.5165028100000004</v>
      </c>
      <c r="F367" s="4">
        <f>F362*7/12+F374*5/12</f>
        <v>3.1333333333333333</v>
      </c>
    </row>
    <row r="368" spans="1:6" ht="12.75" x14ac:dyDescent="0.2">
      <c r="A368" s="1">
        <v>1901.07</v>
      </c>
      <c r="B368" s="4">
        <v>7.93</v>
      </c>
      <c r="C368" s="9">
        <v>0.31169999999999998</v>
      </c>
      <c r="D368" s="9">
        <v>0.49170000000000003</v>
      </c>
      <c r="E368" s="9">
        <v>7.6116519010000001</v>
      </c>
      <c r="F368" s="4">
        <f>F362*6/12+F374*6/12</f>
        <v>3.14</v>
      </c>
    </row>
    <row r="369" spans="1:6" ht="12.75" x14ac:dyDescent="0.2">
      <c r="A369" s="1">
        <v>1901.08</v>
      </c>
      <c r="B369" s="4">
        <v>8.0399999999999991</v>
      </c>
      <c r="C369" s="9">
        <v>0.31330000000000002</v>
      </c>
      <c r="D369" s="9">
        <v>0.49330000000000002</v>
      </c>
      <c r="E369" s="9">
        <v>7.7067928930000003</v>
      </c>
      <c r="F369" s="4">
        <f>F362*5/12+F374*7/12</f>
        <v>3.1466666666666669</v>
      </c>
    </row>
    <row r="370" spans="1:6" ht="12.75" x14ac:dyDescent="0.2">
      <c r="A370" s="1">
        <v>1901.09</v>
      </c>
      <c r="B370" s="4">
        <v>8</v>
      </c>
      <c r="C370" s="9">
        <v>0.315</v>
      </c>
      <c r="D370" s="9">
        <v>0.495</v>
      </c>
      <c r="E370" s="9">
        <v>7.8019419829999999</v>
      </c>
      <c r="F370" s="4">
        <f>F362*4/12+F374*8/12</f>
        <v>3.1533333333333333</v>
      </c>
    </row>
    <row r="371" spans="1:6" ht="12.75" x14ac:dyDescent="0.2">
      <c r="A371" s="1">
        <v>1901.1</v>
      </c>
      <c r="B371" s="4">
        <v>7.91</v>
      </c>
      <c r="C371" s="9">
        <v>0.31669999999999998</v>
      </c>
      <c r="D371" s="9">
        <v>0.49669999999999997</v>
      </c>
      <c r="E371" s="9">
        <v>7.8019419829999999</v>
      </c>
      <c r="F371" s="4">
        <f>F362*3/12+F374*9/12</f>
        <v>3.16</v>
      </c>
    </row>
    <row r="372" spans="1:6" ht="12.75" x14ac:dyDescent="0.2">
      <c r="A372" s="1">
        <v>1901.11</v>
      </c>
      <c r="B372" s="4">
        <v>8.08</v>
      </c>
      <c r="C372" s="9">
        <v>0.31830000000000003</v>
      </c>
      <c r="D372" s="9">
        <v>0.49830000000000002</v>
      </c>
      <c r="E372" s="9">
        <v>7.8970910740000004</v>
      </c>
      <c r="F372" s="4">
        <f>F362*2/12+F374*10/12</f>
        <v>3.1666666666666665</v>
      </c>
    </row>
    <row r="373" spans="1:6" ht="12.75" x14ac:dyDescent="0.2">
      <c r="A373" s="1">
        <v>1901.12</v>
      </c>
      <c r="B373" s="4">
        <v>7.95</v>
      </c>
      <c r="C373" s="9">
        <v>0.32</v>
      </c>
      <c r="D373" s="9">
        <v>0.5</v>
      </c>
      <c r="E373" s="9">
        <v>7.9922320659999997</v>
      </c>
      <c r="F373" s="4">
        <f>F362*1/12+F374*11/12</f>
        <v>3.1733333333333338</v>
      </c>
    </row>
    <row r="374" spans="1:6" ht="12.75" x14ac:dyDescent="0.2">
      <c r="A374" s="1">
        <v>1902.01</v>
      </c>
      <c r="B374" s="4">
        <v>8.1199999999999992</v>
      </c>
      <c r="C374" s="9">
        <v>0.32079999999999997</v>
      </c>
      <c r="D374" s="9">
        <v>0.51080000000000003</v>
      </c>
      <c r="E374" s="9">
        <v>7.8970910740000004</v>
      </c>
      <c r="F374" s="4">
        <v>3.18</v>
      </c>
    </row>
    <row r="375" spans="1:6" ht="12.75" x14ac:dyDescent="0.2">
      <c r="A375" s="1">
        <v>1902.02</v>
      </c>
      <c r="B375" s="4">
        <v>8.19</v>
      </c>
      <c r="C375" s="9">
        <v>0.32169999999999999</v>
      </c>
      <c r="D375" s="9">
        <v>0.52170000000000005</v>
      </c>
      <c r="E375" s="9">
        <v>7.8970910740000004</v>
      </c>
      <c r="F375" s="4">
        <f>F374*11/12+F386*1/12</f>
        <v>3.1900000000000004</v>
      </c>
    </row>
    <row r="376" spans="1:6" ht="12.75" x14ac:dyDescent="0.2">
      <c r="A376" s="1">
        <v>1902.03</v>
      </c>
      <c r="B376" s="4">
        <v>8.1999999999999993</v>
      </c>
      <c r="C376" s="9">
        <v>0.32250000000000001</v>
      </c>
      <c r="D376" s="9">
        <v>0.53249999999999997</v>
      </c>
      <c r="E376" s="9">
        <v>7.8970910740000004</v>
      </c>
      <c r="F376" s="4">
        <f>F374*10/12+F386*2/12</f>
        <v>3.1999999999999997</v>
      </c>
    </row>
    <row r="377" spans="1:6" ht="12.75" x14ac:dyDescent="0.2">
      <c r="A377" s="1">
        <v>1902.04</v>
      </c>
      <c r="B377" s="4">
        <v>8.48</v>
      </c>
      <c r="C377" s="9">
        <v>0.32329999999999998</v>
      </c>
      <c r="D377" s="9">
        <v>0.54330000000000001</v>
      </c>
      <c r="E377" s="9">
        <v>7.9922320659999997</v>
      </c>
      <c r="F377" s="4">
        <f>F374*9/12+F386*3/12</f>
        <v>3.21</v>
      </c>
    </row>
    <row r="378" spans="1:6" ht="12.75" x14ac:dyDescent="0.2">
      <c r="A378" s="1">
        <v>1902.05</v>
      </c>
      <c r="B378" s="4">
        <v>8.4600000000000009</v>
      </c>
      <c r="C378" s="9">
        <v>0.32419999999999999</v>
      </c>
      <c r="D378" s="9">
        <v>0.55420000000000003</v>
      </c>
      <c r="E378" s="9">
        <v>8.0873811569999994</v>
      </c>
      <c r="F378" s="4">
        <f>F374*8/12+F386*4/12</f>
        <v>3.2199999999999998</v>
      </c>
    </row>
    <row r="379" spans="1:6" ht="12.75" x14ac:dyDescent="0.2">
      <c r="A379" s="1">
        <v>1902.06</v>
      </c>
      <c r="B379" s="4">
        <v>8.41</v>
      </c>
      <c r="C379" s="9">
        <v>0.32500000000000001</v>
      </c>
      <c r="D379" s="9">
        <v>0.56499999999999995</v>
      </c>
      <c r="E379" s="9">
        <v>8.18251405</v>
      </c>
      <c r="F379" s="4">
        <f>F374*7/12+F386*5/12</f>
        <v>3.2300000000000004</v>
      </c>
    </row>
    <row r="380" spans="1:6" ht="12.75" x14ac:dyDescent="0.2">
      <c r="A380" s="1">
        <v>1902.07</v>
      </c>
      <c r="B380" s="4">
        <v>8.6</v>
      </c>
      <c r="C380" s="9">
        <v>0.32579999999999998</v>
      </c>
      <c r="D380" s="9">
        <v>0.57579999999999998</v>
      </c>
      <c r="E380" s="9">
        <v>8.18251405</v>
      </c>
      <c r="F380" s="4">
        <f>F374*6/12+F386*6/12</f>
        <v>3.2399999999999998</v>
      </c>
    </row>
    <row r="381" spans="1:6" ht="12.75" x14ac:dyDescent="0.2">
      <c r="A381" s="1">
        <v>1902.08</v>
      </c>
      <c r="B381" s="4">
        <v>8.83</v>
      </c>
      <c r="C381" s="9">
        <v>0.32669999999999999</v>
      </c>
      <c r="D381" s="9">
        <v>0.5867</v>
      </c>
      <c r="E381" s="9">
        <v>8.0873811569999994</v>
      </c>
      <c r="F381" s="4">
        <f>F374*5/12+F386*7/12</f>
        <v>3.25</v>
      </c>
    </row>
    <row r="382" spans="1:6" ht="12.75" x14ac:dyDescent="0.2">
      <c r="A382" s="1">
        <v>1902.09</v>
      </c>
      <c r="B382" s="4">
        <v>8.85</v>
      </c>
      <c r="C382" s="9">
        <v>0.32750000000000001</v>
      </c>
      <c r="D382" s="9">
        <v>0.59750000000000003</v>
      </c>
      <c r="E382" s="9">
        <v>8.18251405</v>
      </c>
      <c r="F382" s="4">
        <f>F374*4/12+F386*8/12</f>
        <v>3.26</v>
      </c>
    </row>
    <row r="383" spans="1:6" ht="12.75" x14ac:dyDescent="0.2">
      <c r="A383" s="1">
        <v>1902.1</v>
      </c>
      <c r="B383" s="4">
        <v>8.57</v>
      </c>
      <c r="C383" s="9">
        <v>0.32829999999999998</v>
      </c>
      <c r="D383" s="9">
        <v>0.60829999999999995</v>
      </c>
      <c r="E383" s="9">
        <v>8.7534247930000006</v>
      </c>
      <c r="F383" s="4">
        <f>F374*3/12+F386*9/12</f>
        <v>3.27</v>
      </c>
    </row>
    <row r="384" spans="1:6" ht="12.75" x14ac:dyDescent="0.2">
      <c r="A384" s="1">
        <v>1902.11</v>
      </c>
      <c r="B384" s="4">
        <v>8.24</v>
      </c>
      <c r="C384" s="9">
        <v>0.32919999999999999</v>
      </c>
      <c r="D384" s="9">
        <v>0.61919999999999997</v>
      </c>
      <c r="E384" s="9">
        <v>8.4679289260000008</v>
      </c>
      <c r="F384" s="4">
        <f>F374*2/12+F386*10/12</f>
        <v>3.2800000000000002</v>
      </c>
    </row>
    <row r="385" spans="1:6" ht="12.75" x14ac:dyDescent="0.2">
      <c r="A385" s="1">
        <v>1902.12</v>
      </c>
      <c r="B385" s="4">
        <v>8.0500000000000007</v>
      </c>
      <c r="C385" s="9">
        <v>0.33</v>
      </c>
      <c r="D385" s="9">
        <v>0.63</v>
      </c>
      <c r="E385" s="9">
        <v>8.5630942149999996</v>
      </c>
      <c r="F385" s="4">
        <f>F374*1/12+F386*11/12</f>
        <v>3.29</v>
      </c>
    </row>
    <row r="386" spans="1:6" ht="12.75" x14ac:dyDescent="0.2">
      <c r="A386" s="1">
        <v>1903.01</v>
      </c>
      <c r="B386" s="4">
        <v>8.4600000000000009</v>
      </c>
      <c r="C386" s="9">
        <v>0.33169999999999999</v>
      </c>
      <c r="D386" s="9">
        <v>0.62170000000000003</v>
      </c>
      <c r="E386" s="9">
        <v>8.6582595040000001</v>
      </c>
      <c r="F386" s="4">
        <v>3.3</v>
      </c>
    </row>
    <row r="387" spans="1:6" ht="12.75" x14ac:dyDescent="0.2">
      <c r="A387" s="1">
        <v>1903.02</v>
      </c>
      <c r="B387" s="4">
        <v>8.41</v>
      </c>
      <c r="C387" s="9">
        <v>0.33329999999999999</v>
      </c>
      <c r="D387" s="9">
        <v>0.61329999999999996</v>
      </c>
      <c r="E387" s="9">
        <v>8.6582595040000001</v>
      </c>
      <c r="F387" s="4">
        <f>F386*11/12+F398*1/12</f>
        <v>3.3083333333333331</v>
      </c>
    </row>
    <row r="388" spans="1:6" ht="12.75" x14ac:dyDescent="0.2">
      <c r="A388" s="1">
        <v>1903.03</v>
      </c>
      <c r="B388" s="4">
        <v>8.08</v>
      </c>
      <c r="C388" s="9">
        <v>0.33500000000000002</v>
      </c>
      <c r="D388" s="9">
        <v>0.60499999999999998</v>
      </c>
      <c r="E388" s="9">
        <v>8.3728446279999993</v>
      </c>
      <c r="F388" s="4">
        <f>F386*10/12+F398*2/12</f>
        <v>3.3166666666666664</v>
      </c>
    </row>
    <row r="389" spans="1:6" ht="12.75" x14ac:dyDescent="0.2">
      <c r="A389" s="1">
        <v>1903.04</v>
      </c>
      <c r="B389" s="4">
        <v>7.75</v>
      </c>
      <c r="C389" s="9">
        <v>0.3367</v>
      </c>
      <c r="D389" s="9">
        <v>0.59670000000000001</v>
      </c>
      <c r="E389" s="9">
        <v>8.3728446279999993</v>
      </c>
      <c r="F389" s="4">
        <f>F386*9/12+F398*3/12</f>
        <v>3.3250000000000002</v>
      </c>
    </row>
    <row r="390" spans="1:6" ht="12.75" x14ac:dyDescent="0.2">
      <c r="A390" s="1">
        <v>1903.05</v>
      </c>
      <c r="B390" s="4">
        <v>7.6</v>
      </c>
      <c r="C390" s="9">
        <v>0.33829999999999999</v>
      </c>
      <c r="D390" s="9">
        <v>0.58830000000000005</v>
      </c>
      <c r="E390" s="9">
        <v>8.18251405</v>
      </c>
      <c r="F390" s="4">
        <f>F386*8/12+F398*4/12</f>
        <v>3.333333333333333</v>
      </c>
    </row>
    <row r="391" spans="1:6" ht="12.75" x14ac:dyDescent="0.2">
      <c r="A391" s="1">
        <v>1903.06</v>
      </c>
      <c r="B391" s="4">
        <v>7.18</v>
      </c>
      <c r="C391" s="9">
        <v>0.34</v>
      </c>
      <c r="D391" s="9">
        <v>0.57999999999999996</v>
      </c>
      <c r="E391" s="9">
        <v>8.18251405</v>
      </c>
      <c r="F391" s="4">
        <f>F386*7/12+F398*5/12</f>
        <v>3.3416666666666668</v>
      </c>
    </row>
    <row r="392" spans="1:6" ht="12.75" x14ac:dyDescent="0.2">
      <c r="A392" s="1">
        <v>1903.07</v>
      </c>
      <c r="B392" s="4">
        <v>6.85</v>
      </c>
      <c r="C392" s="9">
        <v>0.3417</v>
      </c>
      <c r="D392" s="9">
        <v>0.57169999999999999</v>
      </c>
      <c r="E392" s="9">
        <v>8.18251405</v>
      </c>
      <c r="F392" s="4">
        <f>F386*6/12+F398*6/12</f>
        <v>3.3499999999999996</v>
      </c>
    </row>
    <row r="393" spans="1:6" ht="12.75" x14ac:dyDescent="0.2">
      <c r="A393" s="1">
        <v>1903.08</v>
      </c>
      <c r="B393" s="4">
        <v>6.63</v>
      </c>
      <c r="C393" s="9">
        <v>0.34329999999999999</v>
      </c>
      <c r="D393" s="9">
        <v>0.56330000000000002</v>
      </c>
      <c r="E393" s="9">
        <v>8.18251405</v>
      </c>
      <c r="F393" s="4">
        <f>F386*5/12+F398*7/12</f>
        <v>3.3583333333333334</v>
      </c>
    </row>
    <row r="394" spans="1:6" ht="12.75" x14ac:dyDescent="0.2">
      <c r="A394" s="1">
        <v>1903.09</v>
      </c>
      <c r="B394" s="4">
        <v>6.47</v>
      </c>
      <c r="C394" s="9">
        <v>0.34499999999999997</v>
      </c>
      <c r="D394" s="9">
        <v>0.55500000000000005</v>
      </c>
      <c r="E394" s="9">
        <v>8.2776793390000005</v>
      </c>
      <c r="F394" s="4">
        <f>F386*4/12+F398*8/12</f>
        <v>3.3666666666666663</v>
      </c>
    </row>
    <row r="395" spans="1:6" ht="12.75" x14ac:dyDescent="0.2">
      <c r="A395" s="1">
        <v>1903.1</v>
      </c>
      <c r="B395" s="4">
        <v>6.26</v>
      </c>
      <c r="C395" s="9">
        <v>0.34670000000000001</v>
      </c>
      <c r="D395" s="9">
        <v>0.54669999999999996</v>
      </c>
      <c r="E395" s="9">
        <v>8.18251405</v>
      </c>
      <c r="F395" s="4">
        <f>F386*3/12+F398*9/12</f>
        <v>3.3749999999999996</v>
      </c>
    </row>
    <row r="396" spans="1:6" ht="12.75" x14ac:dyDescent="0.2">
      <c r="A396" s="1">
        <v>1903.11</v>
      </c>
      <c r="B396" s="4">
        <v>6.28</v>
      </c>
      <c r="C396" s="9">
        <v>0.3483</v>
      </c>
      <c r="D396" s="9">
        <v>0.5383</v>
      </c>
      <c r="E396" s="9">
        <v>8.0873811569999994</v>
      </c>
      <c r="F396" s="4">
        <f>F386*2/12+F398*10/12</f>
        <v>3.3833333333333333</v>
      </c>
    </row>
    <row r="397" spans="1:6" ht="12.75" x14ac:dyDescent="0.2">
      <c r="A397" s="1">
        <v>1903.12</v>
      </c>
      <c r="B397" s="4">
        <v>6.57</v>
      </c>
      <c r="C397" s="9">
        <v>0.35</v>
      </c>
      <c r="D397" s="9">
        <v>0.53</v>
      </c>
      <c r="E397" s="9">
        <v>8.0873811569999994</v>
      </c>
      <c r="F397" s="4">
        <f>F386*1/12+F398*11/12</f>
        <v>3.3916666666666666</v>
      </c>
    </row>
    <row r="398" spans="1:6" ht="12.75" x14ac:dyDescent="0.2">
      <c r="A398" s="1">
        <v>1904.01</v>
      </c>
      <c r="B398" s="4">
        <v>6.68</v>
      </c>
      <c r="C398" s="9">
        <v>0.34670000000000001</v>
      </c>
      <c r="D398" s="9">
        <v>0.52669999999999995</v>
      </c>
      <c r="E398" s="9">
        <v>8.2776793390000005</v>
      </c>
      <c r="F398" s="4">
        <v>3.4</v>
      </c>
    </row>
    <row r="399" spans="1:6" ht="12.75" x14ac:dyDescent="0.2">
      <c r="A399" s="1">
        <v>1904.02</v>
      </c>
      <c r="B399" s="4">
        <v>6.5</v>
      </c>
      <c r="C399" s="9">
        <v>0.34329999999999999</v>
      </c>
      <c r="D399" s="9">
        <v>0.52329999999999999</v>
      </c>
      <c r="E399" s="9">
        <v>8.4679289260000008</v>
      </c>
      <c r="F399" s="4">
        <f>F398*11/12+F410*1/12</f>
        <v>3.4066666666666667</v>
      </c>
    </row>
    <row r="400" spans="1:6" ht="12.75" x14ac:dyDescent="0.2">
      <c r="A400" s="1">
        <v>1904.03</v>
      </c>
      <c r="B400" s="4">
        <v>6.48</v>
      </c>
      <c r="C400" s="9">
        <v>0.34</v>
      </c>
      <c r="D400" s="9">
        <v>0.52</v>
      </c>
      <c r="E400" s="9">
        <v>8.3728446279999993</v>
      </c>
      <c r="F400" s="4">
        <f>F398*10/12+F410*2/12</f>
        <v>3.4133333333333336</v>
      </c>
    </row>
    <row r="401" spans="1:6" ht="12.75" x14ac:dyDescent="0.2">
      <c r="A401" s="1">
        <v>1904.04</v>
      </c>
      <c r="B401" s="4">
        <v>6.64</v>
      </c>
      <c r="C401" s="9">
        <v>0.3367</v>
      </c>
      <c r="D401" s="9">
        <v>0.51670000000000005</v>
      </c>
      <c r="E401" s="9">
        <v>8.2776793390000005</v>
      </c>
      <c r="F401" s="4">
        <f>F398*9/12+F410*3/12</f>
        <v>3.42</v>
      </c>
    </row>
    <row r="402" spans="1:6" ht="12.75" x14ac:dyDescent="0.2">
      <c r="A402" s="1">
        <v>1904.05</v>
      </c>
      <c r="B402" s="4">
        <v>6.5</v>
      </c>
      <c r="C402" s="9">
        <v>0.33329999999999999</v>
      </c>
      <c r="D402" s="9">
        <v>0.51329999999999998</v>
      </c>
      <c r="E402" s="9">
        <v>8.0873811569999994</v>
      </c>
      <c r="F402" s="4">
        <f>F398*8/12+F410*4/12</f>
        <v>3.4266666666666667</v>
      </c>
    </row>
    <row r="403" spans="1:6" ht="12.75" x14ac:dyDescent="0.2">
      <c r="A403" s="1">
        <v>1904.06</v>
      </c>
      <c r="B403" s="4">
        <v>6.51</v>
      </c>
      <c r="C403" s="9">
        <v>0.33</v>
      </c>
      <c r="D403" s="9">
        <v>0.51</v>
      </c>
      <c r="E403" s="9">
        <v>8.0873811569999994</v>
      </c>
      <c r="F403" s="4">
        <f>F398*7/12+F410*5/12</f>
        <v>3.4333333333333336</v>
      </c>
    </row>
    <row r="404" spans="1:6" ht="12.75" x14ac:dyDescent="0.2">
      <c r="A404" s="1">
        <v>1904.07</v>
      </c>
      <c r="B404" s="4">
        <v>6.78</v>
      </c>
      <c r="C404" s="9">
        <v>0.32669999999999999</v>
      </c>
      <c r="D404" s="9">
        <v>0.50670000000000004</v>
      </c>
      <c r="E404" s="9">
        <v>8.0873811569999994</v>
      </c>
      <c r="F404" s="4">
        <f>F398*6/12+F410*6/12</f>
        <v>3.44</v>
      </c>
    </row>
    <row r="405" spans="1:6" ht="12.75" x14ac:dyDescent="0.2">
      <c r="A405" s="1">
        <v>1904.08</v>
      </c>
      <c r="B405" s="4">
        <v>7.01</v>
      </c>
      <c r="C405" s="9">
        <v>0.32329999999999998</v>
      </c>
      <c r="D405" s="9">
        <v>0.50329999999999997</v>
      </c>
      <c r="E405" s="9">
        <v>8.18251405</v>
      </c>
      <c r="F405" s="4">
        <f>F398*5/12+F410*7/12</f>
        <v>3.4466666666666663</v>
      </c>
    </row>
    <row r="406" spans="1:6" ht="12.75" x14ac:dyDescent="0.2">
      <c r="A406" s="1">
        <v>1904.09</v>
      </c>
      <c r="B406" s="4">
        <v>7.32</v>
      </c>
      <c r="C406" s="9">
        <v>0.32</v>
      </c>
      <c r="D406" s="9">
        <v>0.5</v>
      </c>
      <c r="E406" s="9">
        <v>8.2776793390000005</v>
      </c>
      <c r="F406" s="4">
        <f>F398*4/12+F410*8/12</f>
        <v>3.4533333333333331</v>
      </c>
    </row>
    <row r="407" spans="1:6" ht="12.75" x14ac:dyDescent="0.2">
      <c r="A407" s="1">
        <v>1904.1</v>
      </c>
      <c r="B407" s="4">
        <v>7.75</v>
      </c>
      <c r="C407" s="9">
        <v>0.31669999999999998</v>
      </c>
      <c r="D407" s="9">
        <v>0.49669999999999997</v>
      </c>
      <c r="E407" s="9">
        <v>8.2776793390000005</v>
      </c>
      <c r="F407" s="4">
        <f>F398*3/12+F410*9/12</f>
        <v>3.46</v>
      </c>
    </row>
    <row r="408" spans="1:6" ht="12.75" x14ac:dyDescent="0.2">
      <c r="A408" s="1">
        <v>1904.11</v>
      </c>
      <c r="B408" s="4">
        <v>8.17</v>
      </c>
      <c r="C408" s="9">
        <v>0.31330000000000002</v>
      </c>
      <c r="D408" s="9">
        <v>0.49330000000000002</v>
      </c>
      <c r="E408" s="9">
        <v>8.4679289260000008</v>
      </c>
      <c r="F408" s="4">
        <f>F398*2/12+F410*10/12</f>
        <v>3.4666666666666668</v>
      </c>
    </row>
    <row r="409" spans="1:6" ht="12.75" x14ac:dyDescent="0.2">
      <c r="A409" s="1">
        <v>1904.12</v>
      </c>
      <c r="B409" s="4">
        <v>8.25</v>
      </c>
      <c r="C409" s="9">
        <v>0.31</v>
      </c>
      <c r="D409" s="9">
        <v>0.49</v>
      </c>
      <c r="E409" s="9">
        <v>8.4679289260000008</v>
      </c>
      <c r="F409" s="4">
        <f>F398*1/12+F410*11/12</f>
        <v>3.4733333333333332</v>
      </c>
    </row>
    <row r="410" spans="1:6" ht="12.75" x14ac:dyDescent="0.2">
      <c r="A410" s="1">
        <v>1905.01</v>
      </c>
      <c r="B410" s="4">
        <v>8.43</v>
      </c>
      <c r="C410" s="9">
        <v>0.31169999999999998</v>
      </c>
      <c r="D410" s="9">
        <v>0.505</v>
      </c>
      <c r="E410" s="9">
        <v>8.4679289260000008</v>
      </c>
      <c r="F410" s="4">
        <v>3.48</v>
      </c>
    </row>
    <row r="411" spans="1:6" ht="12.75" x14ac:dyDescent="0.2">
      <c r="A411" s="1">
        <v>1905.02</v>
      </c>
      <c r="B411" s="4">
        <v>8.8000000000000007</v>
      </c>
      <c r="C411" s="9">
        <v>0.31330000000000002</v>
      </c>
      <c r="D411" s="9">
        <v>0.52</v>
      </c>
      <c r="E411" s="9">
        <v>8.4679289260000008</v>
      </c>
      <c r="F411" s="4">
        <f>F410*11/12+F422*1/12</f>
        <v>3.4758333333333331</v>
      </c>
    </row>
    <row r="412" spans="1:6" ht="12.75" x14ac:dyDescent="0.2">
      <c r="A412" s="1">
        <v>1905.03</v>
      </c>
      <c r="B412" s="4">
        <v>9.0500000000000007</v>
      </c>
      <c r="C412" s="9">
        <v>0.315</v>
      </c>
      <c r="D412" s="9">
        <v>0.53500000000000003</v>
      </c>
      <c r="E412" s="9">
        <v>8.3728446279999993</v>
      </c>
      <c r="F412" s="4">
        <f>F410*10/12+F422*2/12</f>
        <v>3.4716666666666667</v>
      </c>
    </row>
    <row r="413" spans="1:6" ht="12.75" x14ac:dyDescent="0.2">
      <c r="A413" s="1">
        <v>1905.04</v>
      </c>
      <c r="B413" s="4">
        <v>8.94</v>
      </c>
      <c r="C413" s="9">
        <v>0.31669999999999998</v>
      </c>
      <c r="D413" s="9">
        <v>0.55000000000000004</v>
      </c>
      <c r="E413" s="9">
        <v>8.3728446279999993</v>
      </c>
      <c r="F413" s="4">
        <f>F410*9/12+F422*3/12</f>
        <v>3.4674999999999998</v>
      </c>
    </row>
    <row r="414" spans="1:6" ht="12.75" x14ac:dyDescent="0.2">
      <c r="A414" s="1">
        <v>1905.05</v>
      </c>
      <c r="B414" s="4">
        <v>8.5</v>
      </c>
      <c r="C414" s="9">
        <v>0.31830000000000003</v>
      </c>
      <c r="D414" s="9">
        <v>0.56499999999999995</v>
      </c>
      <c r="E414" s="9">
        <v>8.2776793390000005</v>
      </c>
      <c r="F414" s="4">
        <f>F410*8/12+F422*4/12</f>
        <v>3.4633333333333329</v>
      </c>
    </row>
    <row r="415" spans="1:6" ht="12.75" x14ac:dyDescent="0.2">
      <c r="A415" s="1">
        <v>1905.06</v>
      </c>
      <c r="B415" s="4">
        <v>8.6</v>
      </c>
      <c r="C415" s="9">
        <v>0.32</v>
      </c>
      <c r="D415" s="9">
        <v>0.57999999999999996</v>
      </c>
      <c r="E415" s="9">
        <v>8.2776793390000005</v>
      </c>
      <c r="F415" s="4">
        <f>F410*7/12+F422*5/12</f>
        <v>3.4591666666666665</v>
      </c>
    </row>
    <row r="416" spans="1:6" ht="12.75" x14ac:dyDescent="0.2">
      <c r="A416" s="1">
        <v>1905.07</v>
      </c>
      <c r="B416" s="4">
        <v>8.8699999999999992</v>
      </c>
      <c r="C416" s="9">
        <v>0.32169999999999999</v>
      </c>
      <c r="D416" s="9">
        <v>0.59499999999999997</v>
      </c>
      <c r="E416" s="9">
        <v>8.2776793390000005</v>
      </c>
      <c r="F416" s="4">
        <f>F410*6/12+F422*6/12</f>
        <v>3.4550000000000001</v>
      </c>
    </row>
    <row r="417" spans="1:6" ht="12.75" x14ac:dyDescent="0.2">
      <c r="A417" s="1">
        <v>1905.08</v>
      </c>
      <c r="B417" s="4">
        <v>9.1999999999999993</v>
      </c>
      <c r="C417" s="9">
        <v>0.32329999999999998</v>
      </c>
      <c r="D417" s="9">
        <v>0.61</v>
      </c>
      <c r="E417" s="9">
        <v>8.3728446279999993</v>
      </c>
      <c r="F417" s="4">
        <f>F410*5/12+F422*7/12</f>
        <v>3.4508333333333336</v>
      </c>
    </row>
    <row r="418" spans="1:6" ht="12.75" x14ac:dyDescent="0.2">
      <c r="A418" s="1">
        <v>1905.09</v>
      </c>
      <c r="B418" s="4">
        <v>9.23</v>
      </c>
      <c r="C418" s="9">
        <v>0.32500000000000001</v>
      </c>
      <c r="D418" s="9">
        <v>0.625</v>
      </c>
      <c r="E418" s="9">
        <v>8.2776793390000005</v>
      </c>
      <c r="F418" s="4">
        <f>F410*4/12+F422*8/12</f>
        <v>3.4466666666666663</v>
      </c>
    </row>
    <row r="419" spans="1:6" ht="12.75" x14ac:dyDescent="0.2">
      <c r="A419" s="1">
        <v>1905.1</v>
      </c>
      <c r="B419" s="4">
        <v>9.36</v>
      </c>
      <c r="C419" s="9">
        <v>0.32669999999999999</v>
      </c>
      <c r="D419" s="9">
        <v>0.64</v>
      </c>
      <c r="E419" s="9">
        <v>8.2776793390000005</v>
      </c>
      <c r="F419" s="4">
        <f>F410*3/12+F422*9/12</f>
        <v>3.4425000000000003</v>
      </c>
    </row>
    <row r="420" spans="1:6" ht="12.75" x14ac:dyDescent="0.2">
      <c r="A420" s="1">
        <v>1905.11</v>
      </c>
      <c r="B420" s="4">
        <v>9.31</v>
      </c>
      <c r="C420" s="9">
        <v>0.32829999999999998</v>
      </c>
      <c r="D420" s="9">
        <v>0.65500000000000003</v>
      </c>
      <c r="E420" s="9">
        <v>8.3728446279999993</v>
      </c>
      <c r="F420" s="4">
        <f>F410*2/12+F422*10/12</f>
        <v>3.4383333333333339</v>
      </c>
    </row>
    <row r="421" spans="1:6" ht="12.75" x14ac:dyDescent="0.2">
      <c r="A421" s="1">
        <v>1905.12</v>
      </c>
      <c r="B421" s="4">
        <v>9.5399999999999991</v>
      </c>
      <c r="C421" s="9">
        <v>0.33</v>
      </c>
      <c r="D421" s="9">
        <v>0.67</v>
      </c>
      <c r="E421" s="9">
        <v>8.4679289260000008</v>
      </c>
      <c r="F421" s="4">
        <f>F410*1/12+F422*11/12</f>
        <v>3.434166666666667</v>
      </c>
    </row>
    <row r="422" spans="1:6" ht="12.75" x14ac:dyDescent="0.2">
      <c r="A422" s="1">
        <v>1906.01</v>
      </c>
      <c r="B422" s="4">
        <v>9.8699999999999992</v>
      </c>
      <c r="C422" s="9">
        <v>0.33579999999999999</v>
      </c>
      <c r="D422" s="9">
        <v>0.67749999999999999</v>
      </c>
      <c r="E422" s="9">
        <v>8.4679289260000008</v>
      </c>
      <c r="F422" s="4">
        <v>3.43</v>
      </c>
    </row>
    <row r="423" spans="1:6" ht="12.75" x14ac:dyDescent="0.2">
      <c r="A423" s="1">
        <v>1906.02</v>
      </c>
      <c r="B423" s="4">
        <v>9.8000000000000007</v>
      </c>
      <c r="C423" s="9">
        <v>0.3417</v>
      </c>
      <c r="D423" s="9">
        <v>0.68500000000000005</v>
      </c>
      <c r="E423" s="9">
        <v>8.4679289260000008</v>
      </c>
      <c r="F423" s="4">
        <f>F422*11/12+F434*1/12</f>
        <v>3.45</v>
      </c>
    </row>
    <row r="424" spans="1:6" ht="12.75" x14ac:dyDescent="0.2">
      <c r="A424" s="1">
        <v>1906.03</v>
      </c>
      <c r="B424" s="4">
        <v>9.56</v>
      </c>
      <c r="C424" s="9">
        <v>0.34749999999999998</v>
      </c>
      <c r="D424" s="9">
        <v>0.6925</v>
      </c>
      <c r="E424" s="9">
        <v>8.4679289260000008</v>
      </c>
      <c r="F424" s="4">
        <f>F422*10/12+F434*2/12</f>
        <v>3.4700000000000006</v>
      </c>
    </row>
    <row r="425" spans="1:6" ht="12.75" x14ac:dyDescent="0.2">
      <c r="A425" s="1">
        <v>1906.04</v>
      </c>
      <c r="B425" s="4">
        <v>9.43</v>
      </c>
      <c r="C425" s="9">
        <v>0.3533</v>
      </c>
      <c r="D425" s="9">
        <v>0.7</v>
      </c>
      <c r="E425" s="9">
        <v>8.4679289260000008</v>
      </c>
      <c r="F425" s="4">
        <f>F422*9/12+F434*3/12</f>
        <v>3.49</v>
      </c>
    </row>
    <row r="426" spans="1:6" ht="12.75" x14ac:dyDescent="0.2">
      <c r="A426" s="1">
        <v>1906.05</v>
      </c>
      <c r="B426" s="4">
        <v>9.18</v>
      </c>
      <c r="C426" s="9">
        <v>0.35920000000000002</v>
      </c>
      <c r="D426" s="9">
        <v>0.70750000000000002</v>
      </c>
      <c r="E426" s="9">
        <v>8.5630942149999996</v>
      </c>
      <c r="F426" s="4">
        <f>F422*8/12+F434*4/12</f>
        <v>3.51</v>
      </c>
    </row>
    <row r="427" spans="1:6" ht="12.75" x14ac:dyDescent="0.2">
      <c r="A427" s="1">
        <v>1906.06</v>
      </c>
      <c r="B427" s="4">
        <v>9.3000000000000007</v>
      </c>
      <c r="C427" s="9">
        <v>0.36499999999999999</v>
      </c>
      <c r="D427" s="9">
        <v>0.71499999999999997</v>
      </c>
      <c r="E427" s="9">
        <v>8.5630942149999996</v>
      </c>
      <c r="F427" s="4">
        <f>F422*7/12+F434*5/12</f>
        <v>3.5300000000000002</v>
      </c>
    </row>
    <row r="428" spans="1:6" ht="12.75" x14ac:dyDescent="0.2">
      <c r="A428" s="1">
        <v>1906.07</v>
      </c>
      <c r="B428" s="4">
        <v>9.06</v>
      </c>
      <c r="C428" s="9">
        <v>0.37080000000000002</v>
      </c>
      <c r="D428" s="9">
        <v>0.72250000000000003</v>
      </c>
      <c r="E428" s="9">
        <v>8.2776793390000005</v>
      </c>
      <c r="F428" s="4">
        <f>F422*6/12+F434*6/12</f>
        <v>3.55</v>
      </c>
    </row>
    <row r="429" spans="1:6" ht="12.75" x14ac:dyDescent="0.2">
      <c r="A429" s="1">
        <v>1906.08</v>
      </c>
      <c r="B429" s="4">
        <v>9.73</v>
      </c>
      <c r="C429" s="9">
        <v>0.37669999999999998</v>
      </c>
      <c r="D429" s="9">
        <v>0.73</v>
      </c>
      <c r="E429" s="9">
        <v>8.4679289260000008</v>
      </c>
      <c r="F429" s="4">
        <f>F422*5/12+F434*7/12</f>
        <v>3.5700000000000003</v>
      </c>
    </row>
    <row r="430" spans="1:6" ht="12.75" x14ac:dyDescent="0.2">
      <c r="A430" s="1">
        <v>1906.09</v>
      </c>
      <c r="B430" s="4">
        <v>10.029999999999999</v>
      </c>
      <c r="C430" s="9">
        <v>0.38250000000000001</v>
      </c>
      <c r="D430" s="9">
        <v>0.73750000000000004</v>
      </c>
      <c r="E430" s="9">
        <v>8.5630942149999996</v>
      </c>
      <c r="F430" s="4">
        <f>F422*4/12+F434*8/12</f>
        <v>3.59</v>
      </c>
    </row>
    <row r="431" spans="1:6" ht="12.75" x14ac:dyDescent="0.2">
      <c r="A431" s="1">
        <v>1906.1</v>
      </c>
      <c r="B431" s="4">
        <v>9.73</v>
      </c>
      <c r="C431" s="9">
        <v>0.38829999999999998</v>
      </c>
      <c r="D431" s="9">
        <v>0.745</v>
      </c>
      <c r="E431" s="9">
        <v>8.7534247930000006</v>
      </c>
      <c r="F431" s="4">
        <f>F422*3/12+F434*9/12</f>
        <v>3.61</v>
      </c>
    </row>
    <row r="432" spans="1:6" ht="12.75" x14ac:dyDescent="0.2">
      <c r="A432" s="1">
        <v>1906.11</v>
      </c>
      <c r="B432" s="4">
        <v>9.93</v>
      </c>
      <c r="C432" s="9">
        <v>0.39419999999999999</v>
      </c>
      <c r="D432" s="9">
        <v>0.75249999999999995</v>
      </c>
      <c r="E432" s="9">
        <v>8.8485090910000004</v>
      </c>
      <c r="F432" s="4">
        <f>F422*2/12+F434*10/12</f>
        <v>3.6300000000000003</v>
      </c>
    </row>
    <row r="433" spans="1:6" ht="12.75" x14ac:dyDescent="0.2">
      <c r="A433" s="1">
        <v>1906.12</v>
      </c>
      <c r="B433" s="4">
        <v>9.84</v>
      </c>
      <c r="C433" s="9">
        <v>0.4</v>
      </c>
      <c r="D433" s="9">
        <v>0.76</v>
      </c>
      <c r="E433" s="9">
        <v>8.9436743799999991</v>
      </c>
      <c r="F433" s="4">
        <f>F422*1/12+F434*11/12</f>
        <v>3.6499999999999995</v>
      </c>
    </row>
    <row r="434" spans="1:6" ht="12.75" x14ac:dyDescent="0.2">
      <c r="A434" s="1">
        <v>1907.01</v>
      </c>
      <c r="B434" s="4">
        <v>9.56</v>
      </c>
      <c r="C434" s="9">
        <v>0.40329999999999999</v>
      </c>
      <c r="D434" s="9">
        <v>0.75170000000000003</v>
      </c>
      <c r="E434" s="9">
        <v>8.8485090910000004</v>
      </c>
      <c r="F434" s="4">
        <v>3.67</v>
      </c>
    </row>
    <row r="435" spans="1:6" ht="12.75" x14ac:dyDescent="0.2">
      <c r="A435" s="1">
        <v>1907.02</v>
      </c>
      <c r="B435" s="4">
        <v>9.26</v>
      </c>
      <c r="C435" s="9">
        <v>0.40670000000000001</v>
      </c>
      <c r="D435" s="9">
        <v>0.74329999999999996</v>
      </c>
      <c r="E435" s="9">
        <v>9.0388396689999997</v>
      </c>
      <c r="F435" s="4">
        <f>F434*11/12+F446*1/12</f>
        <v>3.6866666666666665</v>
      </c>
    </row>
    <row r="436" spans="1:6" ht="12.75" x14ac:dyDescent="0.2">
      <c r="A436" s="1">
        <v>1907.03</v>
      </c>
      <c r="B436" s="4">
        <v>8.35</v>
      </c>
      <c r="C436" s="9">
        <v>0.41</v>
      </c>
      <c r="D436" s="9">
        <v>0.73499999999999999</v>
      </c>
      <c r="E436" s="9">
        <v>8.9436743799999991</v>
      </c>
      <c r="F436" s="4">
        <f>F434*10/12+F446*2/12</f>
        <v>3.7033333333333336</v>
      </c>
    </row>
    <row r="437" spans="1:6" ht="12.75" x14ac:dyDescent="0.2">
      <c r="A437" s="1">
        <v>1907.04</v>
      </c>
      <c r="B437" s="4">
        <v>8.39</v>
      </c>
      <c r="C437" s="9">
        <v>0.4133</v>
      </c>
      <c r="D437" s="9">
        <v>0.72670000000000001</v>
      </c>
      <c r="E437" s="9">
        <v>8.9436743799999991</v>
      </c>
      <c r="F437" s="4">
        <f>F434*9/12+F446*3/12</f>
        <v>3.7199999999999998</v>
      </c>
    </row>
    <row r="438" spans="1:6" ht="12.75" x14ac:dyDescent="0.2">
      <c r="A438" s="1">
        <v>1907.05</v>
      </c>
      <c r="B438" s="4">
        <v>8.1</v>
      </c>
      <c r="C438" s="9">
        <v>0.41670000000000001</v>
      </c>
      <c r="D438" s="9">
        <v>0.71830000000000005</v>
      </c>
      <c r="E438" s="9">
        <v>9.1340049590000003</v>
      </c>
      <c r="F438" s="4">
        <f>F434*8/12+F446*4/12</f>
        <v>3.7366666666666668</v>
      </c>
    </row>
    <row r="439" spans="1:6" ht="12.75" x14ac:dyDescent="0.2">
      <c r="A439" s="1">
        <v>1907.06</v>
      </c>
      <c r="B439" s="4">
        <v>7.84</v>
      </c>
      <c r="C439" s="9">
        <v>0.42</v>
      </c>
      <c r="D439" s="9">
        <v>0.71</v>
      </c>
      <c r="E439" s="9">
        <v>9.229089256</v>
      </c>
      <c r="F439" s="4">
        <f>F434*7/12+F446*5/12</f>
        <v>3.753333333333333</v>
      </c>
    </row>
    <row r="440" spans="1:6" ht="12.75" x14ac:dyDescent="0.2">
      <c r="A440" s="1">
        <v>1907.07</v>
      </c>
      <c r="B440" s="4">
        <v>8.14</v>
      </c>
      <c r="C440" s="9">
        <v>0.42330000000000001</v>
      </c>
      <c r="D440" s="9">
        <v>0.70169999999999999</v>
      </c>
      <c r="E440" s="9">
        <v>9.229089256</v>
      </c>
      <c r="F440" s="4">
        <f>F434*6/12+F446*6/12</f>
        <v>3.7699999999999996</v>
      </c>
    </row>
    <row r="441" spans="1:6" ht="12.75" x14ac:dyDescent="0.2">
      <c r="A441" s="1">
        <v>1907.08</v>
      </c>
      <c r="B441" s="4">
        <v>7.53</v>
      </c>
      <c r="C441" s="9">
        <v>0.42670000000000002</v>
      </c>
      <c r="D441" s="9">
        <v>0.69330000000000003</v>
      </c>
      <c r="E441" s="9">
        <v>9.229089256</v>
      </c>
      <c r="F441" s="4">
        <f>F434*5/12+F446*7/12</f>
        <v>3.7866666666666666</v>
      </c>
    </row>
    <row r="442" spans="1:6" ht="12.75" x14ac:dyDescent="0.2">
      <c r="A442" s="1">
        <v>1907.09</v>
      </c>
      <c r="B442" s="4">
        <v>7.45</v>
      </c>
      <c r="C442" s="9">
        <v>0.43</v>
      </c>
      <c r="D442" s="9">
        <v>0.68500000000000005</v>
      </c>
      <c r="E442" s="9">
        <v>9.229089256</v>
      </c>
      <c r="F442" s="4">
        <f>F434*4/12+F446*8/12</f>
        <v>3.8033333333333337</v>
      </c>
    </row>
    <row r="443" spans="1:6" ht="12.75" x14ac:dyDescent="0.2">
      <c r="A443" s="1">
        <v>1907.1</v>
      </c>
      <c r="B443" s="4">
        <v>6.64</v>
      </c>
      <c r="C443" s="9">
        <v>0.43330000000000002</v>
      </c>
      <c r="D443" s="9">
        <v>0.67669999999999997</v>
      </c>
      <c r="E443" s="9">
        <v>9.3242545450000005</v>
      </c>
      <c r="F443" s="4">
        <f>F434*3/12+F446*9/12</f>
        <v>3.82</v>
      </c>
    </row>
    <row r="444" spans="1:6" ht="12.75" x14ac:dyDescent="0.2">
      <c r="A444" s="1">
        <v>1907.11</v>
      </c>
      <c r="B444" s="4">
        <v>6.25</v>
      </c>
      <c r="C444" s="9">
        <v>0.43669999999999998</v>
      </c>
      <c r="D444" s="9">
        <v>0.66830000000000001</v>
      </c>
      <c r="E444" s="9">
        <v>8.9436743799999991</v>
      </c>
      <c r="F444" s="4">
        <f>F434*2/12+F446*10/12</f>
        <v>3.8366666666666669</v>
      </c>
    </row>
    <row r="445" spans="1:6" ht="12.75" x14ac:dyDescent="0.2">
      <c r="A445" s="1">
        <v>1907.12</v>
      </c>
      <c r="B445" s="4">
        <v>6.57</v>
      </c>
      <c r="C445" s="9">
        <v>0.44</v>
      </c>
      <c r="D445" s="9">
        <v>0.66</v>
      </c>
      <c r="E445" s="9">
        <v>8.7534247930000006</v>
      </c>
      <c r="F445" s="4">
        <f>F434*1/12+F446*11/12</f>
        <v>3.8533333333333331</v>
      </c>
    </row>
    <row r="446" spans="1:6" ht="12.75" x14ac:dyDescent="0.2">
      <c r="A446" s="1">
        <v>1908.01</v>
      </c>
      <c r="B446" s="4">
        <v>6.85</v>
      </c>
      <c r="C446" s="9">
        <v>0.43669999999999998</v>
      </c>
      <c r="D446" s="9">
        <v>0.65329999999999999</v>
      </c>
      <c r="E446" s="9">
        <v>8.6582595040000001</v>
      </c>
      <c r="F446" s="4">
        <v>3.87</v>
      </c>
    </row>
    <row r="447" spans="1:6" ht="12.75" x14ac:dyDescent="0.2">
      <c r="A447" s="1">
        <v>1908.02</v>
      </c>
      <c r="B447" s="4">
        <v>6.6</v>
      </c>
      <c r="C447" s="9">
        <v>0.43330000000000002</v>
      </c>
      <c r="D447" s="9">
        <v>0.64670000000000005</v>
      </c>
      <c r="E447" s="9">
        <v>8.5630942149999996</v>
      </c>
      <c r="F447" s="4">
        <f>F446*11/12+F458*1/12</f>
        <v>3.8608333333333333</v>
      </c>
    </row>
    <row r="448" spans="1:6" ht="12.75" x14ac:dyDescent="0.2">
      <c r="A448" s="1">
        <v>1908.03</v>
      </c>
      <c r="B448" s="4">
        <v>6.87</v>
      </c>
      <c r="C448" s="9">
        <v>0.43</v>
      </c>
      <c r="D448" s="9">
        <v>0.64</v>
      </c>
      <c r="E448" s="9">
        <v>8.5630942149999996</v>
      </c>
      <c r="F448" s="4">
        <f>F446*10/12+F458*2/12</f>
        <v>3.8516666666666666</v>
      </c>
    </row>
    <row r="449" spans="1:6" ht="12.75" x14ac:dyDescent="0.2">
      <c r="A449" s="1">
        <v>1908.04</v>
      </c>
      <c r="B449" s="4">
        <v>7.24</v>
      </c>
      <c r="C449" s="9">
        <v>0.42670000000000002</v>
      </c>
      <c r="D449" s="9">
        <v>0.63329999999999997</v>
      </c>
      <c r="E449" s="9">
        <v>8.6582595040000001</v>
      </c>
      <c r="F449" s="4">
        <f>F446*9/12+F458*3/12</f>
        <v>3.8424999999999998</v>
      </c>
    </row>
    <row r="450" spans="1:6" ht="12.75" x14ac:dyDescent="0.2">
      <c r="A450" s="1">
        <v>1908.05</v>
      </c>
      <c r="B450" s="4">
        <v>7.63</v>
      </c>
      <c r="C450" s="9">
        <v>0.42330000000000001</v>
      </c>
      <c r="D450" s="9">
        <v>0.62670000000000003</v>
      </c>
      <c r="E450" s="9">
        <v>8.6582595040000001</v>
      </c>
      <c r="F450" s="4">
        <f>F446*8/12+F458*4/12</f>
        <v>3.833333333333333</v>
      </c>
    </row>
    <row r="451" spans="1:6" ht="12.75" x14ac:dyDescent="0.2">
      <c r="A451" s="1">
        <v>1908.06</v>
      </c>
      <c r="B451" s="4">
        <v>7.64</v>
      </c>
      <c r="C451" s="9">
        <v>0.42</v>
      </c>
      <c r="D451" s="9">
        <v>0.62</v>
      </c>
      <c r="E451" s="9">
        <v>8.6582595040000001</v>
      </c>
      <c r="F451" s="4">
        <f>F446*7/12+F458*5/12</f>
        <v>3.8241666666666663</v>
      </c>
    </row>
    <row r="452" spans="1:6" ht="12.75" x14ac:dyDescent="0.2">
      <c r="A452" s="1">
        <v>1908.07</v>
      </c>
      <c r="B452" s="4">
        <v>7.92</v>
      </c>
      <c r="C452" s="9">
        <v>0.41670000000000001</v>
      </c>
      <c r="D452" s="9">
        <v>0.61329999999999996</v>
      </c>
      <c r="E452" s="9">
        <v>8.7534247930000006</v>
      </c>
      <c r="F452" s="4">
        <f>F446*6/12+F458*6/12</f>
        <v>3.8149999999999995</v>
      </c>
    </row>
    <row r="453" spans="1:6" ht="12.75" x14ac:dyDescent="0.2">
      <c r="A453" s="1">
        <v>1908.08</v>
      </c>
      <c r="B453" s="4">
        <v>8.26</v>
      </c>
      <c r="C453" s="9">
        <v>0.4133</v>
      </c>
      <c r="D453" s="9">
        <v>0.60670000000000002</v>
      </c>
      <c r="E453" s="9">
        <v>8.7534247930000006</v>
      </c>
      <c r="F453" s="4">
        <f>F446*5/12+F458*7/12</f>
        <v>3.8058333333333332</v>
      </c>
    </row>
    <row r="454" spans="1:6" ht="12.75" x14ac:dyDescent="0.2">
      <c r="A454" s="1">
        <v>1908.09</v>
      </c>
      <c r="B454" s="4">
        <v>8.17</v>
      </c>
      <c r="C454" s="9">
        <v>0.41</v>
      </c>
      <c r="D454" s="9">
        <v>0.6</v>
      </c>
      <c r="E454" s="9">
        <v>8.7534247930000006</v>
      </c>
      <c r="F454" s="4">
        <f>F446*4/12+F458*8/12</f>
        <v>3.7966666666666664</v>
      </c>
    </row>
    <row r="455" spans="1:6" ht="12.75" x14ac:dyDescent="0.2">
      <c r="A455" s="1">
        <v>1908.1</v>
      </c>
      <c r="B455" s="4">
        <v>8.27</v>
      </c>
      <c r="C455" s="9">
        <v>0.40670000000000001</v>
      </c>
      <c r="D455" s="9">
        <v>0.59330000000000005</v>
      </c>
      <c r="E455" s="9">
        <v>8.8485090910000004</v>
      </c>
      <c r="F455" s="4">
        <f>F446*3/12+F458*9/12</f>
        <v>3.7874999999999996</v>
      </c>
    </row>
    <row r="456" spans="1:6" ht="12.75" x14ac:dyDescent="0.2">
      <c r="A456" s="1">
        <v>1908.11</v>
      </c>
      <c r="B456" s="4">
        <v>8.83</v>
      </c>
      <c r="C456" s="9">
        <v>0.40329999999999999</v>
      </c>
      <c r="D456" s="9">
        <v>0.5867</v>
      </c>
      <c r="E456" s="9">
        <v>8.9436743799999991</v>
      </c>
      <c r="F456" s="4">
        <f>F446*2/12+F458*10/12</f>
        <v>3.7783333333333329</v>
      </c>
    </row>
    <row r="457" spans="1:6" ht="12.75" x14ac:dyDescent="0.2">
      <c r="A457" s="1">
        <v>1908.12</v>
      </c>
      <c r="B457" s="4">
        <v>9.0299999999999994</v>
      </c>
      <c r="C457" s="9">
        <v>0.4</v>
      </c>
      <c r="D457" s="9">
        <v>0.57999999999999996</v>
      </c>
      <c r="E457" s="9">
        <v>9.0388396689999997</v>
      </c>
      <c r="F457" s="4">
        <f>F446*1/12+F458*11/12</f>
        <v>3.769166666666667</v>
      </c>
    </row>
    <row r="458" spans="1:6" ht="12.75" x14ac:dyDescent="0.2">
      <c r="A458" s="1">
        <v>1909.01</v>
      </c>
      <c r="B458" s="4">
        <v>9.06</v>
      </c>
      <c r="C458" s="9">
        <v>0.40329999999999999</v>
      </c>
      <c r="D458" s="9">
        <v>0.59499999999999997</v>
      </c>
      <c r="E458" s="9">
        <v>8.9436743799999991</v>
      </c>
      <c r="F458" s="4">
        <v>3.76</v>
      </c>
    </row>
    <row r="459" spans="1:6" ht="12.75" x14ac:dyDescent="0.2">
      <c r="A459" s="1">
        <v>1909.02</v>
      </c>
      <c r="B459" s="4">
        <v>8.8000000000000007</v>
      </c>
      <c r="C459" s="9">
        <v>0.40670000000000001</v>
      </c>
      <c r="D459" s="9">
        <v>0.61</v>
      </c>
      <c r="E459" s="9">
        <v>9.0388396689999997</v>
      </c>
      <c r="F459" s="4">
        <f>F458*11/12+F470*1/12</f>
        <v>3.7725</v>
      </c>
    </row>
    <row r="460" spans="1:6" ht="12.75" x14ac:dyDescent="0.2">
      <c r="A460" s="1">
        <v>1909.03</v>
      </c>
      <c r="B460" s="4">
        <v>8.92</v>
      </c>
      <c r="C460" s="9">
        <v>0.41</v>
      </c>
      <c r="D460" s="9">
        <v>0.625</v>
      </c>
      <c r="E460" s="9">
        <v>9.0388396689999997</v>
      </c>
      <c r="F460" s="4">
        <f>F458*10/12+F470*2/12</f>
        <v>3.7849999999999997</v>
      </c>
    </row>
    <row r="461" spans="1:6" ht="12.75" x14ac:dyDescent="0.2">
      <c r="A461" s="1">
        <v>1909.04</v>
      </c>
      <c r="B461" s="4">
        <v>9.32</v>
      </c>
      <c r="C461" s="9">
        <v>0.4133</v>
      </c>
      <c r="D461" s="9">
        <v>0.64</v>
      </c>
      <c r="E461" s="9">
        <v>9.229089256</v>
      </c>
      <c r="F461" s="4">
        <f>F458*9/12+F470*3/12</f>
        <v>3.7974999999999999</v>
      </c>
    </row>
    <row r="462" spans="1:6" ht="12.75" x14ac:dyDescent="0.2">
      <c r="A462" s="1">
        <v>1909.05</v>
      </c>
      <c r="B462" s="4">
        <v>9.6300000000000008</v>
      </c>
      <c r="C462" s="9">
        <v>0.41670000000000001</v>
      </c>
      <c r="D462" s="9">
        <v>0.65500000000000003</v>
      </c>
      <c r="E462" s="9">
        <v>9.3242545450000005</v>
      </c>
      <c r="F462" s="4">
        <f>F458*8/12+F470*4/12</f>
        <v>3.8099999999999996</v>
      </c>
    </row>
    <row r="463" spans="1:6" ht="12.75" x14ac:dyDescent="0.2">
      <c r="A463" s="1">
        <v>1909.06</v>
      </c>
      <c r="B463" s="4">
        <v>9.8000000000000007</v>
      </c>
      <c r="C463" s="9">
        <v>0.42</v>
      </c>
      <c r="D463" s="9">
        <v>0.67</v>
      </c>
      <c r="E463" s="9">
        <v>9.4194198349999994</v>
      </c>
      <c r="F463" s="4">
        <f>F458*7/12+F470*5/12</f>
        <v>3.8224999999999998</v>
      </c>
    </row>
    <row r="464" spans="1:6" ht="12.75" x14ac:dyDescent="0.2">
      <c r="A464" s="1">
        <v>1909.07</v>
      </c>
      <c r="B464" s="4">
        <v>9.94</v>
      </c>
      <c r="C464" s="9">
        <v>0.42330000000000001</v>
      </c>
      <c r="D464" s="9">
        <v>0.68500000000000005</v>
      </c>
      <c r="E464" s="9">
        <v>9.4194198349999994</v>
      </c>
      <c r="F464" s="4">
        <f>F458*6/12+F470*6/12</f>
        <v>3.835</v>
      </c>
    </row>
    <row r="465" spans="1:6" ht="12.75" x14ac:dyDescent="0.2">
      <c r="A465" s="1">
        <v>1909.08</v>
      </c>
      <c r="B465" s="4">
        <v>10.18</v>
      </c>
      <c r="C465" s="9">
        <v>0.42670000000000002</v>
      </c>
      <c r="D465" s="9">
        <v>0.7</v>
      </c>
      <c r="E465" s="9">
        <v>9.5145851239999999</v>
      </c>
      <c r="F465" s="4">
        <f>F458*5/12+F470*7/12</f>
        <v>3.8474999999999997</v>
      </c>
    </row>
    <row r="466" spans="1:6" ht="12.75" x14ac:dyDescent="0.2">
      <c r="A466" s="1">
        <v>1909.09</v>
      </c>
      <c r="B466" s="4">
        <v>10.19</v>
      </c>
      <c r="C466" s="9">
        <v>0.43</v>
      </c>
      <c r="D466" s="9">
        <v>0.71499999999999997</v>
      </c>
      <c r="E466" s="9">
        <v>9.6096694209999995</v>
      </c>
      <c r="F466" s="4">
        <f>F458*4/12+F470*8/12</f>
        <v>3.8600000000000003</v>
      </c>
    </row>
    <row r="467" spans="1:6" ht="12.75" x14ac:dyDescent="0.2">
      <c r="A467" s="1">
        <v>1909.1</v>
      </c>
      <c r="B467" s="4">
        <v>10.23</v>
      </c>
      <c r="C467" s="9">
        <v>0.43330000000000002</v>
      </c>
      <c r="D467" s="9">
        <v>0.73</v>
      </c>
      <c r="E467" s="9">
        <v>9.8000000000000007</v>
      </c>
      <c r="F467" s="4">
        <f>F458*3/12+F470*9/12</f>
        <v>3.8724999999999996</v>
      </c>
    </row>
    <row r="468" spans="1:6" ht="12.75" x14ac:dyDescent="0.2">
      <c r="A468" s="1">
        <v>1909.11</v>
      </c>
      <c r="B468" s="4">
        <v>10.18</v>
      </c>
      <c r="C468" s="9">
        <v>0.43669999999999998</v>
      </c>
      <c r="D468" s="9">
        <v>0.745</v>
      </c>
      <c r="E468" s="9">
        <v>9.8951652889999995</v>
      </c>
      <c r="F468" s="4">
        <f>F458*2/12+F470*10/12</f>
        <v>3.8849999999999998</v>
      </c>
    </row>
    <row r="469" spans="1:6" ht="12.75" x14ac:dyDescent="0.2">
      <c r="A469" s="1">
        <v>1909.12</v>
      </c>
      <c r="B469" s="4">
        <v>10.3</v>
      </c>
      <c r="C469" s="9">
        <v>0.44</v>
      </c>
      <c r="D469" s="9">
        <v>0.76</v>
      </c>
      <c r="E469" s="9">
        <v>9.9903305790000001</v>
      </c>
      <c r="F469" s="4">
        <f>F458*1/12+F470*11/12</f>
        <v>3.8975000000000004</v>
      </c>
    </row>
    <row r="470" spans="1:6" ht="12.75" x14ac:dyDescent="0.2">
      <c r="A470" s="1">
        <v>1910.01</v>
      </c>
      <c r="B470" s="4">
        <v>10.08</v>
      </c>
      <c r="C470" s="9">
        <v>0.4425</v>
      </c>
      <c r="D470" s="9">
        <v>0.75749999999999995</v>
      </c>
      <c r="E470" s="9">
        <v>9.8951652889999995</v>
      </c>
      <c r="F470" s="4">
        <v>3.91</v>
      </c>
    </row>
    <row r="471" spans="1:6" ht="12.75" x14ac:dyDescent="0.2">
      <c r="A471" s="1">
        <v>1910.02</v>
      </c>
      <c r="B471" s="4">
        <v>9.7200000000000006</v>
      </c>
      <c r="C471" s="9">
        <v>0.44500000000000001</v>
      </c>
      <c r="D471" s="9">
        <v>0.755</v>
      </c>
      <c r="E471" s="9">
        <v>9.8951652889999995</v>
      </c>
      <c r="F471" s="4">
        <f>F470*11/12+F482*1/12</f>
        <v>3.9158333333333335</v>
      </c>
    </row>
    <row r="472" spans="1:6" ht="12.75" x14ac:dyDescent="0.2">
      <c r="A472" s="1">
        <v>1910.03</v>
      </c>
      <c r="B472" s="4">
        <v>9.9600000000000009</v>
      </c>
      <c r="C472" s="9">
        <v>0.44750000000000001</v>
      </c>
      <c r="D472" s="9">
        <v>0.75249999999999995</v>
      </c>
      <c r="E472" s="9">
        <v>10.08541488</v>
      </c>
      <c r="F472" s="4">
        <f>F470*10/12+F482*2/12</f>
        <v>3.9216666666666669</v>
      </c>
    </row>
    <row r="473" spans="1:6" ht="12.75" x14ac:dyDescent="0.2">
      <c r="A473" s="1">
        <v>1910.04</v>
      </c>
      <c r="B473" s="4">
        <v>9.7200000000000006</v>
      </c>
      <c r="C473" s="9">
        <v>0.45</v>
      </c>
      <c r="D473" s="9">
        <v>0.75</v>
      </c>
      <c r="E473" s="9">
        <v>10.180580170000001</v>
      </c>
      <c r="F473" s="4">
        <f>F470*9/12+F482*3/12</f>
        <v>3.9274999999999998</v>
      </c>
    </row>
    <row r="474" spans="1:6" ht="12.75" x14ac:dyDescent="0.2">
      <c r="A474" s="1">
        <v>1910.05</v>
      </c>
      <c r="B474" s="4">
        <v>9.56</v>
      </c>
      <c r="C474" s="9">
        <v>0.45250000000000001</v>
      </c>
      <c r="D474" s="9">
        <v>0.74750000000000005</v>
      </c>
      <c r="E474" s="9">
        <v>9.9903305790000001</v>
      </c>
      <c r="F474" s="4">
        <f>F470*8/12+F482*4/12</f>
        <v>3.9333333333333336</v>
      </c>
    </row>
    <row r="475" spans="1:6" ht="12.75" x14ac:dyDescent="0.2">
      <c r="A475" s="1">
        <v>1910.06</v>
      </c>
      <c r="B475" s="4">
        <v>9.1</v>
      </c>
      <c r="C475" s="9">
        <v>0.45500000000000002</v>
      </c>
      <c r="D475" s="9">
        <v>0.745</v>
      </c>
      <c r="E475" s="9">
        <v>9.8951652889999995</v>
      </c>
      <c r="F475" s="4">
        <f>F470*7/12+F482*5/12</f>
        <v>3.9391666666666665</v>
      </c>
    </row>
    <row r="476" spans="1:6" ht="12.75" x14ac:dyDescent="0.2">
      <c r="A476" s="1">
        <v>1910.07</v>
      </c>
      <c r="B476" s="4">
        <v>8.64</v>
      </c>
      <c r="C476" s="9">
        <v>0.45750000000000002</v>
      </c>
      <c r="D476" s="9">
        <v>0.74250000000000005</v>
      </c>
      <c r="E476" s="9">
        <v>9.8951652889999995</v>
      </c>
      <c r="F476" s="4">
        <f>F470*6/12+F482*6/12</f>
        <v>3.9450000000000003</v>
      </c>
    </row>
    <row r="477" spans="1:6" ht="12.75" x14ac:dyDescent="0.2">
      <c r="A477" s="1">
        <v>1910.08</v>
      </c>
      <c r="B477" s="4">
        <v>8.85</v>
      </c>
      <c r="C477" s="9">
        <v>0.46</v>
      </c>
      <c r="D477" s="9">
        <v>0.74</v>
      </c>
      <c r="E477" s="9">
        <v>9.8000000000000007</v>
      </c>
      <c r="F477" s="4">
        <f>F470*5/12+F482*7/12</f>
        <v>3.9508333333333336</v>
      </c>
    </row>
    <row r="478" spans="1:6" ht="12.75" x14ac:dyDescent="0.2">
      <c r="A478" s="1">
        <v>1910.09</v>
      </c>
      <c r="B478" s="4">
        <v>8.91</v>
      </c>
      <c r="C478" s="9">
        <v>0.46250000000000002</v>
      </c>
      <c r="D478" s="9">
        <v>0.73750000000000004</v>
      </c>
      <c r="E478" s="9">
        <v>9.7048347110000002</v>
      </c>
      <c r="F478" s="4">
        <f>F470*4/12+F482*8/12</f>
        <v>3.956666666666667</v>
      </c>
    </row>
    <row r="479" spans="1:6" ht="12.75" x14ac:dyDescent="0.2">
      <c r="A479" s="1">
        <v>1910.1</v>
      </c>
      <c r="B479" s="4">
        <v>9.32</v>
      </c>
      <c r="C479" s="9">
        <v>0.46500000000000002</v>
      </c>
      <c r="D479" s="9">
        <v>0.73499999999999999</v>
      </c>
      <c r="E479" s="9">
        <v>9.4194198349999994</v>
      </c>
      <c r="F479" s="4">
        <f>F470*3/12+F482*9/12</f>
        <v>3.9624999999999999</v>
      </c>
    </row>
    <row r="480" spans="1:6" ht="12.75" x14ac:dyDescent="0.2">
      <c r="A480" s="1">
        <v>1910.11</v>
      </c>
      <c r="B480" s="4">
        <v>9.31</v>
      </c>
      <c r="C480" s="9">
        <v>0.46750000000000003</v>
      </c>
      <c r="D480" s="9">
        <v>0.73250000000000004</v>
      </c>
      <c r="E480" s="9">
        <v>9.229089256</v>
      </c>
      <c r="F480" s="4">
        <f>F470*2/12+F482*10/12</f>
        <v>3.9683333333333333</v>
      </c>
    </row>
    <row r="481" spans="1:6" ht="12.75" x14ac:dyDescent="0.2">
      <c r="A481" s="1">
        <v>1910.12</v>
      </c>
      <c r="B481" s="4">
        <v>9.0500000000000007</v>
      </c>
      <c r="C481" s="9">
        <v>0.47</v>
      </c>
      <c r="D481" s="9">
        <v>0.73</v>
      </c>
      <c r="E481" s="9">
        <v>9.229089256</v>
      </c>
      <c r="F481" s="4">
        <f>F470*1/12+F482*11/12</f>
        <v>3.9741666666666666</v>
      </c>
    </row>
    <row r="482" spans="1:6" ht="12.75" x14ac:dyDescent="0.2">
      <c r="A482" s="1">
        <v>1911.01</v>
      </c>
      <c r="B482" s="4">
        <v>9.27</v>
      </c>
      <c r="C482" s="9">
        <v>0.47</v>
      </c>
      <c r="D482" s="9">
        <v>0.71830000000000005</v>
      </c>
      <c r="E482" s="9">
        <v>9.229089256</v>
      </c>
      <c r="F482" s="4">
        <v>3.98</v>
      </c>
    </row>
    <row r="483" spans="1:6" ht="12.75" x14ac:dyDescent="0.2">
      <c r="A483" s="1">
        <v>1911.02</v>
      </c>
      <c r="B483" s="4">
        <v>9.43</v>
      </c>
      <c r="C483" s="9">
        <v>0.47</v>
      </c>
      <c r="D483" s="9">
        <v>0.70669999999999999</v>
      </c>
      <c r="E483" s="9">
        <v>8.9436743799999991</v>
      </c>
      <c r="F483" s="4">
        <f>F482*11/12+F494*1/12</f>
        <v>3.9824999999999999</v>
      </c>
    </row>
    <row r="484" spans="1:6" ht="12.75" x14ac:dyDescent="0.2">
      <c r="A484" s="1">
        <v>1911.03</v>
      </c>
      <c r="B484" s="4">
        <v>9.32</v>
      </c>
      <c r="C484" s="9">
        <v>0.47</v>
      </c>
      <c r="D484" s="9">
        <v>0.69499999999999995</v>
      </c>
      <c r="E484" s="9">
        <v>9.0388396689999997</v>
      </c>
      <c r="F484" s="4">
        <f>F482*10/12+F494*2/12</f>
        <v>3.9849999999999999</v>
      </c>
    </row>
    <row r="485" spans="1:6" ht="12.75" x14ac:dyDescent="0.2">
      <c r="A485" s="1">
        <v>1911.04</v>
      </c>
      <c r="B485" s="4">
        <v>9.2799999999999994</v>
      </c>
      <c r="C485" s="9">
        <v>0.47</v>
      </c>
      <c r="D485" s="9">
        <v>0.68330000000000002</v>
      </c>
      <c r="E485" s="9">
        <v>8.7534247930000006</v>
      </c>
      <c r="F485" s="4">
        <f>F482*9/12+F494*3/12</f>
        <v>3.9874999999999998</v>
      </c>
    </row>
    <row r="486" spans="1:6" ht="12.75" x14ac:dyDescent="0.2">
      <c r="A486" s="1">
        <v>1911.05</v>
      </c>
      <c r="B486" s="4">
        <v>9.48</v>
      </c>
      <c r="C486" s="9">
        <v>0.47</v>
      </c>
      <c r="D486" s="9">
        <v>0.67169999999999996</v>
      </c>
      <c r="E486" s="9">
        <v>8.7534247930000006</v>
      </c>
      <c r="F486" s="4">
        <f>F482*8/12+F494*4/12</f>
        <v>3.99</v>
      </c>
    </row>
    <row r="487" spans="1:6" ht="12.75" x14ac:dyDescent="0.2">
      <c r="A487" s="1">
        <v>1911.06</v>
      </c>
      <c r="B487" s="4">
        <v>9.67</v>
      </c>
      <c r="C487" s="9">
        <v>0.47</v>
      </c>
      <c r="D487" s="9">
        <v>0.66</v>
      </c>
      <c r="E487" s="9">
        <v>8.7534247930000006</v>
      </c>
      <c r="F487" s="4">
        <f>F482*7/12+F494*5/12</f>
        <v>3.9924999999999997</v>
      </c>
    </row>
    <row r="488" spans="1:6" ht="12.75" x14ac:dyDescent="0.2">
      <c r="A488" s="1">
        <v>1911.07</v>
      </c>
      <c r="B488" s="4">
        <v>9.6300000000000008</v>
      </c>
      <c r="C488" s="9">
        <v>0.47</v>
      </c>
      <c r="D488" s="9">
        <v>0.64829999999999999</v>
      </c>
      <c r="E488" s="9">
        <v>8.8485090910000004</v>
      </c>
      <c r="F488" s="4">
        <f>F482*6/12+F494*6/12</f>
        <v>3.9950000000000001</v>
      </c>
    </row>
    <row r="489" spans="1:6" ht="12.75" x14ac:dyDescent="0.2">
      <c r="A489" s="1">
        <v>1911.08</v>
      </c>
      <c r="B489" s="4">
        <v>9.17</v>
      </c>
      <c r="C489" s="9">
        <v>0.47</v>
      </c>
      <c r="D489" s="9">
        <v>0.63670000000000004</v>
      </c>
      <c r="E489" s="9">
        <v>9.1340049590000003</v>
      </c>
      <c r="F489" s="4">
        <f>F482*5/12+F494*7/12</f>
        <v>3.9975000000000001</v>
      </c>
    </row>
    <row r="490" spans="1:6" ht="12.75" x14ac:dyDescent="0.2">
      <c r="A490" s="1">
        <v>1911.09</v>
      </c>
      <c r="B490" s="4">
        <v>8.67</v>
      </c>
      <c r="C490" s="9">
        <v>0.47</v>
      </c>
      <c r="D490" s="9">
        <v>0.625</v>
      </c>
      <c r="E490" s="9">
        <v>9.229089256</v>
      </c>
      <c r="F490" s="4">
        <f>F482*4/12+F494*8/12</f>
        <v>4</v>
      </c>
    </row>
    <row r="491" spans="1:6" ht="12.75" x14ac:dyDescent="0.2">
      <c r="A491" s="1">
        <v>1911.1</v>
      </c>
      <c r="B491" s="4">
        <v>8.7200000000000006</v>
      </c>
      <c r="C491" s="9">
        <v>0.47</v>
      </c>
      <c r="D491" s="9">
        <v>0.61329999999999996</v>
      </c>
      <c r="E491" s="9">
        <v>9.229089256</v>
      </c>
      <c r="F491" s="4">
        <f>F482*3/12+F494*9/12</f>
        <v>4.0024999999999995</v>
      </c>
    </row>
    <row r="492" spans="1:6" ht="12.75" x14ac:dyDescent="0.2">
      <c r="A492" s="1">
        <v>1911.11</v>
      </c>
      <c r="B492" s="4">
        <v>9.07</v>
      </c>
      <c r="C492" s="9">
        <v>0.47</v>
      </c>
      <c r="D492" s="9">
        <v>0.60170000000000001</v>
      </c>
      <c r="E492" s="9">
        <v>9.1340049590000003</v>
      </c>
      <c r="F492" s="4">
        <f>F482*2/12+F494*10/12</f>
        <v>4.0049999999999999</v>
      </c>
    </row>
    <row r="493" spans="1:6" ht="12.75" x14ac:dyDescent="0.2">
      <c r="A493" s="1">
        <v>1911.12</v>
      </c>
      <c r="B493" s="4">
        <v>9.11</v>
      </c>
      <c r="C493" s="9">
        <v>0.47</v>
      </c>
      <c r="D493" s="9">
        <v>0.59</v>
      </c>
      <c r="E493" s="9">
        <v>9.0388396689999997</v>
      </c>
      <c r="F493" s="4">
        <f>F482*1/12+F494*11/12</f>
        <v>4.0075000000000003</v>
      </c>
    </row>
    <row r="494" spans="1:6" ht="12.75" x14ac:dyDescent="0.2">
      <c r="A494" s="1">
        <v>1912.01</v>
      </c>
      <c r="B494" s="4">
        <v>9.1199999999999992</v>
      </c>
      <c r="C494" s="9">
        <v>0.4708</v>
      </c>
      <c r="D494" s="9">
        <v>0.59919999999999995</v>
      </c>
      <c r="E494" s="9">
        <v>9.1340049590000003</v>
      </c>
      <c r="F494" s="4">
        <v>4.01</v>
      </c>
    </row>
    <row r="495" spans="1:6" ht="12.75" x14ac:dyDescent="0.2">
      <c r="A495" s="1">
        <v>1912.02</v>
      </c>
      <c r="B495" s="4">
        <v>9.0399999999999991</v>
      </c>
      <c r="C495" s="9">
        <v>0.47170000000000001</v>
      </c>
      <c r="D495" s="9">
        <v>0.60829999999999995</v>
      </c>
      <c r="E495" s="9">
        <v>9.229089256</v>
      </c>
      <c r="F495" s="4">
        <f>F494*11/12+F506*1/12</f>
        <v>4.0466666666666669</v>
      </c>
    </row>
    <row r="496" spans="1:6" ht="12.75" x14ac:dyDescent="0.2">
      <c r="A496" s="1">
        <v>1912.03</v>
      </c>
      <c r="B496" s="4">
        <v>9.3000000000000007</v>
      </c>
      <c r="C496" s="9">
        <v>0.47249999999999998</v>
      </c>
      <c r="D496" s="9">
        <v>0.61750000000000005</v>
      </c>
      <c r="E496" s="9">
        <v>9.4194198349999994</v>
      </c>
      <c r="F496" s="4">
        <f>F494*10/12+F506*2/12</f>
        <v>4.083333333333333</v>
      </c>
    </row>
    <row r="497" spans="1:6" ht="12.75" x14ac:dyDescent="0.2">
      <c r="A497" s="1">
        <v>1912.04</v>
      </c>
      <c r="B497" s="4">
        <v>9.59</v>
      </c>
      <c r="C497" s="9">
        <v>0.4733</v>
      </c>
      <c r="D497" s="9">
        <v>0.62670000000000003</v>
      </c>
      <c r="E497" s="9">
        <v>9.7048347110000002</v>
      </c>
      <c r="F497" s="4">
        <f>F494*9/12+F506*3/12</f>
        <v>4.12</v>
      </c>
    </row>
    <row r="498" spans="1:6" ht="12.75" x14ac:dyDescent="0.2">
      <c r="A498" s="1">
        <v>1912.05</v>
      </c>
      <c r="B498" s="4">
        <v>9.58</v>
      </c>
      <c r="C498" s="9">
        <v>0.47420000000000001</v>
      </c>
      <c r="D498" s="9">
        <v>0.63580000000000003</v>
      </c>
      <c r="E498" s="9">
        <v>9.7048347110000002</v>
      </c>
      <c r="F498" s="4">
        <f>F494*8/12+F506*4/12</f>
        <v>4.1566666666666663</v>
      </c>
    </row>
    <row r="499" spans="1:6" ht="12.75" x14ac:dyDescent="0.2">
      <c r="A499" s="1">
        <v>1912.06</v>
      </c>
      <c r="B499" s="4">
        <v>9.58</v>
      </c>
      <c r="C499" s="9">
        <v>0.47499999999999998</v>
      </c>
      <c r="D499" s="9">
        <v>0.64500000000000002</v>
      </c>
      <c r="E499" s="9">
        <v>9.6096694209999995</v>
      </c>
      <c r="F499" s="4">
        <f>F494*7/12+F506*5/12</f>
        <v>4.1933333333333334</v>
      </c>
    </row>
    <row r="500" spans="1:6" ht="12.75" x14ac:dyDescent="0.2">
      <c r="A500" s="1">
        <v>1912.07</v>
      </c>
      <c r="B500" s="4">
        <v>9.59</v>
      </c>
      <c r="C500" s="9">
        <v>0.4758</v>
      </c>
      <c r="D500" s="9">
        <v>0.6542</v>
      </c>
      <c r="E500" s="9">
        <v>9.6096694209999995</v>
      </c>
      <c r="F500" s="4">
        <f>F494*6/12+F506*6/12</f>
        <v>4.2300000000000004</v>
      </c>
    </row>
    <row r="501" spans="1:6" ht="12.75" x14ac:dyDescent="0.2">
      <c r="A501" s="1">
        <v>1912.08</v>
      </c>
      <c r="B501" s="4">
        <v>9.81</v>
      </c>
      <c r="C501" s="9">
        <v>0.47670000000000001</v>
      </c>
      <c r="D501" s="9">
        <v>0.6633</v>
      </c>
      <c r="E501" s="9">
        <v>9.7048347110000002</v>
      </c>
      <c r="F501" s="4">
        <f>F494*5/12+F506*7/12</f>
        <v>4.2666666666666666</v>
      </c>
    </row>
    <row r="502" spans="1:6" ht="12.75" x14ac:dyDescent="0.2">
      <c r="A502" s="1">
        <v>1912.09</v>
      </c>
      <c r="B502" s="4">
        <v>9.86</v>
      </c>
      <c r="C502" s="9">
        <v>0.47749999999999998</v>
      </c>
      <c r="D502" s="9">
        <v>0.67249999999999999</v>
      </c>
      <c r="E502" s="9">
        <v>9.8000000000000007</v>
      </c>
      <c r="F502" s="4">
        <f>F494*4/12+F506*8/12</f>
        <v>4.3033333333333337</v>
      </c>
    </row>
    <row r="503" spans="1:6" ht="12.75" x14ac:dyDescent="0.2">
      <c r="A503" s="1">
        <v>1912.1</v>
      </c>
      <c r="B503" s="4">
        <v>9.84</v>
      </c>
      <c r="C503" s="9">
        <v>0.4783</v>
      </c>
      <c r="D503" s="9">
        <v>0.68169999999999997</v>
      </c>
      <c r="E503" s="9">
        <v>9.8000000000000007</v>
      </c>
      <c r="F503" s="4">
        <f>F494*3/12+F506*9/12</f>
        <v>4.34</v>
      </c>
    </row>
    <row r="504" spans="1:6" ht="12.75" x14ac:dyDescent="0.2">
      <c r="A504" s="1">
        <v>1912.11</v>
      </c>
      <c r="B504" s="4">
        <v>9.73</v>
      </c>
      <c r="C504" s="9">
        <v>0.47920000000000001</v>
      </c>
      <c r="D504" s="9">
        <v>0.69079999999999997</v>
      </c>
      <c r="E504" s="9">
        <v>9.8000000000000007</v>
      </c>
      <c r="F504" s="4">
        <f>F494*2/12+F506*10/12</f>
        <v>4.3766666666666669</v>
      </c>
    </row>
    <row r="505" spans="1:6" ht="12.75" x14ac:dyDescent="0.2">
      <c r="A505" s="1">
        <v>1912.12</v>
      </c>
      <c r="B505" s="4">
        <v>9.3800000000000008</v>
      </c>
      <c r="C505" s="9">
        <v>0.48</v>
      </c>
      <c r="D505" s="9">
        <v>0.7</v>
      </c>
      <c r="E505" s="9">
        <v>9.7048347110000002</v>
      </c>
      <c r="F505" s="4">
        <f>F494*1/12+F506*11/12</f>
        <v>4.4133333333333331</v>
      </c>
    </row>
    <row r="506" spans="1:6" ht="12.75" x14ac:dyDescent="0.2">
      <c r="A506" s="1">
        <v>1913.01</v>
      </c>
      <c r="B506" s="4">
        <v>9.3000000000000007</v>
      </c>
      <c r="C506" s="9">
        <v>0.48</v>
      </c>
      <c r="D506" s="9">
        <v>0.69420000000000004</v>
      </c>
      <c r="E506" s="9">
        <v>9.8000000000000007</v>
      </c>
      <c r="F506" s="4">
        <v>4.45</v>
      </c>
    </row>
    <row r="507" spans="1:6" ht="12.75" x14ac:dyDescent="0.2">
      <c r="A507" s="1">
        <v>1913.02</v>
      </c>
      <c r="B507" s="4">
        <v>8.9700000000000006</v>
      </c>
      <c r="C507" s="9">
        <v>0.48</v>
      </c>
      <c r="D507" s="9">
        <v>0.68830000000000002</v>
      </c>
      <c r="E507" s="9">
        <v>9.8000000000000007</v>
      </c>
      <c r="F507" s="4">
        <f>F506*11/12+F518*1/12</f>
        <v>4.4258333333333333</v>
      </c>
    </row>
    <row r="508" spans="1:6" ht="12.75" x14ac:dyDescent="0.2">
      <c r="A508" s="1">
        <v>1913.03</v>
      </c>
      <c r="B508" s="4">
        <v>8.8000000000000007</v>
      </c>
      <c r="C508" s="9">
        <v>0.48</v>
      </c>
      <c r="D508" s="9">
        <v>0.6825</v>
      </c>
      <c r="E508" s="9">
        <v>9.8000000000000007</v>
      </c>
      <c r="F508" s="4">
        <f>F506*10/12+F518*2/12</f>
        <v>4.4016666666666673</v>
      </c>
    </row>
    <row r="509" spans="1:6" ht="12.75" x14ac:dyDescent="0.2">
      <c r="A509" s="1">
        <v>1913.04</v>
      </c>
      <c r="B509" s="4">
        <v>8.7899999999999991</v>
      </c>
      <c r="C509" s="9">
        <v>0.48</v>
      </c>
      <c r="D509" s="9">
        <v>0.67669999999999997</v>
      </c>
      <c r="E509" s="9">
        <v>9.8000000000000007</v>
      </c>
      <c r="F509" s="4">
        <f>F506*9/12+F518*3/12</f>
        <v>4.3775000000000004</v>
      </c>
    </row>
    <row r="510" spans="1:6" ht="12.75" x14ac:dyDescent="0.2">
      <c r="A510" s="1">
        <v>1913.05</v>
      </c>
      <c r="B510" s="4">
        <v>8.5500000000000007</v>
      </c>
      <c r="C510" s="9">
        <v>0.48</v>
      </c>
      <c r="D510" s="9">
        <v>0.67079999999999995</v>
      </c>
      <c r="E510" s="9">
        <v>9.6999999999999993</v>
      </c>
      <c r="F510" s="4">
        <f>F506*8/12+F518*4/12</f>
        <v>4.3533333333333335</v>
      </c>
    </row>
    <row r="511" spans="1:6" ht="12.75" x14ac:dyDescent="0.2">
      <c r="A511" s="1">
        <v>1913.06</v>
      </c>
      <c r="B511" s="4">
        <v>8.1199999999999992</v>
      </c>
      <c r="C511" s="9">
        <v>0.48</v>
      </c>
      <c r="D511" s="9">
        <v>0.66500000000000004</v>
      </c>
      <c r="E511" s="9">
        <v>9.8000000000000007</v>
      </c>
      <c r="F511" s="4">
        <f>F506*7/12+F518*5/12</f>
        <v>4.3291666666666675</v>
      </c>
    </row>
    <row r="512" spans="1:6" ht="12.75" x14ac:dyDescent="0.2">
      <c r="A512" s="1">
        <v>1913.07</v>
      </c>
      <c r="B512" s="4">
        <v>8.23</v>
      </c>
      <c r="C512" s="9">
        <v>0.48</v>
      </c>
      <c r="D512" s="9">
        <v>0.65920000000000001</v>
      </c>
      <c r="E512" s="9">
        <v>9.9</v>
      </c>
      <c r="F512" s="4">
        <f>F506*6/12+F518*6/12</f>
        <v>4.3049999999999997</v>
      </c>
    </row>
    <row r="513" spans="1:6" ht="12.75" x14ac:dyDescent="0.2">
      <c r="A513" s="1">
        <v>1913.08</v>
      </c>
      <c r="B513" s="4">
        <v>8.4499999999999993</v>
      </c>
      <c r="C513" s="9">
        <v>0.48</v>
      </c>
      <c r="D513" s="9">
        <v>0.65329999999999999</v>
      </c>
      <c r="E513" s="9">
        <v>9.9</v>
      </c>
      <c r="F513" s="4">
        <f>F506*5/12+F518*7/12</f>
        <v>4.2808333333333337</v>
      </c>
    </row>
    <row r="514" spans="1:6" ht="12.75" x14ac:dyDescent="0.2">
      <c r="A514" s="1">
        <v>1913.09</v>
      </c>
      <c r="B514" s="4">
        <v>8.5299999999999994</v>
      </c>
      <c r="C514" s="9">
        <v>0.48</v>
      </c>
      <c r="D514" s="9">
        <v>0.64749999999999996</v>
      </c>
      <c r="E514" s="9">
        <v>10</v>
      </c>
      <c r="F514" s="4">
        <f>F506*4/12+F518*8/12</f>
        <v>4.2566666666666668</v>
      </c>
    </row>
    <row r="515" spans="1:6" ht="12.75" x14ac:dyDescent="0.2">
      <c r="A515" s="1">
        <v>1913.1</v>
      </c>
      <c r="B515" s="4">
        <v>8.26</v>
      </c>
      <c r="C515" s="9">
        <v>0.48</v>
      </c>
      <c r="D515" s="9">
        <v>0.64170000000000005</v>
      </c>
      <c r="E515" s="9">
        <v>10</v>
      </c>
      <c r="F515" s="4">
        <f>F506*3/12+F518*9/12</f>
        <v>4.2324999999999999</v>
      </c>
    </row>
    <row r="516" spans="1:6" ht="12.75" x14ac:dyDescent="0.2">
      <c r="A516" s="1">
        <v>1913.11</v>
      </c>
      <c r="B516" s="4">
        <v>8.0500000000000007</v>
      </c>
      <c r="C516" s="9">
        <v>0.48</v>
      </c>
      <c r="D516" s="9">
        <v>0.63580000000000003</v>
      </c>
      <c r="E516" s="9">
        <v>10.1</v>
      </c>
      <c r="F516" s="4">
        <f>F506*2/12+F518*10/12</f>
        <v>4.2083333333333339</v>
      </c>
    </row>
    <row r="517" spans="1:6" ht="12.75" x14ac:dyDescent="0.2">
      <c r="A517" s="1">
        <v>1913.12</v>
      </c>
      <c r="B517" s="4">
        <v>8.0399999999999991</v>
      </c>
      <c r="C517" s="9">
        <v>0.48</v>
      </c>
      <c r="D517" s="9">
        <v>0.63</v>
      </c>
      <c r="E517" s="9">
        <v>10</v>
      </c>
      <c r="F517" s="4">
        <f>F506*1/12+F518*11/12</f>
        <v>4.184166666666667</v>
      </c>
    </row>
    <row r="518" spans="1:6" ht="12.75" x14ac:dyDescent="0.2">
      <c r="A518" s="1">
        <v>1914.01</v>
      </c>
      <c r="B518" s="4">
        <v>8.3699999999999992</v>
      </c>
      <c r="C518" s="9">
        <v>0.47499999999999998</v>
      </c>
      <c r="D518" s="9">
        <v>0.62080000000000002</v>
      </c>
      <c r="E518" s="9">
        <v>10</v>
      </c>
      <c r="F518" s="4">
        <v>4.16</v>
      </c>
    </row>
    <row r="519" spans="1:6" ht="12.75" x14ac:dyDescent="0.2">
      <c r="A519" s="1">
        <v>1914.02</v>
      </c>
      <c r="B519" s="4">
        <v>8.48</v>
      </c>
      <c r="C519" s="9">
        <v>0.47</v>
      </c>
      <c r="D519" s="9">
        <v>0.61170000000000002</v>
      </c>
      <c r="E519" s="9">
        <v>9.9</v>
      </c>
      <c r="F519" s="4">
        <f>F518*11/12+F530*1/12</f>
        <v>4.166666666666667</v>
      </c>
    </row>
    <row r="520" spans="1:6" ht="12.75" x14ac:dyDescent="0.2">
      <c r="A520" s="1">
        <v>1914.03</v>
      </c>
      <c r="B520" s="4">
        <v>8.32</v>
      </c>
      <c r="C520" s="9">
        <v>0.46500000000000002</v>
      </c>
      <c r="D520" s="9">
        <v>0.60250000000000004</v>
      </c>
      <c r="E520" s="9">
        <v>9.9</v>
      </c>
      <c r="F520" s="4">
        <f>F518*10/12+F530*2/12</f>
        <v>4.1733333333333338</v>
      </c>
    </row>
    <row r="521" spans="1:6" ht="12.75" x14ac:dyDescent="0.2">
      <c r="A521" s="1">
        <v>1914.04</v>
      </c>
      <c r="B521" s="4">
        <v>8.1199999999999992</v>
      </c>
      <c r="C521" s="9">
        <v>0.46</v>
      </c>
      <c r="D521" s="9">
        <v>0.59330000000000005</v>
      </c>
      <c r="E521" s="9">
        <v>9.8000000000000007</v>
      </c>
      <c r="F521" s="4">
        <f>F518*9/12+F530*3/12</f>
        <v>4.18</v>
      </c>
    </row>
    <row r="522" spans="1:6" ht="12.75" x14ac:dyDescent="0.2">
      <c r="A522" s="1">
        <v>1914.05</v>
      </c>
      <c r="B522" s="4">
        <v>8.17</v>
      </c>
      <c r="C522" s="9">
        <v>0.45500000000000002</v>
      </c>
      <c r="D522" s="9">
        <v>0.58420000000000005</v>
      </c>
      <c r="E522" s="9">
        <v>9.9</v>
      </c>
      <c r="F522" s="4">
        <f>F518*8/12+F530*4/12</f>
        <v>4.1866666666666665</v>
      </c>
    </row>
    <row r="523" spans="1:6" ht="12.75" x14ac:dyDescent="0.2">
      <c r="A523" s="1">
        <v>1914.06</v>
      </c>
      <c r="B523" s="4">
        <v>8.1300000000000008</v>
      </c>
      <c r="C523" s="9">
        <v>0.45</v>
      </c>
      <c r="D523" s="9">
        <v>0.57499999999999996</v>
      </c>
      <c r="E523" s="9">
        <v>9.9</v>
      </c>
      <c r="F523" s="4">
        <f>F518*7/12+F530*5/12</f>
        <v>4.1933333333333334</v>
      </c>
    </row>
    <row r="524" spans="1:6" ht="12.75" x14ac:dyDescent="0.2">
      <c r="A524" s="1">
        <v>1914.07</v>
      </c>
      <c r="B524" s="4">
        <v>7.68</v>
      </c>
      <c r="C524" s="9">
        <v>0.44500000000000001</v>
      </c>
      <c r="D524" s="9">
        <v>0.56579999999999997</v>
      </c>
      <c r="E524" s="9">
        <v>10</v>
      </c>
      <c r="F524" s="4">
        <f>F518*6/12+F530*6/12</f>
        <v>4.2</v>
      </c>
    </row>
    <row r="525" spans="1:6" ht="12.75" x14ac:dyDescent="0.2">
      <c r="A525" s="1">
        <v>1914.08</v>
      </c>
      <c r="B525" s="4">
        <v>7.68</v>
      </c>
      <c r="C525" s="9">
        <v>0.44</v>
      </c>
      <c r="D525" s="9">
        <v>0.55669999999999997</v>
      </c>
      <c r="E525" s="9">
        <v>10.199999999999999</v>
      </c>
      <c r="F525" s="4">
        <f>F518*5/12+F530*7/12</f>
        <v>4.206666666666667</v>
      </c>
    </row>
    <row r="526" spans="1:6" ht="12.75" x14ac:dyDescent="0.2">
      <c r="A526" s="1">
        <v>1914.09</v>
      </c>
      <c r="B526" s="4">
        <v>7.68</v>
      </c>
      <c r="C526" s="9">
        <v>0.435</v>
      </c>
      <c r="D526" s="9">
        <v>0.54749999999999999</v>
      </c>
      <c r="E526" s="9">
        <v>10.199999999999999</v>
      </c>
      <c r="F526" s="4">
        <f>F518*4/12+F530*8/12</f>
        <v>4.2133333333333329</v>
      </c>
    </row>
    <row r="527" spans="1:6" ht="12.75" x14ac:dyDescent="0.2">
      <c r="A527" s="1">
        <v>1914.1</v>
      </c>
      <c r="B527" s="4">
        <v>7.68</v>
      </c>
      <c r="C527" s="9">
        <v>0.43</v>
      </c>
      <c r="D527" s="9">
        <v>0.5383</v>
      </c>
      <c r="E527" s="9">
        <v>10.1</v>
      </c>
      <c r="F527" s="4">
        <f>F518*3/12+F530*9/12</f>
        <v>4.2200000000000006</v>
      </c>
    </row>
    <row r="528" spans="1:6" ht="12.75" x14ac:dyDescent="0.2">
      <c r="A528" s="1">
        <v>1914.11</v>
      </c>
      <c r="B528" s="4">
        <v>7.68</v>
      </c>
      <c r="C528" s="9">
        <v>0.42499999999999999</v>
      </c>
      <c r="D528" s="9">
        <v>0.5292</v>
      </c>
      <c r="E528" s="9">
        <v>10.199999999999999</v>
      </c>
      <c r="F528" s="4">
        <f>F518*2/12+F530*10/12</f>
        <v>4.2266666666666666</v>
      </c>
    </row>
    <row r="529" spans="1:6" ht="12.75" x14ac:dyDescent="0.2">
      <c r="A529" s="1">
        <v>1914.12</v>
      </c>
      <c r="B529" s="4">
        <v>7.35</v>
      </c>
      <c r="C529" s="9">
        <v>0.42</v>
      </c>
      <c r="D529" s="9">
        <v>0.52</v>
      </c>
      <c r="E529" s="9">
        <v>10.1</v>
      </c>
      <c r="F529" s="4">
        <f>F518*1/12+F530*11/12</f>
        <v>4.2333333333333334</v>
      </c>
    </row>
    <row r="530" spans="1:6" ht="12.75" x14ac:dyDescent="0.2">
      <c r="A530" s="1">
        <v>1915.01</v>
      </c>
      <c r="B530" s="4">
        <v>7.48</v>
      </c>
      <c r="C530" s="9">
        <v>0.42080000000000001</v>
      </c>
      <c r="D530" s="9">
        <v>0.55000000000000004</v>
      </c>
      <c r="E530" s="9">
        <v>10.1</v>
      </c>
      <c r="F530" s="4">
        <v>4.24</v>
      </c>
    </row>
    <row r="531" spans="1:6" ht="12.75" x14ac:dyDescent="0.2">
      <c r="A531" s="1">
        <v>1915.02</v>
      </c>
      <c r="B531" s="4">
        <v>7.38</v>
      </c>
      <c r="C531" s="9">
        <v>0.42170000000000002</v>
      </c>
      <c r="D531" s="9">
        <v>0.57999999999999996</v>
      </c>
      <c r="E531" s="9">
        <v>10</v>
      </c>
      <c r="F531" s="4">
        <f>F530*11/12+F542*1/12</f>
        <v>4.2241666666666671</v>
      </c>
    </row>
    <row r="532" spans="1:6" ht="12.75" x14ac:dyDescent="0.2">
      <c r="A532" s="1">
        <v>1915.03</v>
      </c>
      <c r="B532" s="4">
        <v>7.57</v>
      </c>
      <c r="C532" s="9">
        <v>0.42249999999999999</v>
      </c>
      <c r="D532" s="9">
        <v>0.61</v>
      </c>
      <c r="E532" s="9">
        <v>9.9</v>
      </c>
      <c r="F532" s="4">
        <f>F530*10/12+F542*2/12</f>
        <v>4.2083333333333339</v>
      </c>
    </row>
    <row r="533" spans="1:6" ht="12.75" x14ac:dyDescent="0.2">
      <c r="A533" s="1">
        <v>1915.04</v>
      </c>
      <c r="B533" s="4">
        <v>8.14</v>
      </c>
      <c r="C533" s="9">
        <v>0.42330000000000001</v>
      </c>
      <c r="D533" s="9">
        <v>0.64</v>
      </c>
      <c r="E533" s="9">
        <v>10</v>
      </c>
      <c r="F533" s="4">
        <f>F530*9/12+F542*3/12</f>
        <v>4.1924999999999999</v>
      </c>
    </row>
    <row r="534" spans="1:6" ht="12.75" x14ac:dyDescent="0.2">
      <c r="A534" s="1">
        <v>1915.05</v>
      </c>
      <c r="B534" s="4">
        <v>7.95</v>
      </c>
      <c r="C534" s="9">
        <v>0.42420000000000002</v>
      </c>
      <c r="D534" s="9">
        <v>0.67</v>
      </c>
      <c r="E534" s="9">
        <v>10.1</v>
      </c>
      <c r="F534" s="4">
        <f>F530*8/12+F542*4/12</f>
        <v>4.1766666666666667</v>
      </c>
    </row>
    <row r="535" spans="1:6" ht="12.75" x14ac:dyDescent="0.2">
      <c r="A535" s="1">
        <v>1915.06</v>
      </c>
      <c r="B535" s="4">
        <v>8.0399999999999991</v>
      </c>
      <c r="C535" s="9">
        <v>0.42499999999999999</v>
      </c>
      <c r="D535" s="9">
        <v>0.7</v>
      </c>
      <c r="E535" s="9">
        <v>10.1</v>
      </c>
      <c r="F535" s="4">
        <f>F530*7/12+F542*5/12</f>
        <v>4.1608333333333327</v>
      </c>
    </row>
    <row r="536" spans="1:6" ht="12.75" x14ac:dyDescent="0.2">
      <c r="A536" s="1">
        <v>1915.07</v>
      </c>
      <c r="B536" s="4">
        <v>8.01</v>
      </c>
      <c r="C536" s="9">
        <v>0.42580000000000001</v>
      </c>
      <c r="D536" s="9">
        <v>0.73</v>
      </c>
      <c r="E536" s="9">
        <v>10.1</v>
      </c>
      <c r="F536" s="4">
        <f>F530*6/12+F542*6/12</f>
        <v>4.1449999999999996</v>
      </c>
    </row>
    <row r="537" spans="1:6" ht="12.75" x14ac:dyDescent="0.2">
      <c r="A537" s="1">
        <v>1915.08</v>
      </c>
      <c r="B537" s="4">
        <v>8.35</v>
      </c>
      <c r="C537" s="9">
        <v>0.42670000000000002</v>
      </c>
      <c r="D537" s="9">
        <v>0.76</v>
      </c>
      <c r="E537" s="9">
        <v>10.1</v>
      </c>
      <c r="F537" s="4">
        <f>F530*5/12+F542*7/12</f>
        <v>4.1291666666666664</v>
      </c>
    </row>
    <row r="538" spans="1:6" ht="12.75" x14ac:dyDescent="0.2">
      <c r="A538" s="1">
        <v>1915.09</v>
      </c>
      <c r="B538" s="4">
        <v>8.66</v>
      </c>
      <c r="C538" s="9">
        <v>0.42749999999999999</v>
      </c>
      <c r="D538" s="9">
        <v>0.79</v>
      </c>
      <c r="E538" s="9">
        <v>10.1</v>
      </c>
      <c r="F538" s="4">
        <f>F530*4/12+F542*8/12</f>
        <v>4.1133333333333333</v>
      </c>
    </row>
    <row r="539" spans="1:6" ht="12.75" x14ac:dyDescent="0.2">
      <c r="A539" s="1">
        <v>1915.1</v>
      </c>
      <c r="B539" s="4">
        <v>9.14</v>
      </c>
      <c r="C539" s="9">
        <v>0.42830000000000001</v>
      </c>
      <c r="D539" s="9">
        <v>0.82</v>
      </c>
      <c r="E539" s="9">
        <v>10.199999999999999</v>
      </c>
      <c r="F539" s="4">
        <f>F530*3/12+F542*9/12</f>
        <v>4.0975000000000001</v>
      </c>
    </row>
    <row r="540" spans="1:6" ht="12.75" x14ac:dyDescent="0.2">
      <c r="A540" s="1">
        <v>1915.11</v>
      </c>
      <c r="B540" s="4">
        <v>9.4600000000000009</v>
      </c>
      <c r="C540" s="9">
        <v>0.42920000000000003</v>
      </c>
      <c r="D540" s="9">
        <v>0.85</v>
      </c>
      <c r="E540" s="9">
        <v>10.3</v>
      </c>
      <c r="F540" s="4">
        <f>F530*2/12+F542*10/12</f>
        <v>4.081666666666667</v>
      </c>
    </row>
    <row r="541" spans="1:6" ht="12.75" x14ac:dyDescent="0.2">
      <c r="A541" s="1">
        <v>1915.12</v>
      </c>
      <c r="B541" s="4">
        <v>9.48</v>
      </c>
      <c r="C541" s="9">
        <v>0.43</v>
      </c>
      <c r="D541" s="9">
        <v>0.88</v>
      </c>
      <c r="E541" s="9">
        <v>10.3</v>
      </c>
      <c r="F541" s="4">
        <f>F530*1/12+F542*11/12</f>
        <v>4.065833333333333</v>
      </c>
    </row>
    <row r="542" spans="1:6" ht="12.75" x14ac:dyDescent="0.2">
      <c r="A542" s="1">
        <v>1916.01</v>
      </c>
      <c r="B542" s="4">
        <v>9.33</v>
      </c>
      <c r="C542" s="9">
        <v>0.44080000000000003</v>
      </c>
      <c r="D542" s="9">
        <v>0.93420000000000003</v>
      </c>
      <c r="E542" s="9">
        <v>10.4</v>
      </c>
      <c r="F542" s="4">
        <v>4.05</v>
      </c>
    </row>
    <row r="543" spans="1:6" ht="12.75" x14ac:dyDescent="0.2">
      <c r="A543" s="1">
        <v>1916.02</v>
      </c>
      <c r="B543" s="4">
        <v>9.1999999999999993</v>
      </c>
      <c r="C543" s="9">
        <v>0.45169999999999999</v>
      </c>
      <c r="D543" s="9">
        <v>0.98829999999999996</v>
      </c>
      <c r="E543" s="9">
        <v>10.4</v>
      </c>
      <c r="F543" s="4">
        <f>F542*11/12+F554*1/12</f>
        <v>4.0649999999999995</v>
      </c>
    </row>
    <row r="544" spans="1:6" ht="12.75" x14ac:dyDescent="0.2">
      <c r="A544" s="1">
        <v>1916.03</v>
      </c>
      <c r="B544" s="4">
        <v>9.17</v>
      </c>
      <c r="C544" s="9">
        <v>0.46250000000000002</v>
      </c>
      <c r="D544" s="9">
        <v>1.042</v>
      </c>
      <c r="E544" s="9">
        <v>10.5</v>
      </c>
      <c r="F544" s="4">
        <f>F542*10/12+F554*2/12</f>
        <v>4.08</v>
      </c>
    </row>
    <row r="545" spans="1:6" ht="12.75" x14ac:dyDescent="0.2">
      <c r="A545" s="1">
        <v>1916.04</v>
      </c>
      <c r="B545" s="4">
        <v>9.07</v>
      </c>
      <c r="C545" s="9">
        <v>0.4733</v>
      </c>
      <c r="D545" s="9">
        <v>1.097</v>
      </c>
      <c r="E545" s="9">
        <v>10.6</v>
      </c>
      <c r="F545" s="4">
        <f>F542*9/12+F554*3/12</f>
        <v>4.0949999999999998</v>
      </c>
    </row>
    <row r="546" spans="1:6" ht="12.75" x14ac:dyDescent="0.2">
      <c r="A546" s="1">
        <v>1916.05</v>
      </c>
      <c r="B546" s="4">
        <v>9.27</v>
      </c>
      <c r="C546" s="9">
        <v>0.48420000000000002</v>
      </c>
      <c r="D546" s="9">
        <v>1.151</v>
      </c>
      <c r="E546" s="9">
        <v>10.7</v>
      </c>
      <c r="F546" s="4">
        <f>F542*8/12+F554*4/12</f>
        <v>4.1099999999999994</v>
      </c>
    </row>
    <row r="547" spans="1:6" ht="12.75" x14ac:dyDescent="0.2">
      <c r="A547" s="1">
        <v>1916.06</v>
      </c>
      <c r="B547" s="4">
        <v>9.36</v>
      </c>
      <c r="C547" s="9">
        <v>0.495</v>
      </c>
      <c r="D547" s="9">
        <v>1.2050000000000001</v>
      </c>
      <c r="E547" s="9">
        <v>10.8</v>
      </c>
      <c r="F547" s="4">
        <f>F542*7/12+F554*5/12</f>
        <v>4.125</v>
      </c>
    </row>
    <row r="548" spans="1:6" ht="12.75" x14ac:dyDescent="0.2">
      <c r="A548" s="1">
        <v>1916.07</v>
      </c>
      <c r="B548" s="4">
        <v>9.23</v>
      </c>
      <c r="C548" s="9">
        <v>0.50580000000000003</v>
      </c>
      <c r="D548" s="9">
        <v>1.2589999999999999</v>
      </c>
      <c r="E548" s="9">
        <v>10.8</v>
      </c>
      <c r="F548" s="4">
        <f>F542*6/12+F554*6/12</f>
        <v>4.1400000000000006</v>
      </c>
    </row>
    <row r="549" spans="1:6" ht="12.75" x14ac:dyDescent="0.2">
      <c r="A549" s="1">
        <v>1916.08</v>
      </c>
      <c r="B549" s="4">
        <v>9.3000000000000007</v>
      </c>
      <c r="C549" s="9">
        <v>0.51670000000000005</v>
      </c>
      <c r="D549" s="9">
        <v>1.3129999999999999</v>
      </c>
      <c r="E549" s="9">
        <v>10.9</v>
      </c>
      <c r="F549" s="4">
        <f>F542*5/12+F554*7/12</f>
        <v>4.1550000000000002</v>
      </c>
    </row>
    <row r="550" spans="1:6" ht="12.75" x14ac:dyDescent="0.2">
      <c r="A550" s="1">
        <v>1916.09</v>
      </c>
      <c r="B550" s="4">
        <v>9.68</v>
      </c>
      <c r="C550" s="9">
        <v>0.52749999999999997</v>
      </c>
      <c r="D550" s="9">
        <v>1.3680000000000001</v>
      </c>
      <c r="E550" s="9">
        <v>11.1</v>
      </c>
      <c r="F550" s="4">
        <f>F542*4/12+F554*8/12</f>
        <v>4.17</v>
      </c>
    </row>
    <row r="551" spans="1:6" ht="12.75" x14ac:dyDescent="0.2">
      <c r="A551" s="1">
        <v>1916.1</v>
      </c>
      <c r="B551" s="4">
        <v>9.98</v>
      </c>
      <c r="C551" s="9">
        <v>0.5383</v>
      </c>
      <c r="D551" s="9">
        <v>1.4219999999999999</v>
      </c>
      <c r="E551" s="9">
        <v>11.3</v>
      </c>
      <c r="F551" s="4">
        <f>F542*3/12+F554*9/12</f>
        <v>4.1850000000000005</v>
      </c>
    </row>
    <row r="552" spans="1:6" ht="12.75" x14ac:dyDescent="0.2">
      <c r="A552" s="1">
        <v>1916.11</v>
      </c>
      <c r="B552" s="4">
        <v>10.210000000000001</v>
      </c>
      <c r="C552" s="9">
        <v>0.54920000000000002</v>
      </c>
      <c r="D552" s="9">
        <v>1.476</v>
      </c>
      <c r="E552" s="9">
        <v>11.5</v>
      </c>
      <c r="F552" s="4">
        <f>F542*2/12+F554*10/12</f>
        <v>4.2</v>
      </c>
    </row>
    <row r="553" spans="1:6" ht="12.75" x14ac:dyDescent="0.2">
      <c r="A553" s="1">
        <v>1916.12</v>
      </c>
      <c r="B553" s="4">
        <v>9.8000000000000007</v>
      </c>
      <c r="C553" s="9">
        <v>0.56000000000000005</v>
      </c>
      <c r="D553" s="9">
        <v>1.53</v>
      </c>
      <c r="E553" s="9">
        <v>11.6</v>
      </c>
      <c r="F553" s="4">
        <f>F542*1/12+F554*11/12</f>
        <v>4.2149999999999999</v>
      </c>
    </row>
    <row r="554" spans="1:6" ht="12.75" x14ac:dyDescent="0.2">
      <c r="A554" s="1">
        <v>1917.01</v>
      </c>
      <c r="B554" s="4">
        <v>9.57</v>
      </c>
      <c r="C554" s="9">
        <v>0.57079999999999997</v>
      </c>
      <c r="D554" s="9">
        <v>1.5089999999999999</v>
      </c>
      <c r="E554" s="9">
        <v>11.7</v>
      </c>
      <c r="F554" s="4">
        <v>4.2300000000000004</v>
      </c>
    </row>
    <row r="555" spans="1:6" ht="12.75" x14ac:dyDescent="0.2">
      <c r="A555" s="1">
        <v>1917.02</v>
      </c>
      <c r="B555" s="4">
        <v>9.0299999999999994</v>
      </c>
      <c r="C555" s="9">
        <v>0.58169999999999999</v>
      </c>
      <c r="D555" s="9">
        <v>1.488</v>
      </c>
      <c r="E555" s="9">
        <v>12</v>
      </c>
      <c r="F555" s="4">
        <f>F554*11/12+F566*1/12</f>
        <v>4.2583333333333329</v>
      </c>
    </row>
    <row r="556" spans="1:6" ht="12.75" x14ac:dyDescent="0.2">
      <c r="A556" s="1">
        <v>1917.03</v>
      </c>
      <c r="B556" s="4">
        <v>9.31</v>
      </c>
      <c r="C556" s="9">
        <v>0.59250000000000003</v>
      </c>
      <c r="D556" s="9">
        <v>1.468</v>
      </c>
      <c r="E556" s="9">
        <v>12</v>
      </c>
      <c r="F556" s="4">
        <f>F554*10/12+F566*2/12</f>
        <v>4.2866666666666671</v>
      </c>
    </row>
    <row r="557" spans="1:6" ht="12.75" x14ac:dyDescent="0.2">
      <c r="A557" s="1">
        <v>1917.04</v>
      </c>
      <c r="B557" s="4">
        <v>9.17</v>
      </c>
      <c r="C557" s="9">
        <v>0.60329999999999995</v>
      </c>
      <c r="D557" s="9">
        <v>1.4470000000000001</v>
      </c>
      <c r="E557" s="9">
        <v>12.6</v>
      </c>
      <c r="F557" s="4">
        <f>F554*9/12+F566*3/12</f>
        <v>4.3150000000000013</v>
      </c>
    </row>
    <row r="558" spans="1:6" ht="12.75" x14ac:dyDescent="0.2">
      <c r="A558" s="1">
        <v>1917.05</v>
      </c>
      <c r="B558" s="4">
        <v>8.86</v>
      </c>
      <c r="C558" s="9">
        <v>0.61419999999999997</v>
      </c>
      <c r="D558" s="9">
        <v>1.4259999999999999</v>
      </c>
      <c r="E558" s="9">
        <v>12.8</v>
      </c>
      <c r="F558" s="4">
        <f>F554*8/12+F566*4/12</f>
        <v>4.3433333333333337</v>
      </c>
    </row>
    <row r="559" spans="1:6" ht="12.75" x14ac:dyDescent="0.2">
      <c r="A559" s="1">
        <v>1917.06</v>
      </c>
      <c r="B559" s="4">
        <v>9.0399999999999991</v>
      </c>
      <c r="C559" s="9">
        <v>0.625</v>
      </c>
      <c r="D559" s="9">
        <v>1.405</v>
      </c>
      <c r="E559" s="9">
        <v>13</v>
      </c>
      <c r="F559" s="4">
        <f>F554*7/12+F566*5/12</f>
        <v>4.371666666666667</v>
      </c>
    </row>
    <row r="560" spans="1:6" ht="12.75" x14ac:dyDescent="0.2">
      <c r="A560" s="1">
        <v>1917.07</v>
      </c>
      <c r="B560" s="4">
        <v>8.7899999999999991</v>
      </c>
      <c r="C560" s="9">
        <v>0.63580000000000003</v>
      </c>
      <c r="D560" s="9">
        <v>1.3839999999999999</v>
      </c>
      <c r="E560" s="9">
        <v>12.8</v>
      </c>
      <c r="F560" s="4">
        <f>F554*6/12+F566*6/12</f>
        <v>4.4000000000000004</v>
      </c>
    </row>
    <row r="561" spans="1:6" ht="12.75" x14ac:dyDescent="0.2">
      <c r="A561" s="1">
        <v>1917.08</v>
      </c>
      <c r="B561" s="4">
        <v>8.5299999999999994</v>
      </c>
      <c r="C561" s="9">
        <v>0.64670000000000005</v>
      </c>
      <c r="D561" s="9">
        <v>1.363</v>
      </c>
      <c r="E561" s="9">
        <v>13</v>
      </c>
      <c r="F561" s="4">
        <f>F554*5/12+F566*7/12</f>
        <v>4.4283333333333337</v>
      </c>
    </row>
    <row r="562" spans="1:6" ht="12.75" x14ac:dyDescent="0.2">
      <c r="A562" s="1">
        <v>1917.09</v>
      </c>
      <c r="B562" s="4">
        <v>8.1199999999999992</v>
      </c>
      <c r="C562" s="9">
        <v>0.65749999999999997</v>
      </c>
      <c r="D562" s="9">
        <v>1.343</v>
      </c>
      <c r="E562" s="9">
        <v>13.3</v>
      </c>
      <c r="F562" s="4">
        <f>F554*4/12+F566*8/12</f>
        <v>4.456666666666667</v>
      </c>
    </row>
    <row r="563" spans="1:6" ht="12.75" x14ac:dyDescent="0.2">
      <c r="A563" s="1">
        <v>1917.1</v>
      </c>
      <c r="B563" s="4">
        <v>7.68</v>
      </c>
      <c r="C563" s="9">
        <v>0.66830000000000001</v>
      </c>
      <c r="D563" s="9">
        <v>1.3220000000000001</v>
      </c>
      <c r="E563" s="9">
        <v>13.5</v>
      </c>
      <c r="F563" s="4">
        <f>F554*3/12+F566*9/12</f>
        <v>4.4850000000000003</v>
      </c>
    </row>
    <row r="564" spans="1:6" ht="12.75" x14ac:dyDescent="0.2">
      <c r="A564" s="1">
        <v>1917.11</v>
      </c>
      <c r="B564" s="4">
        <v>7.04</v>
      </c>
      <c r="C564" s="9">
        <v>0.67920000000000003</v>
      </c>
      <c r="D564" s="9">
        <v>1.3009999999999999</v>
      </c>
      <c r="E564" s="9">
        <v>13.5</v>
      </c>
      <c r="F564" s="4">
        <f>F554*2/12+F566*10/12</f>
        <v>4.5133333333333336</v>
      </c>
    </row>
    <row r="565" spans="1:6" ht="12.75" x14ac:dyDescent="0.2">
      <c r="A565" s="1">
        <v>1917.12</v>
      </c>
      <c r="B565" s="4">
        <v>6.8</v>
      </c>
      <c r="C565" s="9">
        <v>0.69</v>
      </c>
      <c r="D565" s="9">
        <v>1.28</v>
      </c>
      <c r="E565" s="9">
        <v>13.7</v>
      </c>
      <c r="F565" s="4">
        <f>F554*1/12+F566*11/12</f>
        <v>4.541666666666667</v>
      </c>
    </row>
    <row r="566" spans="1:6" ht="12.75" x14ac:dyDescent="0.2">
      <c r="A566" s="1">
        <v>1918.01</v>
      </c>
      <c r="B566" s="4">
        <v>7.21</v>
      </c>
      <c r="C566" s="9">
        <v>0.68</v>
      </c>
      <c r="D566" s="9">
        <v>1.256</v>
      </c>
      <c r="E566" s="9">
        <v>14</v>
      </c>
      <c r="F566" s="4">
        <v>4.57</v>
      </c>
    </row>
    <row r="567" spans="1:6" ht="12.75" x14ac:dyDescent="0.2">
      <c r="A567" s="1">
        <v>1918.02</v>
      </c>
      <c r="B567" s="4">
        <v>7.43</v>
      </c>
      <c r="C567" s="9">
        <v>0.67</v>
      </c>
      <c r="D567" s="9">
        <v>1.232</v>
      </c>
      <c r="E567" s="9">
        <v>14.1</v>
      </c>
      <c r="F567" s="4">
        <f>F566*11/12+F578*1/12</f>
        <v>4.5641666666666669</v>
      </c>
    </row>
    <row r="568" spans="1:6" ht="12.75" x14ac:dyDescent="0.2">
      <c r="A568" s="1">
        <v>1918.03</v>
      </c>
      <c r="B568" s="4">
        <v>7.28</v>
      </c>
      <c r="C568" s="9">
        <v>0.66</v>
      </c>
      <c r="D568" s="9">
        <v>1.208</v>
      </c>
      <c r="E568" s="9">
        <v>14</v>
      </c>
      <c r="F568" s="4">
        <f>F566*10/12+F578*2/12</f>
        <v>4.5583333333333336</v>
      </c>
    </row>
    <row r="569" spans="1:6" ht="12.75" x14ac:dyDescent="0.2">
      <c r="A569" s="1">
        <v>1918.04</v>
      </c>
      <c r="B569" s="4">
        <v>7.21</v>
      </c>
      <c r="C569" s="9">
        <v>0.65</v>
      </c>
      <c r="D569" s="9">
        <v>1.1830000000000001</v>
      </c>
      <c r="E569" s="9">
        <v>14.2</v>
      </c>
      <c r="F569" s="4">
        <f>F566*9/12+F578*3/12</f>
        <v>4.5525000000000002</v>
      </c>
    </row>
    <row r="570" spans="1:6" ht="12.75" x14ac:dyDescent="0.2">
      <c r="A570" s="1">
        <v>1918.05</v>
      </c>
      <c r="B570" s="4">
        <v>7.44</v>
      </c>
      <c r="C570" s="9">
        <v>0.64</v>
      </c>
      <c r="D570" s="9">
        <v>1.159</v>
      </c>
      <c r="E570" s="9">
        <v>14.5</v>
      </c>
      <c r="F570" s="4">
        <f>F566*8/12+F578*4/12</f>
        <v>4.5466666666666669</v>
      </c>
    </row>
    <row r="571" spans="1:6" ht="12.75" x14ac:dyDescent="0.2">
      <c r="A571" s="1">
        <v>1918.06</v>
      </c>
      <c r="B571" s="4">
        <v>7.45</v>
      </c>
      <c r="C571" s="9">
        <v>0.63</v>
      </c>
      <c r="D571" s="9">
        <v>1.135</v>
      </c>
      <c r="E571" s="9">
        <v>14.7</v>
      </c>
      <c r="F571" s="4">
        <f>F566*7/12+F578*5/12</f>
        <v>4.5408333333333335</v>
      </c>
    </row>
    <row r="572" spans="1:6" ht="12.75" x14ac:dyDescent="0.2">
      <c r="A572" s="1">
        <v>1918.07</v>
      </c>
      <c r="B572" s="4">
        <v>7.51</v>
      </c>
      <c r="C572" s="9">
        <v>0.62</v>
      </c>
      <c r="D572" s="9">
        <v>1.111</v>
      </c>
      <c r="E572" s="9">
        <v>15.1</v>
      </c>
      <c r="F572" s="4">
        <f>F566*6/12+F578*6/12</f>
        <v>4.5350000000000001</v>
      </c>
    </row>
    <row r="573" spans="1:6" ht="12.75" x14ac:dyDescent="0.2">
      <c r="A573" s="1">
        <v>1918.08</v>
      </c>
      <c r="B573" s="4">
        <v>7.58</v>
      </c>
      <c r="C573" s="9">
        <v>0.61</v>
      </c>
      <c r="D573" s="9">
        <v>1.087</v>
      </c>
      <c r="E573" s="9">
        <v>15.4</v>
      </c>
      <c r="F573" s="4">
        <f>F566*5/12+F578*7/12</f>
        <v>4.5291666666666668</v>
      </c>
    </row>
    <row r="574" spans="1:6" ht="12.75" x14ac:dyDescent="0.2">
      <c r="A574" s="1">
        <v>1918.09</v>
      </c>
      <c r="B574" s="4">
        <v>7.54</v>
      </c>
      <c r="C574" s="9">
        <v>0.6</v>
      </c>
      <c r="D574" s="9">
        <v>1.0629999999999999</v>
      </c>
      <c r="E574" s="9">
        <v>15.7</v>
      </c>
      <c r="F574" s="4">
        <f>F566*4/12+F578*8/12</f>
        <v>4.5233333333333334</v>
      </c>
    </row>
    <row r="575" spans="1:6" ht="12.75" x14ac:dyDescent="0.2">
      <c r="A575" s="1">
        <v>1918.1</v>
      </c>
      <c r="B575" s="4">
        <v>7.86</v>
      </c>
      <c r="C575" s="9">
        <v>0.59</v>
      </c>
      <c r="D575" s="9">
        <v>1.038</v>
      </c>
      <c r="E575" s="9">
        <v>16</v>
      </c>
      <c r="F575" s="4">
        <f>F566*3/12+F578*9/12</f>
        <v>4.5175000000000001</v>
      </c>
    </row>
    <row r="576" spans="1:6" ht="12.75" x14ac:dyDescent="0.2">
      <c r="A576" s="1">
        <v>1918.11</v>
      </c>
      <c r="B576" s="4">
        <v>8.06</v>
      </c>
      <c r="C576" s="9">
        <v>0.57999999999999996</v>
      </c>
      <c r="D576" s="9">
        <v>1.014</v>
      </c>
      <c r="E576" s="9">
        <v>16.3</v>
      </c>
      <c r="F576" s="4">
        <f>F566*2/12+F578*10/12</f>
        <v>4.5116666666666667</v>
      </c>
    </row>
    <row r="577" spans="1:6" ht="12.75" x14ac:dyDescent="0.2">
      <c r="A577" s="1">
        <v>1918.12</v>
      </c>
      <c r="B577" s="4">
        <v>7.9</v>
      </c>
      <c r="C577" s="9">
        <v>0.56999999999999995</v>
      </c>
      <c r="D577" s="9">
        <v>0.99</v>
      </c>
      <c r="E577" s="9">
        <v>16.5</v>
      </c>
      <c r="F577" s="4">
        <f>F566*1/12+F578*11/12</f>
        <v>4.5058333333333334</v>
      </c>
    </row>
    <row r="578" spans="1:6" ht="12.75" x14ac:dyDescent="0.2">
      <c r="A578" s="1">
        <v>1919.01</v>
      </c>
      <c r="B578" s="4">
        <v>7.85</v>
      </c>
      <c r="C578" s="9">
        <v>0.56669999999999998</v>
      </c>
      <c r="D578" s="9">
        <v>0.98499999999999999</v>
      </c>
      <c r="E578" s="9">
        <v>16.5</v>
      </c>
      <c r="F578" s="4">
        <v>4.5</v>
      </c>
    </row>
    <row r="579" spans="1:6" ht="12.75" x14ac:dyDescent="0.2">
      <c r="A579" s="1">
        <v>1919.02</v>
      </c>
      <c r="B579" s="4">
        <v>7.88</v>
      </c>
      <c r="C579" s="9">
        <v>0.56330000000000002</v>
      </c>
      <c r="D579" s="9">
        <v>0.98</v>
      </c>
      <c r="E579" s="9">
        <v>16.2</v>
      </c>
      <c r="F579" s="4">
        <f>F578*11/12+F590*1/12</f>
        <v>4.5391666666666666</v>
      </c>
    </row>
    <row r="580" spans="1:6" ht="12.75" x14ac:dyDescent="0.2">
      <c r="A580" s="1">
        <v>1919.03</v>
      </c>
      <c r="B580" s="4">
        <v>8.1199999999999992</v>
      </c>
      <c r="C580" s="9">
        <v>0.56000000000000005</v>
      </c>
      <c r="D580" s="9">
        <v>0.97499999999999998</v>
      </c>
      <c r="E580" s="9">
        <v>16.399999999999999</v>
      </c>
      <c r="F580" s="4">
        <f>F578*10/12+F590*2/12</f>
        <v>4.5783333333333331</v>
      </c>
    </row>
    <row r="581" spans="1:6" ht="12.75" x14ac:dyDescent="0.2">
      <c r="A581" s="1">
        <v>1919.04</v>
      </c>
      <c r="B581" s="4">
        <v>8.39</v>
      </c>
      <c r="C581" s="9">
        <v>0.55669999999999997</v>
      </c>
      <c r="D581" s="9">
        <v>0.97</v>
      </c>
      <c r="E581" s="9">
        <v>16.7</v>
      </c>
      <c r="F581" s="4">
        <f>F578*9/12+F590*3/12</f>
        <v>4.6174999999999997</v>
      </c>
    </row>
    <row r="582" spans="1:6" ht="12.75" x14ac:dyDescent="0.2">
      <c r="A582" s="1">
        <v>1919.05</v>
      </c>
      <c r="B582" s="4">
        <v>8.9700000000000006</v>
      </c>
      <c r="C582" s="9">
        <v>0.55330000000000001</v>
      </c>
      <c r="D582" s="9">
        <v>0.96499999999999997</v>
      </c>
      <c r="E582" s="9">
        <v>16.899999999999999</v>
      </c>
      <c r="F582" s="4">
        <f>F578*8/12+F590*4/12</f>
        <v>4.6566666666666663</v>
      </c>
    </row>
    <row r="583" spans="1:6" ht="12.75" x14ac:dyDescent="0.2">
      <c r="A583" s="1">
        <v>1919.06</v>
      </c>
      <c r="B583" s="4">
        <v>9.2100000000000009</v>
      </c>
      <c r="C583" s="9">
        <v>0.55000000000000004</v>
      </c>
      <c r="D583" s="9">
        <v>0.96</v>
      </c>
      <c r="E583" s="9">
        <v>16.899999999999999</v>
      </c>
      <c r="F583" s="4">
        <f>F578*7/12+F590*5/12</f>
        <v>4.6958333333333329</v>
      </c>
    </row>
    <row r="584" spans="1:6" ht="12.75" x14ac:dyDescent="0.2">
      <c r="A584" s="1">
        <v>1919.07</v>
      </c>
      <c r="B584" s="4">
        <v>9.51</v>
      </c>
      <c r="C584" s="9">
        <v>0.54669999999999996</v>
      </c>
      <c r="D584" s="9">
        <v>0.95499999999999996</v>
      </c>
      <c r="E584" s="9">
        <v>17.399999999999999</v>
      </c>
      <c r="F584" s="4">
        <f>F578*6/12+F590*6/12</f>
        <v>4.7349999999999994</v>
      </c>
    </row>
    <row r="585" spans="1:6" ht="12.75" x14ac:dyDescent="0.2">
      <c r="A585" s="1">
        <v>1919.08</v>
      </c>
      <c r="B585" s="4">
        <v>8.8699999999999992</v>
      </c>
      <c r="C585" s="9">
        <v>0.54330000000000001</v>
      </c>
      <c r="D585" s="9">
        <v>0.95</v>
      </c>
      <c r="E585" s="9">
        <v>17.7</v>
      </c>
      <c r="F585" s="4">
        <f>F578*5/12+F590*7/12</f>
        <v>4.774166666666666</v>
      </c>
    </row>
    <row r="586" spans="1:6" ht="12.75" x14ac:dyDescent="0.2">
      <c r="A586" s="1">
        <v>1919.09</v>
      </c>
      <c r="B586" s="4">
        <v>9.01</v>
      </c>
      <c r="C586" s="9">
        <v>0.54</v>
      </c>
      <c r="D586" s="9">
        <v>0.94499999999999995</v>
      </c>
      <c r="E586" s="9">
        <v>17.8</v>
      </c>
      <c r="F586" s="4">
        <f>F578*4/12+F590*8/12</f>
        <v>4.8133333333333326</v>
      </c>
    </row>
    <row r="587" spans="1:6" ht="12.75" x14ac:dyDescent="0.2">
      <c r="A587" s="1">
        <v>1919.1</v>
      </c>
      <c r="B587" s="4">
        <v>9.4700000000000006</v>
      </c>
      <c r="C587" s="9">
        <v>0.53669999999999995</v>
      </c>
      <c r="D587" s="9">
        <v>0.94</v>
      </c>
      <c r="E587" s="9">
        <v>18.100000000000001</v>
      </c>
      <c r="F587" s="4">
        <f>F578*3/12+F590*9/12</f>
        <v>4.8524999999999991</v>
      </c>
    </row>
    <row r="588" spans="1:6" ht="12.75" x14ac:dyDescent="0.2">
      <c r="A588" s="1">
        <v>1919.11</v>
      </c>
      <c r="B588" s="4">
        <v>9.19</v>
      </c>
      <c r="C588" s="9">
        <v>0.5333</v>
      </c>
      <c r="D588" s="9">
        <v>0.93500000000000005</v>
      </c>
      <c r="E588" s="9">
        <v>18.5</v>
      </c>
      <c r="F588" s="4">
        <f>F578*2/12+F590*10/12</f>
        <v>4.8916666666666666</v>
      </c>
    </row>
    <row r="589" spans="1:6" ht="12.75" x14ac:dyDescent="0.2">
      <c r="A589" s="1">
        <v>1919.12</v>
      </c>
      <c r="B589" s="4">
        <v>8.92</v>
      </c>
      <c r="C589" s="9">
        <v>0.53</v>
      </c>
      <c r="D589" s="9">
        <v>0.93</v>
      </c>
      <c r="E589" s="9">
        <v>18.899999999999999</v>
      </c>
      <c r="F589" s="4">
        <f>F578*1/12+F590*11/12</f>
        <v>4.9308333333333332</v>
      </c>
    </row>
    <row r="590" spans="1:6" ht="12.75" x14ac:dyDescent="0.2">
      <c r="A590" s="1">
        <v>1920.01</v>
      </c>
      <c r="B590" s="4">
        <v>8.83</v>
      </c>
      <c r="C590" s="9">
        <v>0.52829999999999999</v>
      </c>
      <c r="D590" s="9">
        <v>0.91920000000000002</v>
      </c>
      <c r="E590" s="9">
        <v>19.3</v>
      </c>
      <c r="F590" s="4">
        <v>4.97</v>
      </c>
    </row>
    <row r="591" spans="1:6" ht="12.75" x14ac:dyDescent="0.2">
      <c r="A591" s="1">
        <v>1920.02</v>
      </c>
      <c r="B591" s="4">
        <v>8.1</v>
      </c>
      <c r="C591" s="9">
        <v>0.52669999999999995</v>
      </c>
      <c r="D591" s="9">
        <v>0.9083</v>
      </c>
      <c r="E591" s="9">
        <v>19.5</v>
      </c>
      <c r="F591" s="4">
        <f>F590*11/12+F602*1/12</f>
        <v>4.9799999999999995</v>
      </c>
    </row>
    <row r="592" spans="1:6" ht="12.75" x14ac:dyDescent="0.2">
      <c r="A592" s="1">
        <v>1920.03</v>
      </c>
      <c r="B592" s="4">
        <v>8.67</v>
      </c>
      <c r="C592" s="9">
        <v>0.52500000000000002</v>
      </c>
      <c r="D592" s="9">
        <v>0.89749999999999996</v>
      </c>
      <c r="E592" s="9">
        <v>19.7</v>
      </c>
      <c r="F592" s="4">
        <f>F590*10/12+F602*2/12</f>
        <v>4.99</v>
      </c>
    </row>
    <row r="593" spans="1:6" ht="12.75" x14ac:dyDescent="0.2">
      <c r="A593" s="1">
        <v>1920.04</v>
      </c>
      <c r="B593" s="4">
        <v>8.6</v>
      </c>
      <c r="C593" s="9">
        <v>0.52329999999999999</v>
      </c>
      <c r="D593" s="9">
        <v>0.88670000000000004</v>
      </c>
      <c r="E593" s="9">
        <v>20.3</v>
      </c>
      <c r="F593" s="4">
        <f>F590*9/12+F602*3/12</f>
        <v>5</v>
      </c>
    </row>
    <row r="594" spans="1:6" ht="12.75" x14ac:dyDescent="0.2">
      <c r="A594" s="1">
        <v>1920.05</v>
      </c>
      <c r="B594" s="4">
        <v>8.06</v>
      </c>
      <c r="C594" s="9">
        <v>0.52170000000000005</v>
      </c>
      <c r="D594" s="9">
        <v>0.87580000000000002</v>
      </c>
      <c r="E594" s="9">
        <v>20.6</v>
      </c>
      <c r="F594" s="4">
        <f>F590*8/12+F602*4/12</f>
        <v>5.01</v>
      </c>
    </row>
    <row r="595" spans="1:6" ht="12.75" x14ac:dyDescent="0.2">
      <c r="A595" s="1">
        <v>1920.06</v>
      </c>
      <c r="B595" s="4">
        <v>7.92</v>
      </c>
      <c r="C595" s="9">
        <v>0.52</v>
      </c>
      <c r="D595" s="9">
        <v>0.86499999999999999</v>
      </c>
      <c r="E595" s="9">
        <v>20.9</v>
      </c>
      <c r="F595" s="4">
        <f>F590*7/12+F602*5/12</f>
        <v>5.0199999999999996</v>
      </c>
    </row>
    <row r="596" spans="1:6" ht="12.75" x14ac:dyDescent="0.2">
      <c r="A596" s="1">
        <v>1920.07</v>
      </c>
      <c r="B596" s="4">
        <v>7.91</v>
      </c>
      <c r="C596" s="9">
        <v>0.51829999999999998</v>
      </c>
      <c r="D596" s="9">
        <v>0.85419999999999996</v>
      </c>
      <c r="E596" s="9">
        <v>20.8</v>
      </c>
      <c r="F596" s="4">
        <f>F590*6/12+F602*6/12</f>
        <v>5.0299999999999994</v>
      </c>
    </row>
    <row r="597" spans="1:6" ht="12.75" x14ac:dyDescent="0.2">
      <c r="A597" s="1">
        <v>1920.08</v>
      </c>
      <c r="B597" s="4">
        <v>7.6</v>
      </c>
      <c r="C597" s="9">
        <v>0.51670000000000005</v>
      </c>
      <c r="D597" s="9">
        <v>0.84330000000000005</v>
      </c>
      <c r="E597" s="9">
        <v>20.3</v>
      </c>
      <c r="F597" s="4">
        <f>F590*5/12+F602*7/12</f>
        <v>5.0399999999999991</v>
      </c>
    </row>
    <row r="598" spans="1:6" ht="12.75" x14ac:dyDescent="0.2">
      <c r="A598" s="1">
        <v>1920.09</v>
      </c>
      <c r="B598" s="4">
        <v>7.87</v>
      </c>
      <c r="C598" s="9">
        <v>0.51500000000000001</v>
      </c>
      <c r="D598" s="9">
        <v>0.83250000000000002</v>
      </c>
      <c r="E598" s="9">
        <v>20</v>
      </c>
      <c r="F598" s="4">
        <f>F590*4/12+F602*8/12</f>
        <v>5.05</v>
      </c>
    </row>
    <row r="599" spans="1:6" ht="12.75" x14ac:dyDescent="0.2">
      <c r="A599" s="1">
        <v>1920.1</v>
      </c>
      <c r="B599" s="4">
        <v>7.88</v>
      </c>
      <c r="C599" s="9">
        <v>0.51329999999999998</v>
      </c>
      <c r="D599" s="9">
        <v>0.82169999999999999</v>
      </c>
      <c r="E599" s="9">
        <v>19.899999999999999</v>
      </c>
      <c r="F599" s="4">
        <f>F590*3/12+F602*9/12</f>
        <v>5.0600000000000005</v>
      </c>
    </row>
    <row r="600" spans="1:6" ht="12.75" x14ac:dyDescent="0.2">
      <c r="A600" s="1">
        <v>1920.11</v>
      </c>
      <c r="B600" s="4">
        <v>7.48</v>
      </c>
      <c r="C600" s="9">
        <v>0.51170000000000004</v>
      </c>
      <c r="D600" s="9">
        <v>0.81079999999999997</v>
      </c>
      <c r="E600" s="9">
        <v>19.8</v>
      </c>
      <c r="F600" s="4">
        <f>F590*2/12+F602*10/12</f>
        <v>5.0699999999999994</v>
      </c>
    </row>
    <row r="601" spans="1:6" ht="12.75" x14ac:dyDescent="0.2">
      <c r="A601" s="1">
        <v>1920.12</v>
      </c>
      <c r="B601" s="4">
        <v>6.81</v>
      </c>
      <c r="C601" s="9">
        <v>0.51</v>
      </c>
      <c r="D601" s="9">
        <v>0.8</v>
      </c>
      <c r="E601" s="9">
        <v>19.399999999999999</v>
      </c>
      <c r="F601" s="4">
        <f>F590*1/12+F602*11/12</f>
        <v>5.0799999999999992</v>
      </c>
    </row>
    <row r="602" spans="1:6" ht="12.75" x14ac:dyDescent="0.2">
      <c r="A602" s="1">
        <v>1921.01</v>
      </c>
      <c r="B602" s="4">
        <v>7.11</v>
      </c>
      <c r="C602" s="9">
        <v>0.50580000000000003</v>
      </c>
      <c r="D602" s="9">
        <v>0.75749999999999995</v>
      </c>
      <c r="E602" s="9">
        <v>19</v>
      </c>
      <c r="F602" s="4">
        <v>5.09</v>
      </c>
    </row>
    <row r="603" spans="1:6" ht="12.75" x14ac:dyDescent="0.2">
      <c r="A603" s="1">
        <v>1921.02</v>
      </c>
      <c r="B603" s="4">
        <v>7.06</v>
      </c>
      <c r="C603" s="9">
        <v>0.50170000000000003</v>
      </c>
      <c r="D603" s="9">
        <v>0.71499999999999997</v>
      </c>
      <c r="E603" s="9">
        <v>18.399999999999999</v>
      </c>
      <c r="F603" s="4">
        <f>F602*11/12+F614*1/12</f>
        <v>5.024166666666666</v>
      </c>
    </row>
    <row r="604" spans="1:6" ht="12.75" x14ac:dyDescent="0.2">
      <c r="A604" s="1">
        <v>1921.03</v>
      </c>
      <c r="B604" s="4">
        <v>6.88</v>
      </c>
      <c r="C604" s="9">
        <v>0.4975</v>
      </c>
      <c r="D604" s="9">
        <v>0.67249999999999999</v>
      </c>
      <c r="E604" s="9">
        <v>18.3</v>
      </c>
      <c r="F604" s="4">
        <f>F602*10/12+F614*2/12</f>
        <v>4.958333333333333</v>
      </c>
    </row>
    <row r="605" spans="1:6" ht="12.75" x14ac:dyDescent="0.2">
      <c r="A605" s="1">
        <v>1921.04</v>
      </c>
      <c r="B605" s="4">
        <v>6.91</v>
      </c>
      <c r="C605" s="9">
        <v>0.49330000000000002</v>
      </c>
      <c r="D605" s="9">
        <v>0.63</v>
      </c>
      <c r="E605" s="9">
        <v>18.100000000000001</v>
      </c>
      <c r="F605" s="4">
        <f>F602*9/12+F614*3/12</f>
        <v>4.8925000000000001</v>
      </c>
    </row>
    <row r="606" spans="1:6" ht="12.75" x14ac:dyDescent="0.2">
      <c r="A606" s="1">
        <v>1921.05</v>
      </c>
      <c r="B606" s="4">
        <v>7.12</v>
      </c>
      <c r="C606" s="9">
        <v>0.48920000000000002</v>
      </c>
      <c r="D606" s="9">
        <v>0.58750000000000002</v>
      </c>
      <c r="E606" s="9">
        <v>17.7</v>
      </c>
      <c r="F606" s="4">
        <f>F602*8/12+F614*4/12</f>
        <v>4.8266666666666662</v>
      </c>
    </row>
    <row r="607" spans="1:6" ht="12.75" x14ac:dyDescent="0.2">
      <c r="A607" s="1">
        <v>1921.06</v>
      </c>
      <c r="B607" s="4">
        <v>6.55</v>
      </c>
      <c r="C607" s="9">
        <v>0.48499999999999999</v>
      </c>
      <c r="D607" s="9">
        <v>0.54500000000000004</v>
      </c>
      <c r="E607" s="9">
        <v>17.600000000000001</v>
      </c>
      <c r="F607" s="4">
        <f>F602*7/12+F614*5/12</f>
        <v>4.7608333333333333</v>
      </c>
    </row>
    <row r="608" spans="1:6" ht="12.75" x14ac:dyDescent="0.2">
      <c r="A608" s="1">
        <v>1921.07</v>
      </c>
      <c r="B608" s="4">
        <v>6.53</v>
      </c>
      <c r="C608" s="9">
        <v>0.48080000000000001</v>
      </c>
      <c r="D608" s="9">
        <v>0.50249999999999995</v>
      </c>
      <c r="E608" s="9">
        <v>17.7</v>
      </c>
      <c r="F608" s="4">
        <f>F602*6/12+F614*6/12</f>
        <v>4.6950000000000003</v>
      </c>
    </row>
    <row r="609" spans="1:6" ht="12.75" x14ac:dyDescent="0.2">
      <c r="A609" s="1">
        <v>1921.08</v>
      </c>
      <c r="B609" s="4">
        <v>6.45</v>
      </c>
      <c r="C609" s="9">
        <v>0.47670000000000001</v>
      </c>
      <c r="D609" s="9">
        <v>0.46</v>
      </c>
      <c r="E609" s="9">
        <v>17.7</v>
      </c>
      <c r="F609" s="4">
        <f>F602*5/12+F614*7/12</f>
        <v>4.6291666666666664</v>
      </c>
    </row>
    <row r="610" spans="1:6" ht="12.75" x14ac:dyDescent="0.2">
      <c r="A610" s="1">
        <v>1921.09</v>
      </c>
      <c r="B610" s="4">
        <v>6.61</v>
      </c>
      <c r="C610" s="9">
        <v>0.47249999999999998</v>
      </c>
      <c r="D610" s="9">
        <v>0.41749999999999998</v>
      </c>
      <c r="E610" s="9">
        <v>17.5</v>
      </c>
      <c r="F610" s="4">
        <f>F602*4/12+F614*8/12</f>
        <v>4.5633333333333335</v>
      </c>
    </row>
    <row r="611" spans="1:6" ht="12.75" x14ac:dyDescent="0.2">
      <c r="A611" s="1">
        <v>1921.1</v>
      </c>
      <c r="B611" s="4">
        <v>6.7</v>
      </c>
      <c r="C611" s="9">
        <v>0.46829999999999999</v>
      </c>
      <c r="D611" s="9">
        <v>0.375</v>
      </c>
      <c r="E611" s="9">
        <v>17.5</v>
      </c>
      <c r="F611" s="4">
        <f>F602*3/12+F614*9/12</f>
        <v>4.4974999999999996</v>
      </c>
    </row>
    <row r="612" spans="1:6" ht="12.75" x14ac:dyDescent="0.2">
      <c r="A612" s="1">
        <v>1921.11</v>
      </c>
      <c r="B612" s="4">
        <v>7.06</v>
      </c>
      <c r="C612" s="9">
        <v>0.4642</v>
      </c>
      <c r="D612" s="9">
        <v>0.33250000000000002</v>
      </c>
      <c r="E612" s="9">
        <v>17.399999999999999</v>
      </c>
      <c r="F612" s="4">
        <f>F602*2/12+F614*10/12</f>
        <v>4.4316666666666666</v>
      </c>
    </row>
    <row r="613" spans="1:6" ht="12.75" x14ac:dyDescent="0.2">
      <c r="A613" s="1">
        <v>1921.12</v>
      </c>
      <c r="B613" s="4">
        <v>7.31</v>
      </c>
      <c r="C613" s="9">
        <v>0.46</v>
      </c>
      <c r="D613" s="9">
        <v>0.28999999999999998</v>
      </c>
      <c r="E613" s="9">
        <v>17.3</v>
      </c>
      <c r="F613" s="4">
        <f>F602*1/12+F614*11/12</f>
        <v>4.3658333333333328</v>
      </c>
    </row>
    <row r="614" spans="1:6" ht="12.75" x14ac:dyDescent="0.2">
      <c r="A614" s="1">
        <v>1922.01</v>
      </c>
      <c r="B614" s="4">
        <v>7.3</v>
      </c>
      <c r="C614" s="9">
        <v>0.4642</v>
      </c>
      <c r="D614" s="9">
        <v>0.32329999999999998</v>
      </c>
      <c r="E614" s="9">
        <v>16.899999999999999</v>
      </c>
      <c r="F614" s="4">
        <v>4.3</v>
      </c>
    </row>
    <row r="615" spans="1:6" ht="12.75" x14ac:dyDescent="0.2">
      <c r="A615" s="1">
        <v>1922.02</v>
      </c>
      <c r="B615" s="4">
        <v>7.46</v>
      </c>
      <c r="C615" s="9">
        <v>0.46829999999999999</v>
      </c>
      <c r="D615" s="9">
        <v>0.35670000000000002</v>
      </c>
      <c r="E615" s="9">
        <v>16.899999999999999</v>
      </c>
      <c r="F615" s="4">
        <f>F614*11/12+F626*1/12</f>
        <v>4.3049999999999997</v>
      </c>
    </row>
    <row r="616" spans="1:6" ht="12.75" x14ac:dyDescent="0.2">
      <c r="A616" s="1">
        <v>1922.03</v>
      </c>
      <c r="B616" s="4">
        <v>7.74</v>
      </c>
      <c r="C616" s="9">
        <v>0.47249999999999998</v>
      </c>
      <c r="D616" s="9">
        <v>0.39</v>
      </c>
      <c r="E616" s="9">
        <v>16.7</v>
      </c>
      <c r="F616" s="4">
        <f>F614*10/12+F626*2/12</f>
        <v>4.3100000000000005</v>
      </c>
    </row>
    <row r="617" spans="1:6" ht="12.75" x14ac:dyDescent="0.2">
      <c r="A617" s="1">
        <v>1922.04</v>
      </c>
      <c r="B617" s="4">
        <v>8.2100000000000009</v>
      </c>
      <c r="C617" s="9">
        <v>0.47670000000000001</v>
      </c>
      <c r="D617" s="9">
        <v>0.42330000000000001</v>
      </c>
      <c r="E617" s="9">
        <v>16.7</v>
      </c>
      <c r="F617" s="4">
        <f>F614*9/12+F626*3/12</f>
        <v>4.3149999999999995</v>
      </c>
    </row>
    <row r="618" spans="1:6" ht="12.75" x14ac:dyDescent="0.2">
      <c r="A618" s="1">
        <v>1922.05</v>
      </c>
      <c r="B618" s="4">
        <v>8.5299999999999994</v>
      </c>
      <c r="C618" s="9">
        <v>0.48080000000000001</v>
      </c>
      <c r="D618" s="9">
        <v>0.45669999999999999</v>
      </c>
      <c r="E618" s="9">
        <v>16.7</v>
      </c>
      <c r="F618" s="4">
        <f>F614*8/12+F626*4/12</f>
        <v>4.32</v>
      </c>
    </row>
    <row r="619" spans="1:6" ht="12.75" x14ac:dyDescent="0.2">
      <c r="A619" s="1">
        <v>1922.06</v>
      </c>
      <c r="B619" s="4">
        <v>8.4499999999999993</v>
      </c>
      <c r="C619" s="9">
        <v>0.48499999999999999</v>
      </c>
      <c r="D619" s="9">
        <v>0.49</v>
      </c>
      <c r="E619" s="9">
        <v>16.7</v>
      </c>
      <c r="F619" s="4">
        <f>F614*7/12+F626*5/12</f>
        <v>4.3250000000000002</v>
      </c>
    </row>
    <row r="620" spans="1:6" ht="12.75" x14ac:dyDescent="0.2">
      <c r="A620" s="1">
        <v>1922.07</v>
      </c>
      <c r="B620" s="4">
        <v>8.51</v>
      </c>
      <c r="C620" s="9">
        <v>0.48920000000000002</v>
      </c>
      <c r="D620" s="9">
        <v>0.52329999999999999</v>
      </c>
      <c r="E620" s="9">
        <v>16.8</v>
      </c>
      <c r="F620" s="4">
        <f>F614*6/12+F626*6/12</f>
        <v>4.33</v>
      </c>
    </row>
    <row r="621" spans="1:6" ht="12.75" x14ac:dyDescent="0.2">
      <c r="A621" s="1">
        <v>1922.08</v>
      </c>
      <c r="B621" s="4">
        <v>8.83</v>
      </c>
      <c r="C621" s="9">
        <v>0.49330000000000002</v>
      </c>
      <c r="D621" s="9">
        <v>0.55669999999999997</v>
      </c>
      <c r="E621" s="9">
        <v>16.600000000000001</v>
      </c>
      <c r="F621" s="4">
        <f>F614*5/12+F626*7/12</f>
        <v>4.335</v>
      </c>
    </row>
    <row r="622" spans="1:6" ht="12.75" x14ac:dyDescent="0.2">
      <c r="A622" s="1">
        <v>1922.09</v>
      </c>
      <c r="B622" s="4">
        <v>9.06</v>
      </c>
      <c r="C622" s="9">
        <v>0.4975</v>
      </c>
      <c r="D622" s="9">
        <v>0.59</v>
      </c>
      <c r="E622" s="9">
        <v>16.600000000000001</v>
      </c>
      <c r="F622" s="4">
        <f>F614*4/12+F626*8/12</f>
        <v>4.34</v>
      </c>
    </row>
    <row r="623" spans="1:6" ht="12.75" x14ac:dyDescent="0.2">
      <c r="A623" s="1">
        <v>1922.1</v>
      </c>
      <c r="B623" s="4">
        <v>9.26</v>
      </c>
      <c r="C623" s="9">
        <v>0.50170000000000003</v>
      </c>
      <c r="D623" s="9">
        <v>0.62329999999999997</v>
      </c>
      <c r="E623" s="9">
        <v>16.7</v>
      </c>
      <c r="F623" s="4">
        <f>F614*3/12+F626*9/12</f>
        <v>4.3449999999999998</v>
      </c>
    </row>
    <row r="624" spans="1:6" ht="12.75" x14ac:dyDescent="0.2">
      <c r="A624" s="1">
        <v>1922.11</v>
      </c>
      <c r="B624" s="4">
        <v>8.8000000000000007</v>
      </c>
      <c r="C624" s="9">
        <v>0.50580000000000003</v>
      </c>
      <c r="D624" s="9">
        <v>0.65669999999999995</v>
      </c>
      <c r="E624" s="9">
        <v>16.8</v>
      </c>
      <c r="F624" s="4">
        <f>F614*2/12+F626*10/12</f>
        <v>4.3499999999999996</v>
      </c>
    </row>
    <row r="625" spans="1:6" ht="12.75" x14ac:dyDescent="0.2">
      <c r="A625" s="1">
        <v>1922.12</v>
      </c>
      <c r="B625" s="4">
        <v>8.7799999999999994</v>
      </c>
      <c r="C625" s="9">
        <v>0.51</v>
      </c>
      <c r="D625" s="9">
        <v>0.69</v>
      </c>
      <c r="E625" s="9">
        <v>16.899999999999999</v>
      </c>
      <c r="F625" s="4">
        <f>F614*1/12+F626*11/12</f>
        <v>4.3549999999999995</v>
      </c>
    </row>
    <row r="626" spans="1:6" ht="12.75" x14ac:dyDescent="0.2">
      <c r="A626" s="1">
        <v>1923.01</v>
      </c>
      <c r="B626" s="4">
        <v>8.9</v>
      </c>
      <c r="C626" s="9">
        <v>0.51170000000000004</v>
      </c>
      <c r="D626" s="9">
        <v>0.71419999999999995</v>
      </c>
      <c r="E626" s="9">
        <v>16.8</v>
      </c>
      <c r="F626" s="4">
        <v>4.3600000000000003</v>
      </c>
    </row>
    <row r="627" spans="1:6" ht="12.75" x14ac:dyDescent="0.2">
      <c r="A627" s="1">
        <v>1923.02</v>
      </c>
      <c r="B627" s="4">
        <v>9.2799999999999994</v>
      </c>
      <c r="C627" s="9">
        <v>0.51329999999999998</v>
      </c>
      <c r="D627" s="9">
        <v>0.73829999999999996</v>
      </c>
      <c r="E627" s="9">
        <v>16.8</v>
      </c>
      <c r="F627" s="4">
        <f>F626*11/12+F638*1/12</f>
        <v>4.335</v>
      </c>
    </row>
    <row r="628" spans="1:6" ht="12.75" x14ac:dyDescent="0.2">
      <c r="A628" s="1">
        <v>1923.03</v>
      </c>
      <c r="B628" s="4">
        <v>9.43</v>
      </c>
      <c r="C628" s="9">
        <v>0.51500000000000001</v>
      </c>
      <c r="D628" s="9">
        <v>0.76249999999999996</v>
      </c>
      <c r="E628" s="9">
        <v>16.8</v>
      </c>
      <c r="F628" s="4">
        <f>F626*10/12+F638*2/12</f>
        <v>4.3099999999999996</v>
      </c>
    </row>
    <row r="629" spans="1:6" ht="12.75" x14ac:dyDescent="0.2">
      <c r="A629" s="1">
        <v>1923.04</v>
      </c>
      <c r="B629" s="4">
        <v>9.1</v>
      </c>
      <c r="C629" s="9">
        <v>0.51670000000000005</v>
      </c>
      <c r="D629" s="9">
        <v>0.78669999999999995</v>
      </c>
      <c r="E629" s="9">
        <v>16.899999999999999</v>
      </c>
      <c r="F629" s="4">
        <f>F626*9/12+F638*3/12</f>
        <v>4.2850000000000001</v>
      </c>
    </row>
    <row r="630" spans="1:6" ht="12.75" x14ac:dyDescent="0.2">
      <c r="A630" s="1">
        <v>1923.05</v>
      </c>
      <c r="B630" s="4">
        <v>8.67</v>
      </c>
      <c r="C630" s="9">
        <v>0.51829999999999998</v>
      </c>
      <c r="D630" s="9">
        <v>0.81079999999999997</v>
      </c>
      <c r="E630" s="9">
        <v>16.899999999999999</v>
      </c>
      <c r="F630" s="4">
        <f>F626*8/12+F638*4/12</f>
        <v>4.26</v>
      </c>
    </row>
    <row r="631" spans="1:6" ht="12.75" x14ac:dyDescent="0.2">
      <c r="A631" s="1">
        <v>1923.06</v>
      </c>
      <c r="B631" s="4">
        <v>8.34</v>
      </c>
      <c r="C631" s="9">
        <v>0.52</v>
      </c>
      <c r="D631" s="9">
        <v>0.83499999999999996</v>
      </c>
      <c r="E631" s="9">
        <v>17</v>
      </c>
      <c r="F631" s="4">
        <f>F626*7/12+F638*5/12</f>
        <v>4.2349999999999994</v>
      </c>
    </row>
    <row r="632" spans="1:6" ht="12.75" x14ac:dyDescent="0.2">
      <c r="A632" s="1">
        <v>1923.07</v>
      </c>
      <c r="B632" s="4">
        <v>8.06</v>
      </c>
      <c r="C632" s="9">
        <v>0.52170000000000005</v>
      </c>
      <c r="D632" s="9">
        <v>0.85919999999999996</v>
      </c>
      <c r="E632" s="9">
        <v>17.2</v>
      </c>
      <c r="F632" s="4">
        <f>F626*6/12+F638*6/12</f>
        <v>4.21</v>
      </c>
    </row>
    <row r="633" spans="1:6" ht="12.75" x14ac:dyDescent="0.2">
      <c r="A633" s="1">
        <v>1923.08</v>
      </c>
      <c r="B633" s="4">
        <v>8.1</v>
      </c>
      <c r="C633" s="9">
        <v>0.52329999999999999</v>
      </c>
      <c r="D633" s="9">
        <v>0.88329999999999997</v>
      </c>
      <c r="E633" s="9">
        <v>17.100000000000001</v>
      </c>
      <c r="F633" s="4">
        <f>F626*5/12+F638*7/12</f>
        <v>4.1849999999999996</v>
      </c>
    </row>
    <row r="634" spans="1:6" ht="12.75" x14ac:dyDescent="0.2">
      <c r="A634" s="1">
        <v>1923.09</v>
      </c>
      <c r="B634" s="4">
        <v>8.15</v>
      </c>
      <c r="C634" s="9">
        <v>0.52500000000000002</v>
      </c>
      <c r="D634" s="9">
        <v>0.90749999999999997</v>
      </c>
      <c r="E634" s="9">
        <v>17.2</v>
      </c>
      <c r="F634" s="4">
        <f>F626*4/12+F638*8/12</f>
        <v>4.16</v>
      </c>
    </row>
    <row r="635" spans="1:6" ht="12.75" x14ac:dyDescent="0.2">
      <c r="A635" s="1">
        <v>1923.1</v>
      </c>
      <c r="B635" s="4">
        <v>8.0299999999999994</v>
      </c>
      <c r="C635" s="9">
        <v>0.52669999999999995</v>
      </c>
      <c r="D635" s="9">
        <v>0.93169999999999997</v>
      </c>
      <c r="E635" s="9">
        <v>17.3</v>
      </c>
      <c r="F635" s="4">
        <f>F626*3/12+F638*9/12</f>
        <v>4.1349999999999998</v>
      </c>
    </row>
    <row r="636" spans="1:6" ht="12.75" x14ac:dyDescent="0.2">
      <c r="A636" s="1">
        <v>1923.11</v>
      </c>
      <c r="B636" s="4">
        <v>8.27</v>
      </c>
      <c r="C636" s="9">
        <v>0.52829999999999999</v>
      </c>
      <c r="D636" s="9">
        <v>0.95579999999999998</v>
      </c>
      <c r="E636" s="9">
        <v>17.3</v>
      </c>
      <c r="F636" s="4">
        <f>F626*2/12+F638*10/12</f>
        <v>4.1099999999999994</v>
      </c>
    </row>
    <row r="637" spans="1:6" ht="12.75" x14ac:dyDescent="0.2">
      <c r="A637" s="1">
        <v>1923.12</v>
      </c>
      <c r="B637" s="4">
        <v>8.5500000000000007</v>
      </c>
      <c r="C637" s="9">
        <v>0.53</v>
      </c>
      <c r="D637" s="9">
        <v>0.98</v>
      </c>
      <c r="E637" s="9">
        <v>17.3</v>
      </c>
      <c r="F637" s="4">
        <f>F626*1/12+F638*11/12</f>
        <v>4.085</v>
      </c>
    </row>
    <row r="638" spans="1:6" ht="12.75" x14ac:dyDescent="0.2">
      <c r="A638" s="1">
        <v>1924.01</v>
      </c>
      <c r="B638" s="4">
        <v>8.83</v>
      </c>
      <c r="C638" s="9">
        <v>0.53169999999999995</v>
      </c>
      <c r="D638" s="9">
        <v>0.9758</v>
      </c>
      <c r="E638" s="9">
        <v>17.3</v>
      </c>
      <c r="F638" s="4">
        <v>4.0599999999999996</v>
      </c>
    </row>
    <row r="639" spans="1:6" ht="12.75" x14ac:dyDescent="0.2">
      <c r="A639" s="1">
        <v>1924.02</v>
      </c>
      <c r="B639" s="4">
        <v>8.8699999999999992</v>
      </c>
      <c r="C639" s="9">
        <v>0.5333</v>
      </c>
      <c r="D639" s="9">
        <v>0.97170000000000001</v>
      </c>
      <c r="E639" s="9">
        <v>17.2</v>
      </c>
      <c r="F639" s="4">
        <f>F638*11/12+F650*1/12</f>
        <v>4.043333333333333</v>
      </c>
    </row>
    <row r="640" spans="1:6" ht="12.75" x14ac:dyDescent="0.2">
      <c r="A640" s="1">
        <v>1924.03</v>
      </c>
      <c r="B640" s="4">
        <v>8.6999999999999993</v>
      </c>
      <c r="C640" s="9">
        <v>0.53500000000000003</v>
      </c>
      <c r="D640" s="9">
        <v>0.96750000000000003</v>
      </c>
      <c r="E640" s="9">
        <v>17.100000000000001</v>
      </c>
      <c r="F640" s="4">
        <f>F638*10/12+F650*2/12</f>
        <v>4.0266666666666664</v>
      </c>
    </row>
    <row r="641" spans="1:6" ht="12.75" x14ac:dyDescent="0.2">
      <c r="A641" s="1">
        <v>1924.04</v>
      </c>
      <c r="B641" s="4">
        <v>8.5</v>
      </c>
      <c r="C641" s="9">
        <v>0.53669999999999995</v>
      </c>
      <c r="D641" s="9">
        <v>0.96330000000000005</v>
      </c>
      <c r="E641" s="9">
        <v>17</v>
      </c>
      <c r="F641" s="4">
        <f>F638*9/12+F650*3/12</f>
        <v>4.01</v>
      </c>
    </row>
    <row r="642" spans="1:6" ht="12.75" x14ac:dyDescent="0.2">
      <c r="A642" s="1">
        <v>1924.05</v>
      </c>
      <c r="B642" s="4">
        <v>8.4700000000000006</v>
      </c>
      <c r="C642" s="9">
        <v>0.5383</v>
      </c>
      <c r="D642" s="9">
        <v>0.95920000000000005</v>
      </c>
      <c r="E642" s="9">
        <v>17</v>
      </c>
      <c r="F642" s="4">
        <f>F638*8/12+F650*4/12</f>
        <v>3.9933333333333332</v>
      </c>
    </row>
    <row r="643" spans="1:6" ht="12.75" x14ac:dyDescent="0.2">
      <c r="A643" s="1">
        <v>1924.06</v>
      </c>
      <c r="B643" s="4">
        <v>8.6300000000000008</v>
      </c>
      <c r="C643" s="9">
        <v>0.54</v>
      </c>
      <c r="D643" s="9">
        <v>0.95499999999999996</v>
      </c>
      <c r="E643" s="9">
        <v>17</v>
      </c>
      <c r="F643" s="4">
        <f>F638*7/12+F650*5/12</f>
        <v>3.9766666666666666</v>
      </c>
    </row>
    <row r="644" spans="1:6" ht="12.75" x14ac:dyDescent="0.2">
      <c r="A644" s="1">
        <v>1924.07</v>
      </c>
      <c r="B644" s="4">
        <v>9.0299999999999994</v>
      </c>
      <c r="C644" s="9">
        <v>0.54169999999999996</v>
      </c>
      <c r="D644" s="9">
        <v>0.95079999999999998</v>
      </c>
      <c r="E644" s="9">
        <v>17.100000000000001</v>
      </c>
      <c r="F644" s="4">
        <f>F638*6/12+F650*6/12</f>
        <v>3.96</v>
      </c>
    </row>
    <row r="645" spans="1:6" ht="12.75" x14ac:dyDescent="0.2">
      <c r="A645" s="1">
        <v>1924.08</v>
      </c>
      <c r="B645" s="4">
        <v>9.34</v>
      </c>
      <c r="C645" s="9">
        <v>0.54330000000000001</v>
      </c>
      <c r="D645" s="9">
        <v>0.94669999999999999</v>
      </c>
      <c r="E645" s="9">
        <v>17</v>
      </c>
      <c r="F645" s="4">
        <f>F638*5/12+F650*7/12</f>
        <v>3.9433333333333329</v>
      </c>
    </row>
    <row r="646" spans="1:6" ht="12.75" x14ac:dyDescent="0.2">
      <c r="A646" s="1">
        <v>1924.09</v>
      </c>
      <c r="B646" s="4">
        <v>9.25</v>
      </c>
      <c r="C646" s="9">
        <v>0.54500000000000004</v>
      </c>
      <c r="D646" s="9">
        <v>0.9425</v>
      </c>
      <c r="E646" s="9">
        <v>17.100000000000001</v>
      </c>
      <c r="F646" s="4">
        <f>F638*4/12+F650*8/12</f>
        <v>3.9266666666666667</v>
      </c>
    </row>
    <row r="647" spans="1:6" ht="12.75" x14ac:dyDescent="0.2">
      <c r="A647" s="1">
        <v>1924.1</v>
      </c>
      <c r="B647" s="4">
        <v>9.1300000000000008</v>
      </c>
      <c r="C647" s="9">
        <v>0.54669999999999996</v>
      </c>
      <c r="D647" s="9">
        <v>0.93830000000000002</v>
      </c>
      <c r="E647" s="9">
        <v>17.2</v>
      </c>
      <c r="F647" s="4">
        <f>F638*3/12+F650*9/12</f>
        <v>3.91</v>
      </c>
    </row>
    <row r="648" spans="1:6" ht="12.75" x14ac:dyDescent="0.2">
      <c r="A648" s="1">
        <v>1924.11</v>
      </c>
      <c r="B648" s="4">
        <v>9.64</v>
      </c>
      <c r="C648" s="9">
        <v>0.54830000000000001</v>
      </c>
      <c r="D648" s="9">
        <v>0.93420000000000003</v>
      </c>
      <c r="E648" s="9">
        <v>17.2</v>
      </c>
      <c r="F648" s="4">
        <f>F638*2/12+F650*10/12</f>
        <v>3.8933333333333335</v>
      </c>
    </row>
    <row r="649" spans="1:6" ht="12.75" x14ac:dyDescent="0.2">
      <c r="A649" s="1">
        <v>1924.12</v>
      </c>
      <c r="B649" s="4">
        <v>10.16</v>
      </c>
      <c r="C649" s="9">
        <v>0.55000000000000004</v>
      </c>
      <c r="D649" s="9">
        <v>0.93</v>
      </c>
      <c r="E649" s="9">
        <v>17.3</v>
      </c>
      <c r="F649" s="4">
        <f>F638*1/12+F650*11/12</f>
        <v>3.8766666666666669</v>
      </c>
    </row>
    <row r="650" spans="1:6" ht="12.75" x14ac:dyDescent="0.2">
      <c r="A650" s="1">
        <v>1925.01</v>
      </c>
      <c r="B650" s="4">
        <v>10.58</v>
      </c>
      <c r="C650" s="9">
        <v>0.55420000000000003</v>
      </c>
      <c r="D650" s="9">
        <v>0.95669999999999999</v>
      </c>
      <c r="E650" s="9">
        <v>17.3</v>
      </c>
      <c r="F650" s="4">
        <v>3.86</v>
      </c>
    </row>
    <row r="651" spans="1:6" ht="12.75" x14ac:dyDescent="0.2">
      <c r="A651" s="1">
        <v>1925.02</v>
      </c>
      <c r="B651" s="4">
        <v>10.67</v>
      </c>
      <c r="C651" s="9">
        <v>0.55830000000000002</v>
      </c>
      <c r="D651" s="9">
        <v>0.98329999999999995</v>
      </c>
      <c r="E651" s="9">
        <v>17.2</v>
      </c>
      <c r="F651" s="4">
        <f>F650*11/12+F662*1/12</f>
        <v>3.8450000000000002</v>
      </c>
    </row>
    <row r="652" spans="1:6" ht="12.75" x14ac:dyDescent="0.2">
      <c r="A652" s="1">
        <v>1925.03</v>
      </c>
      <c r="B652" s="4">
        <v>10.39</v>
      </c>
      <c r="C652" s="9">
        <v>0.5625</v>
      </c>
      <c r="D652" s="9">
        <v>1.01</v>
      </c>
      <c r="E652" s="9">
        <v>17.3</v>
      </c>
      <c r="F652" s="4">
        <f>F650*10/12+F662*2/12</f>
        <v>3.83</v>
      </c>
    </row>
    <row r="653" spans="1:6" ht="12.75" x14ac:dyDescent="0.2">
      <c r="A653" s="1">
        <v>1925.04</v>
      </c>
      <c r="B653" s="4">
        <v>10.28</v>
      </c>
      <c r="C653" s="9">
        <v>0.56669999999999998</v>
      </c>
      <c r="D653" s="9">
        <v>1.0369999999999999</v>
      </c>
      <c r="E653" s="9">
        <v>17.2</v>
      </c>
      <c r="F653" s="4">
        <f>F650*9/12+F662*3/12</f>
        <v>3.8149999999999999</v>
      </c>
    </row>
    <row r="654" spans="1:6" ht="12.75" x14ac:dyDescent="0.2">
      <c r="A654" s="1">
        <v>1925.05</v>
      </c>
      <c r="B654" s="4">
        <v>10.61</v>
      </c>
      <c r="C654" s="9">
        <v>0.57079999999999997</v>
      </c>
      <c r="D654" s="9">
        <v>1.0629999999999999</v>
      </c>
      <c r="E654" s="9">
        <v>17.3</v>
      </c>
      <c r="F654" s="4">
        <f>F650*8/12+F662*4/12</f>
        <v>3.8</v>
      </c>
    </row>
    <row r="655" spans="1:6" ht="12.75" x14ac:dyDescent="0.2">
      <c r="A655" s="1">
        <v>1925.06</v>
      </c>
      <c r="B655" s="4">
        <v>10.8</v>
      </c>
      <c r="C655" s="9">
        <v>0.57499999999999996</v>
      </c>
      <c r="D655" s="9">
        <v>1.0900000000000001</v>
      </c>
      <c r="E655" s="9">
        <v>17.5</v>
      </c>
      <c r="F655" s="4">
        <f>F650*7/12+F662*5/12</f>
        <v>3.7850000000000001</v>
      </c>
    </row>
    <row r="656" spans="1:6" ht="12.75" x14ac:dyDescent="0.2">
      <c r="A656" s="1">
        <v>1925.07</v>
      </c>
      <c r="B656" s="4">
        <v>11.1</v>
      </c>
      <c r="C656" s="9">
        <v>0.57920000000000005</v>
      </c>
      <c r="D656" s="9">
        <v>1.117</v>
      </c>
      <c r="E656" s="9">
        <v>17.7</v>
      </c>
      <c r="F656" s="4">
        <f>F650*6/12+F662*6/12</f>
        <v>3.77</v>
      </c>
    </row>
    <row r="657" spans="1:6" ht="12.75" x14ac:dyDescent="0.2">
      <c r="A657" s="1">
        <v>1925.08</v>
      </c>
      <c r="B657" s="4">
        <v>11.25</v>
      </c>
      <c r="C657" s="9">
        <v>0.58330000000000004</v>
      </c>
      <c r="D657" s="9">
        <v>1.143</v>
      </c>
      <c r="E657" s="9">
        <v>17.7</v>
      </c>
      <c r="F657" s="4">
        <f>F650*5/12+F662*7/12</f>
        <v>3.7550000000000003</v>
      </c>
    </row>
    <row r="658" spans="1:6" ht="12.75" x14ac:dyDescent="0.2">
      <c r="A658" s="1">
        <v>1925.09</v>
      </c>
      <c r="B658" s="4">
        <v>11.51</v>
      </c>
      <c r="C658" s="9">
        <v>0.58750000000000002</v>
      </c>
      <c r="D658" s="9">
        <v>1.17</v>
      </c>
      <c r="E658" s="9">
        <v>17.7</v>
      </c>
      <c r="F658" s="4">
        <f>F650*4/12+F662*8/12</f>
        <v>3.74</v>
      </c>
    </row>
    <row r="659" spans="1:6" ht="12.75" x14ac:dyDescent="0.2">
      <c r="A659" s="1">
        <v>1925.1</v>
      </c>
      <c r="B659" s="4">
        <v>11.89</v>
      </c>
      <c r="C659" s="9">
        <v>0.5917</v>
      </c>
      <c r="D659" s="9">
        <v>1.1970000000000001</v>
      </c>
      <c r="E659" s="9">
        <v>17.7</v>
      </c>
      <c r="F659" s="4">
        <f>F650*3/12+F662*9/12</f>
        <v>3.7250000000000001</v>
      </c>
    </row>
    <row r="660" spans="1:6" ht="12.75" x14ac:dyDescent="0.2">
      <c r="A660" s="1">
        <v>1925.11</v>
      </c>
      <c r="B660" s="4">
        <v>12.26</v>
      </c>
      <c r="C660" s="9">
        <v>0.5958</v>
      </c>
      <c r="D660" s="9">
        <v>1.2230000000000001</v>
      </c>
      <c r="E660" s="9">
        <v>18</v>
      </c>
      <c r="F660" s="4">
        <f>F650*2/12+F662*10/12</f>
        <v>3.71</v>
      </c>
    </row>
    <row r="661" spans="1:6" ht="12.75" x14ac:dyDescent="0.2">
      <c r="A661" s="1">
        <v>1925.12</v>
      </c>
      <c r="B661" s="4">
        <v>12.46</v>
      </c>
      <c r="C661" s="9">
        <v>0.6</v>
      </c>
      <c r="D661" s="9">
        <v>1.25</v>
      </c>
      <c r="E661" s="9">
        <v>17.899999999999999</v>
      </c>
      <c r="F661" s="4">
        <f>F650*1/12+F662*11/12</f>
        <v>3.6950000000000003</v>
      </c>
    </row>
    <row r="662" spans="1:6" ht="12.75" x14ac:dyDescent="0.2">
      <c r="A662" s="1">
        <v>1926.01</v>
      </c>
      <c r="B662" s="4">
        <v>12.65</v>
      </c>
      <c r="C662" s="9">
        <v>0.60750000000000004</v>
      </c>
      <c r="D662" s="9">
        <v>1.2490000000000001</v>
      </c>
      <c r="E662" s="9">
        <v>17.899999999999999</v>
      </c>
      <c r="F662" s="4">
        <v>3.68</v>
      </c>
    </row>
    <row r="663" spans="1:6" ht="12.75" x14ac:dyDescent="0.2">
      <c r="A663" s="1">
        <v>1926.02</v>
      </c>
      <c r="B663" s="4">
        <v>12.67</v>
      </c>
      <c r="C663" s="9">
        <v>0.61499999999999999</v>
      </c>
      <c r="D663" s="9">
        <v>1.248</v>
      </c>
      <c r="E663" s="9">
        <v>17.899999999999999</v>
      </c>
      <c r="F663" s="4">
        <f>F662*11/12+F674*1/12</f>
        <v>3.6516666666666668</v>
      </c>
    </row>
    <row r="664" spans="1:6" ht="12.75" x14ac:dyDescent="0.2">
      <c r="A664" s="1">
        <v>1926.03</v>
      </c>
      <c r="B664" s="4">
        <v>11.81</v>
      </c>
      <c r="C664" s="9">
        <v>0.62250000000000005</v>
      </c>
      <c r="D664" s="9">
        <v>1.248</v>
      </c>
      <c r="E664" s="9">
        <v>17.8</v>
      </c>
      <c r="F664" s="4">
        <f>F662*10/12+F674*2/12</f>
        <v>3.6233333333333335</v>
      </c>
    </row>
    <row r="665" spans="1:6" ht="12.75" x14ac:dyDescent="0.2">
      <c r="A665" s="1">
        <v>1926.04</v>
      </c>
      <c r="B665" s="4">
        <v>11.48</v>
      </c>
      <c r="C665" s="9">
        <v>0.63</v>
      </c>
      <c r="D665" s="9">
        <v>1.2470000000000001</v>
      </c>
      <c r="E665" s="9">
        <v>17.899999999999999</v>
      </c>
      <c r="F665" s="4">
        <f>F662*9/12+F674*3/12</f>
        <v>3.5950000000000002</v>
      </c>
    </row>
    <row r="666" spans="1:6" ht="12.75" x14ac:dyDescent="0.2">
      <c r="A666" s="1">
        <v>1926.05</v>
      </c>
      <c r="B666" s="4">
        <v>11.56</v>
      </c>
      <c r="C666" s="9">
        <v>0.63749999999999996</v>
      </c>
      <c r="D666" s="9">
        <v>1.246</v>
      </c>
      <c r="E666" s="9">
        <v>17.8</v>
      </c>
      <c r="F666" s="4">
        <f>F662*8/12+F674*4/12</f>
        <v>3.5666666666666669</v>
      </c>
    </row>
    <row r="667" spans="1:6" ht="12.75" x14ac:dyDescent="0.2">
      <c r="A667" s="1">
        <v>1926.06</v>
      </c>
      <c r="B667" s="4">
        <v>12.11</v>
      </c>
      <c r="C667" s="9">
        <v>0.64500000000000002</v>
      </c>
      <c r="D667" s="9">
        <v>1.2450000000000001</v>
      </c>
      <c r="E667" s="9">
        <v>17.7</v>
      </c>
      <c r="F667" s="4">
        <f>F662*7/12+F674*5/12</f>
        <v>3.5383333333333336</v>
      </c>
    </row>
    <row r="668" spans="1:6" ht="12.75" x14ac:dyDescent="0.2">
      <c r="A668" s="1">
        <v>1926.07</v>
      </c>
      <c r="B668" s="4">
        <v>12.62</v>
      </c>
      <c r="C668" s="9">
        <v>0.65249999999999997</v>
      </c>
      <c r="D668" s="9">
        <v>1.244</v>
      </c>
      <c r="E668" s="9">
        <v>17.5</v>
      </c>
      <c r="F668" s="4">
        <f>F662*6/12+F674*6/12</f>
        <v>3.51</v>
      </c>
    </row>
    <row r="669" spans="1:6" ht="12.75" x14ac:dyDescent="0.2">
      <c r="A669" s="1">
        <v>1926.08</v>
      </c>
      <c r="B669" s="4">
        <v>13.12</v>
      </c>
      <c r="C669" s="9">
        <v>0.66</v>
      </c>
      <c r="D669" s="9">
        <v>1.2430000000000001</v>
      </c>
      <c r="E669" s="9">
        <v>17.399999999999999</v>
      </c>
      <c r="F669" s="4">
        <f>F662*5/12+F674*7/12</f>
        <v>3.4816666666666665</v>
      </c>
    </row>
    <row r="670" spans="1:6" ht="12.75" x14ac:dyDescent="0.2">
      <c r="A670" s="1">
        <v>1926.09</v>
      </c>
      <c r="B670" s="4">
        <v>13.32</v>
      </c>
      <c r="C670" s="9">
        <v>0.66749999999999998</v>
      </c>
      <c r="D670" s="9">
        <v>1.242</v>
      </c>
      <c r="E670" s="9">
        <v>17.5</v>
      </c>
      <c r="F670" s="4">
        <f>F662*4/12+F674*8/12</f>
        <v>3.4533333333333331</v>
      </c>
    </row>
    <row r="671" spans="1:6" ht="12.75" x14ac:dyDescent="0.2">
      <c r="A671" s="1">
        <v>1926.1</v>
      </c>
      <c r="B671" s="4">
        <v>13.02</v>
      </c>
      <c r="C671" s="9">
        <v>0.67500000000000004</v>
      </c>
      <c r="D671" s="9">
        <v>1.242</v>
      </c>
      <c r="E671" s="9">
        <v>17.600000000000001</v>
      </c>
      <c r="F671" s="4">
        <f>F662*3/12+F674*9/12</f>
        <v>3.4249999999999998</v>
      </c>
    </row>
    <row r="672" spans="1:6" ht="12.75" x14ac:dyDescent="0.2">
      <c r="A672" s="1">
        <v>1926.11</v>
      </c>
      <c r="B672" s="4">
        <v>13.19</v>
      </c>
      <c r="C672" s="9">
        <v>0.6825</v>
      </c>
      <c r="D672" s="9">
        <v>1.2410000000000001</v>
      </c>
      <c r="E672" s="9">
        <v>17.7</v>
      </c>
      <c r="F672" s="4">
        <f>F662*2/12+F674*10/12</f>
        <v>3.3966666666666665</v>
      </c>
    </row>
    <row r="673" spans="1:6" ht="12.75" x14ac:dyDescent="0.2">
      <c r="A673" s="1">
        <v>1926.12</v>
      </c>
      <c r="B673" s="4">
        <v>13.49</v>
      </c>
      <c r="C673" s="9">
        <v>0.69</v>
      </c>
      <c r="D673" s="9">
        <v>1.24</v>
      </c>
      <c r="E673" s="9">
        <v>17.7</v>
      </c>
      <c r="F673" s="4">
        <f>F662*1/12+F674*11/12</f>
        <v>3.3683333333333327</v>
      </c>
    </row>
    <row r="674" spans="1:6" ht="12.75" x14ac:dyDescent="0.2">
      <c r="A674" s="1">
        <v>1927.01</v>
      </c>
      <c r="B674" s="4">
        <v>13.4</v>
      </c>
      <c r="C674" s="9">
        <v>0.69669999999999999</v>
      </c>
      <c r="D674" s="9">
        <v>1.2290000000000001</v>
      </c>
      <c r="E674" s="9">
        <v>17.5</v>
      </c>
      <c r="F674" s="4">
        <v>3.34</v>
      </c>
    </row>
    <row r="675" spans="1:6" ht="12.75" x14ac:dyDescent="0.2">
      <c r="A675" s="1">
        <v>1927.02</v>
      </c>
      <c r="B675" s="4">
        <v>13.66</v>
      </c>
      <c r="C675" s="9">
        <v>0.70330000000000004</v>
      </c>
      <c r="D675" s="9">
        <v>1.218</v>
      </c>
      <c r="E675" s="9">
        <v>17.399999999999999</v>
      </c>
      <c r="F675" s="4">
        <f>F674*11/12+F686*1/12</f>
        <v>3.339166666666666</v>
      </c>
    </row>
    <row r="676" spans="1:6" ht="12.75" x14ac:dyDescent="0.2">
      <c r="A676" s="1">
        <v>1927.03</v>
      </c>
      <c r="B676" s="4">
        <v>13.87</v>
      </c>
      <c r="C676" s="9">
        <v>0.71</v>
      </c>
      <c r="D676" s="9">
        <v>1.208</v>
      </c>
      <c r="E676" s="9">
        <v>17.3</v>
      </c>
      <c r="F676" s="4">
        <f>F674*10/12+F686*2/12</f>
        <v>3.3383333333333334</v>
      </c>
    </row>
    <row r="677" spans="1:6" ht="12.75" x14ac:dyDescent="0.2">
      <c r="A677" s="1">
        <v>1927.04</v>
      </c>
      <c r="B677" s="4">
        <v>14.21</v>
      </c>
      <c r="C677" s="9">
        <v>0.7167</v>
      </c>
      <c r="D677" s="9">
        <v>1.1970000000000001</v>
      </c>
      <c r="E677" s="9">
        <v>17.3</v>
      </c>
      <c r="F677" s="4">
        <f>F674*9/12+F686*3/12</f>
        <v>3.3374999999999999</v>
      </c>
    </row>
    <row r="678" spans="1:6" ht="12.75" x14ac:dyDescent="0.2">
      <c r="A678" s="1">
        <v>1927.05</v>
      </c>
      <c r="B678" s="4">
        <v>14.7</v>
      </c>
      <c r="C678" s="9">
        <v>0.72330000000000005</v>
      </c>
      <c r="D678" s="9">
        <v>1.1859999999999999</v>
      </c>
      <c r="E678" s="9">
        <v>17.399999999999999</v>
      </c>
      <c r="F678" s="4">
        <f>F674*8/12+F686*4/12</f>
        <v>3.3366666666666669</v>
      </c>
    </row>
    <row r="679" spans="1:6" ht="12.75" x14ac:dyDescent="0.2">
      <c r="A679" s="1">
        <v>1927.06</v>
      </c>
      <c r="B679" s="4">
        <v>14.89</v>
      </c>
      <c r="C679" s="9">
        <v>0.73</v>
      </c>
      <c r="D679" s="9">
        <v>1.175</v>
      </c>
      <c r="E679" s="9">
        <v>17.600000000000001</v>
      </c>
      <c r="F679" s="4">
        <f>F674*7/12+F686*5/12</f>
        <v>3.3358333333333334</v>
      </c>
    </row>
    <row r="680" spans="1:6" ht="12.75" x14ac:dyDescent="0.2">
      <c r="A680" s="1">
        <v>1927.07</v>
      </c>
      <c r="B680" s="4">
        <v>15.22</v>
      </c>
      <c r="C680" s="9">
        <v>0.73670000000000002</v>
      </c>
      <c r="D680" s="9">
        <v>1.1639999999999999</v>
      </c>
      <c r="E680" s="9">
        <v>17.3</v>
      </c>
      <c r="F680" s="4">
        <f>F674*6/12+F686*6/12</f>
        <v>3.335</v>
      </c>
    </row>
    <row r="681" spans="1:6" ht="12.75" x14ac:dyDescent="0.2">
      <c r="A681" s="1">
        <v>1927.08</v>
      </c>
      <c r="B681" s="4">
        <v>16.03</v>
      </c>
      <c r="C681" s="9">
        <v>0.74329999999999996</v>
      </c>
      <c r="D681" s="9">
        <v>1.153</v>
      </c>
      <c r="E681" s="9">
        <v>17.2</v>
      </c>
      <c r="F681" s="4">
        <f>F674*5/12+F686*7/12</f>
        <v>3.3341666666666665</v>
      </c>
    </row>
    <row r="682" spans="1:6" ht="12.75" x14ac:dyDescent="0.2">
      <c r="A682" s="1">
        <v>1927.09</v>
      </c>
      <c r="B682" s="4">
        <v>16.940000000000001</v>
      </c>
      <c r="C682" s="9">
        <v>0.75</v>
      </c>
      <c r="D682" s="9">
        <v>1.143</v>
      </c>
      <c r="E682" s="9">
        <v>17.3</v>
      </c>
      <c r="F682" s="4">
        <f>F674*4/12+F686*8/12</f>
        <v>3.3333333333333335</v>
      </c>
    </row>
    <row r="683" spans="1:6" ht="12.75" x14ac:dyDescent="0.2">
      <c r="A683" s="1">
        <v>1927.1</v>
      </c>
      <c r="B683" s="4">
        <v>16.68</v>
      </c>
      <c r="C683" s="9">
        <v>0.75670000000000004</v>
      </c>
      <c r="D683" s="9">
        <v>1.1319999999999999</v>
      </c>
      <c r="E683" s="9">
        <v>17.399999999999999</v>
      </c>
      <c r="F683" s="4">
        <f>F674*3/12+F686*9/12</f>
        <v>3.3325</v>
      </c>
    </row>
    <row r="684" spans="1:6" ht="12.75" x14ac:dyDescent="0.2">
      <c r="A684" s="1">
        <v>1927.11</v>
      </c>
      <c r="B684" s="4">
        <v>17.059999999999999</v>
      </c>
      <c r="C684" s="9">
        <v>0.76329999999999998</v>
      </c>
      <c r="D684" s="9">
        <v>1.121</v>
      </c>
      <c r="E684" s="9">
        <v>17.3</v>
      </c>
      <c r="F684" s="4">
        <f>F674*2/12+F686*10/12</f>
        <v>3.3316666666666666</v>
      </c>
    </row>
    <row r="685" spans="1:6" ht="12.75" x14ac:dyDescent="0.2">
      <c r="A685" s="1">
        <v>1927.12</v>
      </c>
      <c r="B685" s="4">
        <v>17.46</v>
      </c>
      <c r="C685" s="9">
        <v>0.77</v>
      </c>
      <c r="D685" s="9">
        <v>1.1100000000000001</v>
      </c>
      <c r="E685" s="9">
        <v>17.3</v>
      </c>
      <c r="F685" s="4">
        <f>F674*1/12+F686*11/12</f>
        <v>3.3308333333333335</v>
      </c>
    </row>
    <row r="686" spans="1:6" ht="12.75" x14ac:dyDescent="0.2">
      <c r="A686" s="1">
        <v>1928.01</v>
      </c>
      <c r="B686" s="4">
        <v>17.53</v>
      </c>
      <c r="C686" s="9">
        <v>0.77669999999999995</v>
      </c>
      <c r="D686" s="9">
        <v>1.133</v>
      </c>
      <c r="E686" s="9">
        <v>17.3</v>
      </c>
      <c r="F686" s="4">
        <v>3.33</v>
      </c>
    </row>
    <row r="687" spans="1:6" ht="12.75" x14ac:dyDescent="0.2">
      <c r="A687" s="1">
        <v>1928.02</v>
      </c>
      <c r="B687" s="4">
        <v>17.32</v>
      </c>
      <c r="C687" s="9">
        <v>0.7833</v>
      </c>
      <c r="D687" s="9">
        <v>1.155</v>
      </c>
      <c r="E687" s="9">
        <v>17.100000000000001</v>
      </c>
      <c r="F687" s="4">
        <f>F686*11/12+F698*1/12</f>
        <v>3.3525</v>
      </c>
    </row>
    <row r="688" spans="1:6" ht="12.75" x14ac:dyDescent="0.2">
      <c r="A688" s="1">
        <v>1928.03</v>
      </c>
      <c r="B688" s="4">
        <v>18.25</v>
      </c>
      <c r="C688" s="9">
        <v>0.79</v>
      </c>
      <c r="D688" s="9">
        <v>1.177</v>
      </c>
      <c r="E688" s="9">
        <v>17.100000000000001</v>
      </c>
      <c r="F688" s="4">
        <f>F686*10/12+F698*2/12</f>
        <v>3.375</v>
      </c>
    </row>
    <row r="689" spans="1:6" ht="12.75" x14ac:dyDescent="0.2">
      <c r="A689" s="1">
        <v>1928.04</v>
      </c>
      <c r="B689" s="4">
        <v>19.399999999999999</v>
      </c>
      <c r="C689" s="9">
        <v>0.79669999999999996</v>
      </c>
      <c r="D689" s="9">
        <v>1.2</v>
      </c>
      <c r="E689" s="9">
        <v>17.100000000000001</v>
      </c>
      <c r="F689" s="4">
        <f>F686*9/12+F698*3/12</f>
        <v>3.3975</v>
      </c>
    </row>
    <row r="690" spans="1:6" ht="12.75" x14ac:dyDescent="0.2">
      <c r="A690" s="1">
        <v>1928.05</v>
      </c>
      <c r="B690" s="4">
        <v>20</v>
      </c>
      <c r="C690" s="9">
        <v>0.80330000000000001</v>
      </c>
      <c r="D690" s="9">
        <v>1.222</v>
      </c>
      <c r="E690" s="9">
        <v>17.2</v>
      </c>
      <c r="F690" s="4">
        <f>F686*8/12+F698*4/12</f>
        <v>3.42</v>
      </c>
    </row>
    <row r="691" spans="1:6" ht="12.75" x14ac:dyDescent="0.2">
      <c r="A691" s="1">
        <v>1928.06</v>
      </c>
      <c r="B691" s="4">
        <v>19.02</v>
      </c>
      <c r="C691" s="9">
        <v>0.81</v>
      </c>
      <c r="D691" s="9">
        <v>1.2450000000000001</v>
      </c>
      <c r="E691" s="9">
        <v>17.100000000000001</v>
      </c>
      <c r="F691" s="4">
        <f>F686*7/12+F698*5/12</f>
        <v>3.4424999999999999</v>
      </c>
    </row>
    <row r="692" spans="1:6" ht="12.75" x14ac:dyDescent="0.2">
      <c r="A692" s="1">
        <v>1928.07</v>
      </c>
      <c r="B692" s="4">
        <v>19.16</v>
      </c>
      <c r="C692" s="9">
        <v>0.81669999999999998</v>
      </c>
      <c r="D692" s="9">
        <v>1.268</v>
      </c>
      <c r="E692" s="9">
        <v>17.100000000000001</v>
      </c>
      <c r="F692" s="4">
        <f>F686*6/12+F698*6/12</f>
        <v>3.4649999999999999</v>
      </c>
    </row>
    <row r="693" spans="1:6" ht="12.75" x14ac:dyDescent="0.2">
      <c r="A693" s="1">
        <v>1928.08</v>
      </c>
      <c r="B693" s="4">
        <v>19.78</v>
      </c>
      <c r="C693" s="9">
        <v>0.82330000000000003</v>
      </c>
      <c r="D693" s="9">
        <v>1.29</v>
      </c>
      <c r="E693" s="9">
        <v>17.100000000000001</v>
      </c>
      <c r="F693" s="4">
        <f>F686*5/12+F698*7/12</f>
        <v>3.4874999999999998</v>
      </c>
    </row>
    <row r="694" spans="1:6" ht="12.75" x14ac:dyDescent="0.2">
      <c r="A694" s="1">
        <v>1928.09</v>
      </c>
      <c r="B694" s="4">
        <v>21.17</v>
      </c>
      <c r="C694" s="9">
        <v>0.83</v>
      </c>
      <c r="D694" s="9">
        <v>1.3120000000000001</v>
      </c>
      <c r="E694" s="9">
        <v>17.3</v>
      </c>
      <c r="F694" s="4">
        <f>F686*4/12+F698*8/12</f>
        <v>3.51</v>
      </c>
    </row>
    <row r="695" spans="1:6" ht="12.75" x14ac:dyDescent="0.2">
      <c r="A695" s="1">
        <v>1928.1</v>
      </c>
      <c r="B695" s="4">
        <v>21.6</v>
      </c>
      <c r="C695" s="9">
        <v>0.8367</v>
      </c>
      <c r="D695" s="9">
        <v>1.335</v>
      </c>
      <c r="E695" s="9">
        <v>17.2</v>
      </c>
      <c r="F695" s="4">
        <f>F686*3/12+F698*9/12</f>
        <v>3.5324999999999998</v>
      </c>
    </row>
    <row r="696" spans="1:6" ht="12.75" x14ac:dyDescent="0.2">
      <c r="A696" s="1">
        <v>1928.11</v>
      </c>
      <c r="B696" s="4">
        <v>23.06</v>
      </c>
      <c r="C696" s="9">
        <v>0.84330000000000005</v>
      </c>
      <c r="D696" s="9">
        <v>1.357</v>
      </c>
      <c r="E696" s="9">
        <v>17.2</v>
      </c>
      <c r="F696" s="4">
        <f>F686*2/12+F698*10/12</f>
        <v>3.5550000000000002</v>
      </c>
    </row>
    <row r="697" spans="1:6" ht="12.75" x14ac:dyDescent="0.2">
      <c r="A697" s="1">
        <v>1928.12</v>
      </c>
      <c r="B697" s="4">
        <v>23.15</v>
      </c>
      <c r="C697" s="9">
        <v>0.85</v>
      </c>
      <c r="D697" s="9">
        <v>1.38</v>
      </c>
      <c r="E697" s="9">
        <v>17.100000000000001</v>
      </c>
      <c r="F697" s="4">
        <f>F686*1/12+F698*11/12</f>
        <v>3.5775000000000001</v>
      </c>
    </row>
    <row r="698" spans="1:6" ht="12.75" x14ac:dyDescent="0.2">
      <c r="A698" s="1">
        <v>1929.01</v>
      </c>
      <c r="B698" s="4">
        <v>24.86</v>
      </c>
      <c r="C698" s="9">
        <v>0.86</v>
      </c>
      <c r="D698" s="9">
        <v>1.399</v>
      </c>
      <c r="E698" s="9">
        <v>17.100000000000001</v>
      </c>
      <c r="F698" s="4">
        <v>3.6</v>
      </c>
    </row>
    <row r="699" spans="1:6" ht="12.75" x14ac:dyDescent="0.2">
      <c r="A699" s="1">
        <v>1929.02</v>
      </c>
      <c r="B699" s="4">
        <v>24.99</v>
      </c>
      <c r="C699" s="9">
        <v>0.87</v>
      </c>
      <c r="D699" s="9">
        <v>1.4179999999999999</v>
      </c>
      <c r="E699" s="9">
        <v>17.100000000000001</v>
      </c>
      <c r="F699" s="4">
        <f>F698*11/12+F710*1/12</f>
        <v>3.5741666666666667</v>
      </c>
    </row>
    <row r="700" spans="1:6" ht="12.75" x14ac:dyDescent="0.2">
      <c r="A700" s="1">
        <v>1929.03</v>
      </c>
      <c r="B700" s="4">
        <v>25.43</v>
      </c>
      <c r="C700" s="9">
        <v>0.88</v>
      </c>
      <c r="D700" s="9">
        <v>1.4379999999999999</v>
      </c>
      <c r="E700" s="9">
        <v>17</v>
      </c>
      <c r="F700" s="4">
        <f>F698*10/12+F710*2/12</f>
        <v>3.5483333333333333</v>
      </c>
    </row>
    <row r="701" spans="1:6" ht="12.75" x14ac:dyDescent="0.2">
      <c r="A701" s="1">
        <v>1929.04</v>
      </c>
      <c r="B701" s="4">
        <v>25.28</v>
      </c>
      <c r="C701" s="9">
        <v>0.89</v>
      </c>
      <c r="D701" s="9">
        <v>1.4570000000000001</v>
      </c>
      <c r="E701" s="9">
        <v>16.899999999999999</v>
      </c>
      <c r="F701" s="4">
        <f>F698*9/12+F710*3/12</f>
        <v>3.5225</v>
      </c>
    </row>
    <row r="702" spans="1:6" ht="12.75" x14ac:dyDescent="0.2">
      <c r="A702" s="1">
        <v>1929.05</v>
      </c>
      <c r="B702" s="4">
        <v>25.66</v>
      </c>
      <c r="C702" s="9">
        <v>0.9</v>
      </c>
      <c r="D702" s="9">
        <v>1.476</v>
      </c>
      <c r="E702" s="9">
        <v>17</v>
      </c>
      <c r="F702" s="4">
        <f>F698*8/12+F710*4/12</f>
        <v>3.4966666666666666</v>
      </c>
    </row>
    <row r="703" spans="1:6" ht="12.75" x14ac:dyDescent="0.2">
      <c r="A703" s="1">
        <v>1929.06</v>
      </c>
      <c r="B703" s="4">
        <v>26.15</v>
      </c>
      <c r="C703" s="9">
        <v>0.91</v>
      </c>
      <c r="D703" s="9">
        <v>1.4950000000000001</v>
      </c>
      <c r="E703" s="9">
        <v>17.100000000000001</v>
      </c>
      <c r="F703" s="4">
        <f>F698*7/12+F710*5/12</f>
        <v>3.4708333333333332</v>
      </c>
    </row>
    <row r="704" spans="1:6" ht="12.75" x14ac:dyDescent="0.2">
      <c r="A704" s="1">
        <v>1929.07</v>
      </c>
      <c r="B704" s="4">
        <v>28.48</v>
      </c>
      <c r="C704" s="9">
        <v>0.92</v>
      </c>
      <c r="D704" s="9">
        <v>1.514</v>
      </c>
      <c r="E704" s="9">
        <v>17.3</v>
      </c>
      <c r="F704" s="4">
        <f>F698*6/12+F710*6/12</f>
        <v>3.4450000000000003</v>
      </c>
    </row>
    <row r="705" spans="1:6" ht="12.75" x14ac:dyDescent="0.2">
      <c r="A705" s="1">
        <v>1929.08</v>
      </c>
      <c r="B705" s="4">
        <v>30.1</v>
      </c>
      <c r="C705" s="9">
        <v>0.93</v>
      </c>
      <c r="D705" s="9">
        <v>1.5329999999999999</v>
      </c>
      <c r="E705" s="9">
        <v>17.3</v>
      </c>
      <c r="F705" s="4">
        <f>F698*5/12+F710*7/12</f>
        <v>3.4191666666666665</v>
      </c>
    </row>
    <row r="706" spans="1:6" ht="12.75" x14ac:dyDescent="0.2">
      <c r="A706" s="1">
        <v>1929.09</v>
      </c>
      <c r="B706" s="4">
        <v>31.3</v>
      </c>
      <c r="C706" s="9">
        <v>0.94</v>
      </c>
      <c r="D706" s="9">
        <v>1.552</v>
      </c>
      <c r="E706" s="9">
        <v>17.3</v>
      </c>
      <c r="F706" s="4">
        <f>F698*4/12+F710*8/12</f>
        <v>3.3933333333333335</v>
      </c>
    </row>
    <row r="707" spans="1:6" ht="12.75" x14ac:dyDescent="0.2">
      <c r="A707" s="1">
        <v>1929.1</v>
      </c>
      <c r="B707" s="4">
        <v>27.99</v>
      </c>
      <c r="C707" s="9">
        <v>0.95</v>
      </c>
      <c r="D707" s="9">
        <v>1.5720000000000001</v>
      </c>
      <c r="E707" s="9">
        <v>17.3</v>
      </c>
      <c r="F707" s="4">
        <f>F698*3/12+F710*9/12</f>
        <v>3.3674999999999997</v>
      </c>
    </row>
    <row r="708" spans="1:6" ht="12.75" x14ac:dyDescent="0.2">
      <c r="A708" s="1">
        <v>1929.11</v>
      </c>
      <c r="B708" s="4">
        <v>20.58</v>
      </c>
      <c r="C708" s="9">
        <v>0.96</v>
      </c>
      <c r="D708" s="9">
        <v>1.591</v>
      </c>
      <c r="E708" s="9">
        <v>17.3</v>
      </c>
      <c r="F708" s="4">
        <f>F698*2/12+F710*10/12</f>
        <v>3.3416666666666668</v>
      </c>
    </row>
    <row r="709" spans="1:6" ht="12.75" x14ac:dyDescent="0.2">
      <c r="A709" s="1">
        <v>1929.12</v>
      </c>
      <c r="B709" s="4">
        <v>21.4</v>
      </c>
      <c r="C709" s="9">
        <v>0.97</v>
      </c>
      <c r="D709" s="9">
        <v>1.61</v>
      </c>
      <c r="E709" s="9">
        <v>17.2</v>
      </c>
      <c r="F709" s="4">
        <f>F698*1/12+F710*11/12</f>
        <v>3.315833333333333</v>
      </c>
    </row>
    <row r="710" spans="1:6" ht="12.75" x14ac:dyDescent="0.2">
      <c r="A710" s="1">
        <v>1930.01</v>
      </c>
      <c r="B710" s="4">
        <v>21.71</v>
      </c>
      <c r="C710" s="9">
        <v>0.9708</v>
      </c>
      <c r="D710" s="9">
        <v>1.5569999999999999</v>
      </c>
      <c r="E710" s="9">
        <v>17.100000000000001</v>
      </c>
      <c r="F710" s="4">
        <v>3.29</v>
      </c>
    </row>
    <row r="711" spans="1:6" ht="12.75" x14ac:dyDescent="0.2">
      <c r="A711" s="1">
        <v>1930.02</v>
      </c>
      <c r="B711" s="4">
        <v>23.07</v>
      </c>
      <c r="C711" s="9">
        <v>0.97170000000000001</v>
      </c>
      <c r="D711" s="9">
        <v>1.5029999999999999</v>
      </c>
      <c r="E711" s="9">
        <v>17</v>
      </c>
      <c r="F711" s="4">
        <f>F710*11/12+F722*1/12</f>
        <v>3.2941666666666665</v>
      </c>
    </row>
    <row r="712" spans="1:6" ht="12.75" x14ac:dyDescent="0.2">
      <c r="A712" s="1">
        <v>1930.03</v>
      </c>
      <c r="B712" s="4">
        <v>23.94</v>
      </c>
      <c r="C712" s="9">
        <v>0.97250000000000003</v>
      </c>
      <c r="D712" s="9">
        <v>1.45</v>
      </c>
      <c r="E712" s="9">
        <v>16.899999999999999</v>
      </c>
      <c r="F712" s="4">
        <f>F710*10/12+F722*2/12</f>
        <v>3.2983333333333333</v>
      </c>
    </row>
    <row r="713" spans="1:6" ht="12.75" x14ac:dyDescent="0.2">
      <c r="A713" s="1">
        <v>1930.04</v>
      </c>
      <c r="B713" s="4">
        <v>25.46</v>
      </c>
      <c r="C713" s="9">
        <v>0.97330000000000005</v>
      </c>
      <c r="D713" s="9">
        <v>1.397</v>
      </c>
      <c r="E713" s="9">
        <v>17</v>
      </c>
      <c r="F713" s="4">
        <f>F710*9/12+F722*3/12</f>
        <v>3.3024999999999998</v>
      </c>
    </row>
    <row r="714" spans="1:6" ht="12.75" x14ac:dyDescent="0.2">
      <c r="A714" s="1">
        <v>1930.05</v>
      </c>
      <c r="B714" s="4">
        <v>23.94</v>
      </c>
      <c r="C714" s="9">
        <v>0.97419999999999995</v>
      </c>
      <c r="D714" s="9">
        <v>1.343</v>
      </c>
      <c r="E714" s="9">
        <v>16.899999999999999</v>
      </c>
      <c r="F714" s="4">
        <f>F710*8/12+F722*4/12</f>
        <v>3.3066666666666666</v>
      </c>
    </row>
    <row r="715" spans="1:6" ht="12.75" x14ac:dyDescent="0.2">
      <c r="A715" s="1">
        <v>1930.06</v>
      </c>
      <c r="B715" s="4">
        <v>21.52</v>
      </c>
      <c r="C715" s="9">
        <v>0.97499999999999998</v>
      </c>
      <c r="D715" s="9">
        <v>1.29</v>
      </c>
      <c r="E715" s="9">
        <v>16.8</v>
      </c>
      <c r="F715" s="4">
        <f>F710*7/12+F722*5/12</f>
        <v>3.3108333333333331</v>
      </c>
    </row>
    <row r="716" spans="1:6" ht="12.75" x14ac:dyDescent="0.2">
      <c r="A716" s="1">
        <v>1930.07</v>
      </c>
      <c r="B716" s="4">
        <v>21.06</v>
      </c>
      <c r="C716" s="9">
        <v>0.9758</v>
      </c>
      <c r="D716" s="9">
        <v>1.2370000000000001</v>
      </c>
      <c r="E716" s="9">
        <v>16.600000000000001</v>
      </c>
      <c r="F716" s="4">
        <f>F710*6/12+F722*6/12</f>
        <v>3.3150000000000004</v>
      </c>
    </row>
    <row r="717" spans="1:6" ht="12.75" x14ac:dyDescent="0.2">
      <c r="A717" s="1">
        <v>1930.08</v>
      </c>
      <c r="B717" s="4">
        <v>20.79</v>
      </c>
      <c r="C717" s="9">
        <v>0.97670000000000001</v>
      </c>
      <c r="D717" s="9">
        <v>1.1830000000000001</v>
      </c>
      <c r="E717" s="9">
        <v>16.5</v>
      </c>
      <c r="F717" s="4">
        <f>F710*5/12+F722*7/12</f>
        <v>3.3191666666666668</v>
      </c>
    </row>
    <row r="718" spans="1:6" ht="12.75" x14ac:dyDescent="0.2">
      <c r="A718" s="1">
        <v>1930.09</v>
      </c>
      <c r="B718" s="4">
        <v>20.78</v>
      </c>
      <c r="C718" s="9">
        <v>0.97750000000000004</v>
      </c>
      <c r="D718" s="9">
        <v>1.1299999999999999</v>
      </c>
      <c r="E718" s="9">
        <v>16.600000000000001</v>
      </c>
      <c r="F718" s="4">
        <f>F710*4/12+F722*8/12</f>
        <v>3.3233333333333333</v>
      </c>
    </row>
    <row r="719" spans="1:6" ht="12.75" x14ac:dyDescent="0.2">
      <c r="A719" s="1">
        <v>1930.1</v>
      </c>
      <c r="B719" s="4">
        <v>17.920000000000002</v>
      </c>
      <c r="C719" s="9">
        <v>0.97829999999999995</v>
      </c>
      <c r="D719" s="9">
        <v>1.077</v>
      </c>
      <c r="E719" s="9">
        <v>16.5</v>
      </c>
      <c r="F719" s="4">
        <f>F710*3/12+F722*9/12</f>
        <v>3.3275000000000001</v>
      </c>
    </row>
    <row r="720" spans="1:6" ht="12.75" x14ac:dyDescent="0.2">
      <c r="A720" s="1">
        <v>1930.11</v>
      </c>
      <c r="B720" s="4">
        <v>16.62</v>
      </c>
      <c r="C720" s="9">
        <v>0.97919999999999996</v>
      </c>
      <c r="D720" s="9">
        <v>1.0229999999999999</v>
      </c>
      <c r="E720" s="9">
        <v>16.399999999999999</v>
      </c>
      <c r="F720" s="4">
        <f>F710*2/12+F722*10/12</f>
        <v>3.3316666666666666</v>
      </c>
    </row>
    <row r="721" spans="1:6" ht="12.75" x14ac:dyDescent="0.2">
      <c r="A721" s="1">
        <v>1930.12</v>
      </c>
      <c r="B721" s="4">
        <v>15.51</v>
      </c>
      <c r="C721" s="9">
        <v>0.98</v>
      </c>
      <c r="D721" s="9">
        <v>0.97</v>
      </c>
      <c r="E721" s="9">
        <v>16.100000000000001</v>
      </c>
      <c r="F721" s="4">
        <f>F710*1/12+F722*11/12</f>
        <v>3.3358333333333325</v>
      </c>
    </row>
    <row r="722" spans="1:6" ht="12.75" x14ac:dyDescent="0.2">
      <c r="A722" s="1">
        <v>1931.01</v>
      </c>
      <c r="B722" s="4">
        <v>15.98</v>
      </c>
      <c r="C722" s="9">
        <v>0.9667</v>
      </c>
      <c r="D722" s="9">
        <v>0.94</v>
      </c>
      <c r="E722" s="9">
        <v>15.9</v>
      </c>
      <c r="F722" s="4">
        <v>3.34</v>
      </c>
    </row>
    <row r="723" spans="1:6" ht="12.75" x14ac:dyDescent="0.2">
      <c r="A723" s="1">
        <v>1931.02</v>
      </c>
      <c r="B723" s="4">
        <v>17.2</v>
      </c>
      <c r="C723" s="9">
        <v>0.95330000000000004</v>
      </c>
      <c r="D723" s="9">
        <v>0.91</v>
      </c>
      <c r="E723" s="9">
        <v>15.7</v>
      </c>
      <c r="F723" s="4">
        <f>F722*11/12+F734*1/12</f>
        <v>3.3683333333333327</v>
      </c>
    </row>
    <row r="724" spans="1:6" ht="12.75" x14ac:dyDescent="0.2">
      <c r="A724" s="1">
        <v>1931.03</v>
      </c>
      <c r="B724" s="4">
        <v>17.53</v>
      </c>
      <c r="C724" s="9">
        <v>0.94</v>
      </c>
      <c r="D724" s="9">
        <v>0.88</v>
      </c>
      <c r="E724" s="9">
        <v>15.6</v>
      </c>
      <c r="F724" s="4">
        <f>F722*10/12+F734*2/12</f>
        <v>3.3966666666666665</v>
      </c>
    </row>
    <row r="725" spans="1:6" ht="12.75" x14ac:dyDescent="0.2">
      <c r="A725" s="1">
        <v>1931.04</v>
      </c>
      <c r="B725" s="4">
        <v>15.86</v>
      </c>
      <c r="C725" s="9">
        <v>0.92669999999999997</v>
      </c>
      <c r="D725" s="9">
        <v>0.85</v>
      </c>
      <c r="E725" s="9">
        <v>15.5</v>
      </c>
      <c r="F725" s="4">
        <f>F722*9/12+F734*3/12</f>
        <v>3.4249999999999998</v>
      </c>
    </row>
    <row r="726" spans="1:6" ht="12.75" x14ac:dyDescent="0.2">
      <c r="A726" s="1">
        <v>1931.05</v>
      </c>
      <c r="B726" s="4">
        <v>14.33</v>
      </c>
      <c r="C726" s="9">
        <v>0.9133</v>
      </c>
      <c r="D726" s="9">
        <v>0.82</v>
      </c>
      <c r="E726" s="9">
        <v>15.3</v>
      </c>
      <c r="F726" s="4">
        <f>F722*8/12+F734*4/12</f>
        <v>3.4533333333333331</v>
      </c>
    </row>
    <row r="727" spans="1:6" ht="12.75" x14ac:dyDescent="0.2">
      <c r="A727" s="1">
        <v>1931.06</v>
      </c>
      <c r="B727" s="4">
        <v>13.87</v>
      </c>
      <c r="C727" s="9">
        <v>0.9</v>
      </c>
      <c r="D727" s="9">
        <v>0.79</v>
      </c>
      <c r="E727" s="9">
        <v>15.1</v>
      </c>
      <c r="F727" s="4">
        <f>F722*7/12+F734*5/12</f>
        <v>3.4816666666666665</v>
      </c>
    </row>
    <row r="728" spans="1:6" ht="12.75" x14ac:dyDescent="0.2">
      <c r="A728" s="1">
        <v>1931.07</v>
      </c>
      <c r="B728" s="4">
        <v>14.33</v>
      </c>
      <c r="C728" s="9">
        <v>0.88670000000000004</v>
      </c>
      <c r="D728" s="9">
        <v>0.76</v>
      </c>
      <c r="E728" s="9">
        <v>15.1</v>
      </c>
      <c r="F728" s="4">
        <f>F722*6/12+F734*6/12</f>
        <v>3.51</v>
      </c>
    </row>
    <row r="729" spans="1:6" ht="12.75" x14ac:dyDescent="0.2">
      <c r="A729" s="1">
        <v>1931.08</v>
      </c>
      <c r="B729" s="4">
        <v>13.9</v>
      </c>
      <c r="C729" s="9">
        <v>0.87329999999999997</v>
      </c>
      <c r="D729" s="9">
        <v>0.73</v>
      </c>
      <c r="E729" s="9">
        <v>15.1</v>
      </c>
      <c r="F729" s="4">
        <f>F722*5/12+F734*7/12</f>
        <v>3.5383333333333336</v>
      </c>
    </row>
    <row r="730" spans="1:6" ht="12.75" x14ac:dyDescent="0.2">
      <c r="A730" s="1">
        <v>1931.09</v>
      </c>
      <c r="B730" s="4">
        <v>11.83</v>
      </c>
      <c r="C730" s="9">
        <v>0.86</v>
      </c>
      <c r="D730" s="9">
        <v>0.7</v>
      </c>
      <c r="E730" s="9">
        <v>15</v>
      </c>
      <c r="F730" s="4">
        <f>F722*4/12+F734*8/12</f>
        <v>3.5666666666666669</v>
      </c>
    </row>
    <row r="731" spans="1:6" ht="12.75" x14ac:dyDescent="0.2">
      <c r="A731" s="1">
        <v>1931.1</v>
      </c>
      <c r="B731" s="4">
        <v>10.25</v>
      </c>
      <c r="C731" s="9">
        <v>0.84670000000000001</v>
      </c>
      <c r="D731" s="9">
        <v>0.67</v>
      </c>
      <c r="E731" s="9">
        <v>14.9</v>
      </c>
      <c r="F731" s="4">
        <f>F722*3/12+F734*9/12</f>
        <v>3.5950000000000002</v>
      </c>
    </row>
    <row r="732" spans="1:6" ht="12.75" x14ac:dyDescent="0.2">
      <c r="A732" s="1">
        <v>1931.11</v>
      </c>
      <c r="B732" s="4">
        <v>10.39</v>
      </c>
      <c r="C732" s="9">
        <v>0.83330000000000004</v>
      </c>
      <c r="D732" s="9">
        <v>0.64</v>
      </c>
      <c r="E732" s="9">
        <v>14.7</v>
      </c>
      <c r="F732" s="4">
        <f>F722*2/12+F734*10/12</f>
        <v>3.6233333333333335</v>
      </c>
    </row>
    <row r="733" spans="1:6" ht="12.75" x14ac:dyDescent="0.2">
      <c r="A733" s="1">
        <v>1931.12</v>
      </c>
      <c r="B733" s="4">
        <v>8.44</v>
      </c>
      <c r="C733" s="9">
        <v>0.82</v>
      </c>
      <c r="D733" s="9">
        <v>0.61</v>
      </c>
      <c r="E733" s="9">
        <v>14.6</v>
      </c>
      <c r="F733" s="4">
        <f>F722*1/12+F734*11/12</f>
        <v>3.6516666666666668</v>
      </c>
    </row>
    <row r="734" spans="1:6" ht="12.75" x14ac:dyDescent="0.2">
      <c r="A734" s="1">
        <v>1932.01</v>
      </c>
      <c r="B734" s="4">
        <v>8.3000000000000007</v>
      </c>
      <c r="C734" s="9">
        <v>0.79330000000000001</v>
      </c>
      <c r="D734" s="9">
        <v>0.59330000000000005</v>
      </c>
      <c r="E734" s="9">
        <v>14.3</v>
      </c>
      <c r="F734" s="4">
        <v>3.68</v>
      </c>
    </row>
    <row r="735" spans="1:6" ht="12.75" x14ac:dyDescent="0.2">
      <c r="A735" s="1">
        <v>1932.02</v>
      </c>
      <c r="B735" s="4">
        <v>8.23</v>
      </c>
      <c r="C735" s="9">
        <v>0.76670000000000005</v>
      </c>
      <c r="D735" s="9">
        <v>0.57669999999999999</v>
      </c>
      <c r="E735" s="9">
        <v>14.1</v>
      </c>
      <c r="F735" s="4">
        <f>F734*11/12+F746*1/12</f>
        <v>3.6491666666666669</v>
      </c>
    </row>
    <row r="736" spans="1:6" ht="12.75" x14ac:dyDescent="0.2">
      <c r="A736" s="1">
        <v>1932.03</v>
      </c>
      <c r="B736" s="4">
        <v>8.26</v>
      </c>
      <c r="C736" s="9">
        <v>0.74</v>
      </c>
      <c r="D736" s="9">
        <v>0.56000000000000005</v>
      </c>
      <c r="E736" s="9">
        <v>14</v>
      </c>
      <c r="F736" s="4">
        <f>F734*10/12+F746*2/12</f>
        <v>3.6183333333333336</v>
      </c>
    </row>
    <row r="737" spans="1:6" ht="12.75" x14ac:dyDescent="0.2">
      <c r="A737" s="1">
        <v>1932.04</v>
      </c>
      <c r="B737" s="4">
        <v>6.28</v>
      </c>
      <c r="C737" s="9">
        <v>0.71330000000000005</v>
      </c>
      <c r="D737" s="9">
        <v>0.54330000000000001</v>
      </c>
      <c r="E737" s="9">
        <v>13.9</v>
      </c>
      <c r="F737" s="4">
        <f>F734*9/12+F746*3/12</f>
        <v>3.5875000000000004</v>
      </c>
    </row>
    <row r="738" spans="1:6" ht="12.75" x14ac:dyDescent="0.2">
      <c r="A738" s="1">
        <v>1932.05</v>
      </c>
      <c r="B738" s="4">
        <v>5.51</v>
      </c>
      <c r="C738" s="9">
        <v>0.68669999999999998</v>
      </c>
      <c r="D738" s="9">
        <v>0.52669999999999995</v>
      </c>
      <c r="E738" s="9">
        <v>13.7</v>
      </c>
      <c r="F738" s="4">
        <f>F734*8/12+F746*4/12</f>
        <v>3.5566666666666666</v>
      </c>
    </row>
    <row r="739" spans="1:6" ht="12.75" x14ac:dyDescent="0.2">
      <c r="A739" s="1">
        <v>1932.06</v>
      </c>
      <c r="B739" s="4">
        <v>4.7699999999999996</v>
      </c>
      <c r="C739" s="9">
        <v>0.66</v>
      </c>
      <c r="D739" s="9">
        <v>0.51</v>
      </c>
      <c r="E739" s="9">
        <v>13.6</v>
      </c>
      <c r="F739" s="4">
        <f>F734*7/12+F746*5/12</f>
        <v>3.5258333333333338</v>
      </c>
    </row>
    <row r="740" spans="1:6" ht="12.75" x14ac:dyDescent="0.2">
      <c r="A740" s="1">
        <v>1932.07</v>
      </c>
      <c r="B740" s="4">
        <v>5.01</v>
      </c>
      <c r="C740" s="9">
        <v>0.63329999999999997</v>
      </c>
      <c r="D740" s="9">
        <v>0.49330000000000002</v>
      </c>
      <c r="E740" s="9">
        <v>13.6</v>
      </c>
      <c r="F740" s="4">
        <f>F734*6/12+F746*6/12</f>
        <v>3.4950000000000001</v>
      </c>
    </row>
    <row r="741" spans="1:6" ht="12.75" x14ac:dyDescent="0.2">
      <c r="A741" s="1">
        <v>1932.08</v>
      </c>
      <c r="B741" s="4">
        <v>7.53</v>
      </c>
      <c r="C741" s="9">
        <v>0.60670000000000002</v>
      </c>
      <c r="D741" s="9">
        <v>0.47670000000000001</v>
      </c>
      <c r="E741" s="9">
        <v>13.5</v>
      </c>
      <c r="F741" s="4">
        <f>F734*5/12+F746*7/12</f>
        <v>3.4641666666666668</v>
      </c>
    </row>
    <row r="742" spans="1:6" ht="12.75" x14ac:dyDescent="0.2">
      <c r="A742" s="1">
        <v>1932.09</v>
      </c>
      <c r="B742" s="4">
        <v>8.26</v>
      </c>
      <c r="C742" s="9">
        <v>0.57999999999999996</v>
      </c>
      <c r="D742" s="9">
        <v>0.46</v>
      </c>
      <c r="E742" s="9">
        <v>13.4</v>
      </c>
      <c r="F742" s="4">
        <f>F734*4/12+F746*8/12</f>
        <v>3.4333333333333336</v>
      </c>
    </row>
    <row r="743" spans="1:6" ht="12.75" x14ac:dyDescent="0.2">
      <c r="A743" s="1">
        <v>1932.1</v>
      </c>
      <c r="B743" s="4">
        <v>7.12</v>
      </c>
      <c r="C743" s="9">
        <v>0.55330000000000001</v>
      </c>
      <c r="D743" s="9">
        <v>0.44330000000000003</v>
      </c>
      <c r="E743" s="9">
        <v>13.3</v>
      </c>
      <c r="F743" s="4">
        <f>F734*3/12+F746*9/12</f>
        <v>3.4024999999999999</v>
      </c>
    </row>
    <row r="744" spans="1:6" ht="12.75" x14ac:dyDescent="0.2">
      <c r="A744" s="1">
        <v>1932.11</v>
      </c>
      <c r="B744" s="4">
        <v>7.05</v>
      </c>
      <c r="C744" s="9">
        <v>0.52669999999999995</v>
      </c>
      <c r="D744" s="9">
        <v>0.42670000000000002</v>
      </c>
      <c r="E744" s="9">
        <v>13.2</v>
      </c>
      <c r="F744" s="4">
        <f>F734*2/12+F746*10/12</f>
        <v>3.3716666666666666</v>
      </c>
    </row>
    <row r="745" spans="1:6" ht="12.75" x14ac:dyDescent="0.2">
      <c r="A745" s="1">
        <v>1932.12</v>
      </c>
      <c r="B745" s="4">
        <v>6.82</v>
      </c>
      <c r="C745" s="9">
        <v>0.5</v>
      </c>
      <c r="D745" s="9">
        <v>0.41</v>
      </c>
      <c r="E745" s="9">
        <v>13.1</v>
      </c>
      <c r="F745" s="4">
        <f>F734*1/12+F746*11/12</f>
        <v>3.3408333333333338</v>
      </c>
    </row>
    <row r="746" spans="1:6" ht="12.75" x14ac:dyDescent="0.2">
      <c r="A746" s="1">
        <v>1933.01</v>
      </c>
      <c r="B746" s="4">
        <v>7.09</v>
      </c>
      <c r="C746" s="9">
        <v>0.495</v>
      </c>
      <c r="D746" s="9">
        <v>0.41249999999999998</v>
      </c>
      <c r="E746" s="9">
        <v>12.9</v>
      </c>
      <c r="F746" s="4">
        <v>3.31</v>
      </c>
    </row>
    <row r="747" spans="1:6" ht="12.75" x14ac:dyDescent="0.2">
      <c r="A747" s="1">
        <v>1933.02</v>
      </c>
      <c r="B747" s="4">
        <v>6.25</v>
      </c>
      <c r="C747" s="9">
        <v>0.49</v>
      </c>
      <c r="D747" s="9">
        <v>0.41499999999999998</v>
      </c>
      <c r="E747" s="9">
        <v>12.7</v>
      </c>
      <c r="F747" s="4">
        <f>F746*11/12+F758*1/12</f>
        <v>3.2941666666666674</v>
      </c>
    </row>
    <row r="748" spans="1:6" ht="12.75" x14ac:dyDescent="0.2">
      <c r="A748" s="1">
        <v>1933.03</v>
      </c>
      <c r="B748" s="4">
        <v>6.23</v>
      </c>
      <c r="C748" s="9">
        <v>0.48499999999999999</v>
      </c>
      <c r="D748" s="9">
        <v>0.41749999999999998</v>
      </c>
      <c r="E748" s="9">
        <v>12.6</v>
      </c>
      <c r="F748" s="4">
        <f>F746*10/12+F758*2/12</f>
        <v>3.2783333333333333</v>
      </c>
    </row>
    <row r="749" spans="1:6" ht="12.75" x14ac:dyDescent="0.2">
      <c r="A749" s="1">
        <v>1933.04</v>
      </c>
      <c r="B749" s="4">
        <v>6.89</v>
      </c>
      <c r="C749" s="9">
        <v>0.48</v>
      </c>
      <c r="D749" s="9">
        <v>0.42</v>
      </c>
      <c r="E749" s="9">
        <v>12.6</v>
      </c>
      <c r="F749" s="4">
        <f>F746*9/12+F758*3/12</f>
        <v>3.2624999999999997</v>
      </c>
    </row>
    <row r="750" spans="1:6" ht="12.75" x14ac:dyDescent="0.2">
      <c r="A750" s="1">
        <v>1933.05</v>
      </c>
      <c r="B750" s="4">
        <v>8.8699999999999992</v>
      </c>
      <c r="C750" s="9">
        <v>0.47499999999999998</v>
      </c>
      <c r="D750" s="9">
        <v>0.42249999999999999</v>
      </c>
      <c r="E750" s="9">
        <v>12.6</v>
      </c>
      <c r="F750" s="4">
        <f>F746*8/12+F758*4/12</f>
        <v>3.2466666666666666</v>
      </c>
    </row>
    <row r="751" spans="1:6" ht="12.75" x14ac:dyDescent="0.2">
      <c r="A751" s="1">
        <v>1933.06</v>
      </c>
      <c r="B751" s="4">
        <v>10.39</v>
      </c>
      <c r="C751" s="9">
        <v>0.47</v>
      </c>
      <c r="D751" s="9">
        <v>0.42499999999999999</v>
      </c>
      <c r="E751" s="9">
        <v>12.7</v>
      </c>
      <c r="F751" s="4">
        <f>F746*7/12+F758*5/12</f>
        <v>3.2308333333333334</v>
      </c>
    </row>
    <row r="752" spans="1:6" ht="12.75" x14ac:dyDescent="0.2">
      <c r="A752" s="1">
        <v>1933.07</v>
      </c>
      <c r="B752" s="4">
        <v>11.23</v>
      </c>
      <c r="C752" s="9">
        <v>0.46500000000000002</v>
      </c>
      <c r="D752" s="9">
        <v>0.42749999999999999</v>
      </c>
      <c r="E752" s="9">
        <v>13.1</v>
      </c>
      <c r="F752" s="4">
        <f>F746*6/12+F758*6/12</f>
        <v>3.2149999999999999</v>
      </c>
    </row>
    <row r="753" spans="1:6" ht="12.75" x14ac:dyDescent="0.2">
      <c r="A753" s="1">
        <v>1933.08</v>
      </c>
      <c r="B753" s="4">
        <v>10.67</v>
      </c>
      <c r="C753" s="9">
        <v>0.46</v>
      </c>
      <c r="D753" s="9">
        <v>0.43</v>
      </c>
      <c r="E753" s="9">
        <v>13.2</v>
      </c>
      <c r="F753" s="4">
        <f>F746*5/12+F758*7/12</f>
        <v>3.1991666666666667</v>
      </c>
    </row>
    <row r="754" spans="1:6" ht="12.75" x14ac:dyDescent="0.2">
      <c r="A754" s="1">
        <v>1933.09</v>
      </c>
      <c r="B754" s="4">
        <v>10.58</v>
      </c>
      <c r="C754" s="9">
        <v>0.45500000000000002</v>
      </c>
      <c r="D754" s="9">
        <v>0.4325</v>
      </c>
      <c r="E754" s="9">
        <v>13.2</v>
      </c>
      <c r="F754" s="4">
        <f>F746*4/12+F758*8/12</f>
        <v>3.1833333333333336</v>
      </c>
    </row>
    <row r="755" spans="1:6" ht="12.75" x14ac:dyDescent="0.2">
      <c r="A755" s="1">
        <v>1933.1</v>
      </c>
      <c r="B755" s="4">
        <v>9.5500000000000007</v>
      </c>
      <c r="C755" s="9">
        <v>0.45</v>
      </c>
      <c r="D755" s="9">
        <v>0.435</v>
      </c>
      <c r="E755" s="9">
        <v>13.2</v>
      </c>
      <c r="F755" s="4">
        <f>F746*3/12+F758*9/12</f>
        <v>3.1675000000000004</v>
      </c>
    </row>
    <row r="756" spans="1:6" ht="12.75" x14ac:dyDescent="0.2">
      <c r="A756" s="1">
        <v>1933.11</v>
      </c>
      <c r="B756" s="4">
        <v>9.7799999999999994</v>
      </c>
      <c r="C756" s="9">
        <v>0.44500000000000001</v>
      </c>
      <c r="D756" s="9">
        <v>0.4375</v>
      </c>
      <c r="E756" s="9">
        <v>13.2</v>
      </c>
      <c r="F756" s="4">
        <f>F746*2/12+F758*10/12</f>
        <v>3.1516666666666668</v>
      </c>
    </row>
    <row r="757" spans="1:6" ht="12.75" x14ac:dyDescent="0.2">
      <c r="A757" s="1">
        <v>1933.12</v>
      </c>
      <c r="B757" s="4">
        <v>9.9700000000000006</v>
      </c>
      <c r="C757" s="9">
        <v>0.44</v>
      </c>
      <c r="D757" s="9">
        <v>0.44</v>
      </c>
      <c r="E757" s="9">
        <v>13.2</v>
      </c>
      <c r="F757" s="4">
        <f>F746*1/12+F758*11/12</f>
        <v>3.1358333333333333</v>
      </c>
    </row>
    <row r="758" spans="1:6" ht="12.75" x14ac:dyDescent="0.2">
      <c r="A758" s="1">
        <v>1934.01</v>
      </c>
      <c r="B758" s="4">
        <v>10.54</v>
      </c>
      <c r="C758" s="9">
        <v>0.44080000000000003</v>
      </c>
      <c r="D758" s="9">
        <v>0.44419999999999998</v>
      </c>
      <c r="E758" s="9">
        <v>13.2</v>
      </c>
      <c r="F758" s="4">
        <v>3.12</v>
      </c>
    </row>
    <row r="759" spans="1:6" ht="12.75" x14ac:dyDescent="0.2">
      <c r="A759" s="1">
        <v>1934.02</v>
      </c>
      <c r="B759" s="4">
        <v>11.32</v>
      </c>
      <c r="C759" s="9">
        <v>0.44169999999999998</v>
      </c>
      <c r="D759" s="9">
        <v>0.44829999999999998</v>
      </c>
      <c r="E759" s="9">
        <v>13.3</v>
      </c>
      <c r="F759" s="4">
        <f>F758*11/12+F770*1/12</f>
        <v>3.0924999999999998</v>
      </c>
    </row>
    <row r="760" spans="1:6" ht="12.75" x14ac:dyDescent="0.2">
      <c r="A760" s="1">
        <v>1934.03</v>
      </c>
      <c r="B760" s="4">
        <v>10.74</v>
      </c>
      <c r="C760" s="9">
        <v>0.4425</v>
      </c>
      <c r="D760" s="9">
        <v>0.45250000000000001</v>
      </c>
      <c r="E760" s="9">
        <v>13.3</v>
      </c>
      <c r="F760" s="4">
        <f>F758*10/12+F770*2/12</f>
        <v>3.0649999999999999</v>
      </c>
    </row>
    <row r="761" spans="1:6" ht="12.75" x14ac:dyDescent="0.2">
      <c r="A761" s="1">
        <v>1934.04</v>
      </c>
      <c r="B761" s="4">
        <v>10.92</v>
      </c>
      <c r="C761" s="9">
        <v>0.44330000000000003</v>
      </c>
      <c r="D761" s="9">
        <v>0.45669999999999999</v>
      </c>
      <c r="E761" s="9">
        <v>13.3</v>
      </c>
      <c r="F761" s="4">
        <f>F758*9/12+F770*3/12</f>
        <v>3.0375000000000005</v>
      </c>
    </row>
    <row r="762" spans="1:6" ht="12.75" x14ac:dyDescent="0.2">
      <c r="A762" s="1">
        <v>1934.05</v>
      </c>
      <c r="B762" s="4">
        <v>9.81</v>
      </c>
      <c r="C762" s="9">
        <v>0.44419999999999998</v>
      </c>
      <c r="D762" s="9">
        <v>0.46079999999999999</v>
      </c>
      <c r="E762" s="9">
        <v>13.3</v>
      </c>
      <c r="F762" s="4">
        <f>F758*8/12+F770*4/12</f>
        <v>3.0100000000000002</v>
      </c>
    </row>
    <row r="763" spans="1:6" ht="12.75" x14ac:dyDescent="0.2">
      <c r="A763" s="1">
        <v>1934.06</v>
      </c>
      <c r="B763" s="4">
        <v>9.94</v>
      </c>
      <c r="C763" s="9">
        <v>0.44500000000000001</v>
      </c>
      <c r="D763" s="9">
        <v>0.46500000000000002</v>
      </c>
      <c r="E763" s="9">
        <v>13.4</v>
      </c>
      <c r="F763" s="4">
        <f>F758*7/12+F770*5/12</f>
        <v>2.9824999999999999</v>
      </c>
    </row>
    <row r="764" spans="1:6" ht="12.75" x14ac:dyDescent="0.2">
      <c r="A764" s="1">
        <v>1934.07</v>
      </c>
      <c r="B764" s="4">
        <v>9.4700000000000006</v>
      </c>
      <c r="C764" s="9">
        <v>0.44579999999999997</v>
      </c>
      <c r="D764" s="9">
        <v>0.46920000000000001</v>
      </c>
      <c r="E764" s="9">
        <v>13.4</v>
      </c>
      <c r="F764" s="4">
        <f>F758*6/12+F770*6/12</f>
        <v>2.9550000000000001</v>
      </c>
    </row>
    <row r="765" spans="1:6" ht="12.75" x14ac:dyDescent="0.2">
      <c r="A765" s="1">
        <v>1934.08</v>
      </c>
      <c r="B765" s="4">
        <v>9.1</v>
      </c>
      <c r="C765" s="9">
        <v>0.44669999999999999</v>
      </c>
      <c r="D765" s="9">
        <v>0.4733</v>
      </c>
      <c r="E765" s="9">
        <v>13.4</v>
      </c>
      <c r="F765" s="4">
        <f>F758*5/12+F770*7/12</f>
        <v>2.9275000000000002</v>
      </c>
    </row>
    <row r="766" spans="1:6" ht="12.75" x14ac:dyDescent="0.2">
      <c r="A766" s="1">
        <v>1934.09</v>
      </c>
      <c r="B766" s="4">
        <v>8.8800000000000008</v>
      </c>
      <c r="C766" s="9">
        <v>0.44750000000000001</v>
      </c>
      <c r="D766" s="9">
        <v>0.47749999999999998</v>
      </c>
      <c r="E766" s="9">
        <v>13.6</v>
      </c>
      <c r="F766" s="4">
        <f>F758*4/12+F770*8/12</f>
        <v>2.9000000000000004</v>
      </c>
    </row>
    <row r="767" spans="1:6" ht="12.75" x14ac:dyDescent="0.2">
      <c r="A767" s="1">
        <v>1934.1</v>
      </c>
      <c r="B767" s="4">
        <v>8.9499999999999993</v>
      </c>
      <c r="C767" s="9">
        <v>0.44829999999999998</v>
      </c>
      <c r="D767" s="9">
        <v>0.48170000000000002</v>
      </c>
      <c r="E767" s="9">
        <v>13.5</v>
      </c>
      <c r="F767" s="4">
        <f>F758*3/12+F770*9/12</f>
        <v>2.8724999999999996</v>
      </c>
    </row>
    <row r="768" spans="1:6" ht="12.75" x14ac:dyDescent="0.2">
      <c r="A768" s="1">
        <v>1934.11</v>
      </c>
      <c r="B768" s="4">
        <v>9.1999999999999993</v>
      </c>
      <c r="C768" s="9">
        <v>0.44919999999999999</v>
      </c>
      <c r="D768" s="9">
        <v>0.48580000000000001</v>
      </c>
      <c r="E768" s="9">
        <v>13.5</v>
      </c>
      <c r="F768" s="4">
        <f>F758*2/12+F770*10/12</f>
        <v>2.8449999999999998</v>
      </c>
    </row>
    <row r="769" spans="1:6" ht="12.75" x14ac:dyDescent="0.2">
      <c r="A769" s="1">
        <v>1934.12</v>
      </c>
      <c r="B769" s="4">
        <v>9.26</v>
      </c>
      <c r="C769" s="9">
        <v>0.45</v>
      </c>
      <c r="D769" s="9">
        <v>0.49</v>
      </c>
      <c r="E769" s="9">
        <v>13.4</v>
      </c>
      <c r="F769" s="4">
        <f>F758*1/12+F770*11/12</f>
        <v>2.8174999999999999</v>
      </c>
    </row>
    <row r="770" spans="1:6" ht="12.75" x14ac:dyDescent="0.2">
      <c r="A770" s="1">
        <v>1935.01</v>
      </c>
      <c r="B770" s="4">
        <v>9.26</v>
      </c>
      <c r="C770" s="9">
        <v>0.45</v>
      </c>
      <c r="D770" s="9">
        <v>0.56999999999999995</v>
      </c>
      <c r="E770" s="9">
        <v>13.6</v>
      </c>
      <c r="F770" s="4">
        <v>2.79</v>
      </c>
    </row>
    <row r="771" spans="1:6" ht="12.75" x14ac:dyDescent="0.2">
      <c r="A771" s="1">
        <v>1935.02</v>
      </c>
      <c r="B771" s="4">
        <v>8.98</v>
      </c>
      <c r="C771" s="9">
        <v>0.45</v>
      </c>
      <c r="D771" s="9">
        <v>0.65</v>
      </c>
      <c r="E771" s="9">
        <v>13.7</v>
      </c>
      <c r="F771" s="4">
        <f>F770*11/12+F782*1/12</f>
        <v>2.7783333333333333</v>
      </c>
    </row>
    <row r="772" spans="1:6" ht="12.75" x14ac:dyDescent="0.2">
      <c r="A772" s="1">
        <v>1935.03</v>
      </c>
      <c r="B772" s="4">
        <v>8.41</v>
      </c>
      <c r="C772" s="9">
        <v>0.45</v>
      </c>
      <c r="D772" s="9">
        <v>0.73</v>
      </c>
      <c r="E772" s="9">
        <v>13.7</v>
      </c>
      <c r="F772" s="4">
        <f>F770*10/12+F782*2/12</f>
        <v>2.7666666666666666</v>
      </c>
    </row>
    <row r="773" spans="1:6" ht="12.75" x14ac:dyDescent="0.2">
      <c r="A773" s="1">
        <v>1935.04</v>
      </c>
      <c r="B773" s="4">
        <v>9.0399999999999991</v>
      </c>
      <c r="C773" s="9">
        <v>0.44666699999999998</v>
      </c>
      <c r="D773" s="9">
        <v>0.75666699999999998</v>
      </c>
      <c r="E773" s="9">
        <v>13.8</v>
      </c>
      <c r="F773" s="4">
        <f>F770*9/12+F782*3/12</f>
        <v>2.7549999999999999</v>
      </c>
    </row>
    <row r="774" spans="1:6" ht="12.75" x14ac:dyDescent="0.2">
      <c r="A774" s="1">
        <v>1935.05</v>
      </c>
      <c r="B774" s="4">
        <v>9.75</v>
      </c>
      <c r="C774" s="9">
        <v>0.44333299999999998</v>
      </c>
      <c r="D774" s="9">
        <v>0.78333299999999995</v>
      </c>
      <c r="E774" s="9">
        <v>13.8</v>
      </c>
      <c r="F774" s="4">
        <f>F770*8/12+F782*4/12</f>
        <v>2.7433333333333332</v>
      </c>
    </row>
    <row r="775" spans="1:6" ht="12.75" x14ac:dyDescent="0.2">
      <c r="A775" s="1">
        <v>1935.06</v>
      </c>
      <c r="B775" s="4">
        <v>10.119999999999999</v>
      </c>
      <c r="C775" s="9">
        <v>0.44</v>
      </c>
      <c r="D775" s="9">
        <v>0.81</v>
      </c>
      <c r="E775" s="9">
        <v>13.7</v>
      </c>
      <c r="F775" s="4">
        <f>F770*7/12+F782*5/12</f>
        <v>2.7316666666666669</v>
      </c>
    </row>
    <row r="776" spans="1:6" ht="12.75" x14ac:dyDescent="0.2">
      <c r="A776" s="1">
        <v>1935.07</v>
      </c>
      <c r="B776" s="4">
        <v>10.65</v>
      </c>
      <c r="C776" s="9">
        <v>0.44</v>
      </c>
      <c r="D776" s="9">
        <v>0.79333299999999995</v>
      </c>
      <c r="E776" s="9">
        <v>13.7</v>
      </c>
      <c r="F776" s="4">
        <f>F770*6/12+F782*6/12</f>
        <v>2.72</v>
      </c>
    </row>
    <row r="777" spans="1:6" ht="12.75" x14ac:dyDescent="0.2">
      <c r="A777" s="1">
        <v>1935.08</v>
      </c>
      <c r="B777" s="4">
        <v>11.37</v>
      </c>
      <c r="C777" s="9">
        <v>0.44</v>
      </c>
      <c r="D777" s="9">
        <v>0.776667</v>
      </c>
      <c r="E777" s="9">
        <v>13.7</v>
      </c>
      <c r="F777" s="4">
        <f>F770*5/12+F782*7/12</f>
        <v>2.708333333333333</v>
      </c>
    </row>
    <row r="778" spans="1:6" ht="12.75" x14ac:dyDescent="0.2">
      <c r="A778" s="1">
        <v>1935.09</v>
      </c>
      <c r="B778" s="4">
        <v>11.61</v>
      </c>
      <c r="C778" s="9">
        <v>0.44</v>
      </c>
      <c r="D778" s="9">
        <v>0.76</v>
      </c>
      <c r="E778" s="9">
        <v>13.7</v>
      </c>
      <c r="F778" s="4">
        <f>F770*4/12+F782*8/12</f>
        <v>2.6966666666666668</v>
      </c>
    </row>
    <row r="779" spans="1:6" ht="12.75" x14ac:dyDescent="0.2">
      <c r="A779" s="1">
        <v>1935.1</v>
      </c>
      <c r="B779" s="4">
        <v>11.92</v>
      </c>
      <c r="C779" s="9">
        <v>0.45</v>
      </c>
      <c r="D779" s="9">
        <v>0.76</v>
      </c>
      <c r="E779" s="9">
        <v>13.7</v>
      </c>
      <c r="F779" s="4">
        <f>F770*3/12+F782*9/12</f>
        <v>2.6850000000000001</v>
      </c>
    </row>
    <row r="780" spans="1:6" ht="12.75" x14ac:dyDescent="0.2">
      <c r="A780" s="1">
        <v>1935.11</v>
      </c>
      <c r="B780" s="4">
        <v>13.04</v>
      </c>
      <c r="C780" s="9">
        <v>0.46</v>
      </c>
      <c r="D780" s="9">
        <v>0.76</v>
      </c>
      <c r="E780" s="9">
        <v>13.8</v>
      </c>
      <c r="F780" s="4">
        <f>F770*2/12+F782*10/12</f>
        <v>2.6733333333333333</v>
      </c>
    </row>
    <row r="781" spans="1:6" ht="12.75" x14ac:dyDescent="0.2">
      <c r="A781" s="1">
        <v>1935.12</v>
      </c>
      <c r="B781" s="4">
        <v>13.04</v>
      </c>
      <c r="C781" s="9">
        <v>0.47</v>
      </c>
      <c r="D781" s="9">
        <v>0.76</v>
      </c>
      <c r="E781" s="9">
        <v>13.8</v>
      </c>
      <c r="F781" s="4">
        <f>F770*1/12+F782*11/12</f>
        <v>2.6616666666666666</v>
      </c>
    </row>
    <row r="782" spans="1:6" ht="12.75" x14ac:dyDescent="0.2">
      <c r="A782" s="1">
        <v>1936.01</v>
      </c>
      <c r="B782" s="4">
        <v>13.76</v>
      </c>
      <c r="C782" s="9">
        <v>0.48</v>
      </c>
      <c r="D782" s="9">
        <v>0.77</v>
      </c>
      <c r="E782" s="9">
        <v>13.8</v>
      </c>
      <c r="F782" s="4">
        <v>2.65</v>
      </c>
    </row>
    <row r="783" spans="1:6" ht="12.75" x14ac:dyDescent="0.2">
      <c r="A783" s="1">
        <v>1936.02</v>
      </c>
      <c r="B783" s="4">
        <v>14.55</v>
      </c>
      <c r="C783" s="9">
        <v>0.49</v>
      </c>
      <c r="D783" s="9">
        <v>0.78</v>
      </c>
      <c r="E783" s="9">
        <v>13.8</v>
      </c>
      <c r="F783" s="4">
        <f>F782*11/12+F794*1/12</f>
        <v>2.6524999999999999</v>
      </c>
    </row>
    <row r="784" spans="1:6" ht="12.75" x14ac:dyDescent="0.2">
      <c r="A784" s="1">
        <v>1936.03</v>
      </c>
      <c r="B784" s="4">
        <v>14.86</v>
      </c>
      <c r="C784" s="9">
        <v>0.5</v>
      </c>
      <c r="D784" s="9">
        <v>0.79</v>
      </c>
      <c r="E784" s="9">
        <v>13.7</v>
      </c>
      <c r="F784" s="4">
        <f>F782*10/12+F794*2/12</f>
        <v>2.6550000000000002</v>
      </c>
    </row>
    <row r="785" spans="1:6" ht="12.75" x14ac:dyDescent="0.2">
      <c r="A785" s="1">
        <v>1936.04</v>
      </c>
      <c r="B785" s="4">
        <v>14.88</v>
      </c>
      <c r="C785" s="9">
        <v>0.51666699999999999</v>
      </c>
      <c r="D785" s="9">
        <v>0.82</v>
      </c>
      <c r="E785" s="9">
        <v>13.7</v>
      </c>
      <c r="F785" s="4">
        <f>F782*9/12+F794*3/12</f>
        <v>2.6574999999999998</v>
      </c>
    </row>
    <row r="786" spans="1:6" ht="12.75" x14ac:dyDescent="0.2">
      <c r="A786" s="1">
        <v>1936.05</v>
      </c>
      <c r="B786" s="4">
        <v>14.09</v>
      </c>
      <c r="C786" s="9">
        <v>0.53333299999999995</v>
      </c>
      <c r="D786" s="9">
        <v>0.85</v>
      </c>
      <c r="E786" s="9">
        <v>13.7</v>
      </c>
      <c r="F786" s="4">
        <f>F782*8/12+F794*4/12</f>
        <v>2.66</v>
      </c>
    </row>
    <row r="787" spans="1:6" ht="12.75" x14ac:dyDescent="0.2">
      <c r="A787" s="1">
        <v>1936.06</v>
      </c>
      <c r="B787" s="4">
        <v>14.69</v>
      </c>
      <c r="C787" s="9">
        <v>0.55000000000000004</v>
      </c>
      <c r="D787" s="9">
        <v>0.88</v>
      </c>
      <c r="E787" s="9">
        <v>13.8</v>
      </c>
      <c r="F787" s="4">
        <f>F782*7/12+F794*5/12</f>
        <v>2.6625000000000001</v>
      </c>
    </row>
    <row r="788" spans="1:6" ht="12.75" x14ac:dyDescent="0.2">
      <c r="A788" s="1">
        <v>1936.07</v>
      </c>
      <c r="B788" s="4">
        <v>15.56</v>
      </c>
      <c r="C788" s="9">
        <v>0.56999999999999995</v>
      </c>
      <c r="D788" s="9">
        <v>0.9</v>
      </c>
      <c r="E788" s="9">
        <v>13.9</v>
      </c>
      <c r="F788" s="4">
        <f>F782*6/12+F794*6/12</f>
        <v>2.665</v>
      </c>
    </row>
    <row r="789" spans="1:6" ht="12.75" x14ac:dyDescent="0.2">
      <c r="A789" s="1">
        <v>1936.08</v>
      </c>
      <c r="B789" s="4">
        <v>15.87</v>
      </c>
      <c r="C789" s="9">
        <v>0.59</v>
      </c>
      <c r="D789" s="9">
        <v>0.92</v>
      </c>
      <c r="E789" s="9">
        <v>14</v>
      </c>
      <c r="F789" s="4">
        <f>F782*5/12+F794*7/12</f>
        <v>2.6675000000000004</v>
      </c>
    </row>
    <row r="790" spans="1:6" ht="12.75" x14ac:dyDescent="0.2">
      <c r="A790" s="1">
        <v>1936.09</v>
      </c>
      <c r="B790" s="4">
        <v>16.05</v>
      </c>
      <c r="C790" s="9">
        <v>0.61</v>
      </c>
      <c r="D790" s="9">
        <v>0.94</v>
      </c>
      <c r="E790" s="9">
        <v>14</v>
      </c>
      <c r="F790" s="4">
        <f>F782*4/12+F794*8/12</f>
        <v>2.67</v>
      </c>
    </row>
    <row r="791" spans="1:6" ht="12.75" x14ac:dyDescent="0.2">
      <c r="A791" s="1">
        <v>1936.1</v>
      </c>
      <c r="B791" s="4">
        <v>16.89</v>
      </c>
      <c r="C791" s="9">
        <v>0.64666699999999999</v>
      </c>
      <c r="D791" s="9">
        <v>0.96666700000000005</v>
      </c>
      <c r="E791" s="9">
        <v>14</v>
      </c>
      <c r="F791" s="4">
        <f>F782*3/12+F794*9/12</f>
        <v>2.6725000000000003</v>
      </c>
    </row>
    <row r="792" spans="1:6" ht="12.75" x14ac:dyDescent="0.2">
      <c r="A792" s="1">
        <v>1936.11</v>
      </c>
      <c r="B792" s="4">
        <v>17.36</v>
      </c>
      <c r="C792" s="9">
        <v>0.68333299999999997</v>
      </c>
      <c r="D792" s="9">
        <v>0.99333300000000002</v>
      </c>
      <c r="E792" s="9">
        <v>14</v>
      </c>
      <c r="F792" s="4">
        <f>F782*2/12+F794*10/12</f>
        <v>2.6749999999999998</v>
      </c>
    </row>
    <row r="793" spans="1:6" ht="12.75" x14ac:dyDescent="0.2">
      <c r="A793" s="1">
        <v>1936.12</v>
      </c>
      <c r="B793" s="4">
        <v>17.059999999999999</v>
      </c>
      <c r="C793" s="9">
        <v>0.72</v>
      </c>
      <c r="D793" s="9">
        <v>1.02</v>
      </c>
      <c r="E793" s="9">
        <v>14</v>
      </c>
      <c r="F793" s="4">
        <f>F782*1/12+F794*11/12</f>
        <v>2.6774999999999998</v>
      </c>
    </row>
    <row r="794" spans="1:6" ht="12.75" x14ac:dyDescent="0.2">
      <c r="A794" s="1">
        <v>1937.01</v>
      </c>
      <c r="B794" s="4">
        <v>17.59</v>
      </c>
      <c r="C794" s="9">
        <v>0.73</v>
      </c>
      <c r="D794" s="9">
        <v>1.05</v>
      </c>
      <c r="E794" s="9">
        <v>14.1</v>
      </c>
      <c r="F794" s="4">
        <v>2.68</v>
      </c>
    </row>
    <row r="795" spans="1:6" ht="12.75" x14ac:dyDescent="0.2">
      <c r="A795" s="1">
        <v>1937.02</v>
      </c>
      <c r="B795" s="4">
        <v>18.11</v>
      </c>
      <c r="C795" s="9">
        <v>0.74</v>
      </c>
      <c r="D795" s="9">
        <v>1.08</v>
      </c>
      <c r="E795" s="9">
        <v>14.1</v>
      </c>
      <c r="F795" s="4">
        <f>F794*11/12+F806*1/12</f>
        <v>2.67</v>
      </c>
    </row>
    <row r="796" spans="1:6" ht="12.75" x14ac:dyDescent="0.2">
      <c r="A796" s="1">
        <v>1937.03</v>
      </c>
      <c r="B796" s="4">
        <v>18.09</v>
      </c>
      <c r="C796" s="9">
        <v>0.75</v>
      </c>
      <c r="D796" s="9">
        <v>1.1100000000000001</v>
      </c>
      <c r="E796" s="9">
        <v>14.2</v>
      </c>
      <c r="F796" s="4">
        <f>F794*10/12+F806*2/12</f>
        <v>2.66</v>
      </c>
    </row>
    <row r="797" spans="1:6" ht="12.75" x14ac:dyDescent="0.2">
      <c r="A797" s="1">
        <v>1937.04</v>
      </c>
      <c r="B797" s="4">
        <v>17.010000000000002</v>
      </c>
      <c r="C797" s="9">
        <v>0.78</v>
      </c>
      <c r="D797" s="9">
        <v>1.1299999999999999</v>
      </c>
      <c r="E797" s="9">
        <v>14.3</v>
      </c>
      <c r="F797" s="4">
        <f>F794*9/12+F806*3/12</f>
        <v>2.6500000000000004</v>
      </c>
    </row>
    <row r="798" spans="1:6" ht="12.75" x14ac:dyDescent="0.2">
      <c r="A798" s="1">
        <v>1937.05</v>
      </c>
      <c r="B798" s="4">
        <v>16.25</v>
      </c>
      <c r="C798" s="9">
        <v>0.81</v>
      </c>
      <c r="D798" s="9">
        <v>1.1499999999999999</v>
      </c>
      <c r="E798" s="9">
        <v>14.4</v>
      </c>
      <c r="F798" s="4">
        <f>F794*8/12+F806*4/12</f>
        <v>2.64</v>
      </c>
    </row>
    <row r="799" spans="1:6" ht="12.75" x14ac:dyDescent="0.2">
      <c r="A799" s="1">
        <v>1937.06</v>
      </c>
      <c r="B799" s="4">
        <v>15.64</v>
      </c>
      <c r="C799" s="9">
        <v>0.84</v>
      </c>
      <c r="D799" s="9">
        <v>1.17</v>
      </c>
      <c r="E799" s="9">
        <v>14.4</v>
      </c>
      <c r="F799" s="4">
        <f>F794*7/12+F806*5/12</f>
        <v>2.63</v>
      </c>
    </row>
    <row r="800" spans="1:6" ht="12.75" x14ac:dyDescent="0.2">
      <c r="A800" s="1">
        <v>1937.07</v>
      </c>
      <c r="B800" s="4">
        <v>16.57</v>
      </c>
      <c r="C800" s="9">
        <v>0.81666700000000003</v>
      </c>
      <c r="D800" s="9">
        <v>1.1866699999999999</v>
      </c>
      <c r="E800" s="9">
        <v>14.5</v>
      </c>
      <c r="F800" s="4">
        <f>F794*6/12+F806*6/12</f>
        <v>2.62</v>
      </c>
    </row>
    <row r="801" spans="1:6" ht="12.75" x14ac:dyDescent="0.2">
      <c r="A801" s="1">
        <v>1937.08</v>
      </c>
      <c r="B801" s="4">
        <v>16.739999999999998</v>
      </c>
      <c r="C801" s="9">
        <v>0.79333299999999995</v>
      </c>
      <c r="D801" s="9">
        <v>1.20333</v>
      </c>
      <c r="E801" s="9">
        <v>14.5</v>
      </c>
      <c r="F801" s="4">
        <f>F794*5/12+F806*7/12</f>
        <v>2.6100000000000003</v>
      </c>
    </row>
    <row r="802" spans="1:6" ht="12.75" x14ac:dyDescent="0.2">
      <c r="A802" s="1">
        <v>1937.09</v>
      </c>
      <c r="B802" s="4">
        <v>14.37</v>
      </c>
      <c r="C802" s="9">
        <v>0.77</v>
      </c>
      <c r="D802" s="9">
        <v>1.22</v>
      </c>
      <c r="E802" s="9">
        <v>14.6</v>
      </c>
      <c r="F802" s="4">
        <f>F794*4/12+F806*8/12</f>
        <v>2.6</v>
      </c>
    </row>
    <row r="803" spans="1:6" ht="12.75" x14ac:dyDescent="0.2">
      <c r="A803" s="1">
        <v>1937.1</v>
      </c>
      <c r="B803" s="4">
        <v>12.28</v>
      </c>
      <c r="C803" s="9">
        <v>0.78</v>
      </c>
      <c r="D803" s="9">
        <v>1.19</v>
      </c>
      <c r="E803" s="9">
        <v>14.6</v>
      </c>
      <c r="F803" s="4">
        <f>F794*3/12+F806*9/12</f>
        <v>2.59</v>
      </c>
    </row>
    <row r="804" spans="1:6" ht="12.75" x14ac:dyDescent="0.2">
      <c r="A804" s="1">
        <v>1937.11</v>
      </c>
      <c r="B804" s="4">
        <v>11.2</v>
      </c>
      <c r="C804" s="9">
        <v>0.79</v>
      </c>
      <c r="D804" s="9">
        <v>1.1599999999999999</v>
      </c>
      <c r="E804" s="9">
        <v>14.5</v>
      </c>
      <c r="F804" s="4">
        <f>F794*2/12+F806*10/12</f>
        <v>2.58</v>
      </c>
    </row>
    <row r="805" spans="1:6" ht="12.75" x14ac:dyDescent="0.2">
      <c r="A805" s="1">
        <v>1937.12</v>
      </c>
      <c r="B805" s="4">
        <v>11.02</v>
      </c>
      <c r="C805" s="9">
        <v>0.8</v>
      </c>
      <c r="D805" s="9">
        <v>1.1299999999999999</v>
      </c>
      <c r="E805" s="9">
        <v>14.4</v>
      </c>
      <c r="F805" s="4">
        <f>F794*1/12+F806*11/12</f>
        <v>2.57</v>
      </c>
    </row>
    <row r="806" spans="1:6" ht="12.75" x14ac:dyDescent="0.2">
      <c r="A806" s="1">
        <v>1938.01</v>
      </c>
      <c r="B806" s="4">
        <v>11.31</v>
      </c>
      <c r="C806" s="9">
        <v>0.79333299999999995</v>
      </c>
      <c r="D806" s="9">
        <v>1.07667</v>
      </c>
      <c r="E806" s="9">
        <v>14.2</v>
      </c>
      <c r="F806" s="4">
        <v>2.56</v>
      </c>
    </row>
    <row r="807" spans="1:6" ht="12.75" x14ac:dyDescent="0.2">
      <c r="A807" s="1">
        <v>1938.02</v>
      </c>
      <c r="B807" s="4">
        <v>11.04</v>
      </c>
      <c r="C807" s="9">
        <v>0.78666700000000001</v>
      </c>
      <c r="D807" s="9">
        <v>1.0233300000000001</v>
      </c>
      <c r="E807" s="9">
        <v>14.1</v>
      </c>
      <c r="F807" s="4">
        <f>F806*11/12+F818*1/12</f>
        <v>2.5433333333333334</v>
      </c>
    </row>
    <row r="808" spans="1:6" ht="12.75" x14ac:dyDescent="0.2">
      <c r="A808" s="1">
        <v>1938.03</v>
      </c>
      <c r="B808" s="4">
        <v>10.31</v>
      </c>
      <c r="C808" s="9">
        <v>0.78</v>
      </c>
      <c r="D808" s="9">
        <v>0.97</v>
      </c>
      <c r="E808" s="9">
        <v>14.1</v>
      </c>
      <c r="F808" s="4">
        <f>F806*10/12+F818*2/12</f>
        <v>2.5266666666666664</v>
      </c>
    </row>
    <row r="809" spans="1:6" ht="12.75" x14ac:dyDescent="0.2">
      <c r="A809" s="1">
        <v>1938.04</v>
      </c>
      <c r="B809" s="4">
        <v>9.89</v>
      </c>
      <c r="C809" s="9">
        <v>0.76666699999999999</v>
      </c>
      <c r="D809" s="9">
        <v>0.90333300000000005</v>
      </c>
      <c r="E809" s="9">
        <v>14.2</v>
      </c>
      <c r="F809" s="4">
        <f>F806*9/12+F818*3/12</f>
        <v>2.5099999999999998</v>
      </c>
    </row>
    <row r="810" spans="1:6" ht="12.75" x14ac:dyDescent="0.2">
      <c r="A810" s="1">
        <v>1938.05</v>
      </c>
      <c r="B810" s="4">
        <v>9.98</v>
      </c>
      <c r="C810" s="9">
        <v>0.75333300000000003</v>
      </c>
      <c r="D810" s="9">
        <v>0.83666700000000005</v>
      </c>
      <c r="E810" s="9">
        <v>14.1</v>
      </c>
      <c r="F810" s="4">
        <f>F806*8/12+F818*4/12</f>
        <v>2.4933333333333332</v>
      </c>
    </row>
    <row r="811" spans="1:6" ht="12.75" x14ac:dyDescent="0.2">
      <c r="A811" s="1">
        <v>1938.06</v>
      </c>
      <c r="B811" s="4">
        <v>10.210000000000001</v>
      </c>
      <c r="C811" s="9">
        <v>0.74</v>
      </c>
      <c r="D811" s="9">
        <v>0.77</v>
      </c>
      <c r="E811" s="9">
        <v>14.1</v>
      </c>
      <c r="F811" s="4">
        <f>F806*7/12+F818*5/12</f>
        <v>2.4766666666666666</v>
      </c>
    </row>
    <row r="812" spans="1:6" ht="12.75" x14ac:dyDescent="0.2">
      <c r="A812" s="1">
        <v>1938.07</v>
      </c>
      <c r="B812" s="4">
        <v>12.24</v>
      </c>
      <c r="C812" s="9">
        <v>0.71333299999999999</v>
      </c>
      <c r="D812" s="9">
        <v>0.72</v>
      </c>
      <c r="E812" s="9">
        <v>14.1</v>
      </c>
      <c r="F812" s="4">
        <f>F806*6/12+F818*6/12</f>
        <v>2.46</v>
      </c>
    </row>
    <row r="813" spans="1:6" ht="12.75" x14ac:dyDescent="0.2">
      <c r="A813" s="1">
        <v>1938.08</v>
      </c>
      <c r="B813" s="4">
        <v>12.31</v>
      </c>
      <c r="C813" s="9">
        <v>0.68666700000000003</v>
      </c>
      <c r="D813" s="9">
        <v>0.67</v>
      </c>
      <c r="E813" s="9">
        <v>14.1</v>
      </c>
      <c r="F813" s="4">
        <f>F806*5/12+F818*7/12</f>
        <v>2.4433333333333334</v>
      </c>
    </row>
    <row r="814" spans="1:6" ht="12.75" x14ac:dyDescent="0.2">
      <c r="A814" s="1">
        <v>1938.09</v>
      </c>
      <c r="B814" s="4">
        <v>11.75</v>
      </c>
      <c r="C814" s="9">
        <v>0.66</v>
      </c>
      <c r="D814" s="9">
        <v>0.62</v>
      </c>
      <c r="E814" s="9">
        <v>14.1</v>
      </c>
      <c r="F814" s="4">
        <f>F806*4/12+F818*8/12</f>
        <v>2.4266666666666667</v>
      </c>
    </row>
    <row r="815" spans="1:6" ht="12.75" x14ac:dyDescent="0.2">
      <c r="A815" s="1">
        <v>1938.1</v>
      </c>
      <c r="B815" s="4">
        <v>13.06</v>
      </c>
      <c r="C815" s="9">
        <v>0.61</v>
      </c>
      <c r="D815" s="9">
        <v>0.62666699999999997</v>
      </c>
      <c r="E815" s="9">
        <v>14</v>
      </c>
      <c r="F815" s="4">
        <f>F806*3/12+F818*9/12</f>
        <v>2.4099999999999997</v>
      </c>
    </row>
    <row r="816" spans="1:6" ht="12.75" x14ac:dyDescent="0.2">
      <c r="A816" s="1">
        <v>1938.11</v>
      </c>
      <c r="B816" s="4">
        <v>13.07</v>
      </c>
      <c r="C816" s="9">
        <v>0.56000000000000005</v>
      </c>
      <c r="D816" s="9">
        <v>0.63333300000000003</v>
      </c>
      <c r="E816" s="9">
        <v>14</v>
      </c>
      <c r="F816" s="4">
        <f>F806*2/12+F818*10/12</f>
        <v>2.3933333333333331</v>
      </c>
    </row>
    <row r="817" spans="1:6" ht="12.75" x14ac:dyDescent="0.2">
      <c r="A817" s="1">
        <v>1938.12</v>
      </c>
      <c r="B817" s="4">
        <v>12.69</v>
      </c>
      <c r="C817" s="9">
        <v>0.51</v>
      </c>
      <c r="D817" s="9">
        <v>0.64</v>
      </c>
      <c r="E817" s="9">
        <v>14</v>
      </c>
      <c r="F817" s="4">
        <f>F806*1/12+F818*11/12</f>
        <v>2.3766666666666665</v>
      </c>
    </row>
    <row r="818" spans="1:6" ht="12.75" x14ac:dyDescent="0.2">
      <c r="A818" s="1">
        <v>1939.01</v>
      </c>
      <c r="B818" s="4">
        <v>12.5</v>
      </c>
      <c r="C818" s="9">
        <v>0.51333300000000004</v>
      </c>
      <c r="D818" s="9">
        <v>0.66333299999999995</v>
      </c>
      <c r="E818" s="9">
        <v>14</v>
      </c>
      <c r="F818" s="4">
        <v>2.36</v>
      </c>
    </row>
    <row r="819" spans="1:6" ht="12.75" x14ac:dyDescent="0.2">
      <c r="A819" s="1">
        <v>1939.02</v>
      </c>
      <c r="B819" s="4">
        <v>12.4</v>
      </c>
      <c r="C819" s="9">
        <v>0.51666699999999999</v>
      </c>
      <c r="D819" s="9">
        <v>0.68666700000000003</v>
      </c>
      <c r="E819" s="9">
        <v>13.9</v>
      </c>
      <c r="F819" s="4">
        <f>F818*11/12+F830*1/12</f>
        <v>2.3474999999999997</v>
      </c>
    </row>
    <row r="820" spans="1:6" ht="12.75" x14ac:dyDescent="0.2">
      <c r="A820" s="1">
        <v>1939.03</v>
      </c>
      <c r="B820" s="4">
        <v>12.39</v>
      </c>
      <c r="C820" s="9">
        <v>0.52</v>
      </c>
      <c r="D820" s="9">
        <v>0.71</v>
      </c>
      <c r="E820" s="9">
        <v>13.9</v>
      </c>
      <c r="F820" s="4">
        <f>F818*10/12+F830*2/12</f>
        <v>2.335</v>
      </c>
    </row>
    <row r="821" spans="1:6" ht="12.75" x14ac:dyDescent="0.2">
      <c r="A821" s="1">
        <v>1939.04</v>
      </c>
      <c r="B821" s="4">
        <v>10.83</v>
      </c>
      <c r="C821" s="9">
        <v>0.52333300000000005</v>
      </c>
      <c r="D821" s="9">
        <v>0.72666699999999995</v>
      </c>
      <c r="E821" s="9">
        <v>13.8</v>
      </c>
      <c r="F821" s="4">
        <f>F818*9/12+F830*3/12</f>
        <v>2.3224999999999998</v>
      </c>
    </row>
    <row r="822" spans="1:6" ht="12.75" x14ac:dyDescent="0.2">
      <c r="A822" s="1">
        <v>1939.05</v>
      </c>
      <c r="B822" s="4">
        <v>11.23</v>
      </c>
      <c r="C822" s="9">
        <v>0.526667</v>
      </c>
      <c r="D822" s="9">
        <v>0.74333300000000002</v>
      </c>
      <c r="E822" s="9">
        <v>13.8</v>
      </c>
      <c r="F822" s="4">
        <f>F818*8/12+F830*4/12</f>
        <v>2.31</v>
      </c>
    </row>
    <row r="823" spans="1:6" ht="12.75" x14ac:dyDescent="0.2">
      <c r="A823" s="1">
        <v>1939.06</v>
      </c>
      <c r="B823" s="4">
        <v>11.43</v>
      </c>
      <c r="C823" s="9">
        <v>0.53</v>
      </c>
      <c r="D823" s="9">
        <v>0.76</v>
      </c>
      <c r="E823" s="9">
        <v>13.8</v>
      </c>
      <c r="F823" s="4">
        <f>F818*7/12+F830*5/12</f>
        <v>2.2975000000000003</v>
      </c>
    </row>
    <row r="824" spans="1:6" ht="12.75" x14ac:dyDescent="0.2">
      <c r="A824" s="1">
        <v>1939.07</v>
      </c>
      <c r="B824" s="4">
        <v>11.71</v>
      </c>
      <c r="C824" s="9">
        <v>0.54</v>
      </c>
      <c r="D824" s="9">
        <v>0.776667</v>
      </c>
      <c r="E824" s="9">
        <v>13.8</v>
      </c>
      <c r="F824" s="4">
        <f>F818*6/12+F830*6/12</f>
        <v>2.2850000000000001</v>
      </c>
    </row>
    <row r="825" spans="1:6" ht="12.75" x14ac:dyDescent="0.2">
      <c r="A825" s="1">
        <v>1939.08</v>
      </c>
      <c r="B825" s="4">
        <v>11.54</v>
      </c>
      <c r="C825" s="9">
        <v>0.55000000000000004</v>
      </c>
      <c r="D825" s="9">
        <v>0.79333299999999995</v>
      </c>
      <c r="E825" s="9">
        <v>13.8</v>
      </c>
      <c r="F825" s="4">
        <f>F818*5/12+F830*7/12</f>
        <v>2.2725</v>
      </c>
    </row>
    <row r="826" spans="1:6" ht="12.75" x14ac:dyDescent="0.2">
      <c r="A826" s="1">
        <v>1939.09</v>
      </c>
      <c r="B826" s="4">
        <v>12.77</v>
      </c>
      <c r="C826" s="9">
        <v>0.56000000000000005</v>
      </c>
      <c r="D826" s="9">
        <v>0.81</v>
      </c>
      <c r="E826" s="9">
        <v>14.1</v>
      </c>
      <c r="F826" s="4">
        <f>F818*4/12+F830*8/12</f>
        <v>2.2599999999999998</v>
      </c>
    </row>
    <row r="827" spans="1:6" ht="12.75" x14ac:dyDescent="0.2">
      <c r="A827" s="1">
        <v>1939.1</v>
      </c>
      <c r="B827" s="4">
        <v>12.9</v>
      </c>
      <c r="C827" s="9">
        <v>0.57999999999999996</v>
      </c>
      <c r="D827" s="9">
        <v>0.84</v>
      </c>
      <c r="E827" s="9">
        <v>14</v>
      </c>
      <c r="F827" s="4">
        <f>F818*3/12+F830*9/12</f>
        <v>2.2475000000000001</v>
      </c>
    </row>
    <row r="828" spans="1:6" ht="12.75" x14ac:dyDescent="0.2">
      <c r="A828" s="1">
        <v>1939.11</v>
      </c>
      <c r="B828" s="4">
        <v>12.67</v>
      </c>
      <c r="C828" s="9">
        <v>0.6</v>
      </c>
      <c r="D828" s="9">
        <v>0.87</v>
      </c>
      <c r="E828" s="9">
        <v>14</v>
      </c>
      <c r="F828" s="4">
        <f>F818*2/12+F830*10/12</f>
        <v>2.2350000000000003</v>
      </c>
    </row>
    <row r="829" spans="1:6" ht="12.75" x14ac:dyDescent="0.2">
      <c r="A829" s="1">
        <v>1939.12</v>
      </c>
      <c r="B829" s="4">
        <v>12.37</v>
      </c>
      <c r="C829" s="9">
        <v>0.62</v>
      </c>
      <c r="D829" s="9">
        <v>0.9</v>
      </c>
      <c r="E829" s="9">
        <v>14</v>
      </c>
      <c r="F829" s="4">
        <f>F818*1/12+F830*11/12</f>
        <v>2.2225000000000001</v>
      </c>
    </row>
    <row r="830" spans="1:6" ht="12.75" x14ac:dyDescent="0.2">
      <c r="A830" s="1">
        <v>1940.01</v>
      </c>
      <c r="B830" s="4">
        <v>12.3</v>
      </c>
      <c r="C830" s="9">
        <v>0.62333300000000003</v>
      </c>
      <c r="D830" s="9">
        <v>0.93</v>
      </c>
      <c r="E830" s="9">
        <v>13.9</v>
      </c>
      <c r="F830" s="4">
        <v>2.21</v>
      </c>
    </row>
    <row r="831" spans="1:6" ht="12.75" x14ac:dyDescent="0.2">
      <c r="A831" s="1">
        <v>1940.02</v>
      </c>
      <c r="B831" s="4">
        <v>12.22</v>
      </c>
      <c r="C831" s="9">
        <v>0.62666699999999997</v>
      </c>
      <c r="D831" s="9">
        <v>0.96</v>
      </c>
      <c r="E831" s="9">
        <v>14</v>
      </c>
      <c r="F831" s="4">
        <f>F830*11/12+F842*1/12</f>
        <v>2.1883333333333335</v>
      </c>
    </row>
    <row r="832" spans="1:6" ht="12.75" x14ac:dyDescent="0.2">
      <c r="A832" s="1">
        <v>1940.03</v>
      </c>
      <c r="B832" s="4">
        <v>12.15</v>
      </c>
      <c r="C832" s="9">
        <v>0.63</v>
      </c>
      <c r="D832" s="9">
        <v>0.99</v>
      </c>
      <c r="E832" s="9">
        <v>14</v>
      </c>
      <c r="F832" s="4">
        <f>F830*10/12+F842*2/12</f>
        <v>2.166666666666667</v>
      </c>
    </row>
    <row r="833" spans="1:6" ht="12.75" x14ac:dyDescent="0.2">
      <c r="A833" s="1">
        <v>1940.04</v>
      </c>
      <c r="B833" s="4">
        <v>12.27</v>
      </c>
      <c r="C833" s="9">
        <v>0.63666699999999998</v>
      </c>
      <c r="D833" s="9">
        <v>1.00667</v>
      </c>
      <c r="E833" s="9">
        <v>14</v>
      </c>
      <c r="F833" s="4">
        <f>F830*9/12+F842*3/12</f>
        <v>2.145</v>
      </c>
    </row>
    <row r="834" spans="1:6" ht="12.75" x14ac:dyDescent="0.2">
      <c r="A834" s="1">
        <v>1940.05</v>
      </c>
      <c r="B834" s="4">
        <v>10.58</v>
      </c>
      <c r="C834" s="9">
        <v>0.64333300000000004</v>
      </c>
      <c r="D834" s="9">
        <v>1.0233300000000001</v>
      </c>
      <c r="E834" s="9">
        <v>14</v>
      </c>
      <c r="F834" s="4">
        <f>F830*8/12+F842*4/12</f>
        <v>2.1233333333333335</v>
      </c>
    </row>
    <row r="835" spans="1:6" ht="12.75" x14ac:dyDescent="0.2">
      <c r="A835" s="1">
        <v>1940.06</v>
      </c>
      <c r="B835" s="4">
        <v>9.67</v>
      </c>
      <c r="C835" s="9">
        <v>0.65</v>
      </c>
      <c r="D835" s="9">
        <v>1.04</v>
      </c>
      <c r="E835" s="9">
        <v>14.1</v>
      </c>
      <c r="F835" s="4">
        <f>F830*7/12+F842*5/12</f>
        <v>2.1016666666666666</v>
      </c>
    </row>
    <row r="836" spans="1:6" ht="12.75" x14ac:dyDescent="0.2">
      <c r="A836" s="1">
        <v>1940.07</v>
      </c>
      <c r="B836" s="4">
        <v>9.99</v>
      </c>
      <c r="C836" s="9">
        <v>0.656667</v>
      </c>
      <c r="D836" s="9">
        <v>1.0533300000000001</v>
      </c>
      <c r="E836" s="9">
        <v>14</v>
      </c>
      <c r="F836" s="4">
        <f>F830*6/12+F842*6/12</f>
        <v>2.08</v>
      </c>
    </row>
    <row r="837" spans="1:6" ht="12.75" x14ac:dyDescent="0.2">
      <c r="A837" s="1">
        <v>1940.08</v>
      </c>
      <c r="B837" s="4">
        <v>10.199999999999999</v>
      </c>
      <c r="C837" s="9">
        <v>0.66333299999999995</v>
      </c>
      <c r="D837" s="9">
        <v>1.06667</v>
      </c>
      <c r="E837" s="9">
        <v>14</v>
      </c>
      <c r="F837" s="4">
        <f>F830*5/12+F842*7/12</f>
        <v>2.0583333333333336</v>
      </c>
    </row>
    <row r="838" spans="1:6" ht="12.75" x14ac:dyDescent="0.2">
      <c r="A838" s="1">
        <v>1940.09</v>
      </c>
      <c r="B838" s="4">
        <v>10.63</v>
      </c>
      <c r="C838" s="9">
        <v>0.67</v>
      </c>
      <c r="D838" s="9">
        <v>1.08</v>
      </c>
      <c r="E838" s="9">
        <v>14</v>
      </c>
      <c r="F838" s="4">
        <f>F830*4/12+F842*8/12</f>
        <v>2.0366666666666666</v>
      </c>
    </row>
    <row r="839" spans="1:6" ht="12.75" x14ac:dyDescent="0.2">
      <c r="A839" s="1">
        <v>1940.1</v>
      </c>
      <c r="B839" s="4">
        <v>10.73</v>
      </c>
      <c r="C839" s="9">
        <v>0.67</v>
      </c>
      <c r="D839" s="9">
        <v>1.07</v>
      </c>
      <c r="E839" s="9">
        <v>14</v>
      </c>
      <c r="F839" s="4">
        <f>F830*3/12+F842*9/12</f>
        <v>2.0150000000000001</v>
      </c>
    </row>
    <row r="840" spans="1:6" ht="12.75" x14ac:dyDescent="0.2">
      <c r="A840" s="1">
        <v>1940.11</v>
      </c>
      <c r="B840" s="4">
        <v>10.98</v>
      </c>
      <c r="C840" s="9">
        <v>0.67</v>
      </c>
      <c r="D840" s="9">
        <v>1.06</v>
      </c>
      <c r="E840" s="9">
        <v>14</v>
      </c>
      <c r="F840" s="4">
        <f>F830*2/12+F842*10/12</f>
        <v>1.9933333333333334</v>
      </c>
    </row>
    <row r="841" spans="1:6" ht="12.75" x14ac:dyDescent="0.2">
      <c r="A841" s="1">
        <v>1940.12</v>
      </c>
      <c r="B841" s="4">
        <v>10.53</v>
      </c>
      <c r="C841" s="9">
        <v>0.67</v>
      </c>
      <c r="D841" s="9">
        <v>1.05</v>
      </c>
      <c r="E841" s="9">
        <v>14.1</v>
      </c>
      <c r="F841" s="4">
        <f>F830*1/12+F842*11/12</f>
        <v>1.9716666666666665</v>
      </c>
    </row>
    <row r="842" spans="1:6" ht="12.75" x14ac:dyDescent="0.2">
      <c r="A842" s="1">
        <v>1941.01</v>
      </c>
      <c r="B842" s="4">
        <v>10.55</v>
      </c>
      <c r="C842" s="9">
        <v>0.67333299999999996</v>
      </c>
      <c r="D842" s="9">
        <v>1.0533300000000001</v>
      </c>
      <c r="E842" s="9">
        <v>14.1</v>
      </c>
      <c r="F842" s="4">
        <v>1.95</v>
      </c>
    </row>
    <row r="843" spans="1:6" ht="12.75" x14ac:dyDescent="0.2">
      <c r="A843" s="1">
        <v>1941.02</v>
      </c>
      <c r="B843" s="4">
        <v>9.89</v>
      </c>
      <c r="C843" s="9">
        <v>0.67666700000000002</v>
      </c>
      <c r="D843" s="9">
        <v>1.05667</v>
      </c>
      <c r="E843" s="9">
        <v>14.1</v>
      </c>
      <c r="F843" s="4">
        <f>F842*11/12+F854*1/12</f>
        <v>1.9924999999999999</v>
      </c>
    </row>
    <row r="844" spans="1:6" ht="12.75" x14ac:dyDescent="0.2">
      <c r="A844" s="1">
        <v>1941.03</v>
      </c>
      <c r="B844" s="4">
        <v>9.9499999999999993</v>
      </c>
      <c r="C844" s="9">
        <v>0.68</v>
      </c>
      <c r="D844" s="9">
        <v>1.06</v>
      </c>
      <c r="E844" s="9">
        <v>14.2</v>
      </c>
      <c r="F844" s="4">
        <f>F842*10/12+F854*2/12</f>
        <v>2.0350000000000001</v>
      </c>
    </row>
    <row r="845" spans="1:6" ht="12.75" x14ac:dyDescent="0.2">
      <c r="A845" s="1">
        <v>1941.04</v>
      </c>
      <c r="B845" s="4">
        <v>9.64</v>
      </c>
      <c r="C845" s="9">
        <v>0.68333299999999997</v>
      </c>
      <c r="D845" s="9">
        <v>1.07</v>
      </c>
      <c r="E845" s="9">
        <v>14.3</v>
      </c>
      <c r="F845" s="4">
        <f>F842*9/12+F854*3/12</f>
        <v>2.0775000000000001</v>
      </c>
    </row>
    <row r="846" spans="1:6" ht="12.75" x14ac:dyDescent="0.2">
      <c r="A846" s="1">
        <v>1941.05</v>
      </c>
      <c r="B846" s="4">
        <v>9.43</v>
      </c>
      <c r="C846" s="9">
        <v>0.68666700000000003</v>
      </c>
      <c r="D846" s="9">
        <v>1.08</v>
      </c>
      <c r="E846" s="9">
        <v>14.4</v>
      </c>
      <c r="F846" s="4">
        <f>F842*8/12+F854*4/12</f>
        <v>2.12</v>
      </c>
    </row>
    <row r="847" spans="1:6" ht="12.75" x14ac:dyDescent="0.2">
      <c r="A847" s="1">
        <v>1941.06</v>
      </c>
      <c r="B847" s="4">
        <v>9.76</v>
      </c>
      <c r="C847" s="9">
        <v>0.69</v>
      </c>
      <c r="D847" s="9">
        <v>1.0900000000000001</v>
      </c>
      <c r="E847" s="9">
        <v>14.7</v>
      </c>
      <c r="F847" s="4">
        <f>F842*7/12+F854*5/12</f>
        <v>2.1625000000000001</v>
      </c>
    </row>
    <row r="848" spans="1:6" ht="12.75" x14ac:dyDescent="0.2">
      <c r="A848" s="1">
        <v>1941.07</v>
      </c>
      <c r="B848" s="4">
        <v>10.26</v>
      </c>
      <c r="C848" s="9">
        <v>0.69333299999999998</v>
      </c>
      <c r="D848" s="9">
        <v>1.1233299999999999</v>
      </c>
      <c r="E848" s="9">
        <v>14.7</v>
      </c>
      <c r="F848" s="4">
        <f>F842*6/12+F854*6/12</f>
        <v>2.2050000000000001</v>
      </c>
    </row>
    <row r="849" spans="1:6" ht="12.75" x14ac:dyDescent="0.2">
      <c r="A849" s="1">
        <v>1941.08</v>
      </c>
      <c r="B849" s="4">
        <v>10.210000000000001</v>
      </c>
      <c r="C849" s="9">
        <v>0.69666700000000004</v>
      </c>
      <c r="D849" s="9">
        <v>1.1566700000000001</v>
      </c>
      <c r="E849" s="9">
        <v>14.9</v>
      </c>
      <c r="F849" s="4">
        <f>F842*5/12+F854*7/12</f>
        <v>2.2474999999999996</v>
      </c>
    </row>
    <row r="850" spans="1:6" ht="12.75" x14ac:dyDescent="0.2">
      <c r="A850" s="1">
        <v>1941.09</v>
      </c>
      <c r="B850" s="4">
        <v>10.24</v>
      </c>
      <c r="C850" s="9">
        <v>0.7</v>
      </c>
      <c r="D850" s="9">
        <v>1.19</v>
      </c>
      <c r="E850" s="9">
        <v>15.1</v>
      </c>
      <c r="F850" s="4">
        <f>F842*4/12+F854*8/12</f>
        <v>2.29</v>
      </c>
    </row>
    <row r="851" spans="1:6" ht="12.75" x14ac:dyDescent="0.2">
      <c r="A851" s="1">
        <v>1941.1</v>
      </c>
      <c r="B851" s="4">
        <v>9.83</v>
      </c>
      <c r="C851" s="9">
        <v>0.70333299999999999</v>
      </c>
      <c r="D851" s="9">
        <v>1.18</v>
      </c>
      <c r="E851" s="9">
        <v>15.3</v>
      </c>
      <c r="F851" s="4">
        <f>F842*3/12+F854*9/12</f>
        <v>2.3325</v>
      </c>
    </row>
    <row r="852" spans="1:6" ht="12.75" x14ac:dyDescent="0.2">
      <c r="A852" s="1">
        <v>1941.11</v>
      </c>
      <c r="B852" s="4">
        <v>9.3699999999999992</v>
      </c>
      <c r="C852" s="9">
        <v>0.70666700000000005</v>
      </c>
      <c r="D852" s="9">
        <v>1.17</v>
      </c>
      <c r="E852" s="9">
        <v>15.4</v>
      </c>
      <c r="F852" s="4">
        <f>F842*2/12+F854*10/12</f>
        <v>2.3750000000000004</v>
      </c>
    </row>
    <row r="853" spans="1:6" ht="12.75" x14ac:dyDescent="0.2">
      <c r="A853" s="1">
        <v>1941.12</v>
      </c>
      <c r="B853" s="4">
        <v>8.76</v>
      </c>
      <c r="C853" s="9">
        <v>0.71</v>
      </c>
      <c r="D853" s="9">
        <v>1.1599999999999999</v>
      </c>
      <c r="E853" s="9">
        <v>15.5</v>
      </c>
      <c r="F853" s="4">
        <f>F842*1/12+F854*11/12</f>
        <v>2.4175</v>
      </c>
    </row>
    <row r="854" spans="1:6" ht="12.75" x14ac:dyDescent="0.2">
      <c r="A854" s="1">
        <v>1942.01</v>
      </c>
      <c r="B854" s="4">
        <v>8.93</v>
      </c>
      <c r="C854" s="9">
        <v>0.70333299999999999</v>
      </c>
      <c r="D854" s="9">
        <v>1.1200000000000001</v>
      </c>
      <c r="E854" s="9">
        <v>15.7</v>
      </c>
      <c r="F854" s="4">
        <v>2.46</v>
      </c>
    </row>
    <row r="855" spans="1:6" ht="12.75" x14ac:dyDescent="0.2">
      <c r="A855" s="1">
        <v>1942.02</v>
      </c>
      <c r="B855" s="4">
        <v>8.65</v>
      </c>
      <c r="C855" s="9">
        <v>0.69666700000000004</v>
      </c>
      <c r="D855" s="9">
        <v>1.08</v>
      </c>
      <c r="E855" s="9">
        <v>15.8</v>
      </c>
      <c r="F855" s="4">
        <f>F854*11/12+F866*1/12</f>
        <v>2.4608333333333334</v>
      </c>
    </row>
    <row r="856" spans="1:6" ht="12.75" x14ac:dyDescent="0.2">
      <c r="A856" s="1">
        <v>1942.03</v>
      </c>
      <c r="B856" s="4">
        <v>8.18</v>
      </c>
      <c r="C856" s="9">
        <v>0.69</v>
      </c>
      <c r="D856" s="9">
        <v>1.04</v>
      </c>
      <c r="E856" s="9">
        <v>16</v>
      </c>
      <c r="F856" s="4">
        <f>F854*10/12+F866*2/12</f>
        <v>2.4616666666666669</v>
      </c>
    </row>
    <row r="857" spans="1:6" ht="12.75" x14ac:dyDescent="0.2">
      <c r="A857" s="1">
        <v>1942.04</v>
      </c>
      <c r="B857" s="4">
        <v>7.84</v>
      </c>
      <c r="C857" s="9">
        <v>0.68</v>
      </c>
      <c r="D857" s="9">
        <v>1.02</v>
      </c>
      <c r="E857" s="9">
        <v>16.100000000000001</v>
      </c>
      <c r="F857" s="4">
        <f>F854*9/12+F866*3/12</f>
        <v>2.4624999999999999</v>
      </c>
    </row>
    <row r="858" spans="1:6" ht="12.75" x14ac:dyDescent="0.2">
      <c r="A858" s="1">
        <v>1942.05</v>
      </c>
      <c r="B858" s="4">
        <v>7.93</v>
      </c>
      <c r="C858" s="9">
        <v>0.67</v>
      </c>
      <c r="D858" s="9">
        <v>1</v>
      </c>
      <c r="E858" s="9">
        <v>16.3</v>
      </c>
      <c r="F858" s="4">
        <f>F854*8/12+F866*4/12</f>
        <v>2.4633333333333334</v>
      </c>
    </row>
    <row r="859" spans="1:6" ht="12.75" x14ac:dyDescent="0.2">
      <c r="A859" s="1">
        <v>1942.06</v>
      </c>
      <c r="B859" s="4">
        <v>8.33</v>
      </c>
      <c r="C859" s="9">
        <v>0.66</v>
      </c>
      <c r="D859" s="9">
        <v>0.98</v>
      </c>
      <c r="E859" s="9">
        <v>16.3</v>
      </c>
      <c r="F859" s="4">
        <f>F854*7/12+F866*5/12</f>
        <v>2.4641666666666664</v>
      </c>
    </row>
    <row r="860" spans="1:6" ht="12.75" x14ac:dyDescent="0.2">
      <c r="A860" s="1">
        <v>1942.07</v>
      </c>
      <c r="B860" s="4">
        <v>8.64</v>
      </c>
      <c r="C860" s="9">
        <v>0.64666699999999999</v>
      </c>
      <c r="D860" s="9">
        <v>0.96666700000000005</v>
      </c>
      <c r="E860" s="9">
        <v>16.399999999999999</v>
      </c>
      <c r="F860" s="4">
        <f>F854*6/12+F866*6/12</f>
        <v>2.4649999999999999</v>
      </c>
    </row>
    <row r="861" spans="1:6" ht="12.75" x14ac:dyDescent="0.2">
      <c r="A861" s="1">
        <v>1942.08</v>
      </c>
      <c r="B861" s="4">
        <v>8.59</v>
      </c>
      <c r="C861" s="9">
        <v>0.63333300000000003</v>
      </c>
      <c r="D861" s="9">
        <v>0.95333299999999999</v>
      </c>
      <c r="E861" s="9">
        <v>16.5</v>
      </c>
      <c r="F861" s="4">
        <f>F854*5/12+F866*7/12</f>
        <v>2.4658333333333338</v>
      </c>
    </row>
    <row r="862" spans="1:6" ht="12.75" x14ac:dyDescent="0.2">
      <c r="A862" s="1">
        <v>1942.09</v>
      </c>
      <c r="B862" s="4">
        <v>8.68</v>
      </c>
      <c r="C862" s="9">
        <v>0.62</v>
      </c>
      <c r="D862" s="9">
        <v>0.94</v>
      </c>
      <c r="E862" s="9">
        <v>16.5</v>
      </c>
      <c r="F862" s="4">
        <f>F854*4/12+F866*8/12</f>
        <v>2.4666666666666668</v>
      </c>
    </row>
    <row r="863" spans="1:6" ht="12.75" x14ac:dyDescent="0.2">
      <c r="A863" s="1">
        <v>1942.1</v>
      </c>
      <c r="B863" s="4">
        <v>9.32</v>
      </c>
      <c r="C863" s="9">
        <v>0.61</v>
      </c>
      <c r="D863" s="9">
        <v>0.97</v>
      </c>
      <c r="E863" s="9">
        <v>16.7</v>
      </c>
      <c r="F863" s="4">
        <f>F854*3/12+F866*9/12</f>
        <v>2.4675000000000002</v>
      </c>
    </row>
    <row r="864" spans="1:6" ht="12.75" x14ac:dyDescent="0.2">
      <c r="A864" s="1">
        <v>1942.11</v>
      </c>
      <c r="B864" s="4">
        <v>9.4700000000000006</v>
      </c>
      <c r="C864" s="9">
        <v>0.6</v>
      </c>
      <c r="D864" s="9">
        <v>1</v>
      </c>
      <c r="E864" s="9">
        <v>16.8</v>
      </c>
      <c r="F864" s="4">
        <f>F854*2/12+F866*10/12</f>
        <v>2.4683333333333337</v>
      </c>
    </row>
    <row r="865" spans="1:6" ht="12.75" x14ac:dyDescent="0.2">
      <c r="A865" s="1">
        <v>1942.12</v>
      </c>
      <c r="B865" s="4">
        <v>9.52</v>
      </c>
      <c r="C865" s="9">
        <v>0.59</v>
      </c>
      <c r="D865" s="9">
        <v>1.03</v>
      </c>
      <c r="E865" s="9">
        <v>16.899999999999999</v>
      </c>
      <c r="F865" s="4">
        <f>F854*1/12+F866*11/12</f>
        <v>2.4691666666666667</v>
      </c>
    </row>
    <row r="866" spans="1:6" ht="12.75" x14ac:dyDescent="0.2">
      <c r="A866" s="1">
        <v>1943.01</v>
      </c>
      <c r="B866" s="4">
        <v>10.09</v>
      </c>
      <c r="C866" s="9">
        <v>0.59</v>
      </c>
      <c r="D866" s="9">
        <v>1.0433300000000001</v>
      </c>
      <c r="E866" s="9">
        <v>16.899999999999999</v>
      </c>
      <c r="F866" s="4">
        <v>2.4700000000000002</v>
      </c>
    </row>
    <row r="867" spans="1:6" ht="12.75" x14ac:dyDescent="0.2">
      <c r="A867" s="1">
        <v>1943.02</v>
      </c>
      <c r="B867" s="4">
        <v>10.69</v>
      </c>
      <c r="C867" s="9">
        <v>0.59</v>
      </c>
      <c r="D867" s="9">
        <v>1.05667</v>
      </c>
      <c r="E867" s="9">
        <v>16.899999999999999</v>
      </c>
      <c r="F867" s="4">
        <f>F866*11/12+F878*1/12</f>
        <v>2.4708333333333332</v>
      </c>
    </row>
    <row r="868" spans="1:6" ht="12.75" x14ac:dyDescent="0.2">
      <c r="A868" s="1">
        <v>1943.03</v>
      </c>
      <c r="B868" s="4">
        <v>11.07</v>
      </c>
      <c r="C868" s="9">
        <v>0.59</v>
      </c>
      <c r="D868" s="9">
        <v>1.07</v>
      </c>
      <c r="E868" s="9">
        <v>17.2</v>
      </c>
      <c r="F868" s="4">
        <f>F866*10/12+F878*2/12</f>
        <v>2.4716666666666667</v>
      </c>
    </row>
    <row r="869" spans="1:6" ht="12.75" x14ac:dyDescent="0.2">
      <c r="A869" s="1">
        <v>1943.04</v>
      </c>
      <c r="B869" s="4">
        <v>11.44</v>
      </c>
      <c r="C869" s="9">
        <v>0.59</v>
      </c>
      <c r="D869" s="9">
        <v>1.08</v>
      </c>
      <c r="E869" s="9">
        <v>17.399999999999999</v>
      </c>
      <c r="F869" s="4">
        <f>F866*9/12+F878*3/12</f>
        <v>2.4725000000000001</v>
      </c>
    </row>
    <row r="870" spans="1:6" ht="12.75" x14ac:dyDescent="0.2">
      <c r="A870" s="1">
        <v>1943.05</v>
      </c>
      <c r="B870" s="4">
        <v>11.89</v>
      </c>
      <c r="C870" s="9">
        <v>0.59</v>
      </c>
      <c r="D870" s="9">
        <v>1.0900000000000001</v>
      </c>
      <c r="E870" s="9">
        <v>17.5</v>
      </c>
      <c r="F870" s="4">
        <f>F866*8/12+F878*4/12</f>
        <v>2.4733333333333336</v>
      </c>
    </row>
    <row r="871" spans="1:6" ht="12.75" x14ac:dyDescent="0.2">
      <c r="A871" s="1">
        <v>1943.06</v>
      </c>
      <c r="B871" s="4">
        <v>12.1</v>
      </c>
      <c r="C871" s="9">
        <v>0.59</v>
      </c>
      <c r="D871" s="9">
        <v>1.1000000000000001</v>
      </c>
      <c r="E871" s="9">
        <v>17.5</v>
      </c>
      <c r="F871" s="4">
        <f>F866*7/12+F878*5/12</f>
        <v>2.4741666666666671</v>
      </c>
    </row>
    <row r="872" spans="1:6" ht="12.75" x14ac:dyDescent="0.2">
      <c r="A872" s="1">
        <v>1943.07</v>
      </c>
      <c r="B872" s="4">
        <v>12.35</v>
      </c>
      <c r="C872" s="9">
        <v>0.593333</v>
      </c>
      <c r="D872" s="9">
        <v>1.0933299999999999</v>
      </c>
      <c r="E872" s="9">
        <v>17.399999999999999</v>
      </c>
      <c r="F872" s="4">
        <f>F866*6/12+F878*6/12</f>
        <v>2.4750000000000001</v>
      </c>
    </row>
    <row r="873" spans="1:6" ht="12.75" x14ac:dyDescent="0.2">
      <c r="A873" s="1">
        <v>1943.08</v>
      </c>
      <c r="B873" s="4">
        <v>11.74</v>
      </c>
      <c r="C873" s="9">
        <v>0.59666699999999995</v>
      </c>
      <c r="D873" s="9">
        <v>1.08667</v>
      </c>
      <c r="E873" s="9">
        <v>17.3</v>
      </c>
      <c r="F873" s="4">
        <f>F866*5/12+F878*7/12</f>
        <v>2.4758333333333331</v>
      </c>
    </row>
    <row r="874" spans="1:6" ht="12.75" x14ac:dyDescent="0.2">
      <c r="A874" s="1">
        <v>1943.09</v>
      </c>
      <c r="B874" s="4">
        <v>11.99</v>
      </c>
      <c r="C874" s="9">
        <v>0.6</v>
      </c>
      <c r="D874" s="9">
        <v>1.08</v>
      </c>
      <c r="E874" s="9">
        <v>17.399999999999999</v>
      </c>
      <c r="F874" s="4">
        <f>F866*4/12+F878*8/12</f>
        <v>2.4766666666666666</v>
      </c>
    </row>
    <row r="875" spans="1:6" ht="12.75" x14ac:dyDescent="0.2">
      <c r="A875" s="1">
        <v>1943.1</v>
      </c>
      <c r="B875" s="4">
        <v>11.88</v>
      </c>
      <c r="C875" s="9">
        <v>0.60333300000000001</v>
      </c>
      <c r="D875" s="9">
        <v>1.0333300000000001</v>
      </c>
      <c r="E875" s="9">
        <v>17.399999999999999</v>
      </c>
      <c r="F875" s="4">
        <f>F866*3/12+F878*9/12</f>
        <v>2.4775</v>
      </c>
    </row>
    <row r="876" spans="1:6" ht="12.75" x14ac:dyDescent="0.2">
      <c r="A876" s="1">
        <v>1943.11</v>
      </c>
      <c r="B876" s="4">
        <v>11.33</v>
      </c>
      <c r="C876" s="9">
        <v>0.60666699999999996</v>
      </c>
      <c r="D876" s="9">
        <v>0.98666699999999996</v>
      </c>
      <c r="E876" s="9">
        <v>17.399999999999999</v>
      </c>
      <c r="F876" s="4">
        <f>F866*2/12+F878*10/12</f>
        <v>2.4783333333333335</v>
      </c>
    </row>
    <row r="877" spans="1:6" ht="12.75" x14ac:dyDescent="0.2">
      <c r="A877" s="1">
        <v>1943.12</v>
      </c>
      <c r="B877" s="4">
        <v>11.48</v>
      </c>
      <c r="C877" s="9">
        <v>0.61</v>
      </c>
      <c r="D877" s="9">
        <v>0.94</v>
      </c>
      <c r="E877" s="9">
        <v>17.399999999999999</v>
      </c>
      <c r="F877" s="4">
        <f>F866*1/12+F878*11/12</f>
        <v>2.479166666666667</v>
      </c>
    </row>
    <row r="878" spans="1:6" ht="12.75" x14ac:dyDescent="0.2">
      <c r="A878" s="1">
        <v>1944.01</v>
      </c>
      <c r="B878" s="4">
        <v>11.85</v>
      </c>
      <c r="C878" s="9">
        <v>0.61333300000000002</v>
      </c>
      <c r="D878" s="9">
        <v>0.93666700000000003</v>
      </c>
      <c r="E878" s="9">
        <v>17.399999999999999</v>
      </c>
      <c r="F878" s="4">
        <v>2.48</v>
      </c>
    </row>
    <row r="879" spans="1:6" ht="12.75" x14ac:dyDescent="0.2">
      <c r="A879" s="1">
        <v>1944.02</v>
      </c>
      <c r="B879" s="4">
        <v>11.77</v>
      </c>
      <c r="C879" s="9">
        <v>0.61666699999999997</v>
      </c>
      <c r="D879" s="9">
        <v>0.93333299999999997</v>
      </c>
      <c r="E879" s="9">
        <v>17.399999999999999</v>
      </c>
      <c r="F879" s="4">
        <f>F878*11/12+F890*1/12</f>
        <v>2.4708333333333332</v>
      </c>
    </row>
    <row r="880" spans="1:6" ht="12.75" x14ac:dyDescent="0.2">
      <c r="A880" s="1">
        <v>1944.03</v>
      </c>
      <c r="B880" s="4">
        <v>12.1</v>
      </c>
      <c r="C880" s="9">
        <v>0.62</v>
      </c>
      <c r="D880" s="9">
        <v>0.93</v>
      </c>
      <c r="E880" s="9">
        <v>17.399999999999999</v>
      </c>
      <c r="F880" s="4">
        <f>F878*10/12+F890*2/12</f>
        <v>2.4616666666666669</v>
      </c>
    </row>
    <row r="881" spans="1:6" ht="12.75" x14ac:dyDescent="0.2">
      <c r="A881" s="1">
        <v>1944.04</v>
      </c>
      <c r="B881" s="4">
        <v>11.89</v>
      </c>
      <c r="C881" s="9">
        <v>0.62333300000000003</v>
      </c>
      <c r="D881" s="9">
        <v>0.92666700000000002</v>
      </c>
      <c r="E881" s="9">
        <v>17.5</v>
      </c>
      <c r="F881" s="4">
        <f>F878*9/12+F890*3/12</f>
        <v>2.4525000000000001</v>
      </c>
    </row>
    <row r="882" spans="1:6" ht="12.75" x14ac:dyDescent="0.2">
      <c r="A882" s="1">
        <v>1944.05</v>
      </c>
      <c r="B882" s="4">
        <v>12.1</v>
      </c>
      <c r="C882" s="9">
        <v>0.62666699999999997</v>
      </c>
      <c r="D882" s="9">
        <v>0.92333299999999996</v>
      </c>
      <c r="E882" s="9">
        <v>17.5</v>
      </c>
      <c r="F882" s="4">
        <f>F878*8/12+F890*4/12</f>
        <v>2.4433333333333334</v>
      </c>
    </row>
    <row r="883" spans="1:6" ht="12.75" x14ac:dyDescent="0.2">
      <c r="A883" s="1">
        <v>1944.06</v>
      </c>
      <c r="B883" s="4">
        <v>12.67</v>
      </c>
      <c r="C883" s="9">
        <v>0.63</v>
      </c>
      <c r="D883" s="9">
        <v>0.92</v>
      </c>
      <c r="E883" s="9">
        <v>17.600000000000001</v>
      </c>
      <c r="F883" s="4">
        <f>F878*7/12+F890*5/12</f>
        <v>2.4341666666666666</v>
      </c>
    </row>
    <row r="884" spans="1:6" ht="12.75" x14ac:dyDescent="0.2">
      <c r="A884" s="1">
        <v>1944.07</v>
      </c>
      <c r="B884" s="4">
        <v>13</v>
      </c>
      <c r="C884" s="9">
        <v>0.63333300000000003</v>
      </c>
      <c r="D884" s="9">
        <v>0.91333299999999995</v>
      </c>
      <c r="E884" s="9">
        <v>17.7</v>
      </c>
      <c r="F884" s="4">
        <f>F878*6/12+F890*6/12</f>
        <v>2.4249999999999998</v>
      </c>
    </row>
    <row r="885" spans="1:6" ht="12.75" x14ac:dyDescent="0.2">
      <c r="A885" s="1">
        <v>1944.08</v>
      </c>
      <c r="B885" s="4">
        <v>12.81</v>
      </c>
      <c r="C885" s="9">
        <v>0.63666699999999998</v>
      </c>
      <c r="D885" s="9">
        <v>0.906667</v>
      </c>
      <c r="E885" s="9">
        <v>17.7</v>
      </c>
      <c r="F885" s="4">
        <f>F878*5/12+F890*7/12</f>
        <v>2.4158333333333335</v>
      </c>
    </row>
    <row r="886" spans="1:6" ht="12.75" x14ac:dyDescent="0.2">
      <c r="A886" s="1">
        <v>1944.09</v>
      </c>
      <c r="B886" s="4">
        <v>12.6</v>
      </c>
      <c r="C886" s="9">
        <v>0.64</v>
      </c>
      <c r="D886" s="9">
        <v>0.9</v>
      </c>
      <c r="E886" s="9">
        <v>17.7</v>
      </c>
      <c r="F886" s="4">
        <f>F878*4/12+F890*8/12</f>
        <v>2.4066666666666667</v>
      </c>
    </row>
    <row r="887" spans="1:6" ht="12.75" x14ac:dyDescent="0.2">
      <c r="A887" s="1">
        <v>1944.1</v>
      </c>
      <c r="B887" s="4">
        <v>12.91</v>
      </c>
      <c r="C887" s="9">
        <v>0.64</v>
      </c>
      <c r="D887" s="9">
        <v>0.91</v>
      </c>
      <c r="E887" s="9">
        <v>17.7</v>
      </c>
      <c r="F887" s="4">
        <f>F878*3/12+F890*9/12</f>
        <v>2.3975</v>
      </c>
    </row>
    <row r="888" spans="1:6" ht="12.75" x14ac:dyDescent="0.2">
      <c r="A888" s="1">
        <v>1944.11</v>
      </c>
      <c r="B888" s="4">
        <v>12.82</v>
      </c>
      <c r="C888" s="9">
        <v>0.64</v>
      </c>
      <c r="D888" s="9">
        <v>0.92</v>
      </c>
      <c r="E888" s="9">
        <v>17.7</v>
      </c>
      <c r="F888" s="4">
        <f>F878*2/12+F890*10/12</f>
        <v>2.3883333333333336</v>
      </c>
    </row>
    <row r="889" spans="1:6" ht="12.75" x14ac:dyDescent="0.2">
      <c r="A889" s="1">
        <v>1944.12</v>
      </c>
      <c r="B889" s="4">
        <v>13.1</v>
      </c>
      <c r="C889" s="9">
        <v>0.64</v>
      </c>
      <c r="D889" s="9">
        <v>0.93</v>
      </c>
      <c r="E889" s="9">
        <v>17.8</v>
      </c>
      <c r="F889" s="4">
        <f>F878*1/12+F890*11/12</f>
        <v>2.3791666666666664</v>
      </c>
    </row>
    <row r="890" spans="1:6" ht="12.75" x14ac:dyDescent="0.2">
      <c r="A890" s="1">
        <v>1945.01</v>
      </c>
      <c r="B890" s="4">
        <v>13.49</v>
      </c>
      <c r="C890" s="9">
        <v>0.64333300000000004</v>
      </c>
      <c r="D890" s="9">
        <v>0.94</v>
      </c>
      <c r="E890" s="9">
        <v>17.8</v>
      </c>
      <c r="F890" s="4">
        <v>2.37</v>
      </c>
    </row>
    <row r="891" spans="1:6" ht="12.75" x14ac:dyDescent="0.2">
      <c r="A891" s="1">
        <v>1945.02</v>
      </c>
      <c r="B891" s="4">
        <v>13.94</v>
      </c>
      <c r="C891" s="9">
        <v>0.64666699999999999</v>
      </c>
      <c r="D891" s="9">
        <v>0.95</v>
      </c>
      <c r="E891" s="9">
        <v>17.8</v>
      </c>
      <c r="F891" s="4">
        <f>F890*11/12+F902*1/12</f>
        <v>2.355</v>
      </c>
    </row>
    <row r="892" spans="1:6" ht="12.75" x14ac:dyDescent="0.2">
      <c r="A892" s="1">
        <v>1945.03</v>
      </c>
      <c r="B892" s="4">
        <v>13.93</v>
      </c>
      <c r="C892" s="9">
        <v>0.65</v>
      </c>
      <c r="D892" s="9">
        <v>0.96</v>
      </c>
      <c r="E892" s="9">
        <v>17.8</v>
      </c>
      <c r="F892" s="4">
        <f>F890*10/12+F902*2/12</f>
        <v>2.3400000000000003</v>
      </c>
    </row>
    <row r="893" spans="1:6" ht="12.75" x14ac:dyDescent="0.2">
      <c r="A893" s="1">
        <v>1945.04</v>
      </c>
      <c r="B893" s="4">
        <v>14.28</v>
      </c>
      <c r="C893" s="9">
        <v>0.65</v>
      </c>
      <c r="D893" s="9">
        <v>0.973333</v>
      </c>
      <c r="E893" s="9">
        <v>17.8</v>
      </c>
      <c r="F893" s="4">
        <f>F890*9/12+F902*3/12</f>
        <v>2.3250000000000002</v>
      </c>
    </row>
    <row r="894" spans="1:6" ht="12.75" x14ac:dyDescent="0.2">
      <c r="A894" s="1">
        <v>1945.05</v>
      </c>
      <c r="B894" s="4">
        <v>14.82</v>
      </c>
      <c r="C894" s="9">
        <v>0.65</v>
      </c>
      <c r="D894" s="9">
        <v>0.98666699999999996</v>
      </c>
      <c r="E894" s="9">
        <v>17.899999999999999</v>
      </c>
      <c r="F894" s="4">
        <f>F890*8/12+F902*4/12</f>
        <v>2.31</v>
      </c>
    </row>
    <row r="895" spans="1:6" ht="12.75" x14ac:dyDescent="0.2">
      <c r="A895" s="1">
        <v>1945.06</v>
      </c>
      <c r="B895" s="4">
        <v>15.09</v>
      </c>
      <c r="C895" s="9">
        <v>0.65</v>
      </c>
      <c r="D895" s="9">
        <v>1</v>
      </c>
      <c r="E895" s="9">
        <v>18.100000000000001</v>
      </c>
      <c r="F895" s="4">
        <f>F890*7/12+F902*5/12</f>
        <v>2.2949999999999999</v>
      </c>
    </row>
    <row r="896" spans="1:6" ht="12.75" x14ac:dyDescent="0.2">
      <c r="A896" s="1">
        <v>1945.07</v>
      </c>
      <c r="B896" s="4">
        <v>14.78</v>
      </c>
      <c r="C896" s="9">
        <v>0.65333300000000005</v>
      </c>
      <c r="D896" s="9">
        <v>0.99666699999999997</v>
      </c>
      <c r="E896" s="9">
        <v>18.100000000000001</v>
      </c>
      <c r="F896" s="4">
        <f>F890*6/12+F902*6/12</f>
        <v>2.2800000000000002</v>
      </c>
    </row>
    <row r="897" spans="1:6" ht="12.75" x14ac:dyDescent="0.2">
      <c r="A897" s="1">
        <v>1945.08</v>
      </c>
      <c r="B897" s="4">
        <v>14.83</v>
      </c>
      <c r="C897" s="9">
        <v>0.656667</v>
      </c>
      <c r="D897" s="9">
        <v>0.99333300000000002</v>
      </c>
      <c r="E897" s="9">
        <v>18.100000000000001</v>
      </c>
      <c r="F897" s="4">
        <f>F890*5/12+F902*7/12</f>
        <v>2.2650000000000001</v>
      </c>
    </row>
    <row r="898" spans="1:6" ht="12.75" x14ac:dyDescent="0.2">
      <c r="A898" s="1">
        <v>1945.09</v>
      </c>
      <c r="B898" s="4">
        <v>15.84</v>
      </c>
      <c r="C898" s="9">
        <v>0.66</v>
      </c>
      <c r="D898" s="9">
        <v>0.99</v>
      </c>
      <c r="E898" s="9">
        <v>18.100000000000001</v>
      </c>
      <c r="F898" s="4">
        <f>F890*4/12+F902*8/12</f>
        <v>2.25</v>
      </c>
    </row>
    <row r="899" spans="1:6" ht="12.75" x14ac:dyDescent="0.2">
      <c r="A899" s="1">
        <v>1945.1</v>
      </c>
      <c r="B899" s="4">
        <v>16.5</v>
      </c>
      <c r="C899" s="9">
        <v>0.66</v>
      </c>
      <c r="D899" s="9">
        <v>0.98</v>
      </c>
      <c r="E899" s="9">
        <v>18.100000000000001</v>
      </c>
      <c r="F899" s="4">
        <f>F890*3/12+F902*9/12</f>
        <v>2.2350000000000003</v>
      </c>
    </row>
    <row r="900" spans="1:6" ht="12.75" x14ac:dyDescent="0.2">
      <c r="A900" s="1">
        <v>1945.11</v>
      </c>
      <c r="B900" s="4">
        <v>17.04</v>
      </c>
      <c r="C900" s="9">
        <v>0.66</v>
      </c>
      <c r="D900" s="9">
        <v>0.97</v>
      </c>
      <c r="E900" s="9">
        <v>18.100000000000001</v>
      </c>
      <c r="F900" s="4">
        <f>F890*2/12+F902*10/12</f>
        <v>2.2199999999999998</v>
      </c>
    </row>
    <row r="901" spans="1:6" ht="12.75" x14ac:dyDescent="0.2">
      <c r="A901" s="1">
        <v>1945.12</v>
      </c>
      <c r="B901" s="4">
        <v>17.329999999999998</v>
      </c>
      <c r="C901" s="9">
        <v>0.66</v>
      </c>
      <c r="D901" s="9">
        <v>0.96</v>
      </c>
      <c r="E901" s="9">
        <v>18.2</v>
      </c>
      <c r="F901" s="4">
        <f>F890*1/12+F902*11/12</f>
        <v>2.2050000000000001</v>
      </c>
    </row>
    <row r="902" spans="1:6" ht="12.75" x14ac:dyDescent="0.2">
      <c r="A902" s="1">
        <v>1946.01</v>
      </c>
      <c r="B902" s="4">
        <v>18.02</v>
      </c>
      <c r="C902" s="9">
        <v>0.66666700000000001</v>
      </c>
      <c r="D902" s="9">
        <v>0.94</v>
      </c>
      <c r="E902" s="9">
        <v>18.2</v>
      </c>
      <c r="F902" s="4">
        <v>2.19</v>
      </c>
    </row>
    <row r="903" spans="1:6" ht="12.75" x14ac:dyDescent="0.2">
      <c r="A903" s="1">
        <v>1946.02</v>
      </c>
      <c r="B903" s="4">
        <v>18.07</v>
      </c>
      <c r="C903" s="9">
        <v>0.67333299999999996</v>
      </c>
      <c r="D903" s="9">
        <v>0.92</v>
      </c>
      <c r="E903" s="9">
        <v>18.100000000000001</v>
      </c>
      <c r="F903" s="4">
        <f>F902*11/12+F914*1/12</f>
        <v>2.1949999999999998</v>
      </c>
    </row>
    <row r="904" spans="1:6" ht="12.75" x14ac:dyDescent="0.2">
      <c r="A904" s="1">
        <v>1946.03</v>
      </c>
      <c r="B904" s="4">
        <v>17.53</v>
      </c>
      <c r="C904" s="9">
        <v>0.68</v>
      </c>
      <c r="D904" s="9">
        <v>0.9</v>
      </c>
      <c r="E904" s="9">
        <v>18.3</v>
      </c>
      <c r="F904" s="4">
        <f>F902*10/12+F914*2/12</f>
        <v>2.2000000000000002</v>
      </c>
    </row>
    <row r="905" spans="1:6" ht="12.75" x14ac:dyDescent="0.2">
      <c r="A905" s="1">
        <v>1946.04</v>
      </c>
      <c r="B905" s="4">
        <v>18.66</v>
      </c>
      <c r="C905" s="9">
        <v>0.68</v>
      </c>
      <c r="D905" s="9">
        <v>0.88</v>
      </c>
      <c r="E905" s="9">
        <v>18.399999999999999</v>
      </c>
      <c r="F905" s="4">
        <f>F902*9/12+F914*3/12</f>
        <v>2.2050000000000001</v>
      </c>
    </row>
    <row r="906" spans="1:6" ht="12.75" x14ac:dyDescent="0.2">
      <c r="A906" s="1">
        <v>1946.05</v>
      </c>
      <c r="B906" s="4">
        <v>18.7</v>
      </c>
      <c r="C906" s="9">
        <v>0.68</v>
      </c>
      <c r="D906" s="9">
        <v>0.86</v>
      </c>
      <c r="E906" s="9">
        <v>18.5</v>
      </c>
      <c r="F906" s="4">
        <f>F902*8/12+F914*4/12</f>
        <v>2.21</v>
      </c>
    </row>
    <row r="907" spans="1:6" ht="12.75" x14ac:dyDescent="0.2">
      <c r="A907" s="1">
        <v>1946.06</v>
      </c>
      <c r="B907" s="4">
        <v>18.579999999999998</v>
      </c>
      <c r="C907" s="9">
        <v>0.68</v>
      </c>
      <c r="D907" s="9">
        <v>0.84</v>
      </c>
      <c r="E907" s="9">
        <v>18.7</v>
      </c>
      <c r="F907" s="4">
        <f>F902*7/12+F914*5/12</f>
        <v>2.2149999999999999</v>
      </c>
    </row>
    <row r="908" spans="1:6" ht="12.75" x14ac:dyDescent="0.2">
      <c r="A908" s="1">
        <v>1946.07</v>
      </c>
      <c r="B908" s="4">
        <v>18.05</v>
      </c>
      <c r="C908" s="9">
        <v>0.68333299999999997</v>
      </c>
      <c r="D908" s="9">
        <v>0.85666699999999996</v>
      </c>
      <c r="E908" s="9">
        <v>19.8</v>
      </c>
      <c r="F908" s="4">
        <f>F902*6/12+F914*6/12</f>
        <v>2.2199999999999998</v>
      </c>
    </row>
    <row r="909" spans="1:6" ht="12.75" x14ac:dyDescent="0.2">
      <c r="A909" s="1">
        <v>1946.08</v>
      </c>
      <c r="B909" s="4">
        <v>17.7</v>
      </c>
      <c r="C909" s="9">
        <v>0.68666700000000003</v>
      </c>
      <c r="D909" s="9">
        <v>0.87333300000000003</v>
      </c>
      <c r="E909" s="9">
        <v>20.2</v>
      </c>
      <c r="F909" s="4">
        <f>F902*5/12+F914*7/12</f>
        <v>2.2250000000000001</v>
      </c>
    </row>
    <row r="910" spans="1:6" ht="12.75" x14ac:dyDescent="0.2">
      <c r="A910" s="1">
        <v>1946.09</v>
      </c>
      <c r="B910" s="4">
        <v>15.09</v>
      </c>
      <c r="C910" s="9">
        <v>0.69</v>
      </c>
      <c r="D910" s="9">
        <v>0.89</v>
      </c>
      <c r="E910" s="9">
        <v>20.399999999999999</v>
      </c>
      <c r="F910" s="4">
        <f>F902*4/12+F914*8/12</f>
        <v>2.23</v>
      </c>
    </row>
    <row r="911" spans="1:6" ht="12.75" x14ac:dyDescent="0.2">
      <c r="A911" s="1">
        <v>1946.1</v>
      </c>
      <c r="B911" s="4">
        <v>14.75</v>
      </c>
      <c r="C911" s="9">
        <v>0.69666700000000004</v>
      </c>
      <c r="D911" s="9">
        <v>0.94666700000000004</v>
      </c>
      <c r="E911" s="9">
        <v>20.8</v>
      </c>
      <c r="F911" s="4">
        <f>F902*3/12+F914*9/12</f>
        <v>2.2349999999999999</v>
      </c>
    </row>
    <row r="912" spans="1:6" ht="12.75" x14ac:dyDescent="0.2">
      <c r="A912" s="1">
        <v>1946.11</v>
      </c>
      <c r="B912" s="4">
        <v>14.69</v>
      </c>
      <c r="C912" s="9">
        <v>0.70333299999999999</v>
      </c>
      <c r="D912" s="9">
        <v>1.0033300000000001</v>
      </c>
      <c r="E912" s="9">
        <v>21.3</v>
      </c>
      <c r="F912" s="4">
        <f>F902*2/12+F914*10/12</f>
        <v>2.2400000000000002</v>
      </c>
    </row>
    <row r="913" spans="1:6" ht="12.75" x14ac:dyDescent="0.2">
      <c r="A913" s="1">
        <v>1946.12</v>
      </c>
      <c r="B913" s="4">
        <v>15.13</v>
      </c>
      <c r="C913" s="9">
        <v>0.71</v>
      </c>
      <c r="D913" s="9">
        <v>1.06</v>
      </c>
      <c r="E913" s="9">
        <v>21.5</v>
      </c>
      <c r="F913" s="4">
        <f>F902*1/12+F914*11/12</f>
        <v>2.2450000000000001</v>
      </c>
    </row>
    <row r="914" spans="1:6" ht="12.75" x14ac:dyDescent="0.2">
      <c r="A914" s="1">
        <v>1947.01</v>
      </c>
      <c r="B914" s="4">
        <v>15.21</v>
      </c>
      <c r="C914" s="9">
        <v>0.71333299999999999</v>
      </c>
      <c r="D914" s="9">
        <v>1.1299999999999999</v>
      </c>
      <c r="E914" s="9">
        <v>21.5</v>
      </c>
      <c r="F914" s="4">
        <v>2.25</v>
      </c>
    </row>
    <row r="915" spans="1:6" ht="12.75" x14ac:dyDescent="0.2">
      <c r="A915" s="1">
        <v>1947.02</v>
      </c>
      <c r="B915" s="4">
        <v>15.8</v>
      </c>
      <c r="C915" s="9">
        <v>0.71666700000000005</v>
      </c>
      <c r="D915" s="9">
        <v>1.2</v>
      </c>
      <c r="E915" s="9">
        <v>21.5</v>
      </c>
      <c r="F915" s="4">
        <f>F914*11/12+F926*1/12</f>
        <v>2.2658333333333331</v>
      </c>
    </row>
    <row r="916" spans="1:6" ht="12.75" x14ac:dyDescent="0.2">
      <c r="A916" s="1">
        <v>1947.03</v>
      </c>
      <c r="B916" s="4">
        <v>15.16</v>
      </c>
      <c r="C916" s="9">
        <v>0.72</v>
      </c>
      <c r="D916" s="9">
        <v>1.27</v>
      </c>
      <c r="E916" s="9">
        <v>21.9</v>
      </c>
      <c r="F916" s="4">
        <f>F914*10/12+F926*2/12</f>
        <v>2.2816666666666667</v>
      </c>
    </row>
    <row r="917" spans="1:6" ht="12.75" x14ac:dyDescent="0.2">
      <c r="A917" s="1">
        <v>1947.04</v>
      </c>
      <c r="B917" s="4">
        <v>14.6</v>
      </c>
      <c r="C917" s="9">
        <v>0.73333300000000001</v>
      </c>
      <c r="D917" s="9">
        <v>1.32667</v>
      </c>
      <c r="E917" s="9">
        <v>21.9</v>
      </c>
      <c r="F917" s="4">
        <f>F914*9/12+F926*3/12</f>
        <v>2.2974999999999999</v>
      </c>
    </row>
    <row r="918" spans="1:6" ht="12.75" x14ac:dyDescent="0.2">
      <c r="A918" s="1">
        <v>1947.05</v>
      </c>
      <c r="B918" s="4">
        <v>14.34</v>
      </c>
      <c r="C918" s="9">
        <v>0.74666699999999997</v>
      </c>
      <c r="D918" s="9">
        <v>1.3833299999999999</v>
      </c>
      <c r="E918" s="9">
        <v>21.9</v>
      </c>
      <c r="F918" s="4">
        <f>F914*8/12+F926*4/12</f>
        <v>2.3133333333333335</v>
      </c>
    </row>
    <row r="919" spans="1:6" ht="12.75" x14ac:dyDescent="0.2">
      <c r="A919" s="1">
        <v>1947.06</v>
      </c>
      <c r="B919" s="4">
        <v>14.84</v>
      </c>
      <c r="C919" s="9">
        <v>0.76</v>
      </c>
      <c r="D919" s="9">
        <v>1.44</v>
      </c>
      <c r="E919" s="9">
        <v>22</v>
      </c>
      <c r="F919" s="4">
        <f>F914*7/12+F926*5/12</f>
        <v>2.3291666666666666</v>
      </c>
    </row>
    <row r="920" spans="1:6" ht="12.75" x14ac:dyDescent="0.2">
      <c r="A920" s="1">
        <v>1947.07</v>
      </c>
      <c r="B920" s="4">
        <v>15.77</v>
      </c>
      <c r="C920" s="9">
        <v>0.77</v>
      </c>
      <c r="D920" s="9">
        <v>1.4766699999999999</v>
      </c>
      <c r="E920" s="9">
        <v>22.2</v>
      </c>
      <c r="F920" s="4">
        <f>F914*6/12+F926*6/12</f>
        <v>2.3449999999999998</v>
      </c>
    </row>
    <row r="921" spans="1:6" ht="12.75" x14ac:dyDescent="0.2">
      <c r="A921" s="1">
        <v>1947.08</v>
      </c>
      <c r="B921" s="4">
        <v>15.46</v>
      </c>
      <c r="C921" s="9">
        <v>0.78</v>
      </c>
      <c r="D921" s="9">
        <v>1.5133300000000001</v>
      </c>
      <c r="E921" s="9">
        <v>22.5</v>
      </c>
      <c r="F921" s="4">
        <f>F914*5/12+F926*7/12</f>
        <v>2.3608333333333329</v>
      </c>
    </row>
    <row r="922" spans="1:6" ht="12.75" x14ac:dyDescent="0.2">
      <c r="A922" s="1">
        <v>1947.09</v>
      </c>
      <c r="B922" s="4">
        <v>15.06</v>
      </c>
      <c r="C922" s="9">
        <v>0.79</v>
      </c>
      <c r="D922" s="9">
        <v>1.55</v>
      </c>
      <c r="E922" s="9">
        <v>23</v>
      </c>
      <c r="F922" s="4">
        <f>F914*4/12+F926*8/12</f>
        <v>2.3766666666666669</v>
      </c>
    </row>
    <row r="923" spans="1:6" ht="12.75" x14ac:dyDescent="0.2">
      <c r="A923" s="1">
        <v>1947.1</v>
      </c>
      <c r="B923" s="4">
        <v>15.45</v>
      </c>
      <c r="C923" s="9">
        <v>0.80666700000000002</v>
      </c>
      <c r="D923" s="9">
        <v>1.57</v>
      </c>
      <c r="E923" s="9">
        <v>23</v>
      </c>
      <c r="F923" s="4">
        <f>F914*3/12+F926*9/12</f>
        <v>2.3925000000000001</v>
      </c>
    </row>
    <row r="924" spans="1:6" ht="12.75" x14ac:dyDescent="0.2">
      <c r="A924" s="1">
        <v>1947.11</v>
      </c>
      <c r="B924" s="4">
        <v>15.27</v>
      </c>
      <c r="C924" s="9">
        <v>0.82333299999999998</v>
      </c>
      <c r="D924" s="9">
        <v>1.59</v>
      </c>
      <c r="E924" s="9">
        <v>23.1</v>
      </c>
      <c r="F924" s="4">
        <f>F914*2/12+F926*10/12</f>
        <v>2.4083333333333332</v>
      </c>
    </row>
    <row r="925" spans="1:6" ht="12.75" x14ac:dyDescent="0.2">
      <c r="A925" s="1">
        <v>1947.12</v>
      </c>
      <c r="B925" s="4">
        <v>15.03</v>
      </c>
      <c r="C925" s="9">
        <v>0.84</v>
      </c>
      <c r="D925" s="9">
        <v>1.61</v>
      </c>
      <c r="E925" s="9">
        <v>23.4</v>
      </c>
      <c r="F925" s="4">
        <f>F914*1/12+F926*11/12</f>
        <v>2.4241666666666668</v>
      </c>
    </row>
    <row r="926" spans="1:6" ht="12.75" x14ac:dyDescent="0.2">
      <c r="A926" s="1">
        <v>1948.01</v>
      </c>
      <c r="B926" s="4">
        <v>14.83</v>
      </c>
      <c r="C926" s="9">
        <v>0.843333</v>
      </c>
      <c r="D926" s="9">
        <v>1.64333</v>
      </c>
      <c r="E926" s="9">
        <v>23.7</v>
      </c>
      <c r="F926" s="4">
        <v>2.44</v>
      </c>
    </row>
    <row r="927" spans="1:6" ht="12.75" x14ac:dyDescent="0.2">
      <c r="A927" s="1">
        <v>1948.02</v>
      </c>
      <c r="B927" s="4">
        <v>14.1</v>
      </c>
      <c r="C927" s="9">
        <v>0.84666699999999995</v>
      </c>
      <c r="D927" s="9">
        <v>1.6766700000000001</v>
      </c>
      <c r="E927" s="9">
        <v>23.5</v>
      </c>
      <c r="F927" s="4">
        <f>F926*11/12+F938*1/12</f>
        <v>2.4291666666666667</v>
      </c>
    </row>
    <row r="928" spans="1:6" ht="12.75" x14ac:dyDescent="0.2">
      <c r="A928" s="1">
        <v>1948.03</v>
      </c>
      <c r="B928" s="4">
        <v>14.3</v>
      </c>
      <c r="C928" s="9">
        <v>0.85</v>
      </c>
      <c r="D928" s="9">
        <v>1.71</v>
      </c>
      <c r="E928" s="9">
        <v>23.4</v>
      </c>
      <c r="F928" s="4">
        <f>F926*10/12+F938*2/12</f>
        <v>2.418333333333333</v>
      </c>
    </row>
    <row r="929" spans="1:6" ht="12.75" x14ac:dyDescent="0.2">
      <c r="A929" s="1">
        <v>1948.04</v>
      </c>
      <c r="B929" s="4">
        <v>15.4</v>
      </c>
      <c r="C929" s="9">
        <v>0.85</v>
      </c>
      <c r="D929" s="9">
        <v>1.76</v>
      </c>
      <c r="E929" s="9">
        <v>23.8</v>
      </c>
      <c r="F929" s="4">
        <f>F926*9/12+F938*3/12</f>
        <v>2.4075000000000002</v>
      </c>
    </row>
    <row r="930" spans="1:6" ht="12.75" x14ac:dyDescent="0.2">
      <c r="A930" s="1">
        <v>1948.05</v>
      </c>
      <c r="B930" s="4">
        <v>16.149999999999999</v>
      </c>
      <c r="C930" s="9">
        <v>0.85</v>
      </c>
      <c r="D930" s="9">
        <v>1.81</v>
      </c>
      <c r="E930" s="9">
        <v>23.9</v>
      </c>
      <c r="F930" s="4">
        <f>F926*8/12+F938*4/12</f>
        <v>2.3966666666666665</v>
      </c>
    </row>
    <row r="931" spans="1:6" ht="12.75" x14ac:dyDescent="0.2">
      <c r="A931" s="1">
        <v>1948.06</v>
      </c>
      <c r="B931" s="4">
        <v>16.82</v>
      </c>
      <c r="C931" s="9">
        <v>0.85</v>
      </c>
      <c r="D931" s="9">
        <v>1.86</v>
      </c>
      <c r="E931" s="9">
        <v>24.1</v>
      </c>
      <c r="F931" s="4">
        <f>F926*7/12+F938*5/12</f>
        <v>2.3858333333333333</v>
      </c>
    </row>
    <row r="932" spans="1:6" ht="12.75" x14ac:dyDescent="0.2">
      <c r="A932" s="1">
        <v>1948.07</v>
      </c>
      <c r="B932" s="4">
        <v>16.420000000000002</v>
      </c>
      <c r="C932" s="9">
        <v>0.85666699999999996</v>
      </c>
      <c r="D932" s="9">
        <v>1.93</v>
      </c>
      <c r="E932" s="9">
        <v>24.4</v>
      </c>
      <c r="F932" s="4">
        <f>F926*6/12+F938*6/12</f>
        <v>2.375</v>
      </c>
    </row>
    <row r="933" spans="1:6" ht="12.75" x14ac:dyDescent="0.2">
      <c r="A933" s="1">
        <v>1948.08</v>
      </c>
      <c r="B933" s="4">
        <v>15.94</v>
      </c>
      <c r="C933" s="9">
        <v>0.86333300000000002</v>
      </c>
      <c r="D933" s="9">
        <v>2</v>
      </c>
      <c r="E933" s="9">
        <v>24.5</v>
      </c>
      <c r="F933" s="4">
        <f>F926*5/12+F938*7/12</f>
        <v>2.3641666666666667</v>
      </c>
    </row>
    <row r="934" spans="1:6" ht="12.75" x14ac:dyDescent="0.2">
      <c r="A934" s="1">
        <v>1948.09</v>
      </c>
      <c r="B934" s="4">
        <v>15.76</v>
      </c>
      <c r="C934" s="9">
        <v>0.87</v>
      </c>
      <c r="D934" s="9">
        <v>2.0699999999999998</v>
      </c>
      <c r="E934" s="9">
        <v>24.5</v>
      </c>
      <c r="F934" s="4">
        <f>F926*4/12+F938*8/12</f>
        <v>2.3533333333333335</v>
      </c>
    </row>
    <row r="935" spans="1:6" ht="12.75" x14ac:dyDescent="0.2">
      <c r="A935" s="1">
        <v>1948.1</v>
      </c>
      <c r="B935" s="4">
        <v>16.190000000000001</v>
      </c>
      <c r="C935" s="9">
        <v>0.89</v>
      </c>
      <c r="D935" s="9">
        <v>2.1433300000000002</v>
      </c>
      <c r="E935" s="9">
        <v>24.4</v>
      </c>
      <c r="F935" s="4">
        <f>F926*3/12+F938*9/12</f>
        <v>2.3424999999999998</v>
      </c>
    </row>
    <row r="936" spans="1:6" ht="12.75" x14ac:dyDescent="0.2">
      <c r="A936" s="1">
        <v>1948.11</v>
      </c>
      <c r="B936" s="4">
        <v>15.29</v>
      </c>
      <c r="C936" s="9">
        <v>0.91</v>
      </c>
      <c r="D936" s="9">
        <v>2.2166700000000001</v>
      </c>
      <c r="E936" s="9">
        <v>24.2</v>
      </c>
      <c r="F936" s="4">
        <f>F926*2/12+F938*10/12</f>
        <v>2.3316666666666666</v>
      </c>
    </row>
    <row r="937" spans="1:6" ht="12.75" x14ac:dyDescent="0.2">
      <c r="A937" s="1">
        <v>1948.12</v>
      </c>
      <c r="B937" s="4">
        <v>15.19</v>
      </c>
      <c r="C937" s="9">
        <v>0.93</v>
      </c>
      <c r="D937" s="9">
        <v>2.29</v>
      </c>
      <c r="E937" s="9">
        <v>24.1</v>
      </c>
      <c r="F937" s="4">
        <f>F926*1/12+F938*11/12</f>
        <v>2.3208333333333333</v>
      </c>
    </row>
    <row r="938" spans="1:6" ht="12.75" x14ac:dyDescent="0.2">
      <c r="A938" s="1">
        <v>1949.01</v>
      </c>
      <c r="B938" s="4">
        <v>15.36</v>
      </c>
      <c r="C938" s="9">
        <v>0.94666700000000004</v>
      </c>
      <c r="D938" s="9">
        <v>2.3199999999999998</v>
      </c>
      <c r="E938" s="9">
        <v>24</v>
      </c>
      <c r="F938" s="4">
        <v>2.31</v>
      </c>
    </row>
    <row r="939" spans="1:6" ht="12.75" x14ac:dyDescent="0.2">
      <c r="A939" s="1">
        <v>1949.02</v>
      </c>
      <c r="B939" s="4">
        <v>14.77</v>
      </c>
      <c r="C939" s="9">
        <v>0.96333299999999999</v>
      </c>
      <c r="D939" s="9">
        <v>2.35</v>
      </c>
      <c r="E939" s="9">
        <v>23.8</v>
      </c>
      <c r="F939" s="4">
        <f>F938*11/12+F950*1/12</f>
        <v>2.3108333333333335</v>
      </c>
    </row>
    <row r="940" spans="1:6" ht="12.75" x14ac:dyDescent="0.2">
      <c r="A940" s="1">
        <v>1949.03</v>
      </c>
      <c r="B940" s="4">
        <v>14.91</v>
      </c>
      <c r="C940" s="9">
        <v>0.98</v>
      </c>
      <c r="D940" s="9">
        <v>2.38</v>
      </c>
      <c r="E940" s="9">
        <v>23.8</v>
      </c>
      <c r="F940" s="4">
        <f>F938*10/12+F950*2/12</f>
        <v>2.3116666666666665</v>
      </c>
    </row>
    <row r="941" spans="1:6" ht="12.75" x14ac:dyDescent="0.2">
      <c r="A941" s="1">
        <v>1949.04</v>
      </c>
      <c r="B941" s="4">
        <v>14.89</v>
      </c>
      <c r="C941" s="9">
        <v>0.99333300000000002</v>
      </c>
      <c r="D941" s="9">
        <v>2.3866700000000001</v>
      </c>
      <c r="E941" s="9">
        <v>23.9</v>
      </c>
      <c r="F941" s="4">
        <f>F938*9/12+F950*3/12</f>
        <v>2.3125</v>
      </c>
    </row>
    <row r="942" spans="1:6" ht="12.75" x14ac:dyDescent="0.2">
      <c r="A942" s="1">
        <v>1949.05</v>
      </c>
      <c r="B942" s="4">
        <v>14.78</v>
      </c>
      <c r="C942" s="9">
        <v>1.00667</v>
      </c>
      <c r="D942" s="9">
        <v>2.3933300000000002</v>
      </c>
      <c r="E942" s="9">
        <v>23.8</v>
      </c>
      <c r="F942" s="4">
        <f>F938*8/12+F950*4/12</f>
        <v>2.3133333333333335</v>
      </c>
    </row>
    <row r="943" spans="1:6" ht="12.75" x14ac:dyDescent="0.2">
      <c r="A943" s="1">
        <v>1949.06</v>
      </c>
      <c r="B943" s="4">
        <v>13.97</v>
      </c>
      <c r="C943" s="9">
        <v>1.02</v>
      </c>
      <c r="D943" s="9">
        <v>2.4</v>
      </c>
      <c r="E943" s="9">
        <v>23.9</v>
      </c>
      <c r="F943" s="4">
        <f>F938*7/12+F950*5/12</f>
        <v>2.3141666666666669</v>
      </c>
    </row>
    <row r="944" spans="1:6" ht="12.75" x14ac:dyDescent="0.2">
      <c r="A944" s="1">
        <v>1949.07</v>
      </c>
      <c r="B944" s="4">
        <v>14.76</v>
      </c>
      <c r="C944" s="9">
        <v>1.02667</v>
      </c>
      <c r="D944" s="9">
        <v>2.3966699999999999</v>
      </c>
      <c r="E944" s="9">
        <v>23.7</v>
      </c>
      <c r="F944" s="4">
        <f>F938*6/12+F950*6/12</f>
        <v>2.3149999999999999</v>
      </c>
    </row>
    <row r="945" spans="1:6" ht="12.75" x14ac:dyDescent="0.2">
      <c r="A945" s="1">
        <v>1949.08</v>
      </c>
      <c r="B945" s="4">
        <v>15.29</v>
      </c>
      <c r="C945" s="9">
        <v>1.0333300000000001</v>
      </c>
      <c r="D945" s="9">
        <v>2.3933300000000002</v>
      </c>
      <c r="E945" s="9">
        <v>23.8</v>
      </c>
      <c r="F945" s="4">
        <f>F938*5/12+F950*7/12</f>
        <v>2.3158333333333334</v>
      </c>
    </row>
    <row r="946" spans="1:6" ht="12.75" x14ac:dyDescent="0.2">
      <c r="A946" s="1">
        <v>1949.09</v>
      </c>
      <c r="B946" s="4">
        <v>15.49</v>
      </c>
      <c r="C946" s="9">
        <v>1.04</v>
      </c>
      <c r="D946" s="9">
        <v>2.39</v>
      </c>
      <c r="E946" s="9">
        <v>23.9</v>
      </c>
      <c r="F946" s="4">
        <f>F938*4/12+F950*8/12</f>
        <v>2.3166666666666664</v>
      </c>
    </row>
    <row r="947" spans="1:6" ht="12.75" x14ac:dyDescent="0.2">
      <c r="A947" s="1">
        <v>1949.1</v>
      </c>
      <c r="B947" s="4">
        <v>15.89</v>
      </c>
      <c r="C947" s="9">
        <v>1.0733299999999999</v>
      </c>
      <c r="D947" s="9">
        <v>2.3666700000000001</v>
      </c>
      <c r="E947" s="9">
        <v>23.7</v>
      </c>
      <c r="F947" s="4">
        <f>F938*3/12+F950*9/12</f>
        <v>2.3174999999999999</v>
      </c>
    </row>
    <row r="948" spans="1:6" ht="12.75" x14ac:dyDescent="0.2">
      <c r="A948" s="1">
        <v>1949.11</v>
      </c>
      <c r="B948" s="4">
        <v>16.11</v>
      </c>
      <c r="C948" s="9">
        <v>1.10667</v>
      </c>
      <c r="D948" s="9">
        <v>2.3433299999999999</v>
      </c>
      <c r="E948" s="9">
        <v>23.8</v>
      </c>
      <c r="F948" s="4">
        <f>F938*2/12+F950*10/12</f>
        <v>2.3183333333333334</v>
      </c>
    </row>
    <row r="949" spans="1:6" ht="12.75" x14ac:dyDescent="0.2">
      <c r="A949" s="1">
        <v>1949.12</v>
      </c>
      <c r="B949" s="4">
        <v>16.54</v>
      </c>
      <c r="C949" s="9">
        <v>1.1399999999999999</v>
      </c>
      <c r="D949" s="9">
        <v>2.3199999999999998</v>
      </c>
      <c r="E949" s="9">
        <v>23.6</v>
      </c>
      <c r="F949" s="4">
        <f>F938*1/12+F950*11/12</f>
        <v>2.3191666666666664</v>
      </c>
    </row>
    <row r="950" spans="1:6" ht="12.75" x14ac:dyDescent="0.2">
      <c r="A950" s="1">
        <v>1950.01</v>
      </c>
      <c r="B950" s="4">
        <v>16.88</v>
      </c>
      <c r="C950" s="9">
        <v>1.1499999999999999</v>
      </c>
      <c r="D950" s="9">
        <v>2.3366699999999998</v>
      </c>
      <c r="E950" s="9">
        <v>23.5</v>
      </c>
      <c r="F950" s="4">
        <v>2.3199999999999998</v>
      </c>
    </row>
    <row r="951" spans="1:6" ht="12.75" x14ac:dyDescent="0.2">
      <c r="A951" s="1">
        <v>1950.02</v>
      </c>
      <c r="B951" s="4">
        <v>17.21</v>
      </c>
      <c r="C951" s="9">
        <v>1.1599999999999999</v>
      </c>
      <c r="D951" s="9">
        <v>2.3533300000000001</v>
      </c>
      <c r="E951" s="9">
        <v>23.5</v>
      </c>
      <c r="F951" s="4">
        <f>F950*11/12+F962*1/12</f>
        <v>2.3408333333333333</v>
      </c>
    </row>
    <row r="952" spans="1:6" ht="12.75" x14ac:dyDescent="0.2">
      <c r="A952" s="1">
        <v>1950.03</v>
      </c>
      <c r="B952" s="4">
        <v>17.350000000000001</v>
      </c>
      <c r="C952" s="9">
        <v>1.17</v>
      </c>
      <c r="D952" s="9">
        <v>2.37</v>
      </c>
      <c r="E952" s="9">
        <v>23.6</v>
      </c>
      <c r="F952" s="4">
        <f>F950*10/12+F962*2/12</f>
        <v>2.3616666666666668</v>
      </c>
    </row>
    <row r="953" spans="1:6" ht="12.75" x14ac:dyDescent="0.2">
      <c r="A953" s="1">
        <v>1950.04</v>
      </c>
      <c r="B953" s="4">
        <v>17.84</v>
      </c>
      <c r="C953" s="9">
        <v>1.18</v>
      </c>
      <c r="D953" s="9">
        <v>2.4266700000000001</v>
      </c>
      <c r="E953" s="9">
        <v>23.6</v>
      </c>
      <c r="F953" s="4">
        <f>F950*9/12+F962*3/12</f>
        <v>2.3824999999999998</v>
      </c>
    </row>
    <row r="954" spans="1:6" ht="12.75" x14ac:dyDescent="0.2">
      <c r="A954" s="1">
        <v>1950.05</v>
      </c>
      <c r="B954" s="4">
        <v>18.440000000000001</v>
      </c>
      <c r="C954" s="9">
        <v>1.19</v>
      </c>
      <c r="D954" s="9">
        <v>2.48333</v>
      </c>
      <c r="E954" s="9">
        <v>23.7</v>
      </c>
      <c r="F954" s="4">
        <f>F950*8/12+F962*4/12</f>
        <v>2.4033333333333333</v>
      </c>
    </row>
    <row r="955" spans="1:6" ht="12.75" x14ac:dyDescent="0.2">
      <c r="A955" s="1">
        <v>1950.06</v>
      </c>
      <c r="B955" s="4">
        <v>18.739999999999998</v>
      </c>
      <c r="C955" s="9">
        <v>1.2</v>
      </c>
      <c r="D955" s="9">
        <v>2.54</v>
      </c>
      <c r="E955" s="9">
        <v>23.8</v>
      </c>
      <c r="F955" s="4">
        <f>F950*7/12+F962*5/12</f>
        <v>2.4241666666666664</v>
      </c>
    </row>
    <row r="956" spans="1:6" ht="12.75" x14ac:dyDescent="0.2">
      <c r="A956" s="1">
        <v>1950.07</v>
      </c>
      <c r="B956" s="4">
        <v>17.38</v>
      </c>
      <c r="C956" s="9">
        <v>1.24333</v>
      </c>
      <c r="D956" s="9">
        <v>2.6</v>
      </c>
      <c r="E956" s="9">
        <v>24.1</v>
      </c>
      <c r="F956" s="4">
        <f>F950*6/12+F962*6/12</f>
        <v>2.4449999999999998</v>
      </c>
    </row>
    <row r="957" spans="1:6" ht="12.75" x14ac:dyDescent="0.2">
      <c r="A957" s="1">
        <v>1950.08</v>
      </c>
      <c r="B957" s="4">
        <v>18.43</v>
      </c>
      <c r="C957" s="9">
        <v>1.28667</v>
      </c>
      <c r="D957" s="9">
        <v>2.66</v>
      </c>
      <c r="E957" s="9">
        <v>24.3</v>
      </c>
      <c r="F957" s="4">
        <f>F950*5/12+F962*7/12</f>
        <v>2.4658333333333333</v>
      </c>
    </row>
    <row r="958" spans="1:6" ht="12.75" x14ac:dyDescent="0.2">
      <c r="A958" s="1">
        <v>1950.09</v>
      </c>
      <c r="B958" s="4">
        <v>19.079999999999998</v>
      </c>
      <c r="C958" s="9">
        <v>1.33</v>
      </c>
      <c r="D958" s="9">
        <v>2.72</v>
      </c>
      <c r="E958" s="9">
        <v>24.4</v>
      </c>
      <c r="F958" s="4">
        <f>F950*4/12+F962*8/12</f>
        <v>2.4866666666666664</v>
      </c>
    </row>
    <row r="959" spans="1:6" ht="12.75" x14ac:dyDescent="0.2">
      <c r="A959" s="1">
        <v>1950.1</v>
      </c>
      <c r="B959" s="4">
        <v>19.87</v>
      </c>
      <c r="C959" s="9">
        <v>1.3766700000000001</v>
      </c>
      <c r="D959" s="9">
        <v>2.76</v>
      </c>
      <c r="E959" s="9">
        <v>24.6</v>
      </c>
      <c r="F959" s="4">
        <f>F950*3/12+F962*9/12</f>
        <v>2.5074999999999998</v>
      </c>
    </row>
    <row r="960" spans="1:6" ht="12.75" x14ac:dyDescent="0.2">
      <c r="A960" s="1">
        <v>1950.11</v>
      </c>
      <c r="B960" s="4">
        <v>19.829999999999998</v>
      </c>
      <c r="C960" s="9">
        <v>1.42333</v>
      </c>
      <c r="D960" s="9">
        <v>2.8</v>
      </c>
      <c r="E960" s="9">
        <v>24.7</v>
      </c>
      <c r="F960" s="4">
        <f>F950*2/12+F962*10/12</f>
        <v>2.5283333333333333</v>
      </c>
    </row>
    <row r="961" spans="1:6" ht="12.75" x14ac:dyDescent="0.2">
      <c r="A961" s="1">
        <v>1950.12</v>
      </c>
      <c r="B961" s="4">
        <v>19.75</v>
      </c>
      <c r="C961" s="9">
        <v>1.47</v>
      </c>
      <c r="D961" s="9">
        <v>2.84</v>
      </c>
      <c r="E961" s="9">
        <v>25</v>
      </c>
      <c r="F961" s="4">
        <f>F950*1/12+F962*11/12</f>
        <v>2.5491666666666668</v>
      </c>
    </row>
    <row r="962" spans="1:6" ht="12.75" x14ac:dyDescent="0.2">
      <c r="A962" s="1">
        <v>1951.01</v>
      </c>
      <c r="B962" s="4">
        <v>21.21</v>
      </c>
      <c r="C962" s="9">
        <v>1.4866699999999999</v>
      </c>
      <c r="D962" s="9">
        <v>2.8366699999999998</v>
      </c>
      <c r="E962" s="9">
        <v>25.4</v>
      </c>
      <c r="F962" s="4">
        <v>2.57</v>
      </c>
    </row>
    <row r="963" spans="1:6" ht="12.75" x14ac:dyDescent="0.2">
      <c r="A963" s="1">
        <v>1951.02</v>
      </c>
      <c r="B963" s="4">
        <v>22</v>
      </c>
      <c r="C963" s="9">
        <v>1.5033300000000001</v>
      </c>
      <c r="D963" s="9">
        <v>2.8333300000000001</v>
      </c>
      <c r="E963" s="9">
        <v>25.7</v>
      </c>
      <c r="F963" s="4">
        <f>F962*11/12+F974*1/12</f>
        <v>2.5791666666666666</v>
      </c>
    </row>
    <row r="964" spans="1:6" ht="12.75" x14ac:dyDescent="0.2">
      <c r="A964" s="1">
        <v>1951.03</v>
      </c>
      <c r="B964" s="4">
        <v>21.63</v>
      </c>
      <c r="C964" s="9">
        <v>1.52</v>
      </c>
      <c r="D964" s="9">
        <v>2.83</v>
      </c>
      <c r="E964" s="9">
        <v>25.8</v>
      </c>
      <c r="F964" s="4">
        <f>F962*10/12+F974*2/12</f>
        <v>2.5883333333333334</v>
      </c>
    </row>
    <row r="965" spans="1:6" ht="12.75" x14ac:dyDescent="0.2">
      <c r="A965" s="1">
        <v>1951.04</v>
      </c>
      <c r="B965" s="4">
        <v>21.92</v>
      </c>
      <c r="C965" s="9">
        <v>1.5333300000000001</v>
      </c>
      <c r="D965" s="9">
        <v>2.7933300000000001</v>
      </c>
      <c r="E965" s="9">
        <v>25.8</v>
      </c>
      <c r="F965" s="4">
        <f>F962*9/12+F974*3/12</f>
        <v>2.5975000000000001</v>
      </c>
    </row>
    <row r="966" spans="1:6" ht="12.75" x14ac:dyDescent="0.2">
      <c r="A966" s="1">
        <v>1951.05</v>
      </c>
      <c r="B966" s="4">
        <v>21.93</v>
      </c>
      <c r="C966" s="9">
        <v>1.54667</v>
      </c>
      <c r="D966" s="9">
        <v>2.7566700000000002</v>
      </c>
      <c r="E966" s="9">
        <v>25.9</v>
      </c>
      <c r="F966" s="4">
        <f>F962*8/12+F974*4/12</f>
        <v>2.6066666666666665</v>
      </c>
    </row>
    <row r="967" spans="1:6" ht="12.75" x14ac:dyDescent="0.2">
      <c r="A967" s="1">
        <v>1951.06</v>
      </c>
      <c r="B967" s="4">
        <v>21.55</v>
      </c>
      <c r="C967" s="9">
        <v>1.56</v>
      </c>
      <c r="D967" s="9">
        <v>2.72</v>
      </c>
      <c r="E967" s="9">
        <v>25.9</v>
      </c>
      <c r="F967" s="4">
        <f>F962*7/12+F974*5/12</f>
        <v>2.6158333333333332</v>
      </c>
    </row>
    <row r="968" spans="1:6" ht="12.75" x14ac:dyDescent="0.2">
      <c r="A968" s="1">
        <v>1951.07</v>
      </c>
      <c r="B968" s="4">
        <v>21.93</v>
      </c>
      <c r="C968" s="9">
        <v>1.54667</v>
      </c>
      <c r="D968" s="9">
        <v>2.65</v>
      </c>
      <c r="E968" s="9">
        <v>25.9</v>
      </c>
      <c r="F968" s="4">
        <f>F962*6/12+F974*6/12</f>
        <v>2.625</v>
      </c>
    </row>
    <row r="969" spans="1:6" ht="12.75" x14ac:dyDescent="0.2">
      <c r="A969" s="1">
        <v>1951.08</v>
      </c>
      <c r="B969" s="4">
        <v>22.89</v>
      </c>
      <c r="C969" s="9">
        <v>1.5333300000000001</v>
      </c>
      <c r="D969" s="9">
        <v>2.58</v>
      </c>
      <c r="E969" s="9">
        <v>25.9</v>
      </c>
      <c r="F969" s="4">
        <f>F962*5/12+F974*7/12</f>
        <v>2.6341666666666668</v>
      </c>
    </row>
    <row r="970" spans="1:6" ht="12.75" x14ac:dyDescent="0.2">
      <c r="A970" s="1">
        <v>1951.09</v>
      </c>
      <c r="B970" s="4">
        <v>23.48</v>
      </c>
      <c r="C970" s="9">
        <v>1.52</v>
      </c>
      <c r="D970" s="9">
        <v>2.5099999999999998</v>
      </c>
      <c r="E970" s="9">
        <v>26.1</v>
      </c>
      <c r="F970" s="4">
        <f>F962*4/12+F974*8/12</f>
        <v>2.6433333333333335</v>
      </c>
    </row>
    <row r="971" spans="1:6" ht="12.75" x14ac:dyDescent="0.2">
      <c r="A971" s="1">
        <v>1951.1</v>
      </c>
      <c r="B971" s="4">
        <v>23.36</v>
      </c>
      <c r="C971" s="9">
        <v>1.48333</v>
      </c>
      <c r="D971" s="9">
        <v>2.4866700000000002</v>
      </c>
      <c r="E971" s="9">
        <v>26.2</v>
      </c>
      <c r="F971" s="4">
        <f>F962*3/12+F974*9/12</f>
        <v>2.6525000000000003</v>
      </c>
    </row>
    <row r="972" spans="1:6" ht="12.75" x14ac:dyDescent="0.2">
      <c r="A972" s="1">
        <v>1951.11</v>
      </c>
      <c r="B972" s="4">
        <v>22.71</v>
      </c>
      <c r="C972" s="9">
        <v>1.4466699999999999</v>
      </c>
      <c r="D972" s="9">
        <v>2.46333</v>
      </c>
      <c r="E972" s="9">
        <v>26.4</v>
      </c>
      <c r="F972" s="4">
        <f>F962*2/12+F974*10/12</f>
        <v>2.6616666666666666</v>
      </c>
    </row>
    <row r="973" spans="1:6" ht="12.75" x14ac:dyDescent="0.2">
      <c r="A973" s="1">
        <v>1951.12</v>
      </c>
      <c r="B973" s="4">
        <v>23.41</v>
      </c>
      <c r="C973" s="9">
        <v>1.41</v>
      </c>
      <c r="D973" s="9">
        <v>2.44</v>
      </c>
      <c r="E973" s="9">
        <v>26.5</v>
      </c>
      <c r="F973" s="4">
        <f>F962*1/12+F974*11/12</f>
        <v>2.6708333333333334</v>
      </c>
    </row>
    <row r="974" spans="1:6" ht="12.75" x14ac:dyDescent="0.2">
      <c r="A974" s="1">
        <v>1952.01</v>
      </c>
      <c r="B974" s="4">
        <v>24.19</v>
      </c>
      <c r="C974" s="9">
        <v>1.41333</v>
      </c>
      <c r="D974" s="9">
        <v>2.4266700000000001</v>
      </c>
      <c r="E974" s="9">
        <v>26.5</v>
      </c>
      <c r="F974" s="4">
        <v>2.68</v>
      </c>
    </row>
    <row r="975" spans="1:6" ht="12.75" x14ac:dyDescent="0.2">
      <c r="A975" s="1">
        <v>1952.02</v>
      </c>
      <c r="B975" s="4">
        <v>23.75</v>
      </c>
      <c r="C975" s="9">
        <v>1.4166700000000001</v>
      </c>
      <c r="D975" s="9">
        <v>2.4133300000000002</v>
      </c>
      <c r="E975" s="9">
        <v>26.3</v>
      </c>
      <c r="F975" s="4">
        <f>F974*11/12+F986*1/12</f>
        <v>2.6924999999999999</v>
      </c>
    </row>
    <row r="976" spans="1:6" ht="12.75" x14ac:dyDescent="0.2">
      <c r="A976" s="1">
        <v>1952.03</v>
      </c>
      <c r="B976" s="4">
        <v>23.81</v>
      </c>
      <c r="C976" s="9">
        <v>1.42</v>
      </c>
      <c r="D976" s="9">
        <v>2.4</v>
      </c>
      <c r="E976" s="9">
        <v>26.3</v>
      </c>
      <c r="F976" s="4">
        <f>F974*10/12+F986*2/12</f>
        <v>2.7050000000000001</v>
      </c>
    </row>
    <row r="977" spans="1:6" ht="12.75" x14ac:dyDescent="0.2">
      <c r="A977" s="1">
        <v>1952.04</v>
      </c>
      <c r="B977" s="4">
        <v>23.74</v>
      </c>
      <c r="C977" s="9">
        <v>1.43</v>
      </c>
      <c r="D977" s="9">
        <v>2.38</v>
      </c>
      <c r="E977" s="9">
        <v>26.4</v>
      </c>
      <c r="F977" s="4">
        <f>F974*9/12+F986*3/12</f>
        <v>2.7175000000000002</v>
      </c>
    </row>
    <row r="978" spans="1:6" ht="12.75" x14ac:dyDescent="0.2">
      <c r="A978" s="1">
        <v>1952.05</v>
      </c>
      <c r="B978" s="4">
        <v>23.73</v>
      </c>
      <c r="C978" s="9">
        <v>1.44</v>
      </c>
      <c r="D978" s="9">
        <v>2.36</v>
      </c>
      <c r="E978" s="9">
        <v>26.4</v>
      </c>
      <c r="F978" s="4">
        <f>F974*8/12+F986*4/12</f>
        <v>2.7300000000000004</v>
      </c>
    </row>
    <row r="979" spans="1:6" ht="12.75" x14ac:dyDescent="0.2">
      <c r="A979" s="1">
        <v>1952.06</v>
      </c>
      <c r="B979" s="4">
        <v>24.38</v>
      </c>
      <c r="C979" s="9">
        <v>1.45</v>
      </c>
      <c r="D979" s="9">
        <v>2.34</v>
      </c>
      <c r="E979" s="9">
        <v>26.5</v>
      </c>
      <c r="F979" s="4">
        <f>F974*7/12+F986*5/12</f>
        <v>2.7425000000000002</v>
      </c>
    </row>
    <row r="980" spans="1:6" ht="12.75" x14ac:dyDescent="0.2">
      <c r="A980" s="1">
        <v>1952.07</v>
      </c>
      <c r="B980" s="4">
        <v>25.08</v>
      </c>
      <c r="C980" s="9">
        <v>1.45</v>
      </c>
      <c r="D980" s="9">
        <v>2.34667</v>
      </c>
      <c r="E980" s="9">
        <v>26.7</v>
      </c>
      <c r="F980" s="4">
        <f>F974*6/12+F986*6/12</f>
        <v>2.7549999999999999</v>
      </c>
    </row>
    <row r="981" spans="1:6" ht="12.75" x14ac:dyDescent="0.2">
      <c r="A981" s="1">
        <v>1952.08</v>
      </c>
      <c r="B981" s="4">
        <v>25.18</v>
      </c>
      <c r="C981" s="9">
        <v>1.45</v>
      </c>
      <c r="D981" s="9">
        <v>2.3533300000000001</v>
      </c>
      <c r="E981" s="9">
        <v>26.7</v>
      </c>
      <c r="F981" s="4">
        <f>F974*5/12+F986*7/12</f>
        <v>2.7675000000000001</v>
      </c>
    </row>
    <row r="982" spans="1:6" ht="12.75" x14ac:dyDescent="0.2">
      <c r="A982" s="1">
        <v>1952.09</v>
      </c>
      <c r="B982" s="4">
        <v>24.78</v>
      </c>
      <c r="C982" s="9">
        <v>1.45</v>
      </c>
      <c r="D982" s="9">
        <v>2.36</v>
      </c>
      <c r="E982" s="9">
        <v>26.7</v>
      </c>
      <c r="F982" s="4">
        <f>F974*4/12+F986*8/12</f>
        <v>2.7800000000000002</v>
      </c>
    </row>
    <row r="983" spans="1:6" ht="12.75" x14ac:dyDescent="0.2">
      <c r="A983" s="1">
        <v>1952.1</v>
      </c>
      <c r="B983" s="4">
        <v>24.26</v>
      </c>
      <c r="C983" s="9">
        <v>1.4366699999999999</v>
      </c>
      <c r="D983" s="9">
        <v>2.3733300000000002</v>
      </c>
      <c r="E983" s="9">
        <v>26.7</v>
      </c>
      <c r="F983" s="4">
        <f>F974*3/12+F986*9/12</f>
        <v>2.7925</v>
      </c>
    </row>
    <row r="984" spans="1:6" ht="12.75" x14ac:dyDescent="0.2">
      <c r="A984" s="1">
        <v>1952.11</v>
      </c>
      <c r="B984" s="4">
        <v>25.03</v>
      </c>
      <c r="C984" s="9">
        <v>1.42333</v>
      </c>
      <c r="D984" s="9">
        <v>2.3866700000000001</v>
      </c>
      <c r="E984" s="9">
        <v>26.7</v>
      </c>
      <c r="F984" s="4">
        <f>F974*2/12+F986*10/12</f>
        <v>2.8050000000000002</v>
      </c>
    </row>
    <row r="985" spans="1:6" ht="12.75" x14ac:dyDescent="0.2">
      <c r="A985" s="1">
        <v>1952.12</v>
      </c>
      <c r="B985" s="4">
        <v>26.04</v>
      </c>
      <c r="C985" s="9">
        <v>1.41</v>
      </c>
      <c r="D985" s="9">
        <v>2.4</v>
      </c>
      <c r="E985" s="9">
        <v>26.7</v>
      </c>
      <c r="F985" s="4">
        <f>F974*1/12+F986*11/12</f>
        <v>2.8174999999999999</v>
      </c>
    </row>
    <row r="986" spans="1:6" ht="12.75" x14ac:dyDescent="0.2">
      <c r="A986" s="1">
        <v>1953.01</v>
      </c>
      <c r="B986" s="4">
        <v>26.18</v>
      </c>
      <c r="C986" s="9">
        <v>1.41</v>
      </c>
      <c r="D986" s="9">
        <v>2.41</v>
      </c>
      <c r="E986" s="9">
        <v>26.6</v>
      </c>
      <c r="F986" s="4">
        <v>2.83</v>
      </c>
    </row>
    <row r="987" spans="1:6" ht="12.75" x14ac:dyDescent="0.2">
      <c r="A987" s="1">
        <v>1953.02</v>
      </c>
      <c r="B987" s="4">
        <v>25.86</v>
      </c>
      <c r="C987" s="9">
        <v>1.41</v>
      </c>
      <c r="D987" s="9">
        <v>2.42</v>
      </c>
      <c r="E987" s="9">
        <v>26.5</v>
      </c>
      <c r="F987" s="4">
        <v>2.8008333333333333</v>
      </c>
    </row>
    <row r="988" spans="1:6" ht="12.75" x14ac:dyDescent="0.2">
      <c r="A988" s="1">
        <v>1953.03</v>
      </c>
      <c r="B988" s="4">
        <v>25.99</v>
      </c>
      <c r="C988" s="9">
        <v>1.41</v>
      </c>
      <c r="D988" s="9">
        <v>2.4300000000000002</v>
      </c>
      <c r="E988" s="9">
        <v>26.6</v>
      </c>
      <c r="F988" s="4">
        <v>2.7716666666666665</v>
      </c>
    </row>
    <row r="989" spans="1:6" ht="12.75" x14ac:dyDescent="0.2">
      <c r="A989" s="1">
        <v>1953.04</v>
      </c>
      <c r="B989" s="4">
        <v>24.71</v>
      </c>
      <c r="C989" s="9">
        <v>1.41333</v>
      </c>
      <c r="D989" s="9">
        <v>2.4566699999999999</v>
      </c>
      <c r="E989" s="9">
        <v>26.6</v>
      </c>
      <c r="F989" s="4">
        <v>2.83</v>
      </c>
    </row>
    <row r="990" spans="1:6" ht="12.75" x14ac:dyDescent="0.2">
      <c r="A990" s="1">
        <v>1953.05</v>
      </c>
      <c r="B990" s="4">
        <v>24.84</v>
      </c>
      <c r="C990" s="9">
        <v>1.4166700000000001</v>
      </c>
      <c r="D990" s="9">
        <v>2.48333</v>
      </c>
      <c r="E990" s="9">
        <v>26.7</v>
      </c>
      <c r="F990" s="4">
        <v>3.05</v>
      </c>
    </row>
    <row r="991" spans="1:6" ht="12.75" x14ac:dyDescent="0.2">
      <c r="A991" s="1">
        <v>1953.06</v>
      </c>
      <c r="B991" s="4">
        <v>23.95</v>
      </c>
      <c r="C991" s="9">
        <v>1.42</v>
      </c>
      <c r="D991" s="9">
        <v>2.5099999999999998</v>
      </c>
      <c r="E991" s="9">
        <v>26.8</v>
      </c>
      <c r="F991" s="4">
        <v>3.11</v>
      </c>
    </row>
    <row r="992" spans="1:6" ht="12.75" x14ac:dyDescent="0.2">
      <c r="A992" s="1">
        <v>1953.07</v>
      </c>
      <c r="B992" s="4">
        <v>24.29</v>
      </c>
      <c r="C992" s="9">
        <v>1.42</v>
      </c>
      <c r="D992" s="9">
        <v>2.5233300000000001</v>
      </c>
      <c r="E992" s="9">
        <v>26.8</v>
      </c>
      <c r="F992" s="4">
        <v>2.93</v>
      </c>
    </row>
    <row r="993" spans="1:6" ht="12.75" x14ac:dyDescent="0.2">
      <c r="A993" s="1">
        <v>1953.08</v>
      </c>
      <c r="B993" s="4">
        <v>24.39</v>
      </c>
      <c r="C993" s="9">
        <v>1.42</v>
      </c>
      <c r="D993" s="9">
        <v>2.53667</v>
      </c>
      <c r="E993" s="9">
        <v>26.9</v>
      </c>
      <c r="F993" s="4">
        <v>2.95</v>
      </c>
    </row>
    <row r="994" spans="1:6" ht="12.75" x14ac:dyDescent="0.2">
      <c r="A994" s="1">
        <v>1953.09</v>
      </c>
      <c r="B994" s="4">
        <v>23.27</v>
      </c>
      <c r="C994" s="9">
        <v>1.42</v>
      </c>
      <c r="D994" s="9">
        <v>2.5499999999999998</v>
      </c>
      <c r="E994" s="9">
        <v>26.9</v>
      </c>
      <c r="F994" s="4">
        <v>2.87</v>
      </c>
    </row>
    <row r="995" spans="1:6" ht="12.75" x14ac:dyDescent="0.2">
      <c r="A995" s="1">
        <v>1953.1</v>
      </c>
      <c r="B995" s="4">
        <v>23.97</v>
      </c>
      <c r="C995" s="9">
        <v>1.43</v>
      </c>
      <c r="D995" s="9">
        <v>2.53667</v>
      </c>
      <c r="E995" s="9">
        <v>27</v>
      </c>
      <c r="F995" s="4">
        <v>2.66</v>
      </c>
    </row>
    <row r="996" spans="1:6" ht="12.75" x14ac:dyDescent="0.2">
      <c r="A996" s="1">
        <v>1953.11</v>
      </c>
      <c r="B996" s="4">
        <v>24.5</v>
      </c>
      <c r="C996" s="9">
        <v>1.44</v>
      </c>
      <c r="D996" s="9">
        <v>2.5233300000000001</v>
      </c>
      <c r="E996" s="9">
        <v>26.9</v>
      </c>
      <c r="F996" s="4">
        <v>2.68</v>
      </c>
    </row>
    <row r="997" spans="1:6" ht="12.75" x14ac:dyDescent="0.2">
      <c r="A997" s="1">
        <v>1953.12</v>
      </c>
      <c r="B997" s="4">
        <v>24.83</v>
      </c>
      <c r="C997" s="9">
        <v>1.45</v>
      </c>
      <c r="D997" s="9">
        <v>2.5099999999999998</v>
      </c>
      <c r="E997" s="9">
        <v>26.9</v>
      </c>
      <c r="F997" s="4">
        <v>2.59</v>
      </c>
    </row>
    <row r="998" spans="1:6" ht="12.75" x14ac:dyDescent="0.2">
      <c r="A998" s="1">
        <v>1954.01</v>
      </c>
      <c r="B998" s="4">
        <v>25.46</v>
      </c>
      <c r="C998" s="9">
        <v>1.4566699999999999</v>
      </c>
      <c r="D998" s="9">
        <v>2.5233300000000001</v>
      </c>
      <c r="E998" s="9">
        <v>26.9</v>
      </c>
      <c r="F998" s="4">
        <v>2.48</v>
      </c>
    </row>
    <row r="999" spans="1:6" ht="12.75" x14ac:dyDescent="0.2">
      <c r="A999" s="1">
        <v>1954.02</v>
      </c>
      <c r="B999" s="4">
        <v>26.02</v>
      </c>
      <c r="C999" s="9">
        <v>1.46333</v>
      </c>
      <c r="D999" s="9">
        <v>2.53667</v>
      </c>
      <c r="E999" s="9">
        <v>26.9</v>
      </c>
      <c r="F999" s="4">
        <v>2.4700000000000002</v>
      </c>
    </row>
    <row r="1000" spans="1:6" ht="12.75" x14ac:dyDescent="0.2">
      <c r="A1000" s="1">
        <v>1954.03</v>
      </c>
      <c r="B1000" s="4">
        <v>26.57</v>
      </c>
      <c r="C1000" s="9">
        <v>1.47</v>
      </c>
      <c r="D1000" s="9">
        <v>2.5499999999999998</v>
      </c>
      <c r="E1000" s="9">
        <v>26.9</v>
      </c>
      <c r="F1000" s="4">
        <v>2.37</v>
      </c>
    </row>
    <row r="1001" spans="1:6" ht="12.75" x14ac:dyDescent="0.2">
      <c r="A1001" s="1">
        <v>1954.04</v>
      </c>
      <c r="B1001" s="4">
        <v>27.63</v>
      </c>
      <c r="C1001" s="9">
        <v>1.46333</v>
      </c>
      <c r="D1001" s="9">
        <v>2.5733299999999999</v>
      </c>
      <c r="E1001" s="9">
        <v>26.8</v>
      </c>
      <c r="F1001" s="4">
        <v>2.29</v>
      </c>
    </row>
    <row r="1002" spans="1:6" ht="12.75" x14ac:dyDescent="0.2">
      <c r="A1002" s="1">
        <v>1954.05</v>
      </c>
      <c r="B1002" s="4">
        <v>28.73</v>
      </c>
      <c r="C1002" s="9">
        <v>1.4566699999999999</v>
      </c>
      <c r="D1002" s="9">
        <v>2.59667</v>
      </c>
      <c r="E1002" s="9">
        <v>26.9</v>
      </c>
      <c r="F1002" s="4">
        <v>2.37</v>
      </c>
    </row>
    <row r="1003" spans="1:6" ht="12.75" x14ac:dyDescent="0.2">
      <c r="A1003" s="1">
        <v>1954.06</v>
      </c>
      <c r="B1003" s="4">
        <v>28.96</v>
      </c>
      <c r="C1003" s="9">
        <v>1.45</v>
      </c>
      <c r="D1003" s="9">
        <v>2.62</v>
      </c>
      <c r="E1003" s="9">
        <v>26.9</v>
      </c>
      <c r="F1003" s="4">
        <v>2.38</v>
      </c>
    </row>
    <row r="1004" spans="1:6" ht="12.75" x14ac:dyDescent="0.2">
      <c r="A1004" s="1">
        <v>1954.07</v>
      </c>
      <c r="B1004" s="4">
        <v>30.13</v>
      </c>
      <c r="C1004" s="9">
        <v>1.4566699999999999</v>
      </c>
      <c r="D1004" s="9">
        <v>2.6233300000000002</v>
      </c>
      <c r="E1004" s="9">
        <v>26.9</v>
      </c>
      <c r="F1004" s="4">
        <v>2.2999999999999998</v>
      </c>
    </row>
    <row r="1005" spans="1:6" ht="12.75" x14ac:dyDescent="0.2">
      <c r="A1005" s="1">
        <v>1954.08</v>
      </c>
      <c r="B1005" s="4">
        <v>30.73</v>
      </c>
      <c r="C1005" s="9">
        <v>1.46333</v>
      </c>
      <c r="D1005" s="9">
        <v>2.6266699999999998</v>
      </c>
      <c r="E1005" s="9">
        <v>26.9</v>
      </c>
      <c r="F1005" s="4">
        <v>2.36</v>
      </c>
    </row>
    <row r="1006" spans="1:6" ht="12.75" x14ac:dyDescent="0.2">
      <c r="A1006" s="1">
        <v>1954.09</v>
      </c>
      <c r="B1006" s="4">
        <v>31.45</v>
      </c>
      <c r="C1006" s="9">
        <v>1.47</v>
      </c>
      <c r="D1006" s="9">
        <v>2.63</v>
      </c>
      <c r="E1006" s="9">
        <v>26.8</v>
      </c>
      <c r="F1006" s="4">
        <v>2.38</v>
      </c>
    </row>
    <row r="1007" spans="1:6" ht="12.75" x14ac:dyDescent="0.2">
      <c r="A1007" s="1">
        <v>1954.1</v>
      </c>
      <c r="B1007" s="4">
        <v>32.18</v>
      </c>
      <c r="C1007" s="9">
        <v>1.49333</v>
      </c>
      <c r="D1007" s="9">
        <v>2.6766700000000001</v>
      </c>
      <c r="E1007" s="9">
        <v>26.8</v>
      </c>
      <c r="F1007" s="4">
        <v>2.4300000000000002</v>
      </c>
    </row>
    <row r="1008" spans="1:6" ht="12.75" x14ac:dyDescent="0.2">
      <c r="A1008" s="1">
        <v>1954.11</v>
      </c>
      <c r="B1008" s="4">
        <v>33.44</v>
      </c>
      <c r="C1008" s="9">
        <v>1.51667</v>
      </c>
      <c r="D1008" s="9">
        <v>2.7233299999999998</v>
      </c>
      <c r="E1008" s="9">
        <v>26.8</v>
      </c>
      <c r="F1008" s="4">
        <v>2.48</v>
      </c>
    </row>
    <row r="1009" spans="1:6" ht="12.75" x14ac:dyDescent="0.2">
      <c r="A1009" s="1">
        <v>1954.12</v>
      </c>
      <c r="B1009" s="4">
        <v>34.97</v>
      </c>
      <c r="C1009" s="9">
        <v>1.54</v>
      </c>
      <c r="D1009" s="9">
        <v>2.77</v>
      </c>
      <c r="E1009" s="9">
        <v>26.7</v>
      </c>
      <c r="F1009" s="4">
        <v>2.5099999999999998</v>
      </c>
    </row>
    <row r="1010" spans="1:6" ht="12.75" x14ac:dyDescent="0.2">
      <c r="A1010" s="1">
        <v>1955.01</v>
      </c>
      <c r="B1010" s="4">
        <v>35.6</v>
      </c>
      <c r="C1010" s="9">
        <v>1.54667</v>
      </c>
      <c r="D1010" s="9">
        <v>2.8333300000000001</v>
      </c>
      <c r="E1010" s="9">
        <v>26.7</v>
      </c>
      <c r="F1010" s="4">
        <v>2.61</v>
      </c>
    </row>
    <row r="1011" spans="1:6" ht="12.75" x14ac:dyDescent="0.2">
      <c r="A1011" s="1">
        <v>1955.02</v>
      </c>
      <c r="B1011" s="4">
        <v>36.79</v>
      </c>
      <c r="C1011" s="9">
        <v>1.5533300000000001</v>
      </c>
      <c r="D1011" s="9">
        <v>2.8966699999999999</v>
      </c>
      <c r="E1011" s="9">
        <v>26.7</v>
      </c>
      <c r="F1011" s="4">
        <v>2.65</v>
      </c>
    </row>
    <row r="1012" spans="1:6" ht="12.75" x14ac:dyDescent="0.2">
      <c r="A1012" s="1">
        <v>1955.03</v>
      </c>
      <c r="B1012" s="4">
        <v>36.5</v>
      </c>
      <c r="C1012" s="9">
        <v>1.56</v>
      </c>
      <c r="D1012" s="9">
        <v>2.96</v>
      </c>
      <c r="E1012" s="9">
        <v>26.7</v>
      </c>
      <c r="F1012" s="4">
        <v>2.68</v>
      </c>
    </row>
    <row r="1013" spans="1:6" ht="12.75" x14ac:dyDescent="0.2">
      <c r="A1013" s="1">
        <v>1955.04</v>
      </c>
      <c r="B1013" s="4">
        <v>37.76</v>
      </c>
      <c r="C1013" s="9">
        <v>1.5633300000000001</v>
      </c>
      <c r="D1013" s="9">
        <v>3.0466700000000002</v>
      </c>
      <c r="E1013" s="9">
        <v>26.7</v>
      </c>
      <c r="F1013" s="4">
        <v>2.75</v>
      </c>
    </row>
    <row r="1014" spans="1:6" ht="12.75" x14ac:dyDescent="0.2">
      <c r="A1014" s="1">
        <v>1955.05</v>
      </c>
      <c r="B1014" s="4">
        <v>37.6</v>
      </c>
      <c r="C1014" s="9">
        <v>1.56667</v>
      </c>
      <c r="D1014" s="9">
        <v>3.1333299999999999</v>
      </c>
      <c r="E1014" s="9">
        <v>26.7</v>
      </c>
      <c r="F1014" s="4">
        <v>2.76</v>
      </c>
    </row>
    <row r="1015" spans="1:6" ht="12.75" x14ac:dyDescent="0.2">
      <c r="A1015" s="1">
        <v>1955.06</v>
      </c>
      <c r="B1015" s="4">
        <v>39.78</v>
      </c>
      <c r="C1015" s="9">
        <v>1.57</v>
      </c>
      <c r="D1015" s="9">
        <v>3.22</v>
      </c>
      <c r="E1015" s="9">
        <v>26.7</v>
      </c>
      <c r="F1015" s="4">
        <v>2.78</v>
      </c>
    </row>
    <row r="1016" spans="1:6" ht="12.75" x14ac:dyDescent="0.2">
      <c r="A1016" s="1">
        <v>1955.07</v>
      </c>
      <c r="B1016" s="4">
        <v>42.69</v>
      </c>
      <c r="C1016" s="9">
        <v>1.58667</v>
      </c>
      <c r="D1016" s="9">
        <v>3.2933300000000001</v>
      </c>
      <c r="E1016" s="9">
        <v>26.8</v>
      </c>
      <c r="F1016" s="4">
        <v>2.9</v>
      </c>
    </row>
    <row r="1017" spans="1:6" ht="12.75" x14ac:dyDescent="0.2">
      <c r="A1017" s="1">
        <v>1955.08</v>
      </c>
      <c r="B1017" s="4">
        <v>42.43</v>
      </c>
      <c r="C1017" s="9">
        <v>1.6033299999999999</v>
      </c>
      <c r="D1017" s="9">
        <v>3.3666700000000001</v>
      </c>
      <c r="E1017" s="9">
        <v>26.8</v>
      </c>
      <c r="F1017" s="4">
        <v>2.97</v>
      </c>
    </row>
    <row r="1018" spans="1:6" ht="12.75" x14ac:dyDescent="0.2">
      <c r="A1018" s="1">
        <v>1955.09</v>
      </c>
      <c r="B1018" s="4">
        <v>44.34</v>
      </c>
      <c r="C1018" s="9">
        <v>1.62</v>
      </c>
      <c r="D1018" s="9">
        <v>3.44</v>
      </c>
      <c r="E1018" s="9">
        <v>26.9</v>
      </c>
      <c r="F1018" s="4">
        <v>2.97</v>
      </c>
    </row>
    <row r="1019" spans="1:6" ht="12.75" x14ac:dyDescent="0.2">
      <c r="A1019" s="1">
        <v>1955.1</v>
      </c>
      <c r="B1019" s="4">
        <v>42.11</v>
      </c>
      <c r="C1019" s="9">
        <v>1.6266700000000001</v>
      </c>
      <c r="D1019" s="9">
        <v>3.5</v>
      </c>
      <c r="E1019" s="9">
        <v>26.9</v>
      </c>
      <c r="F1019" s="4">
        <v>2.88</v>
      </c>
    </row>
    <row r="1020" spans="1:6" ht="12.75" x14ac:dyDescent="0.2">
      <c r="A1020" s="1">
        <v>1955.11</v>
      </c>
      <c r="B1020" s="4">
        <v>44.95</v>
      </c>
      <c r="C1020" s="9">
        <v>1.6333299999999999</v>
      </c>
      <c r="D1020" s="9">
        <v>3.56</v>
      </c>
      <c r="E1020" s="9">
        <v>26.9</v>
      </c>
      <c r="F1020" s="4">
        <v>2.89</v>
      </c>
    </row>
    <row r="1021" spans="1:6" ht="12.75" x14ac:dyDescent="0.2">
      <c r="A1021" s="1">
        <v>1955.12</v>
      </c>
      <c r="B1021" s="4">
        <v>45.37</v>
      </c>
      <c r="C1021" s="9">
        <v>1.64</v>
      </c>
      <c r="D1021" s="9">
        <v>3.62</v>
      </c>
      <c r="E1021" s="9">
        <v>26.8</v>
      </c>
      <c r="F1021" s="4">
        <v>2.96</v>
      </c>
    </row>
    <row r="1022" spans="1:6" ht="12.75" x14ac:dyDescent="0.2">
      <c r="A1022" s="1">
        <v>1956.01</v>
      </c>
      <c r="B1022" s="4">
        <v>44.15</v>
      </c>
      <c r="C1022" s="9">
        <v>1.67</v>
      </c>
      <c r="D1022" s="9">
        <v>3.6433300000000002</v>
      </c>
      <c r="E1022" s="9">
        <v>26.8</v>
      </c>
      <c r="F1022" s="4">
        <v>2.9</v>
      </c>
    </row>
    <row r="1023" spans="1:6" ht="12.75" x14ac:dyDescent="0.2">
      <c r="A1023" s="1">
        <v>1956.02</v>
      </c>
      <c r="B1023" s="4">
        <v>44.43</v>
      </c>
      <c r="C1023" s="9">
        <v>1.7</v>
      </c>
      <c r="D1023" s="9">
        <v>3.6666699999999999</v>
      </c>
      <c r="E1023" s="9">
        <v>26.8</v>
      </c>
      <c r="F1023" s="4">
        <v>2.84</v>
      </c>
    </row>
    <row r="1024" spans="1:6" ht="12.75" x14ac:dyDescent="0.2">
      <c r="A1024" s="1">
        <v>1956.03</v>
      </c>
      <c r="B1024" s="4">
        <v>47.49</v>
      </c>
      <c r="C1024" s="9">
        <v>1.73</v>
      </c>
      <c r="D1024" s="9">
        <v>3.69</v>
      </c>
      <c r="E1024" s="9">
        <v>26.8</v>
      </c>
      <c r="F1024" s="4">
        <v>2.96</v>
      </c>
    </row>
    <row r="1025" spans="1:6" ht="12.75" x14ac:dyDescent="0.2">
      <c r="A1025" s="1">
        <v>1956.04</v>
      </c>
      <c r="B1025" s="4">
        <v>48.05</v>
      </c>
      <c r="C1025" s="9">
        <v>1.7533300000000001</v>
      </c>
      <c r="D1025" s="9">
        <v>3.66</v>
      </c>
      <c r="E1025" s="9">
        <v>26.9</v>
      </c>
      <c r="F1025" s="4">
        <v>3.18</v>
      </c>
    </row>
    <row r="1026" spans="1:6" ht="12.75" x14ac:dyDescent="0.2">
      <c r="A1026" s="1">
        <v>1956.05</v>
      </c>
      <c r="B1026" s="4">
        <v>46.54</v>
      </c>
      <c r="C1026" s="9">
        <v>1.77667</v>
      </c>
      <c r="D1026" s="9">
        <v>3.63</v>
      </c>
      <c r="E1026" s="9">
        <v>27</v>
      </c>
      <c r="F1026" s="4">
        <v>3.07</v>
      </c>
    </row>
    <row r="1027" spans="1:6" ht="12.75" x14ac:dyDescent="0.2">
      <c r="A1027" s="1">
        <v>1956.06</v>
      </c>
      <c r="B1027" s="4">
        <v>46.27</v>
      </c>
      <c r="C1027" s="9">
        <v>1.8</v>
      </c>
      <c r="D1027" s="9">
        <v>3.6</v>
      </c>
      <c r="E1027" s="9">
        <v>27.2</v>
      </c>
      <c r="F1027" s="4">
        <v>3</v>
      </c>
    </row>
    <row r="1028" spans="1:6" ht="12.75" x14ac:dyDescent="0.2">
      <c r="A1028" s="1">
        <v>1956.07</v>
      </c>
      <c r="B1028" s="4">
        <v>48.78</v>
      </c>
      <c r="C1028" s="9">
        <v>1.8133300000000001</v>
      </c>
      <c r="D1028" s="9">
        <v>3.5533299999999999</v>
      </c>
      <c r="E1028" s="9">
        <v>27.4</v>
      </c>
      <c r="F1028" s="4">
        <v>3.11</v>
      </c>
    </row>
    <row r="1029" spans="1:6" ht="12.75" x14ac:dyDescent="0.2">
      <c r="A1029" s="1">
        <v>1956.08</v>
      </c>
      <c r="B1029" s="4">
        <v>48.49</v>
      </c>
      <c r="C1029" s="9">
        <v>1.82667</v>
      </c>
      <c r="D1029" s="9">
        <v>3.5066700000000002</v>
      </c>
      <c r="E1029" s="9">
        <v>27.3</v>
      </c>
      <c r="F1029" s="4">
        <v>3.33</v>
      </c>
    </row>
    <row r="1030" spans="1:6" ht="12.75" x14ac:dyDescent="0.2">
      <c r="A1030" s="1">
        <v>1956.09</v>
      </c>
      <c r="B1030" s="4">
        <v>46.84</v>
      </c>
      <c r="C1030" s="9">
        <v>1.84</v>
      </c>
      <c r="D1030" s="9">
        <v>3.46</v>
      </c>
      <c r="E1030" s="9">
        <v>27.4</v>
      </c>
      <c r="F1030" s="4">
        <v>3.38</v>
      </c>
    </row>
    <row r="1031" spans="1:6" ht="12.75" x14ac:dyDescent="0.2">
      <c r="A1031" s="1">
        <v>1956.1</v>
      </c>
      <c r="B1031" s="4">
        <v>46.24</v>
      </c>
      <c r="C1031" s="9">
        <v>1.80667</v>
      </c>
      <c r="D1031" s="9">
        <v>3.44333</v>
      </c>
      <c r="E1031" s="9">
        <v>27.5</v>
      </c>
      <c r="F1031" s="4">
        <v>3.34</v>
      </c>
    </row>
    <row r="1032" spans="1:6" ht="12.75" x14ac:dyDescent="0.2">
      <c r="A1032" s="1">
        <v>1956.11</v>
      </c>
      <c r="B1032" s="4">
        <v>45.76</v>
      </c>
      <c r="C1032" s="9">
        <v>1.7733300000000001</v>
      </c>
      <c r="D1032" s="9">
        <v>3.4266700000000001</v>
      </c>
      <c r="E1032" s="9">
        <v>27.5</v>
      </c>
      <c r="F1032" s="4">
        <v>3.49</v>
      </c>
    </row>
    <row r="1033" spans="1:6" ht="12.75" x14ac:dyDescent="0.2">
      <c r="A1033" s="1">
        <v>1956.12</v>
      </c>
      <c r="B1033" s="4">
        <v>46.44</v>
      </c>
      <c r="C1033" s="9">
        <v>1.74</v>
      </c>
      <c r="D1033" s="9">
        <v>3.41</v>
      </c>
      <c r="E1033" s="9">
        <v>27.6</v>
      </c>
      <c r="F1033" s="4">
        <v>3.59</v>
      </c>
    </row>
    <row r="1034" spans="1:6" ht="12.75" x14ac:dyDescent="0.2">
      <c r="A1034" s="1">
        <v>1957.01</v>
      </c>
      <c r="B1034" s="4">
        <v>45.43</v>
      </c>
      <c r="C1034" s="9">
        <v>1.7366699999999999</v>
      </c>
      <c r="D1034" s="9">
        <v>3.4066700000000001</v>
      </c>
      <c r="E1034" s="9">
        <v>27.6</v>
      </c>
      <c r="F1034" s="4">
        <v>3.46</v>
      </c>
    </row>
    <row r="1035" spans="1:6" ht="12.75" x14ac:dyDescent="0.2">
      <c r="A1035" s="1">
        <v>1957.02</v>
      </c>
      <c r="B1035" s="4">
        <v>43.47</v>
      </c>
      <c r="C1035" s="9">
        <v>1.73333</v>
      </c>
      <c r="D1035" s="9">
        <v>3.40333</v>
      </c>
      <c r="E1035" s="9">
        <v>27.7</v>
      </c>
      <c r="F1035" s="4">
        <v>3.34</v>
      </c>
    </row>
    <row r="1036" spans="1:6" ht="12.75" x14ac:dyDescent="0.2">
      <c r="A1036" s="1">
        <v>1957.03</v>
      </c>
      <c r="B1036" s="4">
        <v>44.03</v>
      </c>
      <c r="C1036" s="9">
        <v>1.73</v>
      </c>
      <c r="D1036" s="9">
        <v>3.4</v>
      </c>
      <c r="E1036" s="9">
        <v>27.8</v>
      </c>
      <c r="F1036" s="4">
        <v>3.41</v>
      </c>
    </row>
    <row r="1037" spans="1:6" ht="12.75" x14ac:dyDescent="0.2">
      <c r="A1037" s="1">
        <v>1957.04</v>
      </c>
      <c r="B1037" s="4">
        <v>45.05</v>
      </c>
      <c r="C1037" s="9">
        <v>1.73</v>
      </c>
      <c r="D1037" s="9">
        <v>3.4066700000000001</v>
      </c>
      <c r="E1037" s="9">
        <v>27.9</v>
      </c>
      <c r="F1037" s="4">
        <v>3.48</v>
      </c>
    </row>
    <row r="1038" spans="1:6" ht="12.75" x14ac:dyDescent="0.2">
      <c r="A1038" s="1">
        <v>1957.05</v>
      </c>
      <c r="B1038" s="4">
        <v>46.78</v>
      </c>
      <c r="C1038" s="9">
        <v>1.73</v>
      </c>
      <c r="D1038" s="9">
        <v>3.4133300000000002</v>
      </c>
      <c r="E1038" s="9">
        <v>28</v>
      </c>
      <c r="F1038" s="4">
        <v>3.6</v>
      </c>
    </row>
    <row r="1039" spans="1:6" ht="12.75" x14ac:dyDescent="0.2">
      <c r="A1039" s="1">
        <v>1957.06</v>
      </c>
      <c r="B1039" s="4">
        <v>47.55</v>
      </c>
      <c r="C1039" s="9">
        <v>1.73</v>
      </c>
      <c r="D1039" s="9">
        <v>3.42</v>
      </c>
      <c r="E1039" s="9">
        <v>28.1</v>
      </c>
      <c r="F1039" s="4">
        <v>3.8</v>
      </c>
    </row>
    <row r="1040" spans="1:6" ht="12.75" x14ac:dyDescent="0.2">
      <c r="A1040" s="1">
        <v>1957.07</v>
      </c>
      <c r="B1040" s="4">
        <v>48.51</v>
      </c>
      <c r="C1040" s="9">
        <v>1.74</v>
      </c>
      <c r="D1040" s="9">
        <v>3.4366699999999999</v>
      </c>
      <c r="E1040" s="9">
        <v>28.3</v>
      </c>
      <c r="F1040" s="4">
        <v>3.93</v>
      </c>
    </row>
    <row r="1041" spans="1:6" ht="12.75" x14ac:dyDescent="0.2">
      <c r="A1041" s="1">
        <v>1957.08</v>
      </c>
      <c r="B1041" s="4">
        <v>45.84</v>
      </c>
      <c r="C1041" s="9">
        <v>1.75</v>
      </c>
      <c r="D1041" s="9">
        <v>3.4533299999999998</v>
      </c>
      <c r="E1041" s="9">
        <v>28.3</v>
      </c>
      <c r="F1041" s="4">
        <v>3.93</v>
      </c>
    </row>
    <row r="1042" spans="1:6" ht="12.75" x14ac:dyDescent="0.2">
      <c r="A1042" s="1">
        <v>1957.09</v>
      </c>
      <c r="B1042" s="4">
        <v>43.98</v>
      </c>
      <c r="C1042" s="9">
        <v>1.76</v>
      </c>
      <c r="D1042" s="9">
        <v>3.47</v>
      </c>
      <c r="E1042" s="9">
        <v>28.3</v>
      </c>
      <c r="F1042" s="4">
        <v>3.92</v>
      </c>
    </row>
    <row r="1043" spans="1:6" ht="12.75" x14ac:dyDescent="0.2">
      <c r="A1043" s="1">
        <v>1957.1</v>
      </c>
      <c r="B1043" s="4">
        <v>41.24</v>
      </c>
      <c r="C1043" s="9">
        <v>1.77</v>
      </c>
      <c r="D1043" s="9">
        <v>3.4366699999999999</v>
      </c>
      <c r="E1043" s="9">
        <v>28.3</v>
      </c>
      <c r="F1043" s="4">
        <v>3.97</v>
      </c>
    </row>
    <row r="1044" spans="1:6" ht="12.75" x14ac:dyDescent="0.2">
      <c r="A1044" s="1">
        <v>1957.11</v>
      </c>
      <c r="B1044" s="4">
        <v>40.35</v>
      </c>
      <c r="C1044" s="9">
        <v>1.78</v>
      </c>
      <c r="D1044" s="9">
        <v>3.40333</v>
      </c>
      <c r="E1044" s="9">
        <v>28.4</v>
      </c>
      <c r="F1044" s="4">
        <v>3.72</v>
      </c>
    </row>
    <row r="1045" spans="1:6" ht="12.75" x14ac:dyDescent="0.2">
      <c r="A1045" s="1">
        <v>1957.12</v>
      </c>
      <c r="B1045" s="4">
        <v>40.33</v>
      </c>
      <c r="C1045" s="9">
        <v>1.79</v>
      </c>
      <c r="D1045" s="9">
        <v>3.37</v>
      </c>
      <c r="E1045" s="9">
        <v>28.4</v>
      </c>
      <c r="F1045" s="4">
        <v>3.21</v>
      </c>
    </row>
    <row r="1046" spans="1:6" ht="12.75" x14ac:dyDescent="0.2">
      <c r="A1046" s="1">
        <v>1958.01</v>
      </c>
      <c r="B1046" s="4">
        <v>41.12</v>
      </c>
      <c r="C1046" s="9">
        <v>1.7833300000000001</v>
      </c>
      <c r="D1046" s="9">
        <v>3.2933300000000001</v>
      </c>
      <c r="E1046" s="9">
        <v>28.6</v>
      </c>
      <c r="F1046" s="4">
        <v>3.09</v>
      </c>
    </row>
    <row r="1047" spans="1:6" ht="12.75" x14ac:dyDescent="0.2">
      <c r="A1047" s="1">
        <v>1958.02</v>
      </c>
      <c r="B1047" s="4">
        <v>41.26</v>
      </c>
      <c r="C1047" s="9">
        <v>1.77667</v>
      </c>
      <c r="D1047" s="9">
        <v>3.2166700000000001</v>
      </c>
      <c r="E1047" s="9">
        <v>28.6</v>
      </c>
      <c r="F1047" s="4">
        <v>3.05</v>
      </c>
    </row>
    <row r="1048" spans="1:6" ht="12.75" x14ac:dyDescent="0.2">
      <c r="A1048" s="1">
        <v>1958.03</v>
      </c>
      <c r="B1048" s="4">
        <v>42.11</v>
      </c>
      <c r="C1048" s="9">
        <v>1.77</v>
      </c>
      <c r="D1048" s="9">
        <v>3.14</v>
      </c>
      <c r="E1048" s="9">
        <v>28.8</v>
      </c>
      <c r="F1048" s="4">
        <v>2.98</v>
      </c>
    </row>
    <row r="1049" spans="1:6" ht="12.75" x14ac:dyDescent="0.2">
      <c r="A1049" s="1">
        <v>1958.04</v>
      </c>
      <c r="B1049" s="4">
        <v>42.34</v>
      </c>
      <c r="C1049" s="9">
        <v>1.75667</v>
      </c>
      <c r="D1049" s="9">
        <v>3.07</v>
      </c>
      <c r="E1049" s="9">
        <v>28.9</v>
      </c>
      <c r="F1049" s="4">
        <v>2.88</v>
      </c>
    </row>
    <row r="1050" spans="1:6" ht="12.75" x14ac:dyDescent="0.2">
      <c r="A1050" s="1">
        <v>1958.05</v>
      </c>
      <c r="B1050" s="4">
        <v>43.7</v>
      </c>
      <c r="C1050" s="9">
        <v>1.74333</v>
      </c>
      <c r="D1050" s="9">
        <v>3</v>
      </c>
      <c r="E1050" s="9">
        <v>28.9</v>
      </c>
      <c r="F1050" s="4">
        <v>2.92</v>
      </c>
    </row>
    <row r="1051" spans="1:6" ht="12.75" x14ac:dyDescent="0.2">
      <c r="A1051" s="1">
        <v>1958.06</v>
      </c>
      <c r="B1051" s="4">
        <v>44.75</v>
      </c>
      <c r="C1051" s="9">
        <v>1.73</v>
      </c>
      <c r="D1051" s="9">
        <v>2.93</v>
      </c>
      <c r="E1051" s="9">
        <v>28.9</v>
      </c>
      <c r="F1051" s="4">
        <v>2.97</v>
      </c>
    </row>
    <row r="1052" spans="1:6" ht="12.75" x14ac:dyDescent="0.2">
      <c r="A1052" s="1">
        <v>1958.07</v>
      </c>
      <c r="B1052" s="4">
        <v>45.98</v>
      </c>
      <c r="C1052" s="9">
        <v>1.73</v>
      </c>
      <c r="D1052" s="9">
        <v>2.9133300000000002</v>
      </c>
      <c r="E1052" s="9">
        <v>29</v>
      </c>
      <c r="F1052" s="4">
        <v>3.2</v>
      </c>
    </row>
    <row r="1053" spans="1:6" ht="12.75" x14ac:dyDescent="0.2">
      <c r="A1053" s="1">
        <v>1958.08</v>
      </c>
      <c r="B1053" s="4">
        <v>47.7</v>
      </c>
      <c r="C1053" s="9">
        <v>1.73</v>
      </c>
      <c r="D1053" s="9">
        <v>2.8966699999999999</v>
      </c>
      <c r="E1053" s="9">
        <v>28.9</v>
      </c>
      <c r="F1053" s="4">
        <v>3.54</v>
      </c>
    </row>
    <row r="1054" spans="1:6" ht="12.75" x14ac:dyDescent="0.2">
      <c r="A1054" s="1">
        <v>1958.09</v>
      </c>
      <c r="B1054" s="4">
        <v>48.96</v>
      </c>
      <c r="C1054" s="9">
        <v>1.73</v>
      </c>
      <c r="D1054" s="9">
        <v>2.88</v>
      </c>
      <c r="E1054" s="9">
        <v>28.9</v>
      </c>
      <c r="F1054" s="4">
        <v>3.76</v>
      </c>
    </row>
    <row r="1055" spans="1:6" ht="12.75" x14ac:dyDescent="0.2">
      <c r="A1055" s="1">
        <v>1958.1</v>
      </c>
      <c r="B1055" s="4">
        <v>50.95</v>
      </c>
      <c r="C1055" s="9">
        <v>1.7366699999999999</v>
      </c>
      <c r="D1055" s="9">
        <v>2.8833299999999999</v>
      </c>
      <c r="E1055" s="9">
        <v>28.9</v>
      </c>
      <c r="F1055" s="4">
        <v>3.8</v>
      </c>
    </row>
    <row r="1056" spans="1:6" ht="12.75" x14ac:dyDescent="0.2">
      <c r="A1056" s="1">
        <v>1958.11</v>
      </c>
      <c r="B1056" s="4">
        <v>52.5</v>
      </c>
      <c r="C1056" s="9">
        <v>1.74333</v>
      </c>
      <c r="D1056" s="9">
        <v>2.8866700000000001</v>
      </c>
      <c r="E1056" s="9">
        <v>29</v>
      </c>
      <c r="F1056" s="4">
        <v>3.74</v>
      </c>
    </row>
    <row r="1057" spans="1:6" ht="12.75" x14ac:dyDescent="0.2">
      <c r="A1057" s="1">
        <v>1958.12</v>
      </c>
      <c r="B1057" s="4">
        <v>53.49</v>
      </c>
      <c r="C1057" s="9">
        <v>1.75</v>
      </c>
      <c r="D1057" s="9">
        <v>2.89</v>
      </c>
      <c r="E1057" s="9">
        <v>28.9</v>
      </c>
      <c r="F1057" s="4">
        <v>3.86</v>
      </c>
    </row>
    <row r="1058" spans="1:6" ht="12.75" x14ac:dyDescent="0.2">
      <c r="A1058" s="1">
        <v>1959.01</v>
      </c>
      <c r="B1058" s="4">
        <v>55.62</v>
      </c>
      <c r="C1058" s="9">
        <v>1.75667</v>
      </c>
      <c r="D1058" s="9">
        <v>2.96333</v>
      </c>
      <c r="E1058" s="9">
        <v>29</v>
      </c>
      <c r="F1058" s="4">
        <v>4.0199999999999996</v>
      </c>
    </row>
    <row r="1059" spans="1:6" ht="12.75" x14ac:dyDescent="0.2">
      <c r="A1059" s="1">
        <v>1959.02</v>
      </c>
      <c r="B1059" s="4">
        <v>54.77</v>
      </c>
      <c r="C1059" s="9">
        <v>1.7633300000000001</v>
      </c>
      <c r="D1059" s="9">
        <v>3.03667</v>
      </c>
      <c r="E1059" s="9">
        <v>28.9</v>
      </c>
      <c r="F1059" s="4">
        <v>3.96</v>
      </c>
    </row>
    <row r="1060" spans="1:6" ht="12.75" x14ac:dyDescent="0.2">
      <c r="A1060" s="1">
        <v>1959.03</v>
      </c>
      <c r="B1060" s="4">
        <v>56.16</v>
      </c>
      <c r="C1060" s="9">
        <v>1.77</v>
      </c>
      <c r="D1060" s="9">
        <v>3.11</v>
      </c>
      <c r="E1060" s="9">
        <v>28.9</v>
      </c>
      <c r="F1060" s="4">
        <v>3.99</v>
      </c>
    </row>
    <row r="1061" spans="1:6" ht="12.75" x14ac:dyDescent="0.2">
      <c r="A1061" s="1">
        <v>1959.04</v>
      </c>
      <c r="B1061" s="4">
        <v>57.1</v>
      </c>
      <c r="C1061" s="9">
        <v>1.77667</v>
      </c>
      <c r="D1061" s="9">
        <v>3.2066699999999999</v>
      </c>
      <c r="E1061" s="9">
        <v>29</v>
      </c>
      <c r="F1061" s="4">
        <v>4.12</v>
      </c>
    </row>
    <row r="1062" spans="1:6" ht="12.75" x14ac:dyDescent="0.2">
      <c r="A1062" s="1">
        <v>1959.05</v>
      </c>
      <c r="B1062" s="4">
        <v>57.96</v>
      </c>
      <c r="C1062" s="9">
        <v>1.7833300000000001</v>
      </c>
      <c r="D1062" s="9">
        <v>3.3033299999999999</v>
      </c>
      <c r="E1062" s="9">
        <v>29</v>
      </c>
      <c r="F1062" s="4">
        <v>4.3099999999999996</v>
      </c>
    </row>
    <row r="1063" spans="1:6" ht="12.75" x14ac:dyDescent="0.2">
      <c r="A1063" s="1">
        <v>1959.06</v>
      </c>
      <c r="B1063" s="4">
        <v>57.46</v>
      </c>
      <c r="C1063" s="9">
        <v>1.79</v>
      </c>
      <c r="D1063" s="9">
        <v>3.4</v>
      </c>
      <c r="E1063" s="9">
        <v>29.1</v>
      </c>
      <c r="F1063" s="4">
        <v>4.34</v>
      </c>
    </row>
    <row r="1064" spans="1:6" ht="12.75" x14ac:dyDescent="0.2">
      <c r="A1064" s="1">
        <v>1959.07</v>
      </c>
      <c r="B1064" s="4">
        <v>59.74</v>
      </c>
      <c r="C1064" s="9">
        <v>1.79667</v>
      </c>
      <c r="D1064" s="9">
        <v>3.41</v>
      </c>
      <c r="E1064" s="9">
        <v>29.2</v>
      </c>
      <c r="F1064" s="4">
        <v>4.4000000000000004</v>
      </c>
    </row>
    <row r="1065" spans="1:6" ht="12.75" x14ac:dyDescent="0.2">
      <c r="A1065" s="1">
        <v>1959.08</v>
      </c>
      <c r="B1065" s="4">
        <v>59.4</v>
      </c>
      <c r="C1065" s="9">
        <v>1.8033300000000001</v>
      </c>
      <c r="D1065" s="9">
        <v>3.42</v>
      </c>
      <c r="E1065" s="9">
        <v>29.2</v>
      </c>
      <c r="F1065" s="4">
        <v>4.43</v>
      </c>
    </row>
    <row r="1066" spans="1:6" ht="12.75" x14ac:dyDescent="0.2">
      <c r="A1066" s="1">
        <v>1959.09</v>
      </c>
      <c r="B1066" s="4">
        <v>57.05</v>
      </c>
      <c r="C1066" s="9">
        <v>1.81</v>
      </c>
      <c r="D1066" s="9">
        <v>3.43</v>
      </c>
      <c r="E1066" s="9">
        <v>29.3</v>
      </c>
      <c r="F1066" s="4">
        <v>4.68</v>
      </c>
    </row>
    <row r="1067" spans="1:6" ht="12.75" x14ac:dyDescent="0.2">
      <c r="A1067" s="1">
        <v>1959.1</v>
      </c>
      <c r="B1067" s="4">
        <v>57</v>
      </c>
      <c r="C1067" s="9">
        <v>1.81667</v>
      </c>
      <c r="D1067" s="9">
        <v>3.4166699999999999</v>
      </c>
      <c r="E1067" s="9">
        <v>29.4</v>
      </c>
      <c r="F1067" s="4">
        <v>4.53</v>
      </c>
    </row>
    <row r="1068" spans="1:6" ht="12.75" x14ac:dyDescent="0.2">
      <c r="A1068" s="1">
        <v>1959.11</v>
      </c>
      <c r="B1068" s="4">
        <v>57.23</v>
      </c>
      <c r="C1068" s="9">
        <v>1.8233299999999999</v>
      </c>
      <c r="D1068" s="9">
        <v>3.40333</v>
      </c>
      <c r="E1068" s="9">
        <v>29.4</v>
      </c>
      <c r="F1068" s="4">
        <v>4.53</v>
      </c>
    </row>
    <row r="1069" spans="1:6" ht="12.75" x14ac:dyDescent="0.2">
      <c r="A1069" s="1">
        <v>1959.12</v>
      </c>
      <c r="B1069" s="4">
        <v>59.06</v>
      </c>
      <c r="C1069" s="9">
        <v>1.83</v>
      </c>
      <c r="D1069" s="9">
        <v>3.39</v>
      </c>
      <c r="E1069" s="9">
        <v>29.4</v>
      </c>
      <c r="F1069" s="4">
        <v>4.6900000000000004</v>
      </c>
    </row>
    <row r="1070" spans="1:6" ht="12.75" x14ac:dyDescent="0.2">
      <c r="A1070" s="1">
        <v>1960.01</v>
      </c>
      <c r="B1070" s="4">
        <v>58.03</v>
      </c>
      <c r="C1070" s="9">
        <v>1.8666700000000001</v>
      </c>
      <c r="D1070" s="9">
        <v>3.39</v>
      </c>
      <c r="E1070" s="9">
        <v>29.3</v>
      </c>
      <c r="F1070" s="4">
        <v>4.72</v>
      </c>
    </row>
    <row r="1071" spans="1:6" ht="12.75" x14ac:dyDescent="0.2">
      <c r="A1071" s="1">
        <v>1960.02</v>
      </c>
      <c r="B1071" s="4">
        <v>55.78</v>
      </c>
      <c r="C1071" s="9">
        <v>1.90333</v>
      </c>
      <c r="D1071" s="9">
        <v>3.39</v>
      </c>
      <c r="E1071" s="9">
        <v>29.4</v>
      </c>
      <c r="F1071" s="4">
        <v>4.49</v>
      </c>
    </row>
    <row r="1072" spans="1:6" ht="12.75" x14ac:dyDescent="0.2">
      <c r="A1072" s="1">
        <v>1960.03</v>
      </c>
      <c r="B1072" s="4">
        <v>55.02</v>
      </c>
      <c r="C1072" s="9">
        <v>1.94</v>
      </c>
      <c r="D1072" s="9">
        <v>3.39</v>
      </c>
      <c r="E1072" s="9">
        <v>29.4</v>
      </c>
      <c r="F1072" s="4">
        <v>4.25</v>
      </c>
    </row>
    <row r="1073" spans="1:6" ht="12.75" x14ac:dyDescent="0.2">
      <c r="A1073" s="1">
        <v>1960.04</v>
      </c>
      <c r="B1073" s="4">
        <v>55.73</v>
      </c>
      <c r="C1073" s="9">
        <v>1.94333</v>
      </c>
      <c r="D1073" s="9">
        <v>3.34667</v>
      </c>
      <c r="E1073" s="9">
        <v>29.5</v>
      </c>
      <c r="F1073" s="4">
        <v>4.28</v>
      </c>
    </row>
    <row r="1074" spans="1:6" ht="12.75" x14ac:dyDescent="0.2">
      <c r="A1074" s="1">
        <v>1960.05</v>
      </c>
      <c r="B1074" s="4">
        <v>55.22</v>
      </c>
      <c r="C1074" s="9">
        <v>1.9466699999999999</v>
      </c>
      <c r="D1074" s="9">
        <v>3.3033299999999999</v>
      </c>
      <c r="E1074" s="9">
        <v>29.5</v>
      </c>
      <c r="F1074" s="4">
        <v>4.3499999999999996</v>
      </c>
    </row>
    <row r="1075" spans="1:6" ht="12.75" x14ac:dyDescent="0.2">
      <c r="A1075" s="1">
        <v>1960.06</v>
      </c>
      <c r="B1075" s="4">
        <v>57.26</v>
      </c>
      <c r="C1075" s="9">
        <v>1.95</v>
      </c>
      <c r="D1075" s="9">
        <v>3.26</v>
      </c>
      <c r="E1075" s="9">
        <v>29.6</v>
      </c>
      <c r="F1075" s="4">
        <v>4.1500000000000004</v>
      </c>
    </row>
    <row r="1076" spans="1:6" ht="12.75" x14ac:dyDescent="0.2">
      <c r="A1076" s="1">
        <v>1960.07</v>
      </c>
      <c r="B1076" s="4">
        <v>55.84</v>
      </c>
      <c r="C1076" s="9">
        <v>1.95</v>
      </c>
      <c r="D1076" s="9">
        <v>3.2633299999999998</v>
      </c>
      <c r="E1076" s="9">
        <v>29.6</v>
      </c>
      <c r="F1076" s="4">
        <v>3.9</v>
      </c>
    </row>
    <row r="1077" spans="1:6" ht="12.75" x14ac:dyDescent="0.2">
      <c r="A1077" s="1">
        <v>1960.08</v>
      </c>
      <c r="B1077" s="4">
        <v>56.51</v>
      </c>
      <c r="C1077" s="9">
        <v>1.95</v>
      </c>
      <c r="D1077" s="9">
        <v>3.26667</v>
      </c>
      <c r="E1077" s="9">
        <v>29.6</v>
      </c>
      <c r="F1077" s="4">
        <v>3.8</v>
      </c>
    </row>
    <row r="1078" spans="1:6" ht="12.75" x14ac:dyDescent="0.2">
      <c r="A1078" s="1">
        <v>1960.09</v>
      </c>
      <c r="B1078" s="4">
        <v>54.81</v>
      </c>
      <c r="C1078" s="9">
        <v>1.95</v>
      </c>
      <c r="D1078" s="9">
        <v>3.27</v>
      </c>
      <c r="E1078" s="9">
        <v>29.6</v>
      </c>
      <c r="F1078" s="4">
        <v>3.8</v>
      </c>
    </row>
    <row r="1079" spans="1:6" ht="12.75" x14ac:dyDescent="0.2">
      <c r="A1079" s="1">
        <v>1960.1</v>
      </c>
      <c r="B1079" s="4">
        <v>53.73</v>
      </c>
      <c r="C1079" s="9">
        <v>1.95</v>
      </c>
      <c r="D1079" s="9">
        <v>3.27</v>
      </c>
      <c r="E1079" s="9">
        <v>29.8</v>
      </c>
      <c r="F1079" s="4">
        <v>3.89</v>
      </c>
    </row>
    <row r="1080" spans="1:6" ht="12.75" x14ac:dyDescent="0.2">
      <c r="A1080" s="1">
        <v>1960.11</v>
      </c>
      <c r="B1080" s="4">
        <v>55.47</v>
      </c>
      <c r="C1080" s="9">
        <v>1.95</v>
      </c>
      <c r="D1080" s="9">
        <v>3.27</v>
      </c>
      <c r="E1080" s="9">
        <v>29.8</v>
      </c>
      <c r="F1080" s="4">
        <v>3.93</v>
      </c>
    </row>
    <row r="1081" spans="1:6" ht="12.75" x14ac:dyDescent="0.2">
      <c r="A1081" s="1">
        <v>1960.12</v>
      </c>
      <c r="B1081" s="4">
        <v>56.8</v>
      </c>
      <c r="C1081" s="9">
        <v>1.95</v>
      </c>
      <c r="D1081" s="9">
        <v>3.27</v>
      </c>
      <c r="E1081" s="9">
        <v>29.8</v>
      </c>
      <c r="F1081" s="4">
        <v>3.84</v>
      </c>
    </row>
    <row r="1082" spans="1:6" ht="12.75" x14ac:dyDescent="0.2">
      <c r="A1082" s="1">
        <v>1961.01</v>
      </c>
      <c r="B1082" s="4">
        <v>59.72</v>
      </c>
      <c r="C1082" s="9">
        <v>1.9466699999999999</v>
      </c>
      <c r="D1082" s="9">
        <v>3.21</v>
      </c>
      <c r="E1082" s="9">
        <v>29.8</v>
      </c>
      <c r="F1082" s="4">
        <v>3.84</v>
      </c>
    </row>
    <row r="1083" spans="1:6" ht="12.75" x14ac:dyDescent="0.2">
      <c r="A1083" s="1">
        <v>1961.02</v>
      </c>
      <c r="B1083" s="4">
        <v>62.17</v>
      </c>
      <c r="C1083" s="9">
        <v>1.94333</v>
      </c>
      <c r="D1083" s="9">
        <v>3.15</v>
      </c>
      <c r="E1083" s="9">
        <v>29.8</v>
      </c>
      <c r="F1083" s="4">
        <v>3.78</v>
      </c>
    </row>
    <row r="1084" spans="1:6" ht="12.75" x14ac:dyDescent="0.2">
      <c r="A1084" s="1">
        <v>1961.03</v>
      </c>
      <c r="B1084" s="4">
        <v>64.12</v>
      </c>
      <c r="C1084" s="9">
        <v>1.94</v>
      </c>
      <c r="D1084" s="9">
        <v>3.09</v>
      </c>
      <c r="E1084" s="9">
        <v>29.8</v>
      </c>
      <c r="F1084" s="4">
        <v>3.74</v>
      </c>
    </row>
    <row r="1085" spans="1:6" ht="12.75" x14ac:dyDescent="0.2">
      <c r="A1085" s="1">
        <v>1961.04</v>
      </c>
      <c r="B1085" s="4">
        <v>65.83</v>
      </c>
      <c r="C1085" s="9">
        <v>1.94</v>
      </c>
      <c r="D1085" s="9">
        <v>3.07</v>
      </c>
      <c r="E1085" s="9">
        <v>29.8</v>
      </c>
      <c r="F1085" s="4">
        <v>3.78</v>
      </c>
    </row>
    <row r="1086" spans="1:6" ht="12.75" x14ac:dyDescent="0.2">
      <c r="A1086" s="1">
        <v>1961.05</v>
      </c>
      <c r="B1086" s="4">
        <v>66.5</v>
      </c>
      <c r="C1086" s="9">
        <v>1.94</v>
      </c>
      <c r="D1086" s="9">
        <v>3.05</v>
      </c>
      <c r="E1086" s="9">
        <v>29.8</v>
      </c>
      <c r="F1086" s="4">
        <v>3.71</v>
      </c>
    </row>
    <row r="1087" spans="1:6" ht="12.75" x14ac:dyDescent="0.2">
      <c r="A1087" s="1">
        <v>1961.06</v>
      </c>
      <c r="B1087" s="4">
        <v>65.62</v>
      </c>
      <c r="C1087" s="9">
        <v>1.94</v>
      </c>
      <c r="D1087" s="9">
        <v>3.03</v>
      </c>
      <c r="E1087" s="9">
        <v>29.8</v>
      </c>
      <c r="F1087" s="4">
        <v>3.88</v>
      </c>
    </row>
    <row r="1088" spans="1:6" ht="12.75" x14ac:dyDescent="0.2">
      <c r="A1088" s="1">
        <v>1961.07</v>
      </c>
      <c r="B1088" s="4">
        <v>65.44</v>
      </c>
      <c r="C1088" s="9">
        <v>1.9466699999999999</v>
      </c>
      <c r="D1088" s="9">
        <v>3.03667</v>
      </c>
      <c r="E1088" s="9">
        <v>30</v>
      </c>
      <c r="F1088" s="4">
        <v>3.92</v>
      </c>
    </row>
    <row r="1089" spans="1:6" ht="12.75" x14ac:dyDescent="0.2">
      <c r="A1089" s="1">
        <v>1961.08</v>
      </c>
      <c r="B1089" s="4">
        <v>67.790000000000006</v>
      </c>
      <c r="C1089" s="9">
        <v>1.95333</v>
      </c>
      <c r="D1089" s="9">
        <v>3.0433300000000001</v>
      </c>
      <c r="E1089" s="9">
        <v>29.9</v>
      </c>
      <c r="F1089" s="4">
        <v>4.04</v>
      </c>
    </row>
    <row r="1090" spans="1:6" ht="12.75" x14ac:dyDescent="0.2">
      <c r="A1090" s="1">
        <v>1961.09</v>
      </c>
      <c r="B1090" s="4">
        <v>67.260000000000005</v>
      </c>
      <c r="C1090" s="9">
        <v>1.96</v>
      </c>
      <c r="D1090" s="9">
        <v>3.05</v>
      </c>
      <c r="E1090" s="9">
        <v>30</v>
      </c>
      <c r="F1090" s="4">
        <v>3.98</v>
      </c>
    </row>
    <row r="1091" spans="1:6" ht="12.75" x14ac:dyDescent="0.2">
      <c r="A1091" s="1">
        <v>1961.1</v>
      </c>
      <c r="B1091" s="4">
        <v>68</v>
      </c>
      <c r="C1091" s="9">
        <v>1.98</v>
      </c>
      <c r="D1091" s="9">
        <v>3.09667</v>
      </c>
      <c r="E1091" s="9">
        <v>30</v>
      </c>
      <c r="F1091" s="4">
        <v>3.92</v>
      </c>
    </row>
    <row r="1092" spans="1:6" ht="12.75" x14ac:dyDescent="0.2">
      <c r="A1092" s="1">
        <v>1961.11</v>
      </c>
      <c r="B1092" s="4">
        <v>71.08</v>
      </c>
      <c r="C1092" s="9">
        <v>2</v>
      </c>
      <c r="D1092" s="9">
        <v>3.1433300000000002</v>
      </c>
      <c r="E1092" s="9">
        <v>30</v>
      </c>
      <c r="F1092" s="4">
        <v>3.94</v>
      </c>
    </row>
    <row r="1093" spans="1:6" ht="12.75" x14ac:dyDescent="0.2">
      <c r="A1093" s="1">
        <v>1961.12</v>
      </c>
      <c r="B1093" s="4">
        <v>71.739999999999995</v>
      </c>
      <c r="C1093" s="9">
        <v>2.02</v>
      </c>
      <c r="D1093" s="9">
        <v>3.19</v>
      </c>
      <c r="E1093" s="9">
        <v>30</v>
      </c>
      <c r="F1093" s="4">
        <v>4.0599999999999996</v>
      </c>
    </row>
    <row r="1094" spans="1:6" ht="12.75" x14ac:dyDescent="0.2">
      <c r="A1094" s="1">
        <v>1962.01</v>
      </c>
      <c r="B1094" s="4">
        <v>69.069999999999993</v>
      </c>
      <c r="C1094" s="9">
        <v>2.0266700000000002</v>
      </c>
      <c r="D1094" s="9">
        <v>3.25</v>
      </c>
      <c r="E1094" s="9">
        <v>30</v>
      </c>
      <c r="F1094" s="4">
        <v>4.08</v>
      </c>
    </row>
    <row r="1095" spans="1:6" ht="12.75" x14ac:dyDescent="0.2">
      <c r="A1095" s="1">
        <v>1962.02</v>
      </c>
      <c r="B1095" s="4">
        <v>70.22</v>
      </c>
      <c r="C1095" s="9">
        <v>2.0333299999999999</v>
      </c>
      <c r="D1095" s="9">
        <v>3.31</v>
      </c>
      <c r="E1095" s="9">
        <v>30.1</v>
      </c>
      <c r="F1095" s="4">
        <v>4.04</v>
      </c>
    </row>
    <row r="1096" spans="1:6" ht="12.75" x14ac:dyDescent="0.2">
      <c r="A1096" s="1">
        <v>1962.03</v>
      </c>
      <c r="B1096" s="4">
        <v>70.290000000000006</v>
      </c>
      <c r="C1096" s="9">
        <v>2.04</v>
      </c>
      <c r="D1096" s="9">
        <v>3.37</v>
      </c>
      <c r="E1096" s="9">
        <v>30.1</v>
      </c>
      <c r="F1096" s="4">
        <v>3.93</v>
      </c>
    </row>
    <row r="1097" spans="1:6" ht="12.75" x14ac:dyDescent="0.2">
      <c r="A1097" s="1">
        <v>1962.04</v>
      </c>
      <c r="B1097" s="4">
        <v>68.05</v>
      </c>
      <c r="C1097" s="9">
        <v>2.0466700000000002</v>
      </c>
      <c r="D1097" s="9">
        <v>3.40333</v>
      </c>
      <c r="E1097" s="9">
        <v>30.2</v>
      </c>
      <c r="F1097" s="4">
        <v>3.84</v>
      </c>
    </row>
    <row r="1098" spans="1:6" ht="12.75" x14ac:dyDescent="0.2">
      <c r="A1098" s="1">
        <v>1962.05</v>
      </c>
      <c r="B1098" s="4">
        <v>62.99</v>
      </c>
      <c r="C1098" s="9">
        <v>2.0533299999999999</v>
      </c>
      <c r="D1098" s="9">
        <v>3.4366699999999999</v>
      </c>
      <c r="E1098" s="9">
        <v>30.2</v>
      </c>
      <c r="F1098" s="4">
        <v>3.87</v>
      </c>
    </row>
    <row r="1099" spans="1:6" ht="12.75" x14ac:dyDescent="0.2">
      <c r="A1099" s="1">
        <v>1962.06</v>
      </c>
      <c r="B1099" s="4">
        <v>55.63</v>
      </c>
      <c r="C1099" s="9">
        <v>2.06</v>
      </c>
      <c r="D1099" s="9">
        <v>3.47</v>
      </c>
      <c r="E1099" s="9">
        <v>30.2</v>
      </c>
      <c r="F1099" s="4">
        <v>3.91</v>
      </c>
    </row>
    <row r="1100" spans="1:6" ht="12.75" x14ac:dyDescent="0.2">
      <c r="A1100" s="1">
        <v>1962.07</v>
      </c>
      <c r="B1100" s="4">
        <v>56.97</v>
      </c>
      <c r="C1100" s="9">
        <v>2.0666699999999998</v>
      </c>
      <c r="D1100" s="9">
        <v>3.49</v>
      </c>
      <c r="E1100" s="9">
        <v>30.3</v>
      </c>
      <c r="F1100" s="4">
        <v>4.01</v>
      </c>
    </row>
    <row r="1101" spans="1:6" ht="12.75" x14ac:dyDescent="0.2">
      <c r="A1101" s="1">
        <v>1962.08</v>
      </c>
      <c r="B1101" s="4">
        <v>58.52</v>
      </c>
      <c r="C1101" s="9">
        <v>2.0733299999999999</v>
      </c>
      <c r="D1101" s="9">
        <v>3.51</v>
      </c>
      <c r="E1101" s="9">
        <v>30.3</v>
      </c>
      <c r="F1101" s="4">
        <v>3.98</v>
      </c>
    </row>
    <row r="1102" spans="1:6" ht="12.75" x14ac:dyDescent="0.2">
      <c r="A1102" s="1">
        <v>1962.09</v>
      </c>
      <c r="B1102" s="4">
        <v>58</v>
      </c>
      <c r="C1102" s="9">
        <v>2.08</v>
      </c>
      <c r="D1102" s="9">
        <v>3.53</v>
      </c>
      <c r="E1102" s="9">
        <v>30.4</v>
      </c>
      <c r="F1102" s="4">
        <v>3.98</v>
      </c>
    </row>
    <row r="1103" spans="1:6" ht="12.75" x14ac:dyDescent="0.2">
      <c r="A1103" s="1">
        <v>1962.1</v>
      </c>
      <c r="B1103" s="4">
        <v>56.17</v>
      </c>
      <c r="C1103" s="9">
        <v>2.09667</v>
      </c>
      <c r="D1103" s="9">
        <v>3.57667</v>
      </c>
      <c r="E1103" s="9">
        <v>30.4</v>
      </c>
      <c r="F1103" s="4">
        <v>3.93</v>
      </c>
    </row>
    <row r="1104" spans="1:6" ht="12.75" x14ac:dyDescent="0.2">
      <c r="A1104" s="1">
        <v>1962.11</v>
      </c>
      <c r="B1104" s="4">
        <v>60.04</v>
      </c>
      <c r="C1104" s="9">
        <v>2.1133299999999999</v>
      </c>
      <c r="D1104" s="9">
        <v>3.6233300000000002</v>
      </c>
      <c r="E1104" s="9">
        <v>30.4</v>
      </c>
      <c r="F1104" s="4">
        <v>3.92</v>
      </c>
    </row>
    <row r="1105" spans="1:6" ht="12.75" x14ac:dyDescent="0.2">
      <c r="A1105" s="1">
        <v>1962.12</v>
      </c>
      <c r="B1105" s="4">
        <v>62.64</v>
      </c>
      <c r="C1105" s="9">
        <v>2.13</v>
      </c>
      <c r="D1105" s="9">
        <v>3.67</v>
      </c>
      <c r="E1105" s="9">
        <v>30.4</v>
      </c>
      <c r="F1105" s="4">
        <v>3.86</v>
      </c>
    </row>
    <row r="1106" spans="1:6" ht="12.75" x14ac:dyDescent="0.2">
      <c r="A1106" s="1">
        <v>1963.01</v>
      </c>
      <c r="B1106" s="4">
        <v>65.06</v>
      </c>
      <c r="C1106" s="9">
        <v>2.1366700000000001</v>
      </c>
      <c r="D1106" s="9">
        <v>3.6833300000000002</v>
      </c>
      <c r="E1106" s="9">
        <v>30.4</v>
      </c>
      <c r="F1106" s="4">
        <v>3.83</v>
      </c>
    </row>
    <row r="1107" spans="1:6" ht="12.75" x14ac:dyDescent="0.2">
      <c r="A1107" s="1">
        <v>1963.02</v>
      </c>
      <c r="B1107" s="4">
        <v>65.92</v>
      </c>
      <c r="C1107" s="9">
        <v>2.1433300000000002</v>
      </c>
      <c r="D1107" s="9">
        <v>3.6966700000000001</v>
      </c>
      <c r="E1107" s="9">
        <v>30.4</v>
      </c>
      <c r="F1107" s="4">
        <v>3.92</v>
      </c>
    </row>
    <row r="1108" spans="1:6" ht="12.75" x14ac:dyDescent="0.2">
      <c r="A1108" s="1">
        <v>1963.03</v>
      </c>
      <c r="B1108" s="4">
        <v>65.67</v>
      </c>
      <c r="C1108" s="9">
        <v>2.15</v>
      </c>
      <c r="D1108" s="9">
        <v>3.71</v>
      </c>
      <c r="E1108" s="9">
        <v>30.5</v>
      </c>
      <c r="F1108" s="4">
        <v>3.93</v>
      </c>
    </row>
    <row r="1109" spans="1:6" ht="12.75" x14ac:dyDescent="0.2">
      <c r="A1109" s="1">
        <v>1963.04</v>
      </c>
      <c r="B1109" s="4">
        <v>68.760000000000005</v>
      </c>
      <c r="C1109" s="9">
        <v>2.1666699999999999</v>
      </c>
      <c r="D1109" s="9">
        <v>3.7533300000000001</v>
      </c>
      <c r="E1109" s="9">
        <v>30.5</v>
      </c>
      <c r="F1109" s="4">
        <v>3.97</v>
      </c>
    </row>
    <row r="1110" spans="1:6" ht="12.75" x14ac:dyDescent="0.2">
      <c r="A1110" s="1">
        <v>1963.05</v>
      </c>
      <c r="B1110" s="4">
        <v>70.14</v>
      </c>
      <c r="C1110" s="9">
        <v>2.1833300000000002</v>
      </c>
      <c r="D1110" s="9">
        <v>3.7966700000000002</v>
      </c>
      <c r="E1110" s="9">
        <v>30.5</v>
      </c>
      <c r="F1110" s="4">
        <v>3.93</v>
      </c>
    </row>
    <row r="1111" spans="1:6" ht="12.75" x14ac:dyDescent="0.2">
      <c r="A1111" s="1">
        <v>1963.06</v>
      </c>
      <c r="B1111" s="4">
        <v>70.11</v>
      </c>
      <c r="C1111" s="9">
        <v>2.2000000000000002</v>
      </c>
      <c r="D1111" s="9">
        <v>3.84</v>
      </c>
      <c r="E1111" s="9">
        <v>30.6</v>
      </c>
      <c r="F1111" s="4">
        <v>3.99</v>
      </c>
    </row>
    <row r="1112" spans="1:6" ht="12.75" x14ac:dyDescent="0.2">
      <c r="A1112" s="1">
        <v>1963.07</v>
      </c>
      <c r="B1112" s="4">
        <v>69.069999999999993</v>
      </c>
      <c r="C1112" s="9">
        <v>2.2033299999999998</v>
      </c>
      <c r="D1112" s="9">
        <v>3.88</v>
      </c>
      <c r="E1112" s="9">
        <v>30.7</v>
      </c>
      <c r="F1112" s="4">
        <v>4.0199999999999996</v>
      </c>
    </row>
    <row r="1113" spans="1:6" ht="12.75" x14ac:dyDescent="0.2">
      <c r="A1113" s="1">
        <v>1963.08</v>
      </c>
      <c r="B1113" s="4">
        <v>70.98</v>
      </c>
      <c r="C1113" s="9">
        <v>2.2066699999999999</v>
      </c>
      <c r="D1113" s="9">
        <v>3.92</v>
      </c>
      <c r="E1113" s="9">
        <v>30.7</v>
      </c>
      <c r="F1113" s="4">
        <v>4</v>
      </c>
    </row>
    <row r="1114" spans="1:6" ht="12.75" x14ac:dyDescent="0.2">
      <c r="A1114" s="1">
        <v>1963.09</v>
      </c>
      <c r="B1114" s="4">
        <v>72.849999999999994</v>
      </c>
      <c r="C1114" s="9">
        <v>2.21</v>
      </c>
      <c r="D1114" s="9">
        <v>3.96</v>
      </c>
      <c r="E1114" s="9">
        <v>30.7</v>
      </c>
      <c r="F1114" s="4">
        <v>4.08</v>
      </c>
    </row>
    <row r="1115" spans="1:6" ht="12.75" x14ac:dyDescent="0.2">
      <c r="A1115" s="1">
        <v>1963.1</v>
      </c>
      <c r="B1115" s="4">
        <v>73.03</v>
      </c>
      <c r="C1115" s="9">
        <v>2.23333</v>
      </c>
      <c r="D1115" s="9">
        <v>3.98</v>
      </c>
      <c r="E1115" s="9">
        <v>30.8</v>
      </c>
      <c r="F1115" s="4">
        <v>4.1100000000000003</v>
      </c>
    </row>
    <row r="1116" spans="1:6" ht="12.75" x14ac:dyDescent="0.2">
      <c r="A1116" s="1">
        <v>1963.11</v>
      </c>
      <c r="B1116" s="4">
        <v>72.62</v>
      </c>
      <c r="C1116" s="9">
        <v>2.2566700000000002</v>
      </c>
      <c r="D1116" s="9">
        <v>4</v>
      </c>
      <c r="E1116" s="9">
        <v>30.8</v>
      </c>
      <c r="F1116" s="4">
        <v>4.12</v>
      </c>
    </row>
    <row r="1117" spans="1:6" ht="12.75" x14ac:dyDescent="0.2">
      <c r="A1117" s="1">
        <v>1963.12</v>
      </c>
      <c r="B1117" s="4">
        <v>74.17</v>
      </c>
      <c r="C1117" s="9">
        <v>2.2799999999999998</v>
      </c>
      <c r="D1117" s="9">
        <v>4.0199999999999996</v>
      </c>
      <c r="E1117" s="9">
        <v>30.9</v>
      </c>
      <c r="F1117" s="4">
        <v>4.13</v>
      </c>
    </row>
    <row r="1118" spans="1:6" ht="12.75" x14ac:dyDescent="0.2">
      <c r="A1118" s="1">
        <v>1964.01</v>
      </c>
      <c r="B1118" s="4">
        <v>76.45</v>
      </c>
      <c r="C1118" s="9">
        <v>2.2966700000000002</v>
      </c>
      <c r="D1118" s="9">
        <v>4.0733300000000003</v>
      </c>
      <c r="E1118" s="9">
        <v>30.9</v>
      </c>
      <c r="F1118" s="4">
        <v>4.17</v>
      </c>
    </row>
    <row r="1119" spans="1:6" ht="12.75" x14ac:dyDescent="0.2">
      <c r="A1119" s="1">
        <v>1964.02</v>
      </c>
      <c r="B1119" s="4">
        <v>77.39</v>
      </c>
      <c r="C1119" s="9">
        <v>2.3133300000000001</v>
      </c>
      <c r="D1119" s="9">
        <v>4.1266699999999998</v>
      </c>
      <c r="E1119" s="9">
        <v>30.9</v>
      </c>
      <c r="F1119" s="4">
        <v>4.1500000000000004</v>
      </c>
    </row>
    <row r="1120" spans="1:6" ht="12.75" x14ac:dyDescent="0.2">
      <c r="A1120" s="1">
        <v>1964.03</v>
      </c>
      <c r="B1120" s="4">
        <v>78.8</v>
      </c>
      <c r="C1120" s="9">
        <v>2.33</v>
      </c>
      <c r="D1120" s="9">
        <v>4.18</v>
      </c>
      <c r="E1120" s="9">
        <v>30.9</v>
      </c>
      <c r="F1120" s="4">
        <v>4.22</v>
      </c>
    </row>
    <row r="1121" spans="1:6" ht="12.75" x14ac:dyDescent="0.2">
      <c r="A1121" s="1">
        <v>1964.04</v>
      </c>
      <c r="B1121" s="4">
        <v>79.94</v>
      </c>
      <c r="C1121" s="9">
        <v>2.34667</v>
      </c>
      <c r="D1121" s="9">
        <v>4.2300000000000004</v>
      </c>
      <c r="E1121" s="9">
        <v>30.9</v>
      </c>
      <c r="F1121" s="4">
        <v>4.2300000000000004</v>
      </c>
    </row>
    <row r="1122" spans="1:6" ht="12.75" x14ac:dyDescent="0.2">
      <c r="A1122" s="1">
        <v>1964.05</v>
      </c>
      <c r="B1122" s="4">
        <v>80.72</v>
      </c>
      <c r="C1122" s="9">
        <v>2.3633299999999999</v>
      </c>
      <c r="D1122" s="9">
        <v>4.28</v>
      </c>
      <c r="E1122" s="9">
        <v>30.9</v>
      </c>
      <c r="F1122" s="4">
        <v>4.2</v>
      </c>
    </row>
    <row r="1123" spans="1:6" ht="12.75" x14ac:dyDescent="0.2">
      <c r="A1123" s="1">
        <v>1964.06</v>
      </c>
      <c r="B1123" s="4">
        <v>80.239999999999995</v>
      </c>
      <c r="C1123" s="9">
        <v>2.38</v>
      </c>
      <c r="D1123" s="9">
        <v>4.33</v>
      </c>
      <c r="E1123" s="9">
        <v>31</v>
      </c>
      <c r="F1123" s="4">
        <v>4.17</v>
      </c>
    </row>
    <row r="1124" spans="1:6" ht="12.75" x14ac:dyDescent="0.2">
      <c r="A1124" s="1">
        <v>1964.07</v>
      </c>
      <c r="B1124" s="4">
        <v>83.22</v>
      </c>
      <c r="C1124" s="9">
        <v>2.4</v>
      </c>
      <c r="D1124" s="9">
        <v>4.3766699999999998</v>
      </c>
      <c r="E1124" s="9">
        <v>31.1</v>
      </c>
      <c r="F1124" s="4">
        <v>4.1900000000000004</v>
      </c>
    </row>
    <row r="1125" spans="1:6" ht="12.75" x14ac:dyDescent="0.2">
      <c r="A1125" s="1">
        <v>1964.08</v>
      </c>
      <c r="B1125" s="4">
        <v>82</v>
      </c>
      <c r="C1125" s="9">
        <v>2.42</v>
      </c>
      <c r="D1125" s="9">
        <v>4.42333</v>
      </c>
      <c r="E1125" s="9">
        <v>31</v>
      </c>
      <c r="F1125" s="4">
        <v>4.1900000000000004</v>
      </c>
    </row>
    <row r="1126" spans="1:6" ht="12.75" x14ac:dyDescent="0.2">
      <c r="A1126" s="1">
        <v>1964.09</v>
      </c>
      <c r="B1126" s="4">
        <v>83.41</v>
      </c>
      <c r="C1126" s="9">
        <v>2.44</v>
      </c>
      <c r="D1126" s="9">
        <v>4.47</v>
      </c>
      <c r="E1126" s="9">
        <v>31.1</v>
      </c>
      <c r="F1126" s="4">
        <v>4.2</v>
      </c>
    </row>
    <row r="1127" spans="1:6" ht="12.75" x14ac:dyDescent="0.2">
      <c r="A1127" s="1">
        <v>1964.1</v>
      </c>
      <c r="B1127" s="4">
        <v>84.85</v>
      </c>
      <c r="C1127" s="9">
        <v>2.46</v>
      </c>
      <c r="D1127" s="9">
        <v>4.4966699999999999</v>
      </c>
      <c r="E1127" s="9">
        <v>31.1</v>
      </c>
      <c r="F1127" s="4">
        <v>4.1900000000000004</v>
      </c>
    </row>
    <row r="1128" spans="1:6" ht="12.75" x14ac:dyDescent="0.2">
      <c r="A1128" s="1">
        <v>1964.11</v>
      </c>
      <c r="B1128" s="4">
        <v>85.44</v>
      </c>
      <c r="C1128" s="9">
        <v>2.48</v>
      </c>
      <c r="D1128" s="9">
        <v>4.5233299999999996</v>
      </c>
      <c r="E1128" s="9">
        <v>31.2</v>
      </c>
      <c r="F1128" s="4">
        <v>4.1500000000000004</v>
      </c>
    </row>
    <row r="1129" spans="1:6" ht="12.75" x14ac:dyDescent="0.2">
      <c r="A1129" s="1">
        <v>1964.12</v>
      </c>
      <c r="B1129" s="4">
        <v>83.96</v>
      </c>
      <c r="C1129" s="9">
        <v>2.5</v>
      </c>
      <c r="D1129" s="9">
        <v>4.55</v>
      </c>
      <c r="E1129" s="9">
        <v>31.2</v>
      </c>
      <c r="F1129" s="4">
        <v>4.18</v>
      </c>
    </row>
    <row r="1130" spans="1:6" ht="12.75" x14ac:dyDescent="0.2">
      <c r="A1130" s="1">
        <v>1965.01</v>
      </c>
      <c r="B1130" s="4">
        <v>86.12</v>
      </c>
      <c r="C1130" s="9">
        <v>2.51667</v>
      </c>
      <c r="D1130" s="9">
        <v>4.5933299999999999</v>
      </c>
      <c r="E1130" s="9">
        <v>31.2</v>
      </c>
      <c r="F1130" s="4">
        <v>4.1900000000000004</v>
      </c>
    </row>
    <row r="1131" spans="1:6" ht="12.75" x14ac:dyDescent="0.2">
      <c r="A1131" s="1">
        <v>1965.02</v>
      </c>
      <c r="B1131" s="4">
        <v>86.75</v>
      </c>
      <c r="C1131" s="9">
        <v>2.5333299999999999</v>
      </c>
      <c r="D1131" s="9">
        <v>4.6366699999999996</v>
      </c>
      <c r="E1131" s="9">
        <v>31.2</v>
      </c>
      <c r="F1131" s="4">
        <v>4.21</v>
      </c>
    </row>
    <row r="1132" spans="1:6" ht="12.75" x14ac:dyDescent="0.2">
      <c r="A1132" s="1">
        <v>1965.03</v>
      </c>
      <c r="B1132" s="4">
        <v>86.83</v>
      </c>
      <c r="C1132" s="9">
        <v>2.5499999999999998</v>
      </c>
      <c r="D1132" s="9">
        <v>4.68</v>
      </c>
      <c r="E1132" s="9">
        <v>31.3</v>
      </c>
      <c r="F1132" s="4">
        <v>4.21</v>
      </c>
    </row>
    <row r="1133" spans="1:6" ht="12.75" x14ac:dyDescent="0.2">
      <c r="A1133" s="1">
        <v>1965.04</v>
      </c>
      <c r="B1133" s="4">
        <v>87.97</v>
      </c>
      <c r="C1133" s="9">
        <v>2.57</v>
      </c>
      <c r="D1133" s="9">
        <v>4.7333299999999996</v>
      </c>
      <c r="E1133" s="9">
        <v>31.4</v>
      </c>
      <c r="F1133" s="4">
        <v>4.2</v>
      </c>
    </row>
    <row r="1134" spans="1:6" ht="12.75" x14ac:dyDescent="0.2">
      <c r="A1134" s="1">
        <v>1965.05</v>
      </c>
      <c r="B1134" s="4">
        <v>89.28</v>
      </c>
      <c r="C1134" s="9">
        <v>2.59</v>
      </c>
      <c r="D1134" s="9">
        <v>4.78667</v>
      </c>
      <c r="E1134" s="9">
        <v>31.4</v>
      </c>
      <c r="F1134" s="4">
        <v>4.21</v>
      </c>
    </row>
    <row r="1135" spans="1:6" ht="12.75" x14ac:dyDescent="0.2">
      <c r="A1135" s="1">
        <v>1965.06</v>
      </c>
      <c r="B1135" s="4">
        <v>85.04</v>
      </c>
      <c r="C1135" s="9">
        <v>2.61</v>
      </c>
      <c r="D1135" s="9">
        <v>4.84</v>
      </c>
      <c r="E1135" s="9">
        <v>31.6</v>
      </c>
      <c r="F1135" s="4">
        <v>4.21</v>
      </c>
    </row>
    <row r="1136" spans="1:6" ht="12.75" x14ac:dyDescent="0.2">
      <c r="A1136" s="1">
        <v>1965.07</v>
      </c>
      <c r="B1136" s="4">
        <v>84.91</v>
      </c>
      <c r="C1136" s="9">
        <v>2.6266699999999998</v>
      </c>
      <c r="D1136" s="9">
        <v>4.8866699999999996</v>
      </c>
      <c r="E1136" s="9">
        <v>31.6</v>
      </c>
      <c r="F1136" s="4">
        <v>4.2</v>
      </c>
    </row>
    <row r="1137" spans="1:6" ht="12.75" x14ac:dyDescent="0.2">
      <c r="A1137" s="1">
        <v>1965.08</v>
      </c>
      <c r="B1137" s="4">
        <v>86.49</v>
      </c>
      <c r="C1137" s="9">
        <v>2.6433300000000002</v>
      </c>
      <c r="D1137" s="9">
        <v>4.9333299999999998</v>
      </c>
      <c r="E1137" s="9">
        <v>31.6</v>
      </c>
      <c r="F1137" s="4">
        <v>4.25</v>
      </c>
    </row>
    <row r="1138" spans="1:6" ht="12.75" x14ac:dyDescent="0.2">
      <c r="A1138" s="1">
        <v>1965.09</v>
      </c>
      <c r="B1138" s="4">
        <v>89.38</v>
      </c>
      <c r="C1138" s="9">
        <v>2.66</v>
      </c>
      <c r="D1138" s="9">
        <v>4.9800000000000004</v>
      </c>
      <c r="E1138" s="9">
        <v>31.6</v>
      </c>
      <c r="F1138" s="4">
        <v>4.29</v>
      </c>
    </row>
    <row r="1139" spans="1:6" ht="12.75" x14ac:dyDescent="0.2">
      <c r="A1139" s="1">
        <v>1965.1</v>
      </c>
      <c r="B1139" s="4">
        <v>91.39</v>
      </c>
      <c r="C1139" s="9">
        <v>2.68</v>
      </c>
      <c r="D1139" s="9">
        <v>5.05</v>
      </c>
      <c r="E1139" s="9">
        <v>31.7</v>
      </c>
      <c r="F1139" s="4">
        <v>4.3499999999999996</v>
      </c>
    </row>
    <row r="1140" spans="1:6" ht="12.75" x14ac:dyDescent="0.2">
      <c r="A1140" s="1">
        <v>1965.11</v>
      </c>
      <c r="B1140" s="4">
        <v>92.15</v>
      </c>
      <c r="C1140" s="9">
        <v>2.7</v>
      </c>
      <c r="D1140" s="9">
        <v>5.12</v>
      </c>
      <c r="E1140" s="9">
        <v>31.7</v>
      </c>
      <c r="F1140" s="4">
        <v>4.45</v>
      </c>
    </row>
    <row r="1141" spans="1:6" ht="12.75" x14ac:dyDescent="0.2">
      <c r="A1141" s="1">
        <v>1965.12</v>
      </c>
      <c r="B1141" s="4">
        <v>91.73</v>
      </c>
      <c r="C1141" s="9">
        <v>2.72</v>
      </c>
      <c r="D1141" s="9">
        <v>5.19</v>
      </c>
      <c r="E1141" s="9">
        <v>31.8</v>
      </c>
      <c r="F1141" s="4">
        <v>4.62</v>
      </c>
    </row>
    <row r="1142" spans="1:6" ht="12.75" x14ac:dyDescent="0.2">
      <c r="A1142" s="1">
        <v>1966.01</v>
      </c>
      <c r="B1142" s="4">
        <v>93.32</v>
      </c>
      <c r="C1142" s="9">
        <v>2.74</v>
      </c>
      <c r="D1142" s="9">
        <v>5.24</v>
      </c>
      <c r="E1142" s="9">
        <v>31.8</v>
      </c>
      <c r="F1142" s="4">
        <v>4.6100000000000003</v>
      </c>
    </row>
    <row r="1143" spans="1:6" ht="12.75" x14ac:dyDescent="0.2">
      <c r="A1143" s="1">
        <v>1966.02</v>
      </c>
      <c r="B1143" s="4">
        <v>92.69</v>
      </c>
      <c r="C1143" s="9">
        <v>2.76</v>
      </c>
      <c r="D1143" s="9">
        <v>5.29</v>
      </c>
      <c r="E1143" s="9">
        <v>32</v>
      </c>
      <c r="F1143" s="4">
        <v>4.83</v>
      </c>
    </row>
    <row r="1144" spans="1:6" ht="12.75" x14ac:dyDescent="0.2">
      <c r="A1144" s="1">
        <v>1966.03</v>
      </c>
      <c r="B1144" s="4">
        <v>88.88</v>
      </c>
      <c r="C1144" s="9">
        <v>2.78</v>
      </c>
      <c r="D1144" s="9">
        <v>5.34</v>
      </c>
      <c r="E1144" s="9">
        <v>32.1</v>
      </c>
      <c r="F1144" s="4">
        <v>4.87</v>
      </c>
    </row>
    <row r="1145" spans="1:6" ht="12.75" x14ac:dyDescent="0.2">
      <c r="A1145" s="1">
        <v>1966.04</v>
      </c>
      <c r="B1145" s="4">
        <v>91.6</v>
      </c>
      <c r="C1145" s="9">
        <v>2.7966700000000002</v>
      </c>
      <c r="D1145" s="9">
        <v>5.38</v>
      </c>
      <c r="E1145" s="9">
        <v>32.299999999999997</v>
      </c>
      <c r="F1145" s="4">
        <v>4.75</v>
      </c>
    </row>
    <row r="1146" spans="1:6" ht="12.75" x14ac:dyDescent="0.2">
      <c r="A1146" s="1">
        <v>1966.05</v>
      </c>
      <c r="B1146" s="4">
        <v>86.78</v>
      </c>
      <c r="C1146" s="9">
        <v>2.8133300000000001</v>
      </c>
      <c r="D1146" s="9">
        <v>5.42</v>
      </c>
      <c r="E1146" s="9">
        <v>32.299999999999997</v>
      </c>
      <c r="F1146" s="4">
        <v>4.78</v>
      </c>
    </row>
    <row r="1147" spans="1:6" ht="12.75" x14ac:dyDescent="0.2">
      <c r="A1147" s="1">
        <v>1966.06</v>
      </c>
      <c r="B1147" s="4">
        <v>86.06</v>
      </c>
      <c r="C1147" s="9">
        <v>2.83</v>
      </c>
      <c r="D1147" s="9">
        <v>5.46</v>
      </c>
      <c r="E1147" s="9">
        <v>32.4</v>
      </c>
      <c r="F1147" s="4">
        <v>4.8099999999999996</v>
      </c>
    </row>
    <row r="1148" spans="1:6" ht="12.75" x14ac:dyDescent="0.2">
      <c r="A1148" s="1">
        <v>1966.07</v>
      </c>
      <c r="B1148" s="4">
        <v>85.84</v>
      </c>
      <c r="C1148" s="9">
        <v>2.85</v>
      </c>
      <c r="D1148" s="9">
        <v>5.4766700000000004</v>
      </c>
      <c r="E1148" s="9">
        <v>32.5</v>
      </c>
      <c r="F1148" s="4">
        <v>5.0199999999999996</v>
      </c>
    </row>
    <row r="1149" spans="1:6" ht="12.75" x14ac:dyDescent="0.2">
      <c r="A1149" s="1">
        <v>1966.08</v>
      </c>
      <c r="B1149" s="4">
        <v>80.650000000000006</v>
      </c>
      <c r="C1149" s="9">
        <v>2.87</v>
      </c>
      <c r="D1149" s="9">
        <v>5.4933300000000003</v>
      </c>
      <c r="E1149" s="9">
        <v>32.700000000000003</v>
      </c>
      <c r="F1149" s="4">
        <v>5.22</v>
      </c>
    </row>
    <row r="1150" spans="1:6" ht="12.75" x14ac:dyDescent="0.2">
      <c r="A1150" s="1">
        <v>1966.09</v>
      </c>
      <c r="B1150" s="4">
        <v>77.81</v>
      </c>
      <c r="C1150" s="9">
        <v>2.89</v>
      </c>
      <c r="D1150" s="9">
        <v>5.51</v>
      </c>
      <c r="E1150" s="9">
        <v>32.700000000000003</v>
      </c>
      <c r="F1150" s="4">
        <v>5.18</v>
      </c>
    </row>
    <row r="1151" spans="1:6" ht="12.75" x14ac:dyDescent="0.2">
      <c r="A1151" s="1">
        <v>1966.1</v>
      </c>
      <c r="B1151" s="4">
        <v>77.13</v>
      </c>
      <c r="C1151" s="9">
        <v>2.8833299999999999</v>
      </c>
      <c r="D1151" s="9">
        <v>5.5233299999999996</v>
      </c>
      <c r="E1151" s="9">
        <v>32.9</v>
      </c>
      <c r="F1151" s="4">
        <v>5.01</v>
      </c>
    </row>
    <row r="1152" spans="1:6" ht="12.75" x14ac:dyDescent="0.2">
      <c r="A1152" s="1">
        <v>1966.11</v>
      </c>
      <c r="B1152" s="4">
        <v>80.989999999999995</v>
      </c>
      <c r="C1152" s="9">
        <v>2.8766699999999998</v>
      </c>
      <c r="D1152" s="9">
        <v>5.53667</v>
      </c>
      <c r="E1152" s="9">
        <v>32.9</v>
      </c>
      <c r="F1152" s="4">
        <v>5.16</v>
      </c>
    </row>
    <row r="1153" spans="1:6" ht="12.75" x14ac:dyDescent="0.2">
      <c r="A1153" s="1">
        <v>1966.12</v>
      </c>
      <c r="B1153" s="4">
        <v>81.33</v>
      </c>
      <c r="C1153" s="9">
        <v>2.87</v>
      </c>
      <c r="D1153" s="9">
        <v>5.55</v>
      </c>
      <c r="E1153" s="9">
        <v>32.9</v>
      </c>
      <c r="F1153" s="4">
        <v>4.84</v>
      </c>
    </row>
    <row r="1154" spans="1:6" ht="12.75" x14ac:dyDescent="0.2">
      <c r="A1154" s="1">
        <v>1967.01</v>
      </c>
      <c r="B1154" s="4">
        <v>84.45</v>
      </c>
      <c r="C1154" s="9">
        <v>2.88</v>
      </c>
      <c r="D1154" s="9">
        <v>5.5166700000000004</v>
      </c>
      <c r="E1154" s="9">
        <v>32.9</v>
      </c>
      <c r="F1154" s="4">
        <v>4.58</v>
      </c>
    </row>
    <row r="1155" spans="1:6" ht="12.75" x14ac:dyDescent="0.2">
      <c r="A1155" s="1">
        <v>1967.02</v>
      </c>
      <c r="B1155" s="4">
        <v>87.36</v>
      </c>
      <c r="C1155" s="9">
        <v>2.89</v>
      </c>
      <c r="D1155" s="9">
        <v>5.4833299999999996</v>
      </c>
      <c r="E1155" s="9">
        <v>32.9</v>
      </c>
      <c r="F1155" s="4">
        <v>4.63</v>
      </c>
    </row>
    <row r="1156" spans="1:6" ht="12.75" x14ac:dyDescent="0.2">
      <c r="A1156" s="1">
        <v>1967.03</v>
      </c>
      <c r="B1156" s="4">
        <v>89.42</v>
      </c>
      <c r="C1156" s="9">
        <v>2.9</v>
      </c>
      <c r="D1156" s="9">
        <v>5.45</v>
      </c>
      <c r="E1156" s="9">
        <v>33</v>
      </c>
      <c r="F1156" s="4">
        <v>4.54</v>
      </c>
    </row>
    <row r="1157" spans="1:6" ht="12.75" x14ac:dyDescent="0.2">
      <c r="A1157" s="1">
        <v>1967.04</v>
      </c>
      <c r="B1157" s="4">
        <v>90.96</v>
      </c>
      <c r="C1157" s="9">
        <v>2.9</v>
      </c>
      <c r="D1157" s="9">
        <v>5.41</v>
      </c>
      <c r="E1157" s="9">
        <v>33.1</v>
      </c>
      <c r="F1157" s="4">
        <v>4.59</v>
      </c>
    </row>
    <row r="1158" spans="1:6" ht="12.75" x14ac:dyDescent="0.2">
      <c r="A1158" s="1">
        <v>1967.05</v>
      </c>
      <c r="B1158" s="4">
        <v>92.59</v>
      </c>
      <c r="C1158" s="9">
        <v>2.9</v>
      </c>
      <c r="D1158" s="9">
        <v>5.37</v>
      </c>
      <c r="E1158" s="9">
        <v>33.200000000000003</v>
      </c>
      <c r="F1158" s="4">
        <v>4.8499999999999996</v>
      </c>
    </row>
    <row r="1159" spans="1:6" ht="12.75" x14ac:dyDescent="0.2">
      <c r="A1159" s="1">
        <v>1967.06</v>
      </c>
      <c r="B1159" s="4">
        <v>91.43</v>
      </c>
      <c r="C1159" s="9">
        <v>2.9</v>
      </c>
      <c r="D1159" s="9">
        <v>5.33</v>
      </c>
      <c r="E1159" s="9">
        <v>33.299999999999997</v>
      </c>
      <c r="F1159" s="4">
        <v>5.0199999999999996</v>
      </c>
    </row>
    <row r="1160" spans="1:6" ht="12.75" x14ac:dyDescent="0.2">
      <c r="A1160" s="1">
        <v>1967.07</v>
      </c>
      <c r="B1160" s="4">
        <v>93.01</v>
      </c>
      <c r="C1160" s="9">
        <v>2.9066700000000001</v>
      </c>
      <c r="D1160" s="9">
        <v>5.32</v>
      </c>
      <c r="E1160" s="9">
        <v>33.4</v>
      </c>
      <c r="F1160" s="4">
        <v>5.16</v>
      </c>
    </row>
    <row r="1161" spans="1:6" ht="12.75" x14ac:dyDescent="0.2">
      <c r="A1161" s="1">
        <v>1967.08</v>
      </c>
      <c r="B1161" s="4">
        <v>94.49</v>
      </c>
      <c r="C1161" s="9">
        <v>2.9133300000000002</v>
      </c>
      <c r="D1161" s="9">
        <v>5.31</v>
      </c>
      <c r="E1161" s="9">
        <v>33.5</v>
      </c>
      <c r="F1161" s="4">
        <v>5.28</v>
      </c>
    </row>
    <row r="1162" spans="1:6" ht="12.75" x14ac:dyDescent="0.2">
      <c r="A1162" s="1">
        <v>1967.09</v>
      </c>
      <c r="B1162" s="4">
        <v>95.81</v>
      </c>
      <c r="C1162" s="9">
        <v>2.92</v>
      </c>
      <c r="D1162" s="9">
        <v>5.3</v>
      </c>
      <c r="E1162" s="9">
        <v>33.6</v>
      </c>
      <c r="F1162" s="4">
        <v>5.3</v>
      </c>
    </row>
    <row r="1163" spans="1:6" ht="12.75" x14ac:dyDescent="0.2">
      <c r="A1163" s="1">
        <v>1967.1</v>
      </c>
      <c r="B1163" s="4">
        <v>95.66</v>
      </c>
      <c r="C1163" s="9">
        <v>2.92</v>
      </c>
      <c r="D1163" s="9">
        <v>5.31</v>
      </c>
      <c r="E1163" s="9">
        <v>33.700000000000003</v>
      </c>
      <c r="F1163" s="4">
        <v>5.48</v>
      </c>
    </row>
    <row r="1164" spans="1:6" ht="12.75" x14ac:dyDescent="0.2">
      <c r="A1164" s="1">
        <v>1967.11</v>
      </c>
      <c r="B1164" s="4">
        <v>92.66</v>
      </c>
      <c r="C1164" s="9">
        <v>2.92</v>
      </c>
      <c r="D1164" s="9">
        <v>5.32</v>
      </c>
      <c r="E1164" s="9">
        <v>33.799999999999997</v>
      </c>
      <c r="F1164" s="4">
        <v>5.75</v>
      </c>
    </row>
    <row r="1165" spans="1:6" ht="12.75" x14ac:dyDescent="0.2">
      <c r="A1165" s="1">
        <v>1967.12</v>
      </c>
      <c r="B1165" s="4">
        <v>95.3</v>
      </c>
      <c r="C1165" s="9">
        <v>2.92</v>
      </c>
      <c r="D1165" s="9">
        <v>5.33</v>
      </c>
      <c r="E1165" s="9">
        <v>33.9</v>
      </c>
      <c r="F1165" s="4">
        <v>5.7</v>
      </c>
    </row>
    <row r="1166" spans="1:6" ht="12.75" x14ac:dyDescent="0.2">
      <c r="A1166" s="1">
        <v>1968.01</v>
      </c>
      <c r="B1166" s="4">
        <v>95.04</v>
      </c>
      <c r="C1166" s="9">
        <v>2.93</v>
      </c>
      <c r="D1166" s="9">
        <v>5.3666700000000001</v>
      </c>
      <c r="E1166" s="9">
        <v>34.1</v>
      </c>
      <c r="F1166" s="4">
        <v>5.53</v>
      </c>
    </row>
    <row r="1167" spans="1:6" ht="12.75" x14ac:dyDescent="0.2">
      <c r="A1167" s="1">
        <v>1968.02</v>
      </c>
      <c r="B1167" s="4">
        <v>90.75</v>
      </c>
      <c r="C1167" s="9">
        <v>2.94</v>
      </c>
      <c r="D1167" s="9">
        <v>5.4033300000000004</v>
      </c>
      <c r="E1167" s="9">
        <v>34.200000000000003</v>
      </c>
      <c r="F1167" s="4">
        <v>5.56</v>
      </c>
    </row>
    <row r="1168" spans="1:6" ht="12.75" x14ac:dyDescent="0.2">
      <c r="A1168" s="1">
        <v>1968.03</v>
      </c>
      <c r="B1168" s="4">
        <v>89.09</v>
      </c>
      <c r="C1168" s="9">
        <v>2.95</v>
      </c>
      <c r="D1168" s="9">
        <v>5.44</v>
      </c>
      <c r="E1168" s="9">
        <v>34.299999999999997</v>
      </c>
      <c r="F1168" s="4">
        <v>5.74</v>
      </c>
    </row>
    <row r="1169" spans="1:6" ht="12.75" x14ac:dyDescent="0.2">
      <c r="A1169" s="1">
        <v>1968.04</v>
      </c>
      <c r="B1169" s="4">
        <v>95.67</v>
      </c>
      <c r="C1169" s="9">
        <v>2.96333</v>
      </c>
      <c r="D1169" s="9">
        <v>5.4833299999999996</v>
      </c>
      <c r="E1169" s="9">
        <v>34.4</v>
      </c>
      <c r="F1169" s="4">
        <v>5.64</v>
      </c>
    </row>
    <row r="1170" spans="1:6" ht="12.75" x14ac:dyDescent="0.2">
      <c r="A1170" s="1">
        <v>1968.05</v>
      </c>
      <c r="B1170" s="4">
        <v>97.87</v>
      </c>
      <c r="C1170" s="9">
        <v>2.9766699999999999</v>
      </c>
      <c r="D1170" s="9">
        <v>5.5266700000000002</v>
      </c>
      <c r="E1170" s="9">
        <v>34.5</v>
      </c>
      <c r="F1170" s="4">
        <v>5.87</v>
      </c>
    </row>
    <row r="1171" spans="1:6" ht="12.75" x14ac:dyDescent="0.2">
      <c r="A1171" s="1">
        <v>1968.06</v>
      </c>
      <c r="B1171" s="4">
        <v>100.5</v>
      </c>
      <c r="C1171" s="9">
        <v>2.99</v>
      </c>
      <c r="D1171" s="9">
        <v>5.57</v>
      </c>
      <c r="E1171" s="9">
        <v>34.700000000000003</v>
      </c>
      <c r="F1171" s="4">
        <v>5.72</v>
      </c>
    </row>
    <row r="1172" spans="1:6" ht="12.75" x14ac:dyDescent="0.2">
      <c r="A1172" s="1">
        <v>1968.07</v>
      </c>
      <c r="B1172" s="4">
        <v>100.3</v>
      </c>
      <c r="C1172" s="9">
        <v>3.0033300000000001</v>
      </c>
      <c r="D1172" s="9">
        <v>5.6</v>
      </c>
      <c r="E1172" s="9">
        <v>34.9</v>
      </c>
      <c r="F1172" s="4">
        <v>5.5</v>
      </c>
    </row>
    <row r="1173" spans="1:6" ht="12.75" x14ac:dyDescent="0.2">
      <c r="A1173" s="1">
        <v>1968.08</v>
      </c>
      <c r="B1173" s="4">
        <v>98.11</v>
      </c>
      <c r="C1173" s="9">
        <v>3.01667</v>
      </c>
      <c r="D1173" s="9">
        <v>5.63</v>
      </c>
      <c r="E1173" s="9">
        <v>35</v>
      </c>
      <c r="F1173" s="4">
        <v>5.42</v>
      </c>
    </row>
    <row r="1174" spans="1:6" ht="12.75" x14ac:dyDescent="0.2">
      <c r="A1174" s="1">
        <v>1968.09</v>
      </c>
      <c r="B1174" s="4">
        <v>101.3</v>
      </c>
      <c r="C1174" s="9">
        <v>3.03</v>
      </c>
      <c r="D1174" s="9">
        <v>5.66</v>
      </c>
      <c r="E1174" s="9">
        <v>35.1</v>
      </c>
      <c r="F1174" s="4">
        <v>5.46</v>
      </c>
    </row>
    <row r="1175" spans="1:6" ht="12.75" x14ac:dyDescent="0.2">
      <c r="A1175" s="1">
        <v>1968.1</v>
      </c>
      <c r="B1175" s="4">
        <v>103.8</v>
      </c>
      <c r="C1175" s="9">
        <v>3.0433300000000001</v>
      </c>
      <c r="D1175" s="9">
        <v>5.6933299999999996</v>
      </c>
      <c r="E1175" s="9">
        <v>35.299999999999997</v>
      </c>
      <c r="F1175" s="4">
        <v>5.58</v>
      </c>
    </row>
    <row r="1176" spans="1:6" ht="12.75" x14ac:dyDescent="0.2">
      <c r="A1176" s="1">
        <v>1968.11</v>
      </c>
      <c r="B1176" s="4">
        <v>105.4</v>
      </c>
      <c r="C1176" s="9">
        <v>3.05667</v>
      </c>
      <c r="D1176" s="9">
        <v>5.7266700000000004</v>
      </c>
      <c r="E1176" s="9">
        <v>35.4</v>
      </c>
      <c r="F1176" s="4">
        <v>5.7</v>
      </c>
    </row>
    <row r="1177" spans="1:6" ht="12.75" x14ac:dyDescent="0.2">
      <c r="A1177" s="1">
        <v>1968.12</v>
      </c>
      <c r="B1177" s="4">
        <v>106.5</v>
      </c>
      <c r="C1177" s="9">
        <v>3.07</v>
      </c>
      <c r="D1177" s="9">
        <v>5.76</v>
      </c>
      <c r="E1177" s="9">
        <v>35.5</v>
      </c>
      <c r="F1177" s="4">
        <v>6.03</v>
      </c>
    </row>
    <row r="1178" spans="1:6" ht="12.75" x14ac:dyDescent="0.2">
      <c r="A1178" s="1">
        <v>1969.01</v>
      </c>
      <c r="B1178" s="4">
        <v>102</v>
      </c>
      <c r="C1178" s="9">
        <v>3.08</v>
      </c>
      <c r="D1178" s="9">
        <v>5.78</v>
      </c>
      <c r="E1178" s="9">
        <v>35.6</v>
      </c>
      <c r="F1178" s="4">
        <v>6.04</v>
      </c>
    </row>
    <row r="1179" spans="1:6" ht="12.75" x14ac:dyDescent="0.2">
      <c r="A1179" s="1">
        <v>1969.02</v>
      </c>
      <c r="B1179" s="4">
        <v>101.5</v>
      </c>
      <c r="C1179" s="9">
        <v>3.09</v>
      </c>
      <c r="D1179" s="9">
        <v>5.8</v>
      </c>
      <c r="E1179" s="9">
        <v>35.799999999999997</v>
      </c>
      <c r="F1179" s="4">
        <v>6.19</v>
      </c>
    </row>
    <row r="1180" spans="1:6" ht="12.75" x14ac:dyDescent="0.2">
      <c r="A1180" s="1">
        <v>1969.03</v>
      </c>
      <c r="B1180" s="4">
        <v>99.3</v>
      </c>
      <c r="C1180" s="9">
        <v>3.1</v>
      </c>
      <c r="D1180" s="9">
        <v>5.82</v>
      </c>
      <c r="E1180" s="9">
        <v>36.1</v>
      </c>
      <c r="F1180" s="4">
        <v>6.3</v>
      </c>
    </row>
    <row r="1181" spans="1:6" ht="12.75" x14ac:dyDescent="0.2">
      <c r="A1181" s="1">
        <v>1969.04</v>
      </c>
      <c r="B1181" s="4">
        <v>101.3</v>
      </c>
      <c r="C1181" s="9">
        <v>3.11</v>
      </c>
      <c r="D1181" s="9">
        <v>5.82667</v>
      </c>
      <c r="E1181" s="9">
        <v>36.299999999999997</v>
      </c>
      <c r="F1181" s="4">
        <v>6.17</v>
      </c>
    </row>
    <row r="1182" spans="1:6" ht="12.75" x14ac:dyDescent="0.2">
      <c r="A1182" s="1">
        <v>1969.05</v>
      </c>
      <c r="B1182" s="4">
        <v>104.6</v>
      </c>
      <c r="C1182" s="9">
        <v>3.12</v>
      </c>
      <c r="D1182" s="9">
        <v>5.8333300000000001</v>
      </c>
      <c r="E1182" s="9">
        <v>36.4</v>
      </c>
      <c r="F1182" s="4">
        <v>6.32</v>
      </c>
    </row>
    <row r="1183" spans="1:6" ht="12.75" x14ac:dyDescent="0.2">
      <c r="A1183" s="1">
        <v>1969.06</v>
      </c>
      <c r="B1183" s="4">
        <v>99.14</v>
      </c>
      <c r="C1183" s="9">
        <v>3.13</v>
      </c>
      <c r="D1183" s="9">
        <v>5.84</v>
      </c>
      <c r="E1183" s="9">
        <v>36.6</v>
      </c>
      <c r="F1183" s="4">
        <v>6.57</v>
      </c>
    </row>
    <row r="1184" spans="1:6" ht="12.75" x14ac:dyDescent="0.2">
      <c r="A1184" s="1">
        <v>1969.07</v>
      </c>
      <c r="B1184" s="4">
        <v>94.71</v>
      </c>
      <c r="C1184" s="9">
        <v>3.1366700000000001</v>
      </c>
      <c r="D1184" s="9">
        <v>5.8566700000000003</v>
      </c>
      <c r="E1184" s="9">
        <v>36.799999999999997</v>
      </c>
      <c r="F1184" s="4">
        <v>6.72</v>
      </c>
    </row>
    <row r="1185" spans="1:6" ht="12.75" x14ac:dyDescent="0.2">
      <c r="A1185" s="1">
        <v>1969.08</v>
      </c>
      <c r="B1185" s="4">
        <v>94.18</v>
      </c>
      <c r="C1185" s="9">
        <v>3.1433300000000002</v>
      </c>
      <c r="D1185" s="9">
        <v>5.8733300000000002</v>
      </c>
      <c r="E1185" s="9">
        <v>37</v>
      </c>
      <c r="F1185" s="4">
        <v>6.69</v>
      </c>
    </row>
    <row r="1186" spans="1:6" ht="12.75" x14ac:dyDescent="0.2">
      <c r="A1186" s="1">
        <v>1969.09</v>
      </c>
      <c r="B1186" s="4">
        <v>94.51</v>
      </c>
      <c r="C1186" s="9">
        <v>3.15</v>
      </c>
      <c r="D1186" s="9">
        <v>5.89</v>
      </c>
      <c r="E1186" s="9">
        <v>37.1</v>
      </c>
      <c r="F1186" s="4">
        <v>7.16</v>
      </c>
    </row>
    <row r="1187" spans="1:6" ht="12.75" x14ac:dyDescent="0.2">
      <c r="A1187" s="1">
        <v>1969.1</v>
      </c>
      <c r="B1187" s="4">
        <v>95.52</v>
      </c>
      <c r="C1187" s="9">
        <v>3.15333</v>
      </c>
      <c r="D1187" s="9">
        <v>5.8533299999999997</v>
      </c>
      <c r="E1187" s="9">
        <v>37.299999999999997</v>
      </c>
      <c r="F1187" s="4">
        <v>7.1</v>
      </c>
    </row>
    <row r="1188" spans="1:6" ht="12.75" x14ac:dyDescent="0.2">
      <c r="A1188" s="1">
        <v>1969.11</v>
      </c>
      <c r="B1188" s="4">
        <v>96.21</v>
      </c>
      <c r="C1188" s="9">
        <v>3.1566700000000001</v>
      </c>
      <c r="D1188" s="9">
        <v>5.8166700000000002</v>
      </c>
      <c r="E1188" s="9">
        <v>37.5</v>
      </c>
      <c r="F1188" s="4">
        <v>7.14</v>
      </c>
    </row>
    <row r="1189" spans="1:6" ht="12.75" x14ac:dyDescent="0.2">
      <c r="A1189" s="1">
        <v>1969.12</v>
      </c>
      <c r="B1189" s="4">
        <v>91.11</v>
      </c>
      <c r="C1189" s="9">
        <v>3.16</v>
      </c>
      <c r="D1189" s="9">
        <v>5.78</v>
      </c>
      <c r="E1189" s="9">
        <v>37.700000000000003</v>
      </c>
      <c r="F1189" s="4">
        <v>7.65</v>
      </c>
    </row>
    <row r="1190" spans="1:6" ht="12.75" x14ac:dyDescent="0.2">
      <c r="A1190" s="1">
        <v>1970.01</v>
      </c>
      <c r="B1190" s="4">
        <v>90.31</v>
      </c>
      <c r="C1190" s="9">
        <v>3.1633300000000002</v>
      </c>
      <c r="D1190" s="9">
        <v>5.73</v>
      </c>
      <c r="E1190" s="9">
        <v>37.799999999999997</v>
      </c>
      <c r="F1190" s="4">
        <v>7.79</v>
      </c>
    </row>
    <row r="1191" spans="1:6" ht="12.75" x14ac:dyDescent="0.2">
      <c r="A1191" s="1">
        <v>1970.02</v>
      </c>
      <c r="B1191" s="4">
        <v>87.16</v>
      </c>
      <c r="C1191" s="9">
        <v>3.1666699999999999</v>
      </c>
      <c r="D1191" s="9">
        <v>5.68</v>
      </c>
      <c r="E1191" s="9">
        <v>38</v>
      </c>
      <c r="F1191" s="4">
        <v>7.24</v>
      </c>
    </row>
    <row r="1192" spans="1:6" ht="12.75" x14ac:dyDescent="0.2">
      <c r="A1192" s="1">
        <v>1970.03</v>
      </c>
      <c r="B1192" s="4">
        <v>88.65</v>
      </c>
      <c r="C1192" s="9">
        <v>3.17</v>
      </c>
      <c r="D1192" s="9">
        <v>5.63</v>
      </c>
      <c r="E1192" s="9">
        <v>38.200000000000003</v>
      </c>
      <c r="F1192" s="4">
        <v>7.07</v>
      </c>
    </row>
    <row r="1193" spans="1:6" ht="12.75" x14ac:dyDescent="0.2">
      <c r="A1193" s="1">
        <v>1970.04</v>
      </c>
      <c r="B1193" s="4">
        <v>85.95</v>
      </c>
      <c r="C1193" s="9">
        <v>3.17333</v>
      </c>
      <c r="D1193" s="9">
        <v>5.5933299999999999</v>
      </c>
      <c r="E1193" s="9">
        <v>38.5</v>
      </c>
      <c r="F1193" s="4">
        <v>7.39</v>
      </c>
    </row>
    <row r="1194" spans="1:6" ht="12.75" x14ac:dyDescent="0.2">
      <c r="A1194" s="1">
        <v>1970.05</v>
      </c>
      <c r="B1194" s="4">
        <v>76.06</v>
      </c>
      <c r="C1194" s="9">
        <v>3.1766700000000001</v>
      </c>
      <c r="D1194" s="9">
        <v>5.5566700000000004</v>
      </c>
      <c r="E1194" s="9">
        <v>38.6</v>
      </c>
      <c r="F1194" s="4">
        <v>7.91</v>
      </c>
    </row>
    <row r="1195" spans="1:6" ht="12.75" x14ac:dyDescent="0.2">
      <c r="A1195" s="1">
        <v>1970.06</v>
      </c>
      <c r="B1195" s="4">
        <v>75.59</v>
      </c>
      <c r="C1195" s="9">
        <v>3.18</v>
      </c>
      <c r="D1195" s="9">
        <v>5.52</v>
      </c>
      <c r="E1195" s="9">
        <v>38.799999999999997</v>
      </c>
      <c r="F1195" s="4">
        <v>7.84</v>
      </c>
    </row>
    <row r="1196" spans="1:6" ht="12.75" x14ac:dyDescent="0.2">
      <c r="A1196" s="1">
        <v>1970.07</v>
      </c>
      <c r="B1196" s="4">
        <v>75.72</v>
      </c>
      <c r="C1196" s="9">
        <v>3.1833300000000002</v>
      </c>
      <c r="D1196" s="9">
        <v>5.4666699999999997</v>
      </c>
      <c r="E1196" s="9">
        <v>39</v>
      </c>
      <c r="F1196" s="4">
        <v>7.46</v>
      </c>
    </row>
    <row r="1197" spans="1:6" ht="12.75" x14ac:dyDescent="0.2">
      <c r="A1197" s="1">
        <v>1970.08</v>
      </c>
      <c r="B1197" s="4">
        <v>77.92</v>
      </c>
      <c r="C1197" s="9">
        <v>3.1866699999999999</v>
      </c>
      <c r="D1197" s="9">
        <v>5.4133300000000002</v>
      </c>
      <c r="E1197" s="9">
        <v>39</v>
      </c>
      <c r="F1197" s="4">
        <v>7.53</v>
      </c>
    </row>
    <row r="1198" spans="1:6" ht="12.75" x14ac:dyDescent="0.2">
      <c r="A1198" s="1">
        <v>1970.09</v>
      </c>
      <c r="B1198" s="4">
        <v>82.58</v>
      </c>
      <c r="C1198" s="9">
        <v>3.19</v>
      </c>
      <c r="D1198" s="9">
        <v>5.36</v>
      </c>
      <c r="E1198" s="9">
        <v>39.200000000000003</v>
      </c>
      <c r="F1198" s="4">
        <v>7.39</v>
      </c>
    </row>
    <row r="1199" spans="1:6" ht="12.75" x14ac:dyDescent="0.2">
      <c r="A1199" s="1">
        <v>1970.1</v>
      </c>
      <c r="B1199" s="4">
        <v>84.37</v>
      </c>
      <c r="C1199" s="9">
        <v>3.17333</v>
      </c>
      <c r="D1199" s="9">
        <v>5.2833300000000003</v>
      </c>
      <c r="E1199" s="9">
        <v>39.4</v>
      </c>
      <c r="F1199" s="4">
        <v>7.33</v>
      </c>
    </row>
    <row r="1200" spans="1:6" ht="12.75" x14ac:dyDescent="0.2">
      <c r="A1200" s="1">
        <v>1970.11</v>
      </c>
      <c r="B1200" s="4">
        <v>84.28</v>
      </c>
      <c r="C1200" s="9">
        <v>3.1566700000000001</v>
      </c>
      <c r="D1200" s="9">
        <v>5.2066699999999999</v>
      </c>
      <c r="E1200" s="9">
        <v>39.6</v>
      </c>
      <c r="F1200" s="4">
        <v>6.84</v>
      </c>
    </row>
    <row r="1201" spans="1:6" ht="12.75" x14ac:dyDescent="0.2">
      <c r="A1201" s="1">
        <v>1970.12</v>
      </c>
      <c r="B1201" s="4">
        <v>90.05</v>
      </c>
      <c r="C1201" s="9">
        <v>3.14</v>
      </c>
      <c r="D1201" s="9">
        <v>5.13</v>
      </c>
      <c r="E1201" s="9">
        <v>39.799999999999997</v>
      </c>
      <c r="F1201" s="4">
        <v>6.39</v>
      </c>
    </row>
    <row r="1202" spans="1:6" ht="12.75" x14ac:dyDescent="0.2">
      <c r="A1202" s="1">
        <v>1971.01</v>
      </c>
      <c r="B1202" s="4">
        <v>93.49</v>
      </c>
      <c r="C1202" s="9">
        <v>3.13</v>
      </c>
      <c r="D1202" s="9">
        <v>5.16</v>
      </c>
      <c r="E1202" s="9">
        <v>39.799999999999997</v>
      </c>
      <c r="F1202" s="4">
        <v>6.24</v>
      </c>
    </row>
    <row r="1203" spans="1:6" ht="12.75" x14ac:dyDescent="0.2">
      <c r="A1203" s="1">
        <v>1971.02</v>
      </c>
      <c r="B1203" s="4">
        <v>97.11</v>
      </c>
      <c r="C1203" s="9">
        <v>3.12</v>
      </c>
      <c r="D1203" s="9">
        <v>5.19</v>
      </c>
      <c r="E1203" s="9">
        <v>39.9</v>
      </c>
      <c r="F1203" s="4">
        <v>6.11</v>
      </c>
    </row>
    <row r="1204" spans="1:6" ht="12.75" x14ac:dyDescent="0.2">
      <c r="A1204" s="1">
        <v>1971.03</v>
      </c>
      <c r="B1204" s="4">
        <v>99.6</v>
      </c>
      <c r="C1204" s="9">
        <v>3.11</v>
      </c>
      <c r="D1204" s="9">
        <v>5.22</v>
      </c>
      <c r="E1204" s="9">
        <v>40</v>
      </c>
      <c r="F1204" s="4">
        <v>5.7</v>
      </c>
    </row>
    <row r="1205" spans="1:6" ht="12.75" x14ac:dyDescent="0.2">
      <c r="A1205" s="1">
        <v>1971.04</v>
      </c>
      <c r="B1205" s="4">
        <v>103</v>
      </c>
      <c r="C1205" s="9">
        <v>3.1066699999999998</v>
      </c>
      <c r="D1205" s="9">
        <v>5.2533300000000001</v>
      </c>
      <c r="E1205" s="9">
        <v>40.1</v>
      </c>
      <c r="F1205" s="4">
        <v>5.83</v>
      </c>
    </row>
    <row r="1206" spans="1:6" ht="12.75" x14ac:dyDescent="0.2">
      <c r="A1206" s="1">
        <v>1971.05</v>
      </c>
      <c r="B1206" s="4">
        <v>101.6</v>
      </c>
      <c r="C1206" s="9">
        <v>3.1033300000000001</v>
      </c>
      <c r="D1206" s="9">
        <v>5.28667</v>
      </c>
      <c r="E1206" s="9">
        <v>40.299999999999997</v>
      </c>
      <c r="F1206" s="4">
        <v>6.39</v>
      </c>
    </row>
    <row r="1207" spans="1:6" ht="12.75" x14ac:dyDescent="0.2">
      <c r="A1207" s="1">
        <v>1971.06</v>
      </c>
      <c r="B1207" s="4">
        <v>99.72</v>
      </c>
      <c r="C1207" s="9">
        <v>3.1</v>
      </c>
      <c r="D1207" s="9">
        <v>5.32</v>
      </c>
      <c r="E1207" s="9">
        <v>40.6</v>
      </c>
      <c r="F1207" s="4">
        <v>6.52</v>
      </c>
    </row>
    <row r="1208" spans="1:6" ht="12.75" x14ac:dyDescent="0.2">
      <c r="A1208" s="1">
        <v>1971.07</v>
      </c>
      <c r="B1208" s="4">
        <v>99</v>
      </c>
      <c r="C1208" s="9">
        <v>3.09667</v>
      </c>
      <c r="D1208" s="9">
        <v>5.3566700000000003</v>
      </c>
      <c r="E1208" s="9">
        <v>40.700000000000003</v>
      </c>
      <c r="F1208" s="4">
        <v>6.73</v>
      </c>
    </row>
    <row r="1209" spans="1:6" ht="12.75" x14ac:dyDescent="0.2">
      <c r="A1209" s="1">
        <v>1971.08</v>
      </c>
      <c r="B1209" s="4">
        <v>97.24</v>
      </c>
      <c r="C1209" s="9">
        <v>3.0933299999999999</v>
      </c>
      <c r="D1209" s="9">
        <v>5.3933299999999997</v>
      </c>
      <c r="E1209" s="9">
        <v>40.799999999999997</v>
      </c>
      <c r="F1209" s="4">
        <v>6.58</v>
      </c>
    </row>
    <row r="1210" spans="1:6" ht="12.75" x14ac:dyDescent="0.2">
      <c r="A1210" s="1">
        <v>1971.09</v>
      </c>
      <c r="B1210" s="4">
        <v>99.4</v>
      </c>
      <c r="C1210" s="9">
        <v>3.09</v>
      </c>
      <c r="D1210" s="9">
        <v>5.43</v>
      </c>
      <c r="E1210" s="9">
        <v>40.799999999999997</v>
      </c>
      <c r="F1210" s="4">
        <v>6.14</v>
      </c>
    </row>
    <row r="1211" spans="1:6" ht="12.75" x14ac:dyDescent="0.2">
      <c r="A1211" s="1">
        <v>1971.1</v>
      </c>
      <c r="B1211" s="4">
        <v>97.29</v>
      </c>
      <c r="C1211" s="9">
        <v>3.0833300000000001</v>
      </c>
      <c r="D1211" s="9">
        <v>5.52</v>
      </c>
      <c r="E1211" s="9">
        <v>40.9</v>
      </c>
      <c r="F1211" s="4">
        <v>5.93</v>
      </c>
    </row>
    <row r="1212" spans="1:6" ht="12.75" x14ac:dyDescent="0.2">
      <c r="A1212" s="1">
        <v>1971.11</v>
      </c>
      <c r="B1212" s="4">
        <v>92.78</v>
      </c>
      <c r="C1212" s="9">
        <v>3.07667</v>
      </c>
      <c r="D1212" s="9">
        <v>5.61</v>
      </c>
      <c r="E1212" s="9">
        <v>40.9</v>
      </c>
      <c r="F1212" s="4">
        <v>5.81</v>
      </c>
    </row>
    <row r="1213" spans="1:6" ht="12.75" x14ac:dyDescent="0.2">
      <c r="A1213" s="1">
        <v>1971.12</v>
      </c>
      <c r="B1213" s="4">
        <v>99.17</v>
      </c>
      <c r="C1213" s="9">
        <v>3.07</v>
      </c>
      <c r="D1213" s="9">
        <v>5.7</v>
      </c>
      <c r="E1213" s="9">
        <v>41.1</v>
      </c>
      <c r="F1213" s="4">
        <v>5.93</v>
      </c>
    </row>
    <row r="1214" spans="1:6" ht="12.75" x14ac:dyDescent="0.2">
      <c r="A1214" s="1">
        <v>1972.01</v>
      </c>
      <c r="B1214" s="4">
        <v>103.3</v>
      </c>
      <c r="C1214" s="9">
        <v>3.07</v>
      </c>
      <c r="D1214" s="9">
        <v>5.7366700000000002</v>
      </c>
      <c r="E1214" s="9">
        <v>41.1</v>
      </c>
      <c r="F1214" s="4">
        <v>5.95</v>
      </c>
    </row>
    <row r="1215" spans="1:6" ht="12.75" x14ac:dyDescent="0.2">
      <c r="A1215" s="1">
        <v>1972.02</v>
      </c>
      <c r="B1215" s="4">
        <v>105.2</v>
      </c>
      <c r="C1215" s="9">
        <v>3.07</v>
      </c>
      <c r="D1215" s="9">
        <v>5.7733299999999996</v>
      </c>
      <c r="E1215" s="9">
        <v>41.3</v>
      </c>
      <c r="F1215" s="4">
        <v>6.08</v>
      </c>
    </row>
    <row r="1216" spans="1:6" ht="12.75" x14ac:dyDescent="0.2">
      <c r="A1216" s="1">
        <v>1972.03</v>
      </c>
      <c r="B1216" s="4">
        <v>107.7</v>
      </c>
      <c r="C1216" s="9">
        <v>3.07</v>
      </c>
      <c r="D1216" s="9">
        <v>5.81</v>
      </c>
      <c r="E1216" s="9">
        <v>41.4</v>
      </c>
      <c r="F1216" s="4">
        <v>6.07</v>
      </c>
    </row>
    <row r="1217" spans="1:6" ht="12.75" x14ac:dyDescent="0.2">
      <c r="A1217" s="1">
        <v>1972.04</v>
      </c>
      <c r="B1217" s="4">
        <v>108.8</v>
      </c>
      <c r="C1217" s="9">
        <v>3.07</v>
      </c>
      <c r="D1217" s="9">
        <v>5.8633300000000004</v>
      </c>
      <c r="E1217" s="9">
        <v>41.5</v>
      </c>
      <c r="F1217" s="4">
        <v>6.19</v>
      </c>
    </row>
    <row r="1218" spans="1:6" ht="12.75" x14ac:dyDescent="0.2">
      <c r="A1218" s="1">
        <v>1972.05</v>
      </c>
      <c r="B1218" s="4">
        <v>107.7</v>
      </c>
      <c r="C1218" s="9">
        <v>3.07</v>
      </c>
      <c r="D1218" s="9">
        <v>5.9166699999999999</v>
      </c>
      <c r="E1218" s="9">
        <v>41.6</v>
      </c>
      <c r="F1218" s="4">
        <v>6.13</v>
      </c>
    </row>
    <row r="1219" spans="1:6" ht="12.75" x14ac:dyDescent="0.2">
      <c r="A1219" s="1">
        <v>1972.06</v>
      </c>
      <c r="B1219" s="4">
        <v>108</v>
      </c>
      <c r="C1219" s="9">
        <v>3.07</v>
      </c>
      <c r="D1219" s="9">
        <v>5.97</v>
      </c>
      <c r="E1219" s="9">
        <v>41.7</v>
      </c>
      <c r="F1219" s="4">
        <v>6.11</v>
      </c>
    </row>
    <row r="1220" spans="1:6" ht="12.75" x14ac:dyDescent="0.2">
      <c r="A1220" s="1">
        <v>1972.07</v>
      </c>
      <c r="B1220" s="4">
        <v>107.2</v>
      </c>
      <c r="C1220" s="9">
        <v>3.0733299999999999</v>
      </c>
      <c r="D1220" s="9">
        <v>6.0266700000000002</v>
      </c>
      <c r="E1220" s="9">
        <v>41.9</v>
      </c>
      <c r="F1220" s="4">
        <v>6.11</v>
      </c>
    </row>
    <row r="1221" spans="1:6" ht="12.75" x14ac:dyDescent="0.2">
      <c r="A1221" s="1">
        <v>1972.08</v>
      </c>
      <c r="B1221" s="4">
        <v>111</v>
      </c>
      <c r="C1221" s="9">
        <v>3.07667</v>
      </c>
      <c r="D1221" s="9">
        <v>6.0833300000000001</v>
      </c>
      <c r="E1221" s="9">
        <v>42</v>
      </c>
      <c r="F1221" s="4">
        <v>6.21</v>
      </c>
    </row>
    <row r="1222" spans="1:6" ht="12.75" x14ac:dyDescent="0.2">
      <c r="A1222" s="1">
        <v>1972.09</v>
      </c>
      <c r="B1222" s="4">
        <v>109.4</v>
      </c>
      <c r="C1222" s="9">
        <v>3.08</v>
      </c>
      <c r="D1222" s="9">
        <v>6.14</v>
      </c>
      <c r="E1222" s="9">
        <v>42.1</v>
      </c>
      <c r="F1222" s="4">
        <v>6.55</v>
      </c>
    </row>
    <row r="1223" spans="1:6" ht="12.75" x14ac:dyDescent="0.2">
      <c r="A1223" s="1">
        <v>1972.1</v>
      </c>
      <c r="B1223" s="4">
        <v>109.6</v>
      </c>
      <c r="C1223" s="9">
        <v>3.1033300000000001</v>
      </c>
      <c r="D1223" s="9">
        <v>6.2333299999999996</v>
      </c>
      <c r="E1223" s="9">
        <v>42.3</v>
      </c>
      <c r="F1223" s="4">
        <v>6.48</v>
      </c>
    </row>
    <row r="1224" spans="1:6" ht="12.75" x14ac:dyDescent="0.2">
      <c r="A1224" s="1">
        <v>1972.11</v>
      </c>
      <c r="B1224" s="4">
        <v>115.1</v>
      </c>
      <c r="C1224" s="9">
        <v>3.1266699999999998</v>
      </c>
      <c r="D1224" s="9">
        <v>6.32667</v>
      </c>
      <c r="E1224" s="9">
        <v>42.4</v>
      </c>
      <c r="F1224" s="4">
        <v>6.28</v>
      </c>
    </row>
    <row r="1225" spans="1:6" ht="12.75" x14ac:dyDescent="0.2">
      <c r="A1225" s="1">
        <v>1972.12</v>
      </c>
      <c r="B1225" s="4">
        <v>117.5</v>
      </c>
      <c r="C1225" s="9">
        <v>3.15</v>
      </c>
      <c r="D1225" s="9">
        <v>6.42</v>
      </c>
      <c r="E1225" s="9">
        <v>42.5</v>
      </c>
      <c r="F1225" s="4">
        <v>6.36</v>
      </c>
    </row>
    <row r="1226" spans="1:6" ht="12.75" x14ac:dyDescent="0.2">
      <c r="A1226" s="1">
        <v>1973.01</v>
      </c>
      <c r="B1226" s="4">
        <v>118.4</v>
      </c>
      <c r="C1226" s="9">
        <v>3.1566700000000001</v>
      </c>
      <c r="D1226" s="9">
        <v>6.5466699999999998</v>
      </c>
      <c r="E1226" s="9">
        <v>42.6</v>
      </c>
      <c r="F1226" s="4">
        <v>6.46</v>
      </c>
    </row>
    <row r="1227" spans="1:6" ht="12.75" x14ac:dyDescent="0.2">
      <c r="A1227" s="1">
        <v>1973.02</v>
      </c>
      <c r="B1227" s="4">
        <v>114.2</v>
      </c>
      <c r="C1227" s="9">
        <v>3.1633300000000002</v>
      </c>
      <c r="D1227" s="9">
        <v>6.67333</v>
      </c>
      <c r="E1227" s="9">
        <v>42.9</v>
      </c>
      <c r="F1227" s="4">
        <v>6.64</v>
      </c>
    </row>
    <row r="1228" spans="1:6" ht="12.75" x14ac:dyDescent="0.2">
      <c r="A1228" s="1">
        <v>1973.03</v>
      </c>
      <c r="B1228" s="4">
        <v>112.4</v>
      </c>
      <c r="C1228" s="9">
        <v>3.17</v>
      </c>
      <c r="D1228" s="9">
        <v>6.8</v>
      </c>
      <c r="E1228" s="9">
        <v>43.3</v>
      </c>
      <c r="F1228" s="4">
        <v>6.71</v>
      </c>
    </row>
    <row r="1229" spans="1:6" ht="12.75" x14ac:dyDescent="0.2">
      <c r="A1229" s="1">
        <v>1973.04</v>
      </c>
      <c r="B1229" s="4">
        <v>110.3</v>
      </c>
      <c r="C1229" s="9">
        <v>3.1866699999999999</v>
      </c>
      <c r="D1229" s="9">
        <v>6.9433299999999996</v>
      </c>
      <c r="E1229" s="9">
        <v>43.6</v>
      </c>
      <c r="F1229" s="4">
        <v>6.67</v>
      </c>
    </row>
    <row r="1230" spans="1:6" ht="12.75" x14ac:dyDescent="0.2">
      <c r="A1230" s="1">
        <v>1973.05</v>
      </c>
      <c r="B1230" s="4">
        <v>107.2</v>
      </c>
      <c r="C1230" s="9">
        <v>3.2033299999999998</v>
      </c>
      <c r="D1230" s="9">
        <v>7.0866699999999998</v>
      </c>
      <c r="E1230" s="9">
        <v>43.9</v>
      </c>
      <c r="F1230" s="4">
        <v>6.85</v>
      </c>
    </row>
    <row r="1231" spans="1:6" ht="12.75" x14ac:dyDescent="0.2">
      <c r="A1231" s="1">
        <v>1973.06</v>
      </c>
      <c r="B1231" s="4">
        <v>104.8</v>
      </c>
      <c r="C1231" s="9">
        <v>3.22</v>
      </c>
      <c r="D1231" s="9">
        <v>7.23</v>
      </c>
      <c r="E1231" s="9">
        <v>44.2</v>
      </c>
      <c r="F1231" s="4">
        <v>6.9</v>
      </c>
    </row>
    <row r="1232" spans="1:6" ht="12.75" x14ac:dyDescent="0.2">
      <c r="A1232" s="1">
        <v>1973.07</v>
      </c>
      <c r="B1232" s="4">
        <v>105.8</v>
      </c>
      <c r="C1232" s="9">
        <v>3.2366700000000002</v>
      </c>
      <c r="D1232" s="9">
        <v>7.3833299999999999</v>
      </c>
      <c r="E1232" s="9">
        <v>44.3</v>
      </c>
      <c r="F1232" s="4">
        <v>7.13</v>
      </c>
    </row>
    <row r="1233" spans="1:6" ht="12.75" x14ac:dyDescent="0.2">
      <c r="A1233" s="1">
        <v>1973.08</v>
      </c>
      <c r="B1233" s="4">
        <v>103.8</v>
      </c>
      <c r="C1233" s="9">
        <v>3.2533300000000001</v>
      </c>
      <c r="D1233" s="9">
        <v>7.53667</v>
      </c>
      <c r="E1233" s="9">
        <v>45.1</v>
      </c>
      <c r="F1233" s="4">
        <v>7.4</v>
      </c>
    </row>
    <row r="1234" spans="1:6" ht="12.75" x14ac:dyDescent="0.2">
      <c r="A1234" s="1">
        <v>1973.09</v>
      </c>
      <c r="B1234" s="4">
        <v>105.6</v>
      </c>
      <c r="C1234" s="9">
        <v>3.27</v>
      </c>
      <c r="D1234" s="9">
        <v>7.69</v>
      </c>
      <c r="E1234" s="9">
        <v>45.2</v>
      </c>
      <c r="F1234" s="4">
        <v>7.09</v>
      </c>
    </row>
    <row r="1235" spans="1:6" ht="12.75" x14ac:dyDescent="0.2">
      <c r="A1235" s="1">
        <v>1973.1</v>
      </c>
      <c r="B1235" s="4">
        <v>109.8</v>
      </c>
      <c r="C1235" s="9">
        <v>3.30667</v>
      </c>
      <c r="D1235" s="9">
        <v>7.8466699999999996</v>
      </c>
      <c r="E1235" s="9">
        <v>45.6</v>
      </c>
      <c r="F1235" s="4">
        <v>6.79</v>
      </c>
    </row>
    <row r="1236" spans="1:6" ht="12.75" x14ac:dyDescent="0.2">
      <c r="A1236" s="1">
        <v>1973.11</v>
      </c>
      <c r="B1236" s="4">
        <v>102</v>
      </c>
      <c r="C1236" s="9">
        <v>3.3433299999999999</v>
      </c>
      <c r="D1236" s="9">
        <v>8.0033300000000001</v>
      </c>
      <c r="E1236" s="9">
        <v>45.9</v>
      </c>
      <c r="F1236" s="4">
        <v>6.73</v>
      </c>
    </row>
    <row r="1237" spans="1:6" ht="12.75" x14ac:dyDescent="0.2">
      <c r="A1237" s="1">
        <v>1973.12</v>
      </c>
      <c r="B1237" s="4">
        <v>94.78</v>
      </c>
      <c r="C1237" s="9">
        <v>3.38</v>
      </c>
      <c r="D1237" s="9">
        <v>8.16</v>
      </c>
      <c r="E1237" s="9">
        <v>46.2</v>
      </c>
      <c r="F1237" s="4">
        <v>6.74</v>
      </c>
    </row>
    <row r="1238" spans="1:6" ht="12.75" x14ac:dyDescent="0.2">
      <c r="A1238" s="1">
        <v>1974.01</v>
      </c>
      <c r="B1238" s="4">
        <v>96.11</v>
      </c>
      <c r="C1238" s="9">
        <v>3.4</v>
      </c>
      <c r="D1238" s="9">
        <v>8.2266700000000004</v>
      </c>
      <c r="E1238" s="9">
        <v>46.6</v>
      </c>
      <c r="F1238" s="4">
        <v>6.99</v>
      </c>
    </row>
    <row r="1239" spans="1:6" ht="12.75" x14ac:dyDescent="0.2">
      <c r="A1239" s="1">
        <v>1974.02</v>
      </c>
      <c r="B1239" s="4">
        <v>93.45</v>
      </c>
      <c r="C1239" s="9">
        <v>3.42</v>
      </c>
      <c r="D1239" s="9">
        <v>8.2933299999999992</v>
      </c>
      <c r="E1239" s="9">
        <v>47.2</v>
      </c>
      <c r="F1239" s="4">
        <v>6.96</v>
      </c>
    </row>
    <row r="1240" spans="1:6" ht="12.75" x14ac:dyDescent="0.2">
      <c r="A1240" s="1">
        <v>1974.03</v>
      </c>
      <c r="B1240" s="4">
        <v>97.44</v>
      </c>
      <c r="C1240" s="9">
        <v>3.44</v>
      </c>
      <c r="D1240" s="9">
        <v>8.36</v>
      </c>
      <c r="E1240" s="9">
        <v>47.8</v>
      </c>
      <c r="F1240" s="4">
        <v>7.21</v>
      </c>
    </row>
    <row r="1241" spans="1:6" ht="12.75" x14ac:dyDescent="0.2">
      <c r="A1241" s="1">
        <v>1974.04</v>
      </c>
      <c r="B1241" s="4">
        <v>92.46</v>
      </c>
      <c r="C1241" s="9">
        <v>3.46</v>
      </c>
      <c r="D1241" s="9">
        <v>8.4866700000000002</v>
      </c>
      <c r="E1241" s="9">
        <v>48</v>
      </c>
      <c r="F1241" s="4">
        <v>7.51</v>
      </c>
    </row>
    <row r="1242" spans="1:6" ht="12.75" x14ac:dyDescent="0.2">
      <c r="A1242" s="1">
        <v>1974.05</v>
      </c>
      <c r="B1242" s="4">
        <v>89.67</v>
      </c>
      <c r="C1242" s="9">
        <v>3.48</v>
      </c>
      <c r="D1242" s="9">
        <v>8.6133299999999995</v>
      </c>
      <c r="E1242" s="9">
        <v>48.6</v>
      </c>
      <c r="F1242" s="4">
        <v>7.58</v>
      </c>
    </row>
    <row r="1243" spans="1:6" ht="12.75" x14ac:dyDescent="0.2">
      <c r="A1243" s="1">
        <v>1974.06</v>
      </c>
      <c r="B1243" s="4">
        <v>89.79</v>
      </c>
      <c r="C1243" s="9">
        <v>3.5</v>
      </c>
      <c r="D1243" s="9">
        <v>8.74</v>
      </c>
      <c r="E1243" s="9">
        <v>49</v>
      </c>
      <c r="F1243" s="4">
        <v>7.54</v>
      </c>
    </row>
    <row r="1244" spans="1:6" ht="12.75" x14ac:dyDescent="0.2">
      <c r="A1244" s="1">
        <v>1974.07</v>
      </c>
      <c r="B1244" s="4">
        <v>79.31</v>
      </c>
      <c r="C1244" s="9">
        <v>3.53</v>
      </c>
      <c r="D1244" s="9">
        <v>8.8633299999999995</v>
      </c>
      <c r="E1244" s="9">
        <v>49.4</v>
      </c>
      <c r="F1244" s="4">
        <v>7.81</v>
      </c>
    </row>
    <row r="1245" spans="1:6" ht="12.75" x14ac:dyDescent="0.2">
      <c r="A1245" s="1">
        <v>1974.08</v>
      </c>
      <c r="B1245" s="4">
        <v>76.03</v>
      </c>
      <c r="C1245" s="9">
        <v>3.56</v>
      </c>
      <c r="D1245" s="9">
        <v>8.9866700000000002</v>
      </c>
      <c r="E1245" s="9">
        <v>50</v>
      </c>
      <c r="F1245" s="4">
        <v>8.0399999999999991</v>
      </c>
    </row>
    <row r="1246" spans="1:6" ht="12.75" x14ac:dyDescent="0.2">
      <c r="A1246" s="1">
        <v>1974.09</v>
      </c>
      <c r="B1246" s="4">
        <v>68.12</v>
      </c>
      <c r="C1246" s="9">
        <v>3.59</v>
      </c>
      <c r="D1246" s="9">
        <v>9.11</v>
      </c>
      <c r="E1246" s="9">
        <v>50.6</v>
      </c>
      <c r="F1246" s="4">
        <v>8.0399999999999991</v>
      </c>
    </row>
    <row r="1247" spans="1:6" ht="12.75" x14ac:dyDescent="0.2">
      <c r="A1247" s="1">
        <v>1974.1</v>
      </c>
      <c r="B1247" s="4">
        <v>69.44</v>
      </c>
      <c r="C1247" s="9">
        <v>3.5933299999999999</v>
      </c>
      <c r="D1247" s="9">
        <v>9.0366700000000009</v>
      </c>
      <c r="E1247" s="9">
        <v>51.1</v>
      </c>
      <c r="F1247" s="4">
        <v>7.9</v>
      </c>
    </row>
    <row r="1248" spans="1:6" ht="12.75" x14ac:dyDescent="0.2">
      <c r="A1248" s="1">
        <v>1974.11</v>
      </c>
      <c r="B1248" s="4">
        <v>71.739999999999995</v>
      </c>
      <c r="C1248" s="9">
        <v>3.59667</v>
      </c>
      <c r="D1248" s="9">
        <v>8.9633299999999991</v>
      </c>
      <c r="E1248" s="9">
        <v>51.5</v>
      </c>
      <c r="F1248" s="4">
        <v>7.68</v>
      </c>
    </row>
    <row r="1249" spans="1:6" ht="12.75" x14ac:dyDescent="0.2">
      <c r="A1249" s="1">
        <v>1974.12</v>
      </c>
      <c r="B1249" s="4">
        <v>67.069999999999993</v>
      </c>
      <c r="C1249" s="9">
        <v>3.6</v>
      </c>
      <c r="D1249" s="9">
        <v>8.89</v>
      </c>
      <c r="E1249" s="9">
        <v>51.9</v>
      </c>
      <c r="F1249" s="4">
        <v>7.43</v>
      </c>
    </row>
    <row r="1250" spans="1:6" ht="12.75" x14ac:dyDescent="0.2">
      <c r="A1250" s="1">
        <v>1975.01</v>
      </c>
      <c r="B1250" s="4">
        <v>72.56</v>
      </c>
      <c r="C1250" s="9">
        <v>3.6233300000000002</v>
      </c>
      <c r="D1250" s="9">
        <v>8.7433300000000003</v>
      </c>
      <c r="E1250" s="9">
        <v>52.1</v>
      </c>
      <c r="F1250" s="4">
        <v>7.5</v>
      </c>
    </row>
    <row r="1251" spans="1:6" ht="12.75" x14ac:dyDescent="0.2">
      <c r="A1251" s="1">
        <v>1975.02</v>
      </c>
      <c r="B1251" s="4">
        <v>80.099999999999994</v>
      </c>
      <c r="C1251" s="9">
        <v>3.6466699999999999</v>
      </c>
      <c r="D1251" s="9">
        <v>8.5966699999999996</v>
      </c>
      <c r="E1251" s="9">
        <v>52.5</v>
      </c>
      <c r="F1251" s="4">
        <v>7.39</v>
      </c>
    </row>
    <row r="1252" spans="1:6" ht="12.75" x14ac:dyDescent="0.2">
      <c r="A1252" s="1">
        <v>1975.03</v>
      </c>
      <c r="B1252" s="4">
        <v>83.78</v>
      </c>
      <c r="C1252" s="9">
        <v>3.67</v>
      </c>
      <c r="D1252" s="9">
        <v>8.4499999999999993</v>
      </c>
      <c r="E1252" s="9">
        <v>52.7</v>
      </c>
      <c r="F1252" s="4">
        <v>7.73</v>
      </c>
    </row>
    <row r="1253" spans="1:6" ht="12.75" x14ac:dyDescent="0.2">
      <c r="A1253" s="1">
        <v>1975.04</v>
      </c>
      <c r="B1253" s="4">
        <v>84.72</v>
      </c>
      <c r="C1253" s="9">
        <v>3.6833300000000002</v>
      </c>
      <c r="D1253" s="9">
        <v>8.2866700000000009</v>
      </c>
      <c r="E1253" s="9">
        <v>52.9</v>
      </c>
      <c r="F1253" s="4">
        <v>8.23</v>
      </c>
    </row>
    <row r="1254" spans="1:6" ht="12.75" x14ac:dyDescent="0.2">
      <c r="A1254" s="1">
        <v>1975.05</v>
      </c>
      <c r="B1254" s="4">
        <v>90.1</v>
      </c>
      <c r="C1254" s="9">
        <v>3.6966700000000001</v>
      </c>
      <c r="D1254" s="9">
        <v>8.1233299999999993</v>
      </c>
      <c r="E1254" s="9">
        <v>53.2</v>
      </c>
      <c r="F1254" s="4">
        <v>8.06</v>
      </c>
    </row>
    <row r="1255" spans="1:6" ht="12.75" x14ac:dyDescent="0.2">
      <c r="A1255" s="1">
        <v>1975.06</v>
      </c>
      <c r="B1255" s="4">
        <v>92.4</v>
      </c>
      <c r="C1255" s="9">
        <v>3.71</v>
      </c>
      <c r="D1255" s="9">
        <v>7.96</v>
      </c>
      <c r="E1255" s="9">
        <v>53.6</v>
      </c>
      <c r="F1255" s="4">
        <v>7.86</v>
      </c>
    </row>
    <row r="1256" spans="1:6" ht="12.75" x14ac:dyDescent="0.2">
      <c r="A1256" s="1">
        <v>1975.07</v>
      </c>
      <c r="B1256" s="4">
        <v>92.49</v>
      </c>
      <c r="C1256" s="9">
        <v>3.71</v>
      </c>
      <c r="D1256" s="9">
        <v>7.8933299999999997</v>
      </c>
      <c r="E1256" s="9">
        <v>54.2</v>
      </c>
      <c r="F1256" s="4">
        <v>8.06</v>
      </c>
    </row>
    <row r="1257" spans="1:6" ht="12.75" x14ac:dyDescent="0.2">
      <c r="A1257" s="1">
        <v>1975.08</v>
      </c>
      <c r="B1257" s="4">
        <v>85.71</v>
      </c>
      <c r="C1257" s="9">
        <v>3.71</v>
      </c>
      <c r="D1257" s="9">
        <v>7.82667</v>
      </c>
      <c r="E1257" s="9">
        <v>54.3</v>
      </c>
      <c r="F1257" s="4">
        <v>8.4</v>
      </c>
    </row>
    <row r="1258" spans="1:6" ht="12.75" x14ac:dyDescent="0.2">
      <c r="A1258" s="1">
        <v>1975.09</v>
      </c>
      <c r="B1258" s="4">
        <v>84.67</v>
      </c>
      <c r="C1258" s="9">
        <v>3.71</v>
      </c>
      <c r="D1258" s="9">
        <v>7.76</v>
      </c>
      <c r="E1258" s="9">
        <v>54.6</v>
      </c>
      <c r="F1258" s="4">
        <v>8.43</v>
      </c>
    </row>
    <row r="1259" spans="1:6" ht="12.75" x14ac:dyDescent="0.2">
      <c r="A1259" s="1">
        <v>1975.1</v>
      </c>
      <c r="B1259" s="4">
        <v>88.57</v>
      </c>
      <c r="C1259" s="9">
        <v>3.7</v>
      </c>
      <c r="D1259" s="9">
        <v>7.82667</v>
      </c>
      <c r="E1259" s="9">
        <v>54.9</v>
      </c>
      <c r="F1259" s="4">
        <v>8.14</v>
      </c>
    </row>
    <row r="1260" spans="1:6" ht="12.75" x14ac:dyDescent="0.2">
      <c r="A1260" s="1">
        <v>1975.11</v>
      </c>
      <c r="B1260" s="4">
        <v>90.07</v>
      </c>
      <c r="C1260" s="9">
        <v>3.69</v>
      </c>
      <c r="D1260" s="9">
        <v>7.8933299999999997</v>
      </c>
      <c r="E1260" s="9">
        <v>55.3</v>
      </c>
      <c r="F1260" s="4">
        <v>8.0500000000000007</v>
      </c>
    </row>
    <row r="1261" spans="1:6" ht="12.75" x14ac:dyDescent="0.2">
      <c r="A1261" s="1">
        <v>1975.12</v>
      </c>
      <c r="B1261" s="4">
        <v>88.7</v>
      </c>
      <c r="C1261" s="9">
        <v>3.68</v>
      </c>
      <c r="D1261" s="9">
        <v>7.96</v>
      </c>
      <c r="E1261" s="9">
        <v>55.5</v>
      </c>
      <c r="F1261" s="4">
        <v>8</v>
      </c>
    </row>
    <row r="1262" spans="1:6" ht="12.75" x14ac:dyDescent="0.2">
      <c r="A1262" s="1">
        <v>1976.01</v>
      </c>
      <c r="B1262" s="4">
        <v>96.86</v>
      </c>
      <c r="C1262" s="9">
        <v>3.6833300000000002</v>
      </c>
      <c r="D1262" s="9">
        <v>8.1933299999999996</v>
      </c>
      <c r="E1262" s="9">
        <v>55.6</v>
      </c>
      <c r="F1262" s="4">
        <v>7.74</v>
      </c>
    </row>
    <row r="1263" spans="1:6" ht="12.75" x14ac:dyDescent="0.2">
      <c r="A1263" s="1">
        <v>1976.02</v>
      </c>
      <c r="B1263" s="4">
        <v>100.6</v>
      </c>
      <c r="C1263" s="9">
        <v>3.6866699999999999</v>
      </c>
      <c r="D1263" s="9">
        <v>8.4266699999999997</v>
      </c>
      <c r="E1263" s="9">
        <v>55.8</v>
      </c>
      <c r="F1263" s="4">
        <v>7.79</v>
      </c>
    </row>
    <row r="1264" spans="1:6" ht="12.75" x14ac:dyDescent="0.2">
      <c r="A1264" s="1">
        <v>1976.03</v>
      </c>
      <c r="B1264" s="4">
        <v>101.1</v>
      </c>
      <c r="C1264" s="9">
        <v>3.69</v>
      </c>
      <c r="D1264" s="9">
        <v>8.66</v>
      </c>
      <c r="E1264" s="9">
        <v>55.9</v>
      </c>
      <c r="F1264" s="4">
        <v>7.73</v>
      </c>
    </row>
    <row r="1265" spans="1:6" ht="12.75" x14ac:dyDescent="0.2">
      <c r="A1265" s="1">
        <v>1976.04</v>
      </c>
      <c r="B1265" s="4">
        <v>101.9</v>
      </c>
      <c r="C1265" s="9">
        <v>3.71333</v>
      </c>
      <c r="D1265" s="9">
        <v>8.8566699999999994</v>
      </c>
      <c r="E1265" s="9">
        <v>56.1</v>
      </c>
      <c r="F1265" s="4">
        <v>7.56</v>
      </c>
    </row>
    <row r="1266" spans="1:6" ht="12.75" x14ac:dyDescent="0.2">
      <c r="A1266" s="1">
        <v>1976.05</v>
      </c>
      <c r="B1266" s="4">
        <v>101.2</v>
      </c>
      <c r="C1266" s="9">
        <v>3.7366700000000002</v>
      </c>
      <c r="D1266" s="9">
        <v>9.0533300000000008</v>
      </c>
      <c r="E1266" s="9">
        <v>56.5</v>
      </c>
      <c r="F1266" s="4">
        <v>7.9</v>
      </c>
    </row>
    <row r="1267" spans="1:6" ht="12.75" x14ac:dyDescent="0.2">
      <c r="A1267" s="1">
        <v>1976.06</v>
      </c>
      <c r="B1267" s="4">
        <v>101.8</v>
      </c>
      <c r="C1267" s="9">
        <v>3.76</v>
      </c>
      <c r="D1267" s="9">
        <v>9.25</v>
      </c>
      <c r="E1267" s="9">
        <v>56.8</v>
      </c>
      <c r="F1267" s="4">
        <v>7.86</v>
      </c>
    </row>
    <row r="1268" spans="1:6" ht="12.75" x14ac:dyDescent="0.2">
      <c r="A1268" s="1">
        <v>1976.07</v>
      </c>
      <c r="B1268" s="4">
        <v>104.2</v>
      </c>
      <c r="C1268" s="9">
        <v>3.79</v>
      </c>
      <c r="D1268" s="9">
        <v>9.35</v>
      </c>
      <c r="E1268" s="9">
        <v>57.1</v>
      </c>
      <c r="F1268" s="4">
        <v>7.83</v>
      </c>
    </row>
    <row r="1269" spans="1:6" ht="12.75" x14ac:dyDescent="0.2">
      <c r="A1269" s="1">
        <v>1976.08</v>
      </c>
      <c r="B1269" s="4">
        <v>103.3</v>
      </c>
      <c r="C1269" s="9">
        <v>3.82</v>
      </c>
      <c r="D1269" s="9">
        <v>9.4499999999999993</v>
      </c>
      <c r="E1269" s="9">
        <v>57.4</v>
      </c>
      <c r="F1269" s="4">
        <v>7.77</v>
      </c>
    </row>
    <row r="1270" spans="1:6" ht="12.75" x14ac:dyDescent="0.2">
      <c r="A1270" s="1">
        <v>1976.09</v>
      </c>
      <c r="B1270" s="4">
        <v>105.5</v>
      </c>
      <c r="C1270" s="9">
        <v>3.85</v>
      </c>
      <c r="D1270" s="9">
        <v>9.5500000000000007</v>
      </c>
      <c r="E1270" s="9">
        <v>57.6</v>
      </c>
      <c r="F1270" s="4">
        <v>7.59</v>
      </c>
    </row>
    <row r="1271" spans="1:6" ht="12.75" x14ac:dyDescent="0.2">
      <c r="A1271" s="1">
        <v>1976.1</v>
      </c>
      <c r="B1271" s="4">
        <v>101.9</v>
      </c>
      <c r="C1271" s="9">
        <v>3.9166699999999999</v>
      </c>
      <c r="D1271" s="9">
        <v>9.67</v>
      </c>
      <c r="E1271" s="9">
        <v>57.9</v>
      </c>
      <c r="F1271" s="4">
        <v>7.41</v>
      </c>
    </row>
    <row r="1272" spans="1:6" ht="12.75" x14ac:dyDescent="0.2">
      <c r="A1272" s="1">
        <v>1976.11</v>
      </c>
      <c r="B1272" s="4">
        <v>101.2</v>
      </c>
      <c r="C1272" s="9">
        <v>3.98333</v>
      </c>
      <c r="D1272" s="9">
        <v>9.7899999999999991</v>
      </c>
      <c r="E1272" s="9">
        <v>58</v>
      </c>
      <c r="F1272" s="4">
        <v>7.29</v>
      </c>
    </row>
    <row r="1273" spans="1:6" ht="12.75" x14ac:dyDescent="0.2">
      <c r="A1273" s="1">
        <v>1976.12</v>
      </c>
      <c r="B1273" s="4">
        <v>104.7</v>
      </c>
      <c r="C1273" s="9">
        <v>4.05</v>
      </c>
      <c r="D1273" s="9">
        <v>9.91</v>
      </c>
      <c r="E1273" s="9">
        <v>58.2</v>
      </c>
      <c r="F1273" s="4">
        <v>6.87</v>
      </c>
    </row>
    <row r="1274" spans="1:6" ht="12.75" x14ac:dyDescent="0.2">
      <c r="A1274" s="1">
        <v>1977.01</v>
      </c>
      <c r="B1274" s="4">
        <v>103.8</v>
      </c>
      <c r="C1274" s="9">
        <v>4.0966699999999996</v>
      </c>
      <c r="D1274" s="9">
        <v>9.9666700000000006</v>
      </c>
      <c r="E1274" s="9">
        <v>58.5</v>
      </c>
      <c r="F1274" s="4">
        <v>7.21</v>
      </c>
    </row>
    <row r="1275" spans="1:6" ht="12.75" x14ac:dyDescent="0.2">
      <c r="A1275" s="1">
        <v>1977.02</v>
      </c>
      <c r="B1275" s="4">
        <v>101</v>
      </c>
      <c r="C1275" s="9">
        <v>4.1433299999999997</v>
      </c>
      <c r="D1275" s="9">
        <v>10.023300000000001</v>
      </c>
      <c r="E1275" s="9">
        <v>59.1</v>
      </c>
      <c r="F1275" s="4">
        <v>7.39</v>
      </c>
    </row>
    <row r="1276" spans="1:6" ht="12.75" x14ac:dyDescent="0.2">
      <c r="A1276" s="1">
        <v>1977.03</v>
      </c>
      <c r="B1276" s="4">
        <v>100.6</v>
      </c>
      <c r="C1276" s="9">
        <v>4.1900000000000004</v>
      </c>
      <c r="D1276" s="9">
        <v>10.08</v>
      </c>
      <c r="E1276" s="9">
        <v>59.5</v>
      </c>
      <c r="F1276" s="4">
        <v>7.46</v>
      </c>
    </row>
    <row r="1277" spans="1:6" ht="12.75" x14ac:dyDescent="0.2">
      <c r="A1277" s="1">
        <v>1977.04</v>
      </c>
      <c r="B1277" s="4">
        <v>99.05</v>
      </c>
      <c r="C1277" s="9">
        <v>4.2466699999999999</v>
      </c>
      <c r="D1277" s="9">
        <v>10.193300000000001</v>
      </c>
      <c r="E1277" s="9">
        <v>60</v>
      </c>
      <c r="F1277" s="4">
        <v>7.37</v>
      </c>
    </row>
    <row r="1278" spans="1:6" ht="12.75" x14ac:dyDescent="0.2">
      <c r="A1278" s="1">
        <v>1977.05</v>
      </c>
      <c r="B1278" s="4">
        <v>98.76</v>
      </c>
      <c r="C1278" s="9">
        <v>4.3033299999999999</v>
      </c>
      <c r="D1278" s="9">
        <v>10.306699999999999</v>
      </c>
      <c r="E1278" s="9">
        <v>60.3</v>
      </c>
      <c r="F1278" s="4">
        <v>7.46</v>
      </c>
    </row>
    <row r="1279" spans="1:6" ht="12.75" x14ac:dyDescent="0.2">
      <c r="A1279" s="1">
        <v>1977.06</v>
      </c>
      <c r="B1279" s="4">
        <v>99.29</v>
      </c>
      <c r="C1279" s="9">
        <v>4.3600000000000003</v>
      </c>
      <c r="D1279" s="9">
        <v>10.42</v>
      </c>
      <c r="E1279" s="9">
        <v>60.7</v>
      </c>
      <c r="F1279" s="4">
        <v>7.28</v>
      </c>
    </row>
    <row r="1280" spans="1:6" ht="12.75" x14ac:dyDescent="0.2">
      <c r="A1280" s="1">
        <v>1977.07</v>
      </c>
      <c r="B1280" s="4">
        <v>100.2</v>
      </c>
      <c r="C1280" s="9">
        <v>4.4066700000000001</v>
      </c>
      <c r="D1280" s="9">
        <v>10.5167</v>
      </c>
      <c r="E1280" s="9">
        <v>61</v>
      </c>
      <c r="F1280" s="4">
        <v>7.33</v>
      </c>
    </row>
    <row r="1281" spans="1:6" ht="12.75" x14ac:dyDescent="0.2">
      <c r="A1281" s="1">
        <v>1977.08</v>
      </c>
      <c r="B1281" s="4">
        <v>97.75</v>
      </c>
      <c r="C1281" s="9">
        <v>4.4533300000000002</v>
      </c>
      <c r="D1281" s="9">
        <v>10.613300000000001</v>
      </c>
      <c r="E1281" s="9">
        <v>61.2</v>
      </c>
      <c r="F1281" s="4">
        <v>7.4</v>
      </c>
    </row>
    <row r="1282" spans="1:6" ht="12.75" x14ac:dyDescent="0.2">
      <c r="A1282" s="1">
        <v>1977.09</v>
      </c>
      <c r="B1282" s="4">
        <v>96.23</v>
      </c>
      <c r="C1282" s="9">
        <v>4.5</v>
      </c>
      <c r="D1282" s="9">
        <v>10.71</v>
      </c>
      <c r="E1282" s="9">
        <v>61.4</v>
      </c>
      <c r="F1282" s="4">
        <v>7.34</v>
      </c>
    </row>
    <row r="1283" spans="1:6" ht="12.75" x14ac:dyDescent="0.2">
      <c r="A1283" s="1">
        <v>1977.1</v>
      </c>
      <c r="B1283" s="4">
        <v>93.74</v>
      </c>
      <c r="C1283" s="9">
        <v>4.5566700000000004</v>
      </c>
      <c r="D1283" s="9">
        <v>10.77</v>
      </c>
      <c r="E1283" s="9">
        <v>61.6</v>
      </c>
      <c r="F1283" s="4">
        <v>7.52</v>
      </c>
    </row>
    <row r="1284" spans="1:6" ht="12.75" x14ac:dyDescent="0.2">
      <c r="A1284" s="1">
        <v>1977.11</v>
      </c>
      <c r="B1284" s="4">
        <v>94.28</v>
      </c>
      <c r="C1284" s="9">
        <v>4.6133300000000004</v>
      </c>
      <c r="D1284" s="9">
        <v>10.83</v>
      </c>
      <c r="E1284" s="9">
        <v>61.9</v>
      </c>
      <c r="F1284" s="4">
        <v>7.58</v>
      </c>
    </row>
    <row r="1285" spans="1:6" ht="12.75" x14ac:dyDescent="0.2">
      <c r="A1285" s="1">
        <v>1977.12</v>
      </c>
      <c r="B1285" s="4">
        <v>93.82</v>
      </c>
      <c r="C1285" s="9">
        <v>4.67</v>
      </c>
      <c r="D1285" s="9">
        <v>10.89</v>
      </c>
      <c r="E1285" s="9">
        <v>62.1</v>
      </c>
      <c r="F1285" s="4">
        <v>7.69</v>
      </c>
    </row>
    <row r="1286" spans="1:6" ht="12.75" x14ac:dyDescent="0.2">
      <c r="A1286" s="1">
        <v>1978.01</v>
      </c>
      <c r="B1286" s="4">
        <v>90.25</v>
      </c>
      <c r="C1286" s="9">
        <v>4.71333</v>
      </c>
      <c r="D1286" s="9">
        <v>10.9</v>
      </c>
      <c r="E1286" s="9">
        <v>62.5</v>
      </c>
      <c r="F1286" s="4">
        <v>7.96</v>
      </c>
    </row>
    <row r="1287" spans="1:6" ht="12.75" x14ac:dyDescent="0.2">
      <c r="A1287" s="1">
        <v>1978.02</v>
      </c>
      <c r="B1287" s="4">
        <v>88.98</v>
      </c>
      <c r="C1287" s="9">
        <v>4.7566699999999997</v>
      </c>
      <c r="D1287" s="9">
        <v>10.91</v>
      </c>
      <c r="E1287" s="9">
        <v>62.9</v>
      </c>
      <c r="F1287" s="4">
        <v>8.0299999999999994</v>
      </c>
    </row>
    <row r="1288" spans="1:6" ht="12.75" x14ac:dyDescent="0.2">
      <c r="A1288" s="1">
        <v>1978.03</v>
      </c>
      <c r="B1288" s="4">
        <v>88.82</v>
      </c>
      <c r="C1288" s="9">
        <v>4.8</v>
      </c>
      <c r="D1288" s="9">
        <v>10.92</v>
      </c>
      <c r="E1288" s="9">
        <v>63.4</v>
      </c>
      <c r="F1288" s="4">
        <v>8.0399999999999991</v>
      </c>
    </row>
    <row r="1289" spans="1:6" ht="12.75" x14ac:dyDescent="0.2">
      <c r="A1289" s="1">
        <v>1978.04</v>
      </c>
      <c r="B1289" s="4">
        <v>92.71</v>
      </c>
      <c r="C1289" s="9">
        <v>4.8366699999999998</v>
      </c>
      <c r="D1289" s="9">
        <v>11.023300000000001</v>
      </c>
      <c r="E1289" s="9">
        <v>63.9</v>
      </c>
      <c r="F1289" s="4">
        <v>8.15</v>
      </c>
    </row>
    <row r="1290" spans="1:6" ht="12.75" x14ac:dyDescent="0.2">
      <c r="A1290" s="1">
        <v>1978.05</v>
      </c>
      <c r="B1290" s="4">
        <v>97.41</v>
      </c>
      <c r="C1290" s="9">
        <v>4.8733300000000002</v>
      </c>
      <c r="D1290" s="9">
        <v>11.1267</v>
      </c>
      <c r="E1290" s="9">
        <v>64.5</v>
      </c>
      <c r="F1290" s="4">
        <v>8.35</v>
      </c>
    </row>
    <row r="1291" spans="1:6" ht="12.75" x14ac:dyDescent="0.2">
      <c r="A1291" s="1">
        <v>1978.06</v>
      </c>
      <c r="B1291" s="4">
        <v>97.66</v>
      </c>
      <c r="C1291" s="9">
        <v>4.91</v>
      </c>
      <c r="D1291" s="9">
        <v>11.23</v>
      </c>
      <c r="E1291" s="9">
        <v>65.2</v>
      </c>
      <c r="F1291" s="4">
        <v>8.4600000000000009</v>
      </c>
    </row>
    <row r="1292" spans="1:6" ht="12.75" x14ac:dyDescent="0.2">
      <c r="A1292" s="1">
        <v>1978.07</v>
      </c>
      <c r="B1292" s="4">
        <v>97.19</v>
      </c>
      <c r="C1292" s="9">
        <v>4.9466700000000001</v>
      </c>
      <c r="D1292" s="9">
        <v>11.343299999999999</v>
      </c>
      <c r="E1292" s="9">
        <v>65.7</v>
      </c>
      <c r="F1292" s="4">
        <v>8.64</v>
      </c>
    </row>
    <row r="1293" spans="1:6" ht="12.75" x14ac:dyDescent="0.2">
      <c r="A1293" s="1">
        <v>1978.08</v>
      </c>
      <c r="B1293" s="4">
        <v>103.9</v>
      </c>
      <c r="C1293" s="9">
        <v>4.9833299999999996</v>
      </c>
      <c r="D1293" s="9">
        <v>11.4567</v>
      </c>
      <c r="E1293" s="9">
        <v>66</v>
      </c>
      <c r="F1293" s="4">
        <v>8.41</v>
      </c>
    </row>
    <row r="1294" spans="1:6" ht="12.75" x14ac:dyDescent="0.2">
      <c r="A1294" s="1">
        <v>1978.09</v>
      </c>
      <c r="B1294" s="4">
        <v>103.9</v>
      </c>
      <c r="C1294" s="9">
        <v>5.0199999999999996</v>
      </c>
      <c r="D1294" s="9">
        <v>11.57</v>
      </c>
      <c r="E1294" s="9">
        <v>66.5</v>
      </c>
      <c r="F1294" s="4">
        <v>8.42</v>
      </c>
    </row>
    <row r="1295" spans="1:6" ht="12.75" x14ac:dyDescent="0.2">
      <c r="A1295" s="1">
        <v>1978.1</v>
      </c>
      <c r="B1295" s="4">
        <v>100.6</v>
      </c>
      <c r="C1295" s="9">
        <v>5.03667</v>
      </c>
      <c r="D1295" s="9">
        <v>11.8233</v>
      </c>
      <c r="E1295" s="9">
        <v>67.099999999999994</v>
      </c>
      <c r="F1295" s="4">
        <v>8.64</v>
      </c>
    </row>
    <row r="1296" spans="1:6" ht="12.75" x14ac:dyDescent="0.2">
      <c r="A1296" s="1">
        <v>1978.11</v>
      </c>
      <c r="B1296" s="4">
        <v>94.71</v>
      </c>
      <c r="C1296" s="9">
        <v>5.0533299999999999</v>
      </c>
      <c r="D1296" s="9">
        <v>12.076700000000001</v>
      </c>
      <c r="E1296" s="9">
        <v>67.400000000000006</v>
      </c>
      <c r="F1296" s="4">
        <v>8.81</v>
      </c>
    </row>
    <row r="1297" spans="1:6" ht="12.75" x14ac:dyDescent="0.2">
      <c r="A1297" s="1">
        <v>1978.12</v>
      </c>
      <c r="B1297" s="4">
        <v>96.11</v>
      </c>
      <c r="C1297" s="9">
        <v>5.07</v>
      </c>
      <c r="D1297" s="9">
        <v>12.33</v>
      </c>
      <c r="E1297" s="9">
        <v>67.7</v>
      </c>
      <c r="F1297" s="4">
        <v>9.01</v>
      </c>
    </row>
    <row r="1298" spans="1:6" ht="12.75" x14ac:dyDescent="0.2">
      <c r="A1298" s="1">
        <v>1979.01</v>
      </c>
      <c r="B1298" s="4">
        <v>99.71</v>
      </c>
      <c r="C1298" s="9">
        <v>5.1133300000000004</v>
      </c>
      <c r="D1298" s="9">
        <v>12.6533</v>
      </c>
      <c r="E1298" s="9">
        <v>68.3</v>
      </c>
      <c r="F1298" s="4">
        <v>9.1</v>
      </c>
    </row>
    <row r="1299" spans="1:6" ht="12.75" x14ac:dyDescent="0.2">
      <c r="A1299" s="1">
        <v>1979.02</v>
      </c>
      <c r="B1299" s="4">
        <v>98.23</v>
      </c>
      <c r="C1299" s="9">
        <v>5.1566700000000001</v>
      </c>
      <c r="D1299" s="9">
        <v>12.976699999999999</v>
      </c>
      <c r="E1299" s="9">
        <v>69.099999999999994</v>
      </c>
      <c r="F1299" s="4">
        <v>9.1</v>
      </c>
    </row>
    <row r="1300" spans="1:6" ht="12.75" x14ac:dyDescent="0.2">
      <c r="A1300" s="1">
        <v>1979.03</v>
      </c>
      <c r="B1300" s="4">
        <v>100.1</v>
      </c>
      <c r="C1300" s="9">
        <v>5.2</v>
      </c>
      <c r="D1300" s="9">
        <v>13.3</v>
      </c>
      <c r="E1300" s="9">
        <v>69.8</v>
      </c>
      <c r="F1300" s="4">
        <v>9.1199999999999992</v>
      </c>
    </row>
    <row r="1301" spans="1:6" ht="12.75" x14ac:dyDescent="0.2">
      <c r="A1301" s="1">
        <v>1979.04</v>
      </c>
      <c r="B1301" s="4">
        <v>102.1</v>
      </c>
      <c r="C1301" s="9">
        <v>5.2466699999999999</v>
      </c>
      <c r="D1301" s="9">
        <v>13.5267</v>
      </c>
      <c r="E1301" s="9">
        <v>70.599999999999994</v>
      </c>
      <c r="F1301" s="4">
        <v>9.18</v>
      </c>
    </row>
    <row r="1302" spans="1:6" ht="12.75" x14ac:dyDescent="0.2">
      <c r="A1302" s="1">
        <v>1979.05</v>
      </c>
      <c r="B1302" s="4">
        <v>99.73</v>
      </c>
      <c r="C1302" s="9">
        <v>5.2933300000000001</v>
      </c>
      <c r="D1302" s="9">
        <v>13.753299999999999</v>
      </c>
      <c r="E1302" s="9">
        <v>71.5</v>
      </c>
      <c r="F1302" s="4">
        <v>9.25</v>
      </c>
    </row>
    <row r="1303" spans="1:6" ht="12.75" x14ac:dyDescent="0.2">
      <c r="A1303" s="1">
        <v>1979.06</v>
      </c>
      <c r="B1303" s="4">
        <v>101.7</v>
      </c>
      <c r="C1303" s="9">
        <v>5.34</v>
      </c>
      <c r="D1303" s="9">
        <v>13.98</v>
      </c>
      <c r="E1303" s="9">
        <v>72.3</v>
      </c>
      <c r="F1303" s="4">
        <v>8.91</v>
      </c>
    </row>
    <row r="1304" spans="1:6" ht="12.75" x14ac:dyDescent="0.2">
      <c r="A1304" s="1">
        <v>1979.07</v>
      </c>
      <c r="B1304" s="4">
        <v>102.7</v>
      </c>
      <c r="C1304" s="9">
        <v>5.3966700000000003</v>
      </c>
      <c r="D1304" s="9">
        <v>14.1967</v>
      </c>
      <c r="E1304" s="9">
        <v>73.099999999999994</v>
      </c>
      <c r="F1304" s="4">
        <v>8.9499999999999993</v>
      </c>
    </row>
    <row r="1305" spans="1:6" ht="12.75" x14ac:dyDescent="0.2">
      <c r="A1305" s="1">
        <v>1979.08</v>
      </c>
      <c r="B1305" s="4">
        <v>107.4</v>
      </c>
      <c r="C1305" s="9">
        <v>5.4533300000000002</v>
      </c>
      <c r="D1305" s="9">
        <v>14.4133</v>
      </c>
      <c r="E1305" s="9">
        <v>73.8</v>
      </c>
      <c r="F1305" s="4">
        <v>9.0299999999999994</v>
      </c>
    </row>
    <row r="1306" spans="1:6" ht="12.75" x14ac:dyDescent="0.2">
      <c r="A1306" s="1">
        <v>1979.09</v>
      </c>
      <c r="B1306" s="4">
        <v>108.6</v>
      </c>
      <c r="C1306" s="9">
        <v>5.51</v>
      </c>
      <c r="D1306" s="9">
        <v>14.63</v>
      </c>
      <c r="E1306" s="9">
        <v>74.599999999999994</v>
      </c>
      <c r="F1306" s="4">
        <v>9.33</v>
      </c>
    </row>
    <row r="1307" spans="1:6" ht="12.75" x14ac:dyDescent="0.2">
      <c r="A1307" s="1">
        <v>1979.1</v>
      </c>
      <c r="B1307" s="4">
        <v>104.5</v>
      </c>
      <c r="C1307" s="9">
        <v>5.5566700000000004</v>
      </c>
      <c r="D1307" s="9">
        <v>14.7067</v>
      </c>
      <c r="E1307" s="9">
        <v>75.2</v>
      </c>
      <c r="F1307" s="4">
        <v>10.3</v>
      </c>
    </row>
    <row r="1308" spans="1:6" ht="12.75" x14ac:dyDescent="0.2">
      <c r="A1308" s="1">
        <v>1979.11</v>
      </c>
      <c r="B1308" s="4">
        <v>103.7</v>
      </c>
      <c r="C1308" s="9">
        <v>5.6033299999999997</v>
      </c>
      <c r="D1308" s="9">
        <v>14.783300000000001</v>
      </c>
      <c r="E1308" s="9">
        <v>75.900000000000006</v>
      </c>
      <c r="F1308" s="4">
        <v>10.65</v>
      </c>
    </row>
    <row r="1309" spans="1:6" ht="12.75" x14ac:dyDescent="0.2">
      <c r="A1309" s="1">
        <v>1979.12</v>
      </c>
      <c r="B1309" s="4">
        <v>107.8</v>
      </c>
      <c r="C1309" s="9">
        <v>5.65</v>
      </c>
      <c r="D1309" s="9">
        <v>14.86</v>
      </c>
      <c r="E1309" s="9">
        <v>76.7</v>
      </c>
      <c r="F1309" s="4">
        <v>10.39</v>
      </c>
    </row>
    <row r="1310" spans="1:6" ht="12.75" x14ac:dyDescent="0.2">
      <c r="A1310" s="1">
        <v>1980.01</v>
      </c>
      <c r="B1310" s="4">
        <v>110.9</v>
      </c>
      <c r="C1310" s="9">
        <v>5.7</v>
      </c>
      <c r="D1310" s="9">
        <v>15.003299999999999</v>
      </c>
      <c r="E1310" s="9">
        <v>77.8</v>
      </c>
      <c r="F1310" s="4">
        <v>10.8</v>
      </c>
    </row>
    <row r="1311" spans="1:6" ht="12.75" x14ac:dyDescent="0.2">
      <c r="A1311" s="1">
        <v>1980.02</v>
      </c>
      <c r="B1311" s="4">
        <v>115.3</v>
      </c>
      <c r="C1311" s="9">
        <v>5.75</v>
      </c>
      <c r="D1311" s="9">
        <v>15.146699999999999</v>
      </c>
      <c r="E1311" s="9">
        <v>78.900000000000006</v>
      </c>
      <c r="F1311" s="4">
        <v>12.41</v>
      </c>
    </row>
    <row r="1312" spans="1:6" ht="12.75" x14ac:dyDescent="0.2">
      <c r="A1312" s="1">
        <v>1980.03</v>
      </c>
      <c r="B1312" s="4">
        <v>104.7</v>
      </c>
      <c r="C1312" s="9">
        <v>5.8</v>
      </c>
      <c r="D1312" s="9">
        <v>15.29</v>
      </c>
      <c r="E1312" s="9">
        <v>80.099999999999994</v>
      </c>
      <c r="F1312" s="4">
        <v>12.75</v>
      </c>
    </row>
    <row r="1313" spans="1:6" ht="12.75" x14ac:dyDescent="0.2">
      <c r="A1313" s="1">
        <v>1980.04</v>
      </c>
      <c r="B1313" s="4">
        <v>103</v>
      </c>
      <c r="C1313" s="9">
        <v>5.8466699999999996</v>
      </c>
      <c r="D1313" s="9">
        <v>15.173299999999999</v>
      </c>
      <c r="E1313" s="9">
        <v>81</v>
      </c>
      <c r="F1313" s="4">
        <v>11.47</v>
      </c>
    </row>
    <row r="1314" spans="1:6" ht="12.75" x14ac:dyDescent="0.2">
      <c r="A1314" s="1">
        <v>1980.05</v>
      </c>
      <c r="B1314" s="4">
        <v>107.7</v>
      </c>
      <c r="C1314" s="9">
        <v>5.8933299999999997</v>
      </c>
      <c r="D1314" s="9">
        <v>15.056699999999999</v>
      </c>
      <c r="E1314" s="9">
        <v>81.8</v>
      </c>
      <c r="F1314" s="4">
        <v>10.18</v>
      </c>
    </row>
    <row r="1315" spans="1:6" ht="12.75" x14ac:dyDescent="0.2">
      <c r="A1315" s="1">
        <v>1980.06</v>
      </c>
      <c r="B1315" s="4">
        <v>114.6</v>
      </c>
      <c r="C1315" s="9">
        <v>5.94</v>
      </c>
      <c r="D1315" s="9">
        <v>14.94</v>
      </c>
      <c r="E1315" s="9">
        <v>82.7</v>
      </c>
      <c r="F1315" s="4">
        <v>9.7799999999999994</v>
      </c>
    </row>
    <row r="1316" spans="1:6" ht="12.75" x14ac:dyDescent="0.2">
      <c r="A1316" s="1">
        <v>1980.07</v>
      </c>
      <c r="B1316" s="4">
        <v>119.8</v>
      </c>
      <c r="C1316" s="9">
        <v>5.9833299999999996</v>
      </c>
      <c r="D1316" s="9">
        <v>14.84</v>
      </c>
      <c r="E1316" s="9">
        <v>82.7</v>
      </c>
      <c r="F1316" s="4">
        <v>10.25</v>
      </c>
    </row>
    <row r="1317" spans="1:6" ht="12.75" x14ac:dyDescent="0.2">
      <c r="A1317" s="1">
        <v>1980.08</v>
      </c>
      <c r="B1317" s="4">
        <v>123.5</v>
      </c>
      <c r="C1317" s="9">
        <v>6.0266700000000002</v>
      </c>
      <c r="D1317" s="9">
        <v>14.74</v>
      </c>
      <c r="E1317" s="9">
        <v>83.3</v>
      </c>
      <c r="F1317" s="4">
        <v>11.1</v>
      </c>
    </row>
    <row r="1318" spans="1:6" ht="12.75" x14ac:dyDescent="0.2">
      <c r="A1318" s="1">
        <v>1980.09</v>
      </c>
      <c r="B1318" s="4">
        <v>126.5</v>
      </c>
      <c r="C1318" s="9">
        <v>6.07</v>
      </c>
      <c r="D1318" s="9">
        <v>14.64</v>
      </c>
      <c r="E1318" s="9">
        <v>84</v>
      </c>
      <c r="F1318" s="4">
        <v>11.51</v>
      </c>
    </row>
    <row r="1319" spans="1:6" ht="12.75" x14ac:dyDescent="0.2">
      <c r="A1319" s="1">
        <v>1980.1</v>
      </c>
      <c r="B1319" s="4">
        <v>130.19999999999999</v>
      </c>
      <c r="C1319" s="9">
        <v>6.1</v>
      </c>
      <c r="D1319" s="9">
        <v>14.7</v>
      </c>
      <c r="E1319" s="9">
        <v>84.8</v>
      </c>
      <c r="F1319" s="4">
        <v>11.75</v>
      </c>
    </row>
    <row r="1320" spans="1:6" ht="12.75" x14ac:dyDescent="0.2">
      <c r="A1320" s="1">
        <v>1980.11</v>
      </c>
      <c r="B1320" s="4">
        <v>135.69999999999999</v>
      </c>
      <c r="C1320" s="9">
        <v>6.13</v>
      </c>
      <c r="D1320" s="9">
        <v>14.76</v>
      </c>
      <c r="E1320" s="9">
        <v>85.5</v>
      </c>
      <c r="F1320" s="4">
        <v>12.68</v>
      </c>
    </row>
    <row r="1321" spans="1:6" ht="12.75" x14ac:dyDescent="0.2">
      <c r="A1321" s="1">
        <v>1980.12</v>
      </c>
      <c r="B1321" s="4">
        <v>133.5</v>
      </c>
      <c r="C1321" s="9">
        <v>6.16</v>
      </c>
      <c r="D1321" s="9">
        <v>14.82</v>
      </c>
      <c r="E1321" s="9">
        <v>86.3</v>
      </c>
      <c r="F1321" s="4">
        <v>12.84</v>
      </c>
    </row>
    <row r="1322" spans="1:6" ht="12.75" x14ac:dyDescent="0.2">
      <c r="A1322" s="1">
        <v>1981.01</v>
      </c>
      <c r="B1322" s="4">
        <v>133</v>
      </c>
      <c r="C1322" s="9">
        <v>6.2</v>
      </c>
      <c r="D1322" s="9">
        <v>14.74</v>
      </c>
      <c r="E1322" s="9">
        <v>87</v>
      </c>
      <c r="F1322" s="4">
        <v>12.57</v>
      </c>
    </row>
    <row r="1323" spans="1:6" ht="12.75" x14ac:dyDescent="0.2">
      <c r="A1323" s="1">
        <v>1981.02</v>
      </c>
      <c r="B1323" s="4">
        <v>128.4</v>
      </c>
      <c r="C1323" s="9">
        <v>6.24</v>
      </c>
      <c r="D1323" s="9">
        <v>14.66</v>
      </c>
      <c r="E1323" s="9">
        <v>87.9</v>
      </c>
      <c r="F1323" s="4">
        <v>13.19</v>
      </c>
    </row>
    <row r="1324" spans="1:6" ht="12.75" x14ac:dyDescent="0.2">
      <c r="A1324" s="1">
        <v>1981.03</v>
      </c>
      <c r="B1324" s="4">
        <v>133.19999999999999</v>
      </c>
      <c r="C1324" s="9">
        <v>6.28</v>
      </c>
      <c r="D1324" s="9">
        <v>14.58</v>
      </c>
      <c r="E1324" s="9">
        <v>88.5</v>
      </c>
      <c r="F1324" s="4">
        <v>13.12</v>
      </c>
    </row>
    <row r="1325" spans="1:6" ht="12.75" x14ac:dyDescent="0.2">
      <c r="A1325" s="1">
        <v>1981.04</v>
      </c>
      <c r="B1325" s="4">
        <v>134.4</v>
      </c>
      <c r="C1325" s="9">
        <v>6.3166700000000002</v>
      </c>
      <c r="D1325" s="9">
        <v>14.7233</v>
      </c>
      <c r="E1325" s="9">
        <v>89.1</v>
      </c>
      <c r="F1325" s="4">
        <v>13.68</v>
      </c>
    </row>
    <row r="1326" spans="1:6" ht="12.75" x14ac:dyDescent="0.2">
      <c r="A1326" s="1">
        <v>1981.05</v>
      </c>
      <c r="B1326" s="4">
        <v>131.69999999999999</v>
      </c>
      <c r="C1326" s="9">
        <v>6.3533299999999997</v>
      </c>
      <c r="D1326" s="9">
        <v>14.8667</v>
      </c>
      <c r="E1326" s="9">
        <v>89.8</v>
      </c>
      <c r="F1326" s="4">
        <v>14.1</v>
      </c>
    </row>
    <row r="1327" spans="1:6" ht="12.75" x14ac:dyDescent="0.2">
      <c r="A1327" s="1">
        <v>1981.06</v>
      </c>
      <c r="B1327" s="4">
        <v>132.30000000000001</v>
      </c>
      <c r="C1327" s="9">
        <v>6.39</v>
      </c>
      <c r="D1327" s="9">
        <v>15.01</v>
      </c>
      <c r="E1327" s="9">
        <v>90.6</v>
      </c>
      <c r="F1327" s="4">
        <v>13.47</v>
      </c>
    </row>
    <row r="1328" spans="1:6" ht="12.75" x14ac:dyDescent="0.2">
      <c r="A1328" s="1">
        <v>1981.07</v>
      </c>
      <c r="B1328" s="4">
        <v>129.1</v>
      </c>
      <c r="C1328" s="9">
        <v>6.4333299999999998</v>
      </c>
      <c r="D1328" s="9">
        <v>15.0967</v>
      </c>
      <c r="E1328" s="9">
        <v>91.6</v>
      </c>
      <c r="F1328" s="4">
        <v>14.28</v>
      </c>
    </row>
    <row r="1329" spans="1:6" ht="12.75" x14ac:dyDescent="0.2">
      <c r="A1329" s="1">
        <v>1981.08</v>
      </c>
      <c r="B1329" s="4">
        <v>129.6</v>
      </c>
      <c r="C1329" s="9">
        <v>6.4766700000000004</v>
      </c>
      <c r="D1329" s="9">
        <v>15.183299999999999</v>
      </c>
      <c r="E1329" s="9">
        <v>92.3</v>
      </c>
      <c r="F1329" s="4">
        <v>14.94</v>
      </c>
    </row>
    <row r="1330" spans="1:6" ht="12.75" x14ac:dyDescent="0.2">
      <c r="A1330" s="1">
        <v>1981.09</v>
      </c>
      <c r="B1330" s="4">
        <v>118.3</v>
      </c>
      <c r="C1330" s="9">
        <v>6.52</v>
      </c>
      <c r="D1330" s="9">
        <v>15.27</v>
      </c>
      <c r="E1330" s="9">
        <v>93.2</v>
      </c>
      <c r="F1330" s="4">
        <v>15.32</v>
      </c>
    </row>
    <row r="1331" spans="1:6" ht="12.75" x14ac:dyDescent="0.2">
      <c r="A1331" s="1">
        <v>1981.1</v>
      </c>
      <c r="B1331" s="4">
        <v>119.8</v>
      </c>
      <c r="C1331" s="9">
        <v>6.5566700000000004</v>
      </c>
      <c r="D1331" s="9">
        <v>15.3</v>
      </c>
      <c r="E1331" s="9">
        <v>93.4</v>
      </c>
      <c r="F1331" s="4">
        <v>15.15</v>
      </c>
    </row>
    <row r="1332" spans="1:6" ht="12.75" x14ac:dyDescent="0.2">
      <c r="A1332" s="1">
        <v>1981.11</v>
      </c>
      <c r="B1332" s="4">
        <v>122.9</v>
      </c>
      <c r="C1332" s="9">
        <v>6.5933299999999999</v>
      </c>
      <c r="D1332" s="9">
        <v>15.33</v>
      </c>
      <c r="E1332" s="9">
        <v>93.7</v>
      </c>
      <c r="F1332" s="4">
        <v>13.39</v>
      </c>
    </row>
    <row r="1333" spans="1:6" ht="12.75" x14ac:dyDescent="0.2">
      <c r="A1333" s="1">
        <v>1981.12</v>
      </c>
      <c r="B1333" s="4">
        <v>123.8</v>
      </c>
      <c r="C1333" s="9">
        <v>6.63</v>
      </c>
      <c r="D1333" s="9">
        <v>15.36</v>
      </c>
      <c r="E1333" s="9">
        <v>94</v>
      </c>
      <c r="F1333" s="4">
        <v>13.72</v>
      </c>
    </row>
    <row r="1334" spans="1:6" ht="12.75" x14ac:dyDescent="0.2">
      <c r="A1334" s="1">
        <v>1982.01</v>
      </c>
      <c r="B1334" s="4">
        <v>117.3</v>
      </c>
      <c r="C1334" s="9">
        <v>6.66</v>
      </c>
      <c r="D1334" s="9">
        <v>15.1767</v>
      </c>
      <c r="E1334" s="9">
        <v>94.3</v>
      </c>
      <c r="F1334" s="4">
        <v>14.59</v>
      </c>
    </row>
    <row r="1335" spans="1:6" ht="12.75" x14ac:dyDescent="0.2">
      <c r="A1335" s="1">
        <v>1982.02</v>
      </c>
      <c r="B1335" s="4">
        <v>114.5</v>
      </c>
      <c r="C1335" s="9">
        <v>6.69</v>
      </c>
      <c r="D1335" s="9">
        <v>14.9933</v>
      </c>
      <c r="E1335" s="9">
        <v>94.6</v>
      </c>
      <c r="F1335" s="4">
        <v>14.43</v>
      </c>
    </row>
    <row r="1336" spans="1:6" ht="12.75" x14ac:dyDescent="0.2">
      <c r="A1336" s="1">
        <v>1982.03</v>
      </c>
      <c r="B1336" s="4">
        <v>110.8</v>
      </c>
      <c r="C1336" s="9">
        <v>6.72</v>
      </c>
      <c r="D1336" s="9">
        <v>14.81</v>
      </c>
      <c r="E1336" s="9">
        <v>94.5</v>
      </c>
      <c r="F1336" s="4">
        <v>13.86</v>
      </c>
    </row>
    <row r="1337" spans="1:6" ht="12.75" x14ac:dyDescent="0.2">
      <c r="A1337" s="1">
        <v>1982.04</v>
      </c>
      <c r="B1337" s="4">
        <v>116.3</v>
      </c>
      <c r="C1337" s="9">
        <v>6.75</v>
      </c>
      <c r="D1337" s="9">
        <v>14.5967</v>
      </c>
      <c r="E1337" s="9">
        <v>94.9</v>
      </c>
      <c r="F1337" s="4">
        <v>13.87</v>
      </c>
    </row>
    <row r="1338" spans="1:6" ht="12.75" x14ac:dyDescent="0.2">
      <c r="A1338" s="1">
        <v>1982.05</v>
      </c>
      <c r="B1338" s="4">
        <v>116.4</v>
      </c>
      <c r="C1338" s="9">
        <v>6.78</v>
      </c>
      <c r="D1338" s="9">
        <v>14.3833</v>
      </c>
      <c r="E1338" s="9">
        <v>95.8</v>
      </c>
      <c r="F1338" s="4">
        <v>13.62</v>
      </c>
    </row>
    <row r="1339" spans="1:6" ht="12.75" x14ac:dyDescent="0.2">
      <c r="A1339" s="1">
        <v>1982.06</v>
      </c>
      <c r="B1339" s="4">
        <v>109.7</v>
      </c>
      <c r="C1339" s="9">
        <v>6.81</v>
      </c>
      <c r="D1339" s="9">
        <v>14.17</v>
      </c>
      <c r="E1339" s="9">
        <v>97</v>
      </c>
      <c r="F1339" s="4">
        <v>14.3</v>
      </c>
    </row>
    <row r="1340" spans="1:6" ht="12.75" x14ac:dyDescent="0.2">
      <c r="A1340" s="1">
        <v>1982.07</v>
      </c>
      <c r="B1340" s="4">
        <v>109.4</v>
      </c>
      <c r="C1340" s="9">
        <v>6.8233300000000003</v>
      </c>
      <c r="D1340" s="9">
        <v>13.966699999999999</v>
      </c>
      <c r="E1340" s="9">
        <v>97.5</v>
      </c>
      <c r="F1340" s="4">
        <v>13.95</v>
      </c>
    </row>
    <row r="1341" spans="1:6" ht="12.75" x14ac:dyDescent="0.2">
      <c r="A1341" s="1">
        <v>1982.08</v>
      </c>
      <c r="B1341" s="4">
        <v>109.7</v>
      </c>
      <c r="C1341" s="9">
        <v>6.8366699999999998</v>
      </c>
      <c r="D1341" s="9">
        <v>13.763299999999999</v>
      </c>
      <c r="E1341" s="9">
        <v>97.7</v>
      </c>
      <c r="F1341" s="4">
        <v>13.06</v>
      </c>
    </row>
    <row r="1342" spans="1:6" ht="12.75" x14ac:dyDescent="0.2">
      <c r="A1342" s="1">
        <v>1982.09</v>
      </c>
      <c r="B1342" s="4">
        <v>122.4</v>
      </c>
      <c r="C1342" s="9">
        <v>6.85</v>
      </c>
      <c r="D1342" s="9">
        <v>13.56</v>
      </c>
      <c r="E1342" s="9">
        <v>97.9</v>
      </c>
      <c r="F1342" s="4">
        <v>12.34</v>
      </c>
    </row>
    <row r="1343" spans="1:6" ht="12.75" x14ac:dyDescent="0.2">
      <c r="A1343" s="1">
        <v>1982.1</v>
      </c>
      <c r="B1343" s="4">
        <v>132.69999999999999</v>
      </c>
      <c r="C1343" s="9">
        <v>6.8566700000000003</v>
      </c>
      <c r="D1343" s="9">
        <v>13.253299999999999</v>
      </c>
      <c r="E1343" s="9">
        <v>98.2</v>
      </c>
      <c r="F1343" s="4">
        <v>10.91</v>
      </c>
    </row>
    <row r="1344" spans="1:6" ht="12.75" x14ac:dyDescent="0.2">
      <c r="A1344" s="1">
        <v>1982.11</v>
      </c>
      <c r="B1344" s="4">
        <v>138.1</v>
      </c>
      <c r="C1344" s="9">
        <v>6.8633300000000004</v>
      </c>
      <c r="D1344" s="9">
        <v>12.9467</v>
      </c>
      <c r="E1344" s="9">
        <v>98</v>
      </c>
      <c r="F1344" s="4">
        <v>10.55</v>
      </c>
    </row>
    <row r="1345" spans="1:6" ht="12.75" x14ac:dyDescent="0.2">
      <c r="A1345" s="1">
        <v>1982.12</v>
      </c>
      <c r="B1345" s="4">
        <v>139.4</v>
      </c>
      <c r="C1345" s="9">
        <v>6.87</v>
      </c>
      <c r="D1345" s="9">
        <v>12.64</v>
      </c>
      <c r="E1345" s="9">
        <v>97.6</v>
      </c>
      <c r="F1345" s="4">
        <v>10.54</v>
      </c>
    </row>
    <row r="1346" spans="1:6" ht="12.75" x14ac:dyDescent="0.2">
      <c r="A1346" s="1">
        <v>1983.01</v>
      </c>
      <c r="B1346" s="4">
        <v>144.30000000000001</v>
      </c>
      <c r="C1346" s="9">
        <v>6.8833299999999999</v>
      </c>
      <c r="D1346" s="9">
        <v>12.566700000000001</v>
      </c>
      <c r="E1346" s="9">
        <v>97.8</v>
      </c>
      <c r="F1346" s="4">
        <v>10.46</v>
      </c>
    </row>
    <row r="1347" spans="1:6" ht="12.75" x14ac:dyDescent="0.2">
      <c r="A1347" s="1">
        <v>1983.02</v>
      </c>
      <c r="B1347" s="4">
        <v>146.80000000000001</v>
      </c>
      <c r="C1347" s="9">
        <v>6.8966700000000003</v>
      </c>
      <c r="D1347" s="9">
        <v>12.4933</v>
      </c>
      <c r="E1347" s="9">
        <v>97.9</v>
      </c>
      <c r="F1347" s="4">
        <v>10.72</v>
      </c>
    </row>
    <row r="1348" spans="1:6" ht="12.75" x14ac:dyDescent="0.2">
      <c r="A1348" s="1">
        <v>1983.03</v>
      </c>
      <c r="B1348" s="4">
        <v>151.9</v>
      </c>
      <c r="C1348" s="9">
        <v>6.91</v>
      </c>
      <c r="D1348" s="9">
        <v>12.42</v>
      </c>
      <c r="E1348" s="9">
        <v>97.9</v>
      </c>
      <c r="F1348" s="4">
        <v>10.51</v>
      </c>
    </row>
    <row r="1349" spans="1:6" ht="12.75" x14ac:dyDescent="0.2">
      <c r="A1349" s="1">
        <v>1983.04</v>
      </c>
      <c r="B1349" s="4">
        <v>157.69999999999999</v>
      </c>
      <c r="C1349" s="9">
        <v>6.92</v>
      </c>
      <c r="D1349" s="9">
        <v>12.476699999999999</v>
      </c>
      <c r="E1349" s="9">
        <v>98.6</v>
      </c>
      <c r="F1349" s="4">
        <v>10.4</v>
      </c>
    </row>
    <row r="1350" spans="1:6" ht="12.75" x14ac:dyDescent="0.2">
      <c r="A1350" s="1">
        <v>1983.05</v>
      </c>
      <c r="B1350" s="4">
        <v>164.1</v>
      </c>
      <c r="C1350" s="9">
        <v>6.93</v>
      </c>
      <c r="D1350" s="9">
        <v>12.533300000000001</v>
      </c>
      <c r="E1350" s="9">
        <v>99.2</v>
      </c>
      <c r="F1350" s="4">
        <v>10.38</v>
      </c>
    </row>
    <row r="1351" spans="1:6" ht="12.75" x14ac:dyDescent="0.2">
      <c r="A1351" s="1">
        <v>1983.06</v>
      </c>
      <c r="B1351" s="4">
        <v>166.4</v>
      </c>
      <c r="C1351" s="9">
        <v>6.94</v>
      </c>
      <c r="D1351" s="9">
        <v>12.59</v>
      </c>
      <c r="E1351" s="9">
        <v>99.5</v>
      </c>
      <c r="F1351" s="4">
        <v>10.85</v>
      </c>
    </row>
    <row r="1352" spans="1:6" ht="12.75" x14ac:dyDescent="0.2">
      <c r="A1352" s="1">
        <v>1983.07</v>
      </c>
      <c r="B1352" s="4">
        <v>167</v>
      </c>
      <c r="C1352" s="9">
        <v>6.96</v>
      </c>
      <c r="D1352" s="9">
        <v>12.826700000000001</v>
      </c>
      <c r="E1352" s="9">
        <v>99.9</v>
      </c>
      <c r="F1352" s="4">
        <v>11.38</v>
      </c>
    </row>
    <row r="1353" spans="1:6" ht="12.75" x14ac:dyDescent="0.2">
      <c r="A1353" s="1">
        <v>1983.08</v>
      </c>
      <c r="B1353" s="4">
        <v>162.4</v>
      </c>
      <c r="C1353" s="9">
        <v>6.98</v>
      </c>
      <c r="D1353" s="9">
        <v>13.0633</v>
      </c>
      <c r="E1353" s="9">
        <v>100.2</v>
      </c>
      <c r="F1353" s="4">
        <v>11.85</v>
      </c>
    </row>
    <row r="1354" spans="1:6" ht="12.75" x14ac:dyDescent="0.2">
      <c r="A1354" s="1">
        <v>1983.09</v>
      </c>
      <c r="B1354" s="4">
        <v>167.2</v>
      </c>
      <c r="C1354" s="9">
        <v>7</v>
      </c>
      <c r="D1354" s="9">
        <v>13.3</v>
      </c>
      <c r="E1354" s="9">
        <v>100.7</v>
      </c>
      <c r="F1354" s="4">
        <v>11.65</v>
      </c>
    </row>
    <row r="1355" spans="1:6" ht="12.75" x14ac:dyDescent="0.2">
      <c r="A1355" s="1">
        <v>1983.1</v>
      </c>
      <c r="B1355" s="4">
        <v>167.7</v>
      </c>
      <c r="C1355" s="9">
        <v>7.03</v>
      </c>
      <c r="D1355" s="9">
        <v>13.5433</v>
      </c>
      <c r="E1355" s="9">
        <v>101</v>
      </c>
      <c r="F1355" s="4">
        <v>11.54</v>
      </c>
    </row>
    <row r="1356" spans="1:6" ht="12.75" x14ac:dyDescent="0.2">
      <c r="A1356" s="1">
        <v>1983.11</v>
      </c>
      <c r="B1356" s="4">
        <v>165.2</v>
      </c>
      <c r="C1356" s="9">
        <v>7.06</v>
      </c>
      <c r="D1356" s="9">
        <v>13.7867</v>
      </c>
      <c r="E1356" s="9">
        <v>101.2</v>
      </c>
      <c r="F1356" s="4">
        <v>11.69</v>
      </c>
    </row>
    <row r="1357" spans="1:6" ht="12.75" x14ac:dyDescent="0.2">
      <c r="A1357" s="1">
        <v>1983.12</v>
      </c>
      <c r="B1357" s="4">
        <v>164.4</v>
      </c>
      <c r="C1357" s="9">
        <v>7.09</v>
      </c>
      <c r="D1357" s="9">
        <v>14.03</v>
      </c>
      <c r="E1357" s="9">
        <v>101.3</v>
      </c>
      <c r="F1357" s="4">
        <v>11.83</v>
      </c>
    </row>
    <row r="1358" spans="1:6" ht="12.75" x14ac:dyDescent="0.2">
      <c r="A1358" s="1">
        <v>1984.01</v>
      </c>
      <c r="B1358" s="4">
        <v>166.4</v>
      </c>
      <c r="C1358" s="9">
        <v>7.12</v>
      </c>
      <c r="D1358" s="9">
        <v>14.44</v>
      </c>
      <c r="E1358" s="9">
        <v>101.9</v>
      </c>
      <c r="F1358" s="4">
        <v>11.67</v>
      </c>
    </row>
    <row r="1359" spans="1:6" ht="12.75" x14ac:dyDescent="0.2">
      <c r="A1359" s="1">
        <v>1984.02</v>
      </c>
      <c r="B1359" s="4">
        <v>157.30000000000001</v>
      </c>
      <c r="C1359" s="9">
        <v>7.15</v>
      </c>
      <c r="D1359" s="9">
        <v>14.85</v>
      </c>
      <c r="E1359" s="9">
        <v>102.4</v>
      </c>
      <c r="F1359" s="4">
        <v>11.84</v>
      </c>
    </row>
    <row r="1360" spans="1:6" ht="12.75" x14ac:dyDescent="0.2">
      <c r="A1360" s="1">
        <v>1984.03</v>
      </c>
      <c r="B1360" s="4">
        <v>157.4</v>
      </c>
      <c r="C1360" s="9">
        <v>7.18</v>
      </c>
      <c r="D1360" s="9">
        <v>15.26</v>
      </c>
      <c r="E1360" s="9">
        <v>102.6</v>
      </c>
      <c r="F1360" s="4">
        <v>12.32</v>
      </c>
    </row>
    <row r="1361" spans="1:6" ht="12.75" x14ac:dyDescent="0.2">
      <c r="A1361" s="1">
        <v>1984.04</v>
      </c>
      <c r="B1361" s="4">
        <v>157.6</v>
      </c>
      <c r="C1361" s="9">
        <v>7.2233299999999998</v>
      </c>
      <c r="D1361" s="9">
        <v>15.5733</v>
      </c>
      <c r="E1361" s="9">
        <v>103.1</v>
      </c>
      <c r="F1361" s="4">
        <v>12.63</v>
      </c>
    </row>
    <row r="1362" spans="1:6" ht="12.75" x14ac:dyDescent="0.2">
      <c r="A1362" s="1">
        <v>1984.05</v>
      </c>
      <c r="B1362" s="4">
        <v>156.6</v>
      </c>
      <c r="C1362" s="9">
        <v>7.2666700000000004</v>
      </c>
      <c r="D1362" s="9">
        <v>15.886699999999999</v>
      </c>
      <c r="E1362" s="9">
        <v>103.4</v>
      </c>
      <c r="F1362" s="4">
        <v>13.41</v>
      </c>
    </row>
    <row r="1363" spans="1:6" ht="12.75" x14ac:dyDescent="0.2">
      <c r="A1363" s="1">
        <v>1984.06</v>
      </c>
      <c r="B1363" s="4">
        <v>153.1</v>
      </c>
      <c r="C1363" s="9">
        <v>7.31</v>
      </c>
      <c r="D1363" s="9">
        <v>16.2</v>
      </c>
      <c r="E1363" s="9">
        <v>103.7</v>
      </c>
      <c r="F1363" s="4">
        <v>13.56</v>
      </c>
    </row>
    <row r="1364" spans="1:6" ht="12.75" x14ac:dyDescent="0.2">
      <c r="A1364" s="1">
        <v>1984.07</v>
      </c>
      <c r="B1364" s="4">
        <v>151.1</v>
      </c>
      <c r="C1364" s="9">
        <v>7.3333300000000001</v>
      </c>
      <c r="D1364" s="9">
        <v>16.32</v>
      </c>
      <c r="E1364" s="9">
        <v>104.1</v>
      </c>
      <c r="F1364" s="4">
        <v>13.36</v>
      </c>
    </row>
    <row r="1365" spans="1:6" ht="12.75" x14ac:dyDescent="0.2">
      <c r="A1365" s="1">
        <v>1984.08</v>
      </c>
      <c r="B1365" s="4">
        <v>164.4</v>
      </c>
      <c r="C1365" s="9">
        <v>7.3566700000000003</v>
      </c>
      <c r="D1365" s="9">
        <v>16.440000000000001</v>
      </c>
      <c r="E1365" s="9">
        <v>104.5</v>
      </c>
      <c r="F1365" s="4">
        <v>12.72</v>
      </c>
    </row>
    <row r="1366" spans="1:6" ht="12.75" x14ac:dyDescent="0.2">
      <c r="A1366" s="1">
        <v>1984.09</v>
      </c>
      <c r="B1366" s="4">
        <v>166.1</v>
      </c>
      <c r="C1366" s="9">
        <v>7.38</v>
      </c>
      <c r="D1366" s="9">
        <v>16.559999999999999</v>
      </c>
      <c r="E1366" s="9">
        <v>105</v>
      </c>
      <c r="F1366" s="4">
        <v>12.52</v>
      </c>
    </row>
    <row r="1367" spans="1:6" ht="12.75" x14ac:dyDescent="0.2">
      <c r="A1367" s="1">
        <v>1984.1</v>
      </c>
      <c r="B1367" s="4">
        <v>164.8</v>
      </c>
      <c r="C1367" s="9">
        <v>7.43</v>
      </c>
      <c r="D1367" s="9">
        <v>16.5867</v>
      </c>
      <c r="E1367" s="9">
        <v>105.3</v>
      </c>
      <c r="F1367" s="4">
        <v>12.16</v>
      </c>
    </row>
    <row r="1368" spans="1:6" ht="12.75" x14ac:dyDescent="0.2">
      <c r="A1368" s="1">
        <v>1984.11</v>
      </c>
      <c r="B1368" s="4">
        <v>166.3</v>
      </c>
      <c r="C1368" s="9">
        <v>7.48</v>
      </c>
      <c r="D1368" s="9">
        <v>16.613299999999999</v>
      </c>
      <c r="E1368" s="9">
        <v>105.3</v>
      </c>
      <c r="F1368" s="4">
        <v>11.57</v>
      </c>
    </row>
    <row r="1369" spans="1:6" ht="12.75" x14ac:dyDescent="0.2">
      <c r="A1369" s="1">
        <v>1984.12</v>
      </c>
      <c r="B1369" s="4">
        <v>164.5</v>
      </c>
      <c r="C1369" s="9">
        <v>7.53</v>
      </c>
      <c r="D1369" s="9">
        <v>16.64</v>
      </c>
      <c r="E1369" s="9">
        <v>105.3</v>
      </c>
      <c r="F1369" s="4">
        <v>11.5</v>
      </c>
    </row>
    <row r="1370" spans="1:6" ht="12.75" x14ac:dyDescent="0.2">
      <c r="A1370" s="1">
        <v>1985.01</v>
      </c>
      <c r="B1370" s="4">
        <v>171.6</v>
      </c>
      <c r="C1370" s="9">
        <v>7.5733300000000003</v>
      </c>
      <c r="D1370" s="9">
        <v>16.556699999999999</v>
      </c>
      <c r="E1370" s="9">
        <v>105.5</v>
      </c>
      <c r="F1370" s="4">
        <v>11.38</v>
      </c>
    </row>
    <row r="1371" spans="1:6" ht="12.75" x14ac:dyDescent="0.2">
      <c r="A1371" s="1">
        <v>1985.02</v>
      </c>
      <c r="B1371" s="4">
        <v>180.9</v>
      </c>
      <c r="C1371" s="9">
        <v>7.6166700000000001</v>
      </c>
      <c r="D1371" s="9">
        <v>16.473299999999998</v>
      </c>
      <c r="E1371" s="9">
        <v>106</v>
      </c>
      <c r="F1371" s="4">
        <v>11.51</v>
      </c>
    </row>
    <row r="1372" spans="1:6" ht="12.75" x14ac:dyDescent="0.2">
      <c r="A1372" s="1">
        <v>1985.03</v>
      </c>
      <c r="B1372" s="4">
        <v>179.4</v>
      </c>
      <c r="C1372" s="9">
        <v>7.66</v>
      </c>
      <c r="D1372" s="9">
        <v>16.39</v>
      </c>
      <c r="E1372" s="9">
        <v>106.4</v>
      </c>
      <c r="F1372" s="4">
        <v>11.86</v>
      </c>
    </row>
    <row r="1373" spans="1:6" ht="12.75" x14ac:dyDescent="0.2">
      <c r="A1373" s="1">
        <v>1985.04</v>
      </c>
      <c r="B1373" s="4">
        <v>180.6</v>
      </c>
      <c r="C1373" s="9">
        <v>7.6866700000000003</v>
      </c>
      <c r="D1373" s="9">
        <v>16.13</v>
      </c>
      <c r="E1373" s="9">
        <v>106.9</v>
      </c>
      <c r="F1373" s="4">
        <v>11.43</v>
      </c>
    </row>
    <row r="1374" spans="1:6" ht="12.75" x14ac:dyDescent="0.2">
      <c r="A1374" s="1">
        <v>1985.05</v>
      </c>
      <c r="B1374" s="4">
        <v>184.9</v>
      </c>
      <c r="C1374" s="9">
        <v>7.71333</v>
      </c>
      <c r="D1374" s="9">
        <v>15.87</v>
      </c>
      <c r="E1374" s="9">
        <v>107.3</v>
      </c>
      <c r="F1374" s="4">
        <v>10.85</v>
      </c>
    </row>
    <row r="1375" spans="1:6" ht="12.75" x14ac:dyDescent="0.2">
      <c r="A1375" s="1">
        <v>1985.06</v>
      </c>
      <c r="B1375" s="4">
        <v>188.9</v>
      </c>
      <c r="C1375" s="9">
        <v>7.74</v>
      </c>
      <c r="D1375" s="9">
        <v>15.61</v>
      </c>
      <c r="E1375" s="9">
        <v>107.6</v>
      </c>
      <c r="F1375" s="4">
        <v>10.16</v>
      </c>
    </row>
    <row r="1376" spans="1:6" ht="12.75" x14ac:dyDescent="0.2">
      <c r="A1376" s="1">
        <v>1985.07</v>
      </c>
      <c r="B1376" s="4">
        <v>192.5</v>
      </c>
      <c r="C1376" s="9">
        <v>7.7733299999999996</v>
      </c>
      <c r="D1376" s="9">
        <v>15.4833</v>
      </c>
      <c r="E1376" s="9">
        <v>107.8</v>
      </c>
      <c r="F1376" s="4">
        <v>10.31</v>
      </c>
    </row>
    <row r="1377" spans="1:6" ht="12.75" x14ac:dyDescent="0.2">
      <c r="A1377" s="1">
        <v>1985.08</v>
      </c>
      <c r="B1377" s="4">
        <v>188.3</v>
      </c>
      <c r="C1377" s="9">
        <v>7.8066700000000004</v>
      </c>
      <c r="D1377" s="9">
        <v>15.3567</v>
      </c>
      <c r="E1377" s="9">
        <v>108</v>
      </c>
      <c r="F1377" s="4">
        <v>10.33</v>
      </c>
    </row>
    <row r="1378" spans="1:6" ht="12.75" x14ac:dyDescent="0.2">
      <c r="A1378" s="1">
        <v>1985.09</v>
      </c>
      <c r="B1378" s="4">
        <v>184.1</v>
      </c>
      <c r="C1378" s="9">
        <v>7.84</v>
      </c>
      <c r="D1378" s="9">
        <v>15.23</v>
      </c>
      <c r="E1378" s="9">
        <v>108.3</v>
      </c>
      <c r="F1378" s="4">
        <v>10.37</v>
      </c>
    </row>
    <row r="1379" spans="1:6" ht="12.75" x14ac:dyDescent="0.2">
      <c r="A1379" s="1">
        <v>1985.1</v>
      </c>
      <c r="B1379" s="4">
        <v>186.2</v>
      </c>
      <c r="C1379" s="9">
        <v>7.86</v>
      </c>
      <c r="D1379" s="9">
        <v>15.023300000000001</v>
      </c>
      <c r="E1379" s="9">
        <v>108.7</v>
      </c>
      <c r="F1379" s="4">
        <v>10.24</v>
      </c>
    </row>
    <row r="1380" spans="1:6" ht="12.75" x14ac:dyDescent="0.2">
      <c r="A1380" s="1">
        <v>1985.11</v>
      </c>
      <c r="B1380" s="4">
        <v>197.5</v>
      </c>
      <c r="C1380" s="9">
        <v>7.88</v>
      </c>
      <c r="D1380" s="9">
        <v>14.816700000000001</v>
      </c>
      <c r="E1380" s="9">
        <v>109</v>
      </c>
      <c r="F1380" s="4">
        <v>9.7799999999999994</v>
      </c>
    </row>
    <row r="1381" spans="1:6" ht="12.75" x14ac:dyDescent="0.2">
      <c r="A1381" s="1">
        <v>1985.12</v>
      </c>
      <c r="B1381" s="4">
        <v>207.3</v>
      </c>
      <c r="C1381" s="9">
        <v>7.9</v>
      </c>
      <c r="D1381" s="9">
        <v>14.61</v>
      </c>
      <c r="E1381" s="9">
        <v>109.3</v>
      </c>
      <c r="F1381" s="4">
        <v>9.26</v>
      </c>
    </row>
    <row r="1382" spans="1:6" ht="12.75" x14ac:dyDescent="0.2">
      <c r="A1382" s="1">
        <v>1986.01</v>
      </c>
      <c r="B1382" s="4">
        <v>208.2</v>
      </c>
      <c r="C1382" s="9">
        <v>7.94</v>
      </c>
      <c r="D1382" s="9">
        <v>14.58</v>
      </c>
      <c r="E1382" s="9">
        <v>109.6</v>
      </c>
      <c r="F1382" s="4">
        <v>9.19</v>
      </c>
    </row>
    <row r="1383" spans="1:6" ht="12.75" x14ac:dyDescent="0.2">
      <c r="A1383" s="1">
        <v>1986.02</v>
      </c>
      <c r="B1383" s="4">
        <v>219.4</v>
      </c>
      <c r="C1383" s="9">
        <v>7.98</v>
      </c>
      <c r="D1383" s="9">
        <v>14.55</v>
      </c>
      <c r="E1383" s="9">
        <v>109.3</v>
      </c>
      <c r="F1383" s="4">
        <v>8.6999999999999993</v>
      </c>
    </row>
    <row r="1384" spans="1:6" ht="12.75" x14ac:dyDescent="0.2">
      <c r="A1384" s="1">
        <v>1986.03</v>
      </c>
      <c r="B1384" s="4">
        <v>232.3</v>
      </c>
      <c r="C1384" s="9">
        <v>8.02</v>
      </c>
      <c r="D1384" s="9">
        <v>14.52</v>
      </c>
      <c r="E1384" s="9">
        <v>108.8</v>
      </c>
      <c r="F1384" s="4">
        <v>7.78</v>
      </c>
    </row>
    <row r="1385" spans="1:6" ht="12.75" x14ac:dyDescent="0.2">
      <c r="A1385" s="1">
        <v>1986.04</v>
      </c>
      <c r="B1385" s="4">
        <v>238</v>
      </c>
      <c r="C1385" s="9">
        <v>8.0466700000000007</v>
      </c>
      <c r="D1385" s="9">
        <v>14.583299999999999</v>
      </c>
      <c r="E1385" s="9">
        <v>108.6</v>
      </c>
      <c r="F1385" s="4">
        <v>7.3</v>
      </c>
    </row>
    <row r="1386" spans="1:6" ht="12.75" x14ac:dyDescent="0.2">
      <c r="A1386" s="1">
        <v>1986.05</v>
      </c>
      <c r="B1386" s="4">
        <v>238.5</v>
      </c>
      <c r="C1386" s="9">
        <v>8.0733300000000003</v>
      </c>
      <c r="D1386" s="9">
        <v>14.646699999999999</v>
      </c>
      <c r="E1386" s="9">
        <v>108.9</v>
      </c>
      <c r="F1386" s="4">
        <v>7.71</v>
      </c>
    </row>
    <row r="1387" spans="1:6" ht="12.75" x14ac:dyDescent="0.2">
      <c r="A1387" s="1">
        <v>1986.06</v>
      </c>
      <c r="B1387" s="4">
        <v>245.3</v>
      </c>
      <c r="C1387" s="9">
        <v>8.1</v>
      </c>
      <c r="D1387" s="9">
        <v>14.71</v>
      </c>
      <c r="E1387" s="9">
        <v>109.5</v>
      </c>
      <c r="F1387" s="4">
        <v>7.8</v>
      </c>
    </row>
    <row r="1388" spans="1:6" ht="12.75" x14ac:dyDescent="0.2">
      <c r="A1388" s="1">
        <v>1986.07</v>
      </c>
      <c r="B1388" s="4">
        <v>240.2</v>
      </c>
      <c r="C1388" s="9">
        <v>8.1433300000000006</v>
      </c>
      <c r="D1388" s="9">
        <v>14.7567</v>
      </c>
      <c r="E1388" s="9">
        <v>109.5</v>
      </c>
      <c r="F1388" s="4">
        <v>7.3</v>
      </c>
    </row>
    <row r="1389" spans="1:6" ht="12.75" x14ac:dyDescent="0.2">
      <c r="A1389" s="1">
        <v>1986.08</v>
      </c>
      <c r="B1389" s="4">
        <v>245</v>
      </c>
      <c r="C1389" s="9">
        <v>8.1866699999999994</v>
      </c>
      <c r="D1389" s="9">
        <v>14.8033</v>
      </c>
      <c r="E1389" s="9">
        <v>109.7</v>
      </c>
      <c r="F1389" s="4">
        <v>7.17</v>
      </c>
    </row>
    <row r="1390" spans="1:6" ht="12.75" x14ac:dyDescent="0.2">
      <c r="A1390" s="1">
        <v>1986.09</v>
      </c>
      <c r="B1390" s="4">
        <v>238.3</v>
      </c>
      <c r="C1390" s="9">
        <v>8.23</v>
      </c>
      <c r="D1390" s="9">
        <v>14.85</v>
      </c>
      <c r="E1390" s="9">
        <v>110.2</v>
      </c>
      <c r="F1390" s="4">
        <v>7.45</v>
      </c>
    </row>
    <row r="1391" spans="1:6" ht="12.75" x14ac:dyDescent="0.2">
      <c r="A1391" s="1">
        <v>1986.1</v>
      </c>
      <c r="B1391" s="4">
        <v>237.4</v>
      </c>
      <c r="C1391" s="9">
        <v>8.2466699999999999</v>
      </c>
      <c r="D1391" s="9">
        <v>14.726699999999999</v>
      </c>
      <c r="E1391" s="9">
        <v>110.3</v>
      </c>
      <c r="F1391" s="4">
        <v>7.43</v>
      </c>
    </row>
    <row r="1392" spans="1:6" ht="12.75" x14ac:dyDescent="0.2">
      <c r="A1392" s="1">
        <v>1986.11</v>
      </c>
      <c r="B1392" s="4">
        <v>245.1</v>
      </c>
      <c r="C1392" s="9">
        <v>8.2633299999999998</v>
      </c>
      <c r="D1392" s="9">
        <v>14.603300000000001</v>
      </c>
      <c r="E1392" s="9">
        <v>110.4</v>
      </c>
      <c r="F1392" s="4">
        <v>7.25</v>
      </c>
    </row>
    <row r="1393" spans="1:6" ht="12.75" x14ac:dyDescent="0.2">
      <c r="A1393" s="1">
        <v>1986.12</v>
      </c>
      <c r="B1393" s="4">
        <v>248.6</v>
      </c>
      <c r="C1393" s="9">
        <v>8.2799999999999994</v>
      </c>
      <c r="D1393" s="9">
        <v>14.48</v>
      </c>
      <c r="E1393" s="9">
        <v>110.5</v>
      </c>
      <c r="F1393" s="4">
        <v>7.11</v>
      </c>
    </row>
    <row r="1394" spans="1:6" ht="12.75" x14ac:dyDescent="0.2">
      <c r="A1394" s="1">
        <v>1987.01</v>
      </c>
      <c r="B1394" s="4">
        <v>264.5</v>
      </c>
      <c r="C1394" s="9">
        <v>8.3000000000000007</v>
      </c>
      <c r="D1394" s="9">
        <v>14.6867</v>
      </c>
      <c r="E1394" s="9">
        <v>111.2</v>
      </c>
      <c r="F1394" s="4">
        <v>7.08</v>
      </c>
    </row>
    <row r="1395" spans="1:6" ht="12.75" x14ac:dyDescent="0.2">
      <c r="A1395" s="1">
        <v>1987.02</v>
      </c>
      <c r="B1395" s="4">
        <v>280.89999999999998</v>
      </c>
      <c r="C1395" s="9">
        <v>8.32</v>
      </c>
      <c r="D1395" s="9">
        <v>14.8933</v>
      </c>
      <c r="E1395" s="9">
        <v>111.6</v>
      </c>
      <c r="F1395" s="4">
        <v>7.25</v>
      </c>
    </row>
    <row r="1396" spans="1:6" ht="12.75" x14ac:dyDescent="0.2">
      <c r="A1396" s="1">
        <v>1987.03</v>
      </c>
      <c r="B1396" s="4">
        <v>292.5</v>
      </c>
      <c r="C1396" s="9">
        <v>8.34</v>
      </c>
      <c r="D1396" s="9">
        <v>15.1</v>
      </c>
      <c r="E1396" s="9">
        <v>112.1</v>
      </c>
      <c r="F1396" s="4">
        <v>7.25</v>
      </c>
    </row>
    <row r="1397" spans="1:6" ht="12.75" x14ac:dyDescent="0.2">
      <c r="A1397" s="1">
        <v>1987.04</v>
      </c>
      <c r="B1397" s="4">
        <v>289.3</v>
      </c>
      <c r="C1397" s="9">
        <v>8.4</v>
      </c>
      <c r="D1397" s="9">
        <v>14.8733</v>
      </c>
      <c r="E1397" s="9">
        <v>112.7</v>
      </c>
      <c r="F1397" s="4">
        <v>8.02</v>
      </c>
    </row>
    <row r="1398" spans="1:6" ht="12.75" x14ac:dyDescent="0.2">
      <c r="A1398" s="1">
        <v>1987.05</v>
      </c>
      <c r="B1398" s="4">
        <v>289.10000000000002</v>
      </c>
      <c r="C1398" s="9">
        <v>8.4600000000000009</v>
      </c>
      <c r="D1398" s="9">
        <v>14.646699999999999</v>
      </c>
      <c r="E1398" s="9">
        <v>113.1</v>
      </c>
      <c r="F1398" s="4">
        <v>8.61</v>
      </c>
    </row>
    <row r="1399" spans="1:6" ht="12.75" x14ac:dyDescent="0.2">
      <c r="A1399" s="1">
        <v>1987.06</v>
      </c>
      <c r="B1399" s="4">
        <v>301.39999999999998</v>
      </c>
      <c r="C1399" s="9">
        <v>8.52</v>
      </c>
      <c r="D1399" s="9">
        <v>14.42</v>
      </c>
      <c r="E1399" s="9">
        <v>113.5</v>
      </c>
      <c r="F1399" s="4">
        <v>8.4</v>
      </c>
    </row>
    <row r="1400" spans="1:6" ht="12.75" x14ac:dyDescent="0.2">
      <c r="A1400" s="1">
        <v>1987.07</v>
      </c>
      <c r="B1400" s="4">
        <v>310.10000000000002</v>
      </c>
      <c r="C1400" s="9">
        <v>8.5666700000000002</v>
      </c>
      <c r="D1400" s="9">
        <v>14.9</v>
      </c>
      <c r="E1400" s="9">
        <v>113.8</v>
      </c>
      <c r="F1400" s="4">
        <v>8.4499999999999993</v>
      </c>
    </row>
    <row r="1401" spans="1:6" ht="12.75" x14ac:dyDescent="0.2">
      <c r="A1401" s="1">
        <v>1987.08</v>
      </c>
      <c r="B1401" s="4">
        <v>329.4</v>
      </c>
      <c r="C1401" s="9">
        <v>8.6133299999999995</v>
      </c>
      <c r="D1401" s="9">
        <v>15.38</v>
      </c>
      <c r="E1401" s="9">
        <v>114.4</v>
      </c>
      <c r="F1401" s="4">
        <v>8.76</v>
      </c>
    </row>
    <row r="1402" spans="1:6" ht="12.75" x14ac:dyDescent="0.2">
      <c r="A1402" s="1">
        <v>1987.09</v>
      </c>
      <c r="B1402" s="4">
        <v>318.7</v>
      </c>
      <c r="C1402" s="9">
        <v>8.66</v>
      </c>
      <c r="D1402" s="9">
        <v>15.86</v>
      </c>
      <c r="E1402" s="9">
        <v>115</v>
      </c>
      <c r="F1402" s="4">
        <v>9.42</v>
      </c>
    </row>
    <row r="1403" spans="1:6" ht="12.75" x14ac:dyDescent="0.2">
      <c r="A1403" s="1">
        <v>1987.1</v>
      </c>
      <c r="B1403" s="4">
        <v>280.2</v>
      </c>
      <c r="C1403" s="9">
        <v>8.7100000000000009</v>
      </c>
      <c r="D1403" s="9">
        <v>16.406700000000001</v>
      </c>
      <c r="E1403" s="9">
        <v>115.3</v>
      </c>
      <c r="F1403" s="4">
        <v>9.52</v>
      </c>
    </row>
    <row r="1404" spans="1:6" ht="12.75" x14ac:dyDescent="0.2">
      <c r="A1404" s="1">
        <v>1987.11</v>
      </c>
      <c r="B1404" s="4">
        <v>245</v>
      </c>
      <c r="C1404" s="9">
        <v>8.76</v>
      </c>
      <c r="D1404" s="9">
        <v>16.953299999999999</v>
      </c>
      <c r="E1404" s="9">
        <v>115.4</v>
      </c>
      <c r="F1404" s="4">
        <v>8.86</v>
      </c>
    </row>
    <row r="1405" spans="1:6" ht="12.75" x14ac:dyDescent="0.2">
      <c r="A1405" s="1">
        <v>1987.12</v>
      </c>
      <c r="B1405" s="4">
        <v>241</v>
      </c>
      <c r="C1405" s="9">
        <v>8.81</v>
      </c>
      <c r="D1405" s="9">
        <v>17.5</v>
      </c>
      <c r="E1405" s="9">
        <v>115.4</v>
      </c>
      <c r="F1405" s="4">
        <v>8.99</v>
      </c>
    </row>
    <row r="1406" spans="1:6" ht="12.75" x14ac:dyDescent="0.2">
      <c r="A1406" s="1">
        <v>1988.01</v>
      </c>
      <c r="B1406" s="4">
        <v>250.5</v>
      </c>
      <c r="C1406" s="9">
        <v>8.8566699999999994</v>
      </c>
      <c r="D1406" s="9">
        <v>17.863299999999999</v>
      </c>
      <c r="E1406" s="9">
        <v>115.7</v>
      </c>
      <c r="F1406" s="4">
        <v>8.67</v>
      </c>
    </row>
    <row r="1407" spans="1:6" ht="12.75" x14ac:dyDescent="0.2">
      <c r="A1407" s="1">
        <v>1988.02</v>
      </c>
      <c r="B1407" s="4">
        <v>258.10000000000002</v>
      </c>
      <c r="C1407" s="9">
        <v>8.9033300000000004</v>
      </c>
      <c r="D1407" s="9">
        <v>18.226700000000001</v>
      </c>
      <c r="E1407" s="9">
        <v>116</v>
      </c>
      <c r="F1407" s="4">
        <v>8.2100000000000009</v>
      </c>
    </row>
    <row r="1408" spans="1:6" ht="12.75" x14ac:dyDescent="0.2">
      <c r="A1408" s="1">
        <v>1988.03</v>
      </c>
      <c r="B1408" s="4">
        <v>265.7</v>
      </c>
      <c r="C1408" s="9">
        <v>8.9499999999999993</v>
      </c>
      <c r="D1408" s="9">
        <v>18.59</v>
      </c>
      <c r="E1408" s="9">
        <v>116.5</v>
      </c>
      <c r="F1408" s="4">
        <v>8.3699999999999992</v>
      </c>
    </row>
    <row r="1409" spans="1:6" ht="12.75" x14ac:dyDescent="0.2">
      <c r="A1409" s="1">
        <v>1988.04</v>
      </c>
      <c r="B1409" s="4">
        <v>262.60000000000002</v>
      </c>
      <c r="C1409" s="9">
        <v>9.0433299999999992</v>
      </c>
      <c r="D1409" s="9">
        <v>19.616700000000002</v>
      </c>
      <c r="E1409" s="9">
        <v>117.1</v>
      </c>
      <c r="F1409" s="4">
        <v>8.7200000000000006</v>
      </c>
    </row>
    <row r="1410" spans="1:6" ht="12.75" x14ac:dyDescent="0.2">
      <c r="A1410" s="1">
        <v>1988.05</v>
      </c>
      <c r="B1410" s="4">
        <v>256.10000000000002</v>
      </c>
      <c r="C1410" s="9">
        <v>9.1366700000000005</v>
      </c>
      <c r="D1410" s="9">
        <v>20.6433</v>
      </c>
      <c r="E1410" s="9">
        <v>117.5</v>
      </c>
      <c r="F1410" s="4">
        <v>9.09</v>
      </c>
    </row>
    <row r="1411" spans="1:6" ht="12.75" x14ac:dyDescent="0.2">
      <c r="A1411" s="1">
        <v>1988.06</v>
      </c>
      <c r="B1411" s="4">
        <v>270.7</v>
      </c>
      <c r="C1411" s="9">
        <v>9.23</v>
      </c>
      <c r="D1411" s="9">
        <v>21.67</v>
      </c>
      <c r="E1411" s="9">
        <v>118</v>
      </c>
      <c r="F1411" s="4">
        <v>8.92</v>
      </c>
    </row>
    <row r="1412" spans="1:6" ht="12.75" x14ac:dyDescent="0.2">
      <c r="A1412" s="1">
        <v>1988.07</v>
      </c>
      <c r="B1412" s="4">
        <v>269.10000000000002</v>
      </c>
      <c r="C1412" s="9">
        <v>9.3066700000000004</v>
      </c>
      <c r="D1412" s="9">
        <v>22.023299999999999</v>
      </c>
      <c r="E1412" s="9">
        <v>118.5</v>
      </c>
      <c r="F1412" s="4">
        <v>9.06</v>
      </c>
    </row>
    <row r="1413" spans="1:6" ht="12.75" x14ac:dyDescent="0.2">
      <c r="A1413" s="1">
        <v>1988.08</v>
      </c>
      <c r="B1413" s="4">
        <v>263.7</v>
      </c>
      <c r="C1413" s="9">
        <v>9.3833300000000008</v>
      </c>
      <c r="D1413" s="9">
        <v>22.3767</v>
      </c>
      <c r="E1413" s="9">
        <v>119</v>
      </c>
      <c r="F1413" s="4">
        <v>9.26</v>
      </c>
    </row>
    <row r="1414" spans="1:6" ht="12.75" x14ac:dyDescent="0.2">
      <c r="A1414" s="1">
        <v>1988.09</v>
      </c>
      <c r="B1414" s="4">
        <v>268</v>
      </c>
      <c r="C1414" s="9">
        <v>9.4600000000000009</v>
      </c>
      <c r="D1414" s="9">
        <v>22.73</v>
      </c>
      <c r="E1414" s="9">
        <v>119.8</v>
      </c>
      <c r="F1414" s="4">
        <v>8.98</v>
      </c>
    </row>
    <row r="1415" spans="1:6" ht="12.75" x14ac:dyDescent="0.2">
      <c r="A1415" s="1">
        <v>1988.1</v>
      </c>
      <c r="B1415" s="4">
        <v>277.39999999999998</v>
      </c>
      <c r="C1415" s="9">
        <v>9.5500000000000007</v>
      </c>
      <c r="D1415" s="9">
        <v>23.0733</v>
      </c>
      <c r="E1415" s="9">
        <v>120.2</v>
      </c>
      <c r="F1415" s="4">
        <v>8.8000000000000007</v>
      </c>
    </row>
    <row r="1416" spans="1:6" ht="12.75" x14ac:dyDescent="0.2">
      <c r="A1416" s="1">
        <v>1988.11</v>
      </c>
      <c r="B1416" s="4">
        <v>271</v>
      </c>
      <c r="C1416" s="9">
        <v>9.64</v>
      </c>
      <c r="D1416" s="9">
        <v>23.416699999999999</v>
      </c>
      <c r="E1416" s="9">
        <v>120.3</v>
      </c>
      <c r="F1416" s="4">
        <v>8.9600000000000009</v>
      </c>
    </row>
    <row r="1417" spans="1:6" ht="12.75" x14ac:dyDescent="0.2">
      <c r="A1417" s="1">
        <v>1988.12</v>
      </c>
      <c r="B1417" s="4">
        <v>276.5</v>
      </c>
      <c r="C1417" s="9">
        <v>9.75</v>
      </c>
      <c r="D1417" s="9">
        <v>23.75</v>
      </c>
      <c r="E1417" s="9">
        <v>120.5</v>
      </c>
      <c r="F1417" s="4">
        <v>9.11</v>
      </c>
    </row>
    <row r="1418" spans="1:6" ht="12.75" x14ac:dyDescent="0.2">
      <c r="A1418" s="1">
        <v>1989.01</v>
      </c>
      <c r="B1418" s="4">
        <v>285.39999999999998</v>
      </c>
      <c r="C1418" s="9">
        <v>9.8133300000000006</v>
      </c>
      <c r="D1418" s="9">
        <v>24.16</v>
      </c>
      <c r="E1418" s="9">
        <v>121.1</v>
      </c>
      <c r="F1418" s="4">
        <v>9.09</v>
      </c>
    </row>
    <row r="1419" spans="1:6" ht="12.75" x14ac:dyDescent="0.2">
      <c r="A1419" s="1">
        <v>1989.02</v>
      </c>
      <c r="B1419" s="4">
        <v>294</v>
      </c>
      <c r="C1419" s="9">
        <v>9.8966700000000003</v>
      </c>
      <c r="D1419" s="9">
        <v>24.56</v>
      </c>
      <c r="E1419" s="9">
        <v>121.6</v>
      </c>
      <c r="F1419" s="4">
        <v>9.17</v>
      </c>
    </row>
    <row r="1420" spans="1:6" ht="12.75" x14ac:dyDescent="0.2">
      <c r="A1420" s="1">
        <v>1989.03</v>
      </c>
      <c r="B1420" s="4">
        <v>292.7</v>
      </c>
      <c r="C1420" s="9">
        <v>10.01</v>
      </c>
      <c r="D1420" s="9">
        <v>24.96</v>
      </c>
      <c r="E1420" s="9">
        <v>122.3</v>
      </c>
      <c r="F1420" s="4">
        <v>9.36</v>
      </c>
    </row>
    <row r="1421" spans="1:6" ht="12.75" x14ac:dyDescent="0.2">
      <c r="A1421" s="1">
        <v>1989.04</v>
      </c>
      <c r="B1421" s="4">
        <v>302.3</v>
      </c>
      <c r="C1421" s="9">
        <v>10.0867</v>
      </c>
      <c r="D1421" s="9">
        <v>25.046700000000001</v>
      </c>
      <c r="E1421" s="9">
        <v>123.1</v>
      </c>
      <c r="F1421" s="4">
        <v>9.18</v>
      </c>
    </row>
    <row r="1422" spans="1:6" ht="12.75" x14ac:dyDescent="0.2">
      <c r="A1422" s="1">
        <v>1989.05</v>
      </c>
      <c r="B1422" s="4">
        <v>313.89999999999998</v>
      </c>
      <c r="C1422" s="9">
        <v>10.193300000000001</v>
      </c>
      <c r="D1422" s="9">
        <v>25.133299999999998</v>
      </c>
      <c r="E1422" s="9">
        <v>123.8</v>
      </c>
      <c r="F1422" s="4">
        <v>8.86</v>
      </c>
    </row>
    <row r="1423" spans="1:6" ht="12.75" x14ac:dyDescent="0.2">
      <c r="A1423" s="1">
        <v>1989.06</v>
      </c>
      <c r="B1423" s="4">
        <v>323.7</v>
      </c>
      <c r="C1423" s="9">
        <v>10.37</v>
      </c>
      <c r="D1423" s="9">
        <v>25.22</v>
      </c>
      <c r="E1423" s="9">
        <v>124.1</v>
      </c>
      <c r="F1423" s="4">
        <v>8.2799999999999994</v>
      </c>
    </row>
    <row r="1424" spans="1:6" ht="12.75" x14ac:dyDescent="0.2">
      <c r="A1424" s="1">
        <v>1989.07</v>
      </c>
      <c r="B1424" s="4">
        <v>331.9</v>
      </c>
      <c r="C1424" s="9">
        <v>10.423299999999999</v>
      </c>
      <c r="D1424" s="9">
        <v>24.71</v>
      </c>
      <c r="E1424" s="9">
        <v>124.4</v>
      </c>
      <c r="F1424" s="4">
        <v>8.02</v>
      </c>
    </row>
    <row r="1425" spans="1:6" ht="12.75" x14ac:dyDescent="0.2">
      <c r="A1425" s="1">
        <v>1989.08</v>
      </c>
      <c r="B1425" s="4">
        <v>346.6</v>
      </c>
      <c r="C1425" s="9">
        <v>10.5467</v>
      </c>
      <c r="D1425" s="9">
        <v>24.2</v>
      </c>
      <c r="E1425" s="9">
        <v>124.6</v>
      </c>
      <c r="F1425" s="4">
        <v>8.11</v>
      </c>
    </row>
    <row r="1426" spans="1:6" ht="12.75" x14ac:dyDescent="0.2">
      <c r="A1426" s="1">
        <v>1989.09</v>
      </c>
      <c r="B1426" s="4">
        <v>347.3</v>
      </c>
      <c r="C1426" s="9">
        <v>10.73</v>
      </c>
      <c r="D1426" s="9">
        <v>23.69</v>
      </c>
      <c r="E1426" s="9">
        <v>125</v>
      </c>
      <c r="F1426" s="4">
        <v>8.19</v>
      </c>
    </row>
    <row r="1427" spans="1:6" ht="12.75" x14ac:dyDescent="0.2">
      <c r="A1427" s="1">
        <v>1989.1</v>
      </c>
      <c r="B1427" s="4">
        <v>347.4</v>
      </c>
      <c r="C1427" s="9">
        <v>10.7967</v>
      </c>
      <c r="D1427" s="9">
        <v>23.4267</v>
      </c>
      <c r="E1427" s="9">
        <v>125.6</v>
      </c>
      <c r="F1427" s="4">
        <v>8.01</v>
      </c>
    </row>
    <row r="1428" spans="1:6" ht="12.75" x14ac:dyDescent="0.2">
      <c r="A1428" s="1">
        <v>1989.11</v>
      </c>
      <c r="B1428" s="4">
        <v>340.2</v>
      </c>
      <c r="C1428" s="9">
        <v>10.923299999999999</v>
      </c>
      <c r="D1428" s="9">
        <v>23.1633</v>
      </c>
      <c r="E1428" s="9">
        <v>125.9</v>
      </c>
      <c r="F1428" s="4">
        <v>7.87</v>
      </c>
    </row>
    <row r="1429" spans="1:6" ht="12.75" x14ac:dyDescent="0.2">
      <c r="A1429" s="1">
        <v>1989.12</v>
      </c>
      <c r="B1429" s="4">
        <v>348.6</v>
      </c>
      <c r="C1429" s="9">
        <v>11.06</v>
      </c>
      <c r="D1429" s="9">
        <v>22.87</v>
      </c>
      <c r="E1429" s="9">
        <v>126.1</v>
      </c>
      <c r="F1429" s="4">
        <v>7.84</v>
      </c>
    </row>
    <row r="1430" spans="1:6" ht="12.75" x14ac:dyDescent="0.2">
      <c r="A1430" s="1">
        <v>1990.01</v>
      </c>
      <c r="B1430" s="4">
        <v>339.97</v>
      </c>
      <c r="C1430" s="9">
        <v>11.14</v>
      </c>
      <c r="D1430" s="9">
        <v>22.49</v>
      </c>
      <c r="E1430" s="9">
        <v>127.4</v>
      </c>
      <c r="F1430" s="4">
        <v>8.2100000000000009</v>
      </c>
    </row>
    <row r="1431" spans="1:6" ht="12.75" x14ac:dyDescent="0.2">
      <c r="A1431" s="1">
        <v>1990.02</v>
      </c>
      <c r="B1431" s="4">
        <v>330.45</v>
      </c>
      <c r="C1431" s="9">
        <v>11.23</v>
      </c>
      <c r="D1431" s="9">
        <v>22.08</v>
      </c>
      <c r="E1431" s="9">
        <v>128</v>
      </c>
      <c r="F1431" s="4">
        <v>8.4700000000000006</v>
      </c>
    </row>
    <row r="1432" spans="1:6" ht="12.75" x14ac:dyDescent="0.2">
      <c r="A1432" s="1">
        <v>1990.03</v>
      </c>
      <c r="B1432" s="4">
        <v>338.46</v>
      </c>
      <c r="C1432" s="9">
        <v>11.32</v>
      </c>
      <c r="D1432" s="9">
        <v>21.67</v>
      </c>
      <c r="E1432" s="9">
        <v>128.69999999999999</v>
      </c>
      <c r="F1432" s="4">
        <v>8.59</v>
      </c>
    </row>
    <row r="1433" spans="1:6" ht="12.75" x14ac:dyDescent="0.2">
      <c r="A1433" s="1">
        <v>1990.04</v>
      </c>
      <c r="B1433" s="4">
        <v>338.18</v>
      </c>
      <c r="C1433" s="9">
        <v>11.4367</v>
      </c>
      <c r="D1433" s="9">
        <v>21.533300000000001</v>
      </c>
      <c r="E1433" s="9">
        <v>128.9</v>
      </c>
      <c r="F1433" s="4">
        <v>8.7899999999999991</v>
      </c>
    </row>
    <row r="1434" spans="1:6" ht="12.75" x14ac:dyDescent="0.2">
      <c r="A1434" s="1">
        <v>1990.05</v>
      </c>
      <c r="B1434" s="4">
        <v>350.25</v>
      </c>
      <c r="C1434" s="9">
        <v>11.5533</v>
      </c>
      <c r="D1434" s="9">
        <v>21.396699999999999</v>
      </c>
      <c r="E1434" s="9">
        <v>129.19999999999999</v>
      </c>
      <c r="F1434" s="4">
        <v>8.76</v>
      </c>
    </row>
    <row r="1435" spans="1:6" ht="12.75" x14ac:dyDescent="0.2">
      <c r="A1435" s="1">
        <v>1990.06</v>
      </c>
      <c r="B1435" s="4">
        <v>360.39</v>
      </c>
      <c r="C1435" s="9">
        <v>11.66</v>
      </c>
      <c r="D1435" s="9">
        <v>21.26</v>
      </c>
      <c r="E1435" s="9">
        <v>129.9</v>
      </c>
      <c r="F1435" s="4">
        <v>8.48</v>
      </c>
    </row>
    <row r="1436" spans="1:6" ht="12.75" x14ac:dyDescent="0.2">
      <c r="A1436" s="1">
        <v>1990.07</v>
      </c>
      <c r="B1436" s="4">
        <v>360.03</v>
      </c>
      <c r="C1436" s="9">
        <v>11.726699999999999</v>
      </c>
      <c r="D1436" s="9">
        <v>21.42</v>
      </c>
      <c r="E1436" s="9">
        <v>130.4</v>
      </c>
      <c r="F1436" s="4">
        <v>8.4700000000000006</v>
      </c>
    </row>
    <row r="1437" spans="1:6" ht="12.75" x14ac:dyDescent="0.2">
      <c r="A1437" s="1">
        <v>1990.08</v>
      </c>
      <c r="B1437" s="4">
        <v>330.75</v>
      </c>
      <c r="C1437" s="9">
        <v>11.783300000000001</v>
      </c>
      <c r="D1437" s="9">
        <v>21.58</v>
      </c>
      <c r="E1437" s="9">
        <v>131.6</v>
      </c>
      <c r="F1437" s="4">
        <v>8.75</v>
      </c>
    </row>
    <row r="1438" spans="1:6" ht="12.75" x14ac:dyDescent="0.2">
      <c r="A1438" s="1">
        <v>1990.09</v>
      </c>
      <c r="B1438" s="4">
        <v>315.41000000000003</v>
      </c>
      <c r="C1438" s="9">
        <v>11.83</v>
      </c>
      <c r="D1438" s="9">
        <v>21.74</v>
      </c>
      <c r="E1438" s="9">
        <v>132.69999999999999</v>
      </c>
      <c r="F1438" s="4">
        <v>8.89</v>
      </c>
    </row>
    <row r="1439" spans="1:6" ht="12.75" x14ac:dyDescent="0.2">
      <c r="A1439" s="1">
        <v>1990.1</v>
      </c>
      <c r="B1439" s="4">
        <v>307.12</v>
      </c>
      <c r="C1439" s="9">
        <v>11.9267</v>
      </c>
      <c r="D1439" s="9">
        <v>21.6067</v>
      </c>
      <c r="E1439" s="9">
        <v>133.5</v>
      </c>
      <c r="F1439" s="4">
        <v>8.7200000000000006</v>
      </c>
    </row>
    <row r="1440" spans="1:6" ht="12.75" x14ac:dyDescent="0.2">
      <c r="A1440" s="1">
        <v>1990.11</v>
      </c>
      <c r="B1440" s="4">
        <v>315.29000000000002</v>
      </c>
      <c r="C1440" s="9">
        <v>12.013299999999999</v>
      </c>
      <c r="D1440" s="9">
        <v>21.473299999999998</v>
      </c>
      <c r="E1440" s="9">
        <v>133.80000000000001</v>
      </c>
      <c r="F1440" s="4">
        <v>8.39</v>
      </c>
    </row>
    <row r="1441" spans="1:6" ht="12.75" x14ac:dyDescent="0.2">
      <c r="A1441" s="1">
        <v>1990.12</v>
      </c>
      <c r="B1441" s="4">
        <v>328.75</v>
      </c>
      <c r="C1441" s="9">
        <v>12.09</v>
      </c>
      <c r="D1441" s="9">
        <v>21.34</v>
      </c>
      <c r="E1441" s="9">
        <v>133.80000000000001</v>
      </c>
      <c r="F1441" s="4">
        <v>8.08</v>
      </c>
    </row>
    <row r="1442" spans="1:6" ht="12.75" x14ac:dyDescent="0.2">
      <c r="A1442" s="1">
        <v>1991.01</v>
      </c>
      <c r="B1442" s="4">
        <v>325.49</v>
      </c>
      <c r="C1442" s="9">
        <v>12.1067</v>
      </c>
      <c r="D1442" s="9">
        <v>21.183299999999999</v>
      </c>
      <c r="E1442" s="9">
        <v>134.6</v>
      </c>
      <c r="F1442" s="4">
        <v>8.09</v>
      </c>
    </row>
    <row r="1443" spans="1:6" ht="12.75" x14ac:dyDescent="0.2">
      <c r="A1443" s="1">
        <v>1991.02</v>
      </c>
      <c r="B1443" s="4">
        <v>362.26</v>
      </c>
      <c r="C1443" s="9">
        <v>12.113300000000001</v>
      </c>
      <c r="D1443" s="9">
        <v>21.026700000000002</v>
      </c>
      <c r="E1443" s="9">
        <v>134.80000000000001</v>
      </c>
      <c r="F1443" s="4">
        <v>7.85</v>
      </c>
    </row>
    <row r="1444" spans="1:6" ht="12.75" x14ac:dyDescent="0.2">
      <c r="A1444" s="1">
        <v>1991.03</v>
      </c>
      <c r="B1444" s="4">
        <v>372.28</v>
      </c>
      <c r="C1444" s="9">
        <v>12.11</v>
      </c>
      <c r="D1444" s="9">
        <v>20.94</v>
      </c>
      <c r="E1444" s="9">
        <v>135</v>
      </c>
      <c r="F1444" s="4">
        <v>8.11</v>
      </c>
    </row>
    <row r="1445" spans="1:6" ht="12.75" x14ac:dyDescent="0.2">
      <c r="A1445" s="1">
        <v>1991.04</v>
      </c>
      <c r="B1445" s="4">
        <v>379.68</v>
      </c>
      <c r="C1445" s="9">
        <v>12.13</v>
      </c>
      <c r="D1445" s="9">
        <v>20.363299999999999</v>
      </c>
      <c r="E1445" s="9">
        <v>135.19999999999999</v>
      </c>
      <c r="F1445" s="4">
        <v>8.0399999999999991</v>
      </c>
    </row>
    <row r="1446" spans="1:6" ht="12.75" x14ac:dyDescent="0.2">
      <c r="A1446" s="1">
        <v>1991.05</v>
      </c>
      <c r="B1446" s="4">
        <v>377.99</v>
      </c>
      <c r="C1446" s="9">
        <v>12.14</v>
      </c>
      <c r="D1446" s="9">
        <v>19.8567</v>
      </c>
      <c r="E1446" s="9">
        <v>135.6</v>
      </c>
      <c r="F1446" s="4">
        <v>8.07</v>
      </c>
    </row>
    <row r="1447" spans="1:6" ht="12.75" x14ac:dyDescent="0.2">
      <c r="A1447" s="1">
        <v>1991.06</v>
      </c>
      <c r="B1447" s="4">
        <v>378.29</v>
      </c>
      <c r="C1447" s="9">
        <v>12.15</v>
      </c>
      <c r="D1447" s="9">
        <v>19.41</v>
      </c>
      <c r="E1447" s="9">
        <v>136</v>
      </c>
      <c r="F1447" s="4">
        <v>8.2799999999999994</v>
      </c>
    </row>
    <row r="1448" spans="1:6" ht="12.75" x14ac:dyDescent="0.2">
      <c r="A1448" s="1">
        <v>1991.07</v>
      </c>
      <c r="B1448" s="4">
        <v>380.23</v>
      </c>
      <c r="C1448" s="9">
        <v>12.193300000000001</v>
      </c>
      <c r="D1448" s="9">
        <v>18.84</v>
      </c>
      <c r="E1448" s="9">
        <v>136.19999999999999</v>
      </c>
      <c r="F1448" s="4">
        <v>8.27</v>
      </c>
    </row>
    <row r="1449" spans="1:6" ht="12.75" x14ac:dyDescent="0.2">
      <c r="A1449" s="1">
        <v>1991.08</v>
      </c>
      <c r="B1449" s="4">
        <v>389.4</v>
      </c>
      <c r="C1449" s="9">
        <v>12.236700000000001</v>
      </c>
      <c r="D1449" s="9">
        <v>18.329999999999998</v>
      </c>
      <c r="E1449" s="9">
        <v>136.6</v>
      </c>
      <c r="F1449" s="4">
        <v>7.9</v>
      </c>
    </row>
    <row r="1450" spans="1:6" ht="12.75" x14ac:dyDescent="0.2">
      <c r="A1450" s="1">
        <v>1991.09</v>
      </c>
      <c r="B1450" s="4">
        <v>387.2</v>
      </c>
      <c r="C1450" s="9">
        <v>12.28</v>
      </c>
      <c r="D1450" s="9">
        <v>17.82</v>
      </c>
      <c r="E1450" s="9">
        <v>137.19999999999999</v>
      </c>
      <c r="F1450" s="4">
        <v>7.65</v>
      </c>
    </row>
    <row r="1451" spans="1:6" ht="12.75" x14ac:dyDescent="0.2">
      <c r="A1451" s="1">
        <v>1991.1</v>
      </c>
      <c r="B1451" s="4">
        <v>386.88</v>
      </c>
      <c r="C1451" s="9">
        <v>12.253299999999999</v>
      </c>
      <c r="D1451" s="9">
        <v>17.203299999999999</v>
      </c>
      <c r="E1451" s="9">
        <v>137.4</v>
      </c>
      <c r="F1451" s="4">
        <v>7.53</v>
      </c>
    </row>
    <row r="1452" spans="1:6" ht="12.75" x14ac:dyDescent="0.2">
      <c r="A1452" s="1">
        <v>1991.11</v>
      </c>
      <c r="B1452" s="4">
        <v>385.92</v>
      </c>
      <c r="C1452" s="9">
        <v>12.226699999999999</v>
      </c>
      <c r="D1452" s="9">
        <v>16.5867</v>
      </c>
      <c r="E1452" s="9">
        <v>137.80000000000001</v>
      </c>
      <c r="F1452" s="4">
        <v>7.42</v>
      </c>
    </row>
    <row r="1453" spans="1:6" ht="12.75" x14ac:dyDescent="0.2">
      <c r="A1453" s="1">
        <v>1991.12</v>
      </c>
      <c r="B1453" s="4">
        <v>388.51</v>
      </c>
      <c r="C1453" s="9">
        <v>12.2</v>
      </c>
      <c r="D1453" s="9">
        <v>15.97</v>
      </c>
      <c r="E1453" s="9">
        <v>137.9</v>
      </c>
      <c r="F1453" s="4">
        <v>7.09</v>
      </c>
    </row>
    <row r="1454" spans="1:6" ht="12.75" x14ac:dyDescent="0.2">
      <c r="A1454" s="1">
        <v>1992.01</v>
      </c>
      <c r="B1454" s="4">
        <v>416.08</v>
      </c>
      <c r="C1454" s="9">
        <v>12.24</v>
      </c>
      <c r="D1454" s="9">
        <v>16.046700000000001</v>
      </c>
      <c r="E1454" s="9">
        <v>138.1</v>
      </c>
      <c r="F1454" s="4">
        <v>7.03</v>
      </c>
    </row>
    <row r="1455" spans="1:6" ht="12.75" x14ac:dyDescent="0.2">
      <c r="A1455" s="1">
        <v>1992.02</v>
      </c>
      <c r="B1455" s="4">
        <v>412.56</v>
      </c>
      <c r="C1455" s="9">
        <v>12.28</v>
      </c>
      <c r="D1455" s="9">
        <v>16.1233</v>
      </c>
      <c r="E1455" s="9">
        <v>138.6</v>
      </c>
      <c r="F1455" s="4">
        <v>7.34</v>
      </c>
    </row>
    <row r="1456" spans="1:6" ht="12.75" x14ac:dyDescent="0.2">
      <c r="A1456" s="1">
        <v>1992.03</v>
      </c>
      <c r="B1456" s="4">
        <v>407.36</v>
      </c>
      <c r="C1456" s="9">
        <v>12.32</v>
      </c>
      <c r="D1456" s="9">
        <v>16.190000000000001</v>
      </c>
      <c r="E1456" s="9">
        <v>139.30000000000001</v>
      </c>
      <c r="F1456" s="4">
        <v>7.54</v>
      </c>
    </row>
    <row r="1457" spans="1:6" ht="12.75" x14ac:dyDescent="0.2">
      <c r="A1457" s="1">
        <v>1992.04</v>
      </c>
      <c r="B1457" s="4">
        <v>407.41</v>
      </c>
      <c r="C1457" s="9">
        <v>12.32</v>
      </c>
      <c r="D1457" s="9">
        <v>16.4833</v>
      </c>
      <c r="E1457" s="9">
        <v>139.5</v>
      </c>
      <c r="F1457" s="4">
        <v>7.48</v>
      </c>
    </row>
    <row r="1458" spans="1:6" ht="12.75" x14ac:dyDescent="0.2">
      <c r="A1458" s="1">
        <v>1992.05</v>
      </c>
      <c r="B1458" s="4">
        <v>414.81</v>
      </c>
      <c r="C1458" s="9">
        <v>12.32</v>
      </c>
      <c r="D1458" s="9">
        <v>16.7667</v>
      </c>
      <c r="E1458" s="9">
        <v>139.69999999999999</v>
      </c>
      <c r="F1458" s="4">
        <v>7.39</v>
      </c>
    </row>
    <row r="1459" spans="1:6" ht="12.75" x14ac:dyDescent="0.2">
      <c r="A1459" s="1">
        <v>1992.06</v>
      </c>
      <c r="B1459" s="4">
        <v>408.27</v>
      </c>
      <c r="C1459" s="9">
        <v>12.32</v>
      </c>
      <c r="D1459" s="9">
        <v>17.05</v>
      </c>
      <c r="E1459" s="9">
        <v>140.19999999999999</v>
      </c>
      <c r="F1459" s="4">
        <v>7.26</v>
      </c>
    </row>
    <row r="1460" spans="1:6" ht="12.75" x14ac:dyDescent="0.2">
      <c r="A1460" s="1">
        <v>1992.07</v>
      </c>
      <c r="B1460" s="4">
        <v>415.05</v>
      </c>
      <c r="C1460" s="9">
        <v>12.343299999999999</v>
      </c>
      <c r="D1460" s="9">
        <v>17.38</v>
      </c>
      <c r="E1460" s="9">
        <v>140.5</v>
      </c>
      <c r="F1460" s="4">
        <v>6.84</v>
      </c>
    </row>
    <row r="1461" spans="1:6" ht="12.75" x14ac:dyDescent="0.2">
      <c r="A1461" s="1">
        <v>1992.08</v>
      </c>
      <c r="B1461" s="4">
        <v>417.93</v>
      </c>
      <c r="C1461" s="9">
        <v>12.3667</v>
      </c>
      <c r="D1461" s="9">
        <v>17.71</v>
      </c>
      <c r="E1461" s="9">
        <v>140.9</v>
      </c>
      <c r="F1461" s="4">
        <v>6.59</v>
      </c>
    </row>
    <row r="1462" spans="1:6" ht="12.75" x14ac:dyDescent="0.2">
      <c r="A1462" s="1">
        <v>1992.09</v>
      </c>
      <c r="B1462" s="4">
        <v>418.48</v>
      </c>
      <c r="C1462" s="9">
        <v>12.4</v>
      </c>
      <c r="D1462" s="9">
        <v>18.04</v>
      </c>
      <c r="E1462" s="9">
        <v>141.30000000000001</v>
      </c>
      <c r="F1462" s="4">
        <v>6.42</v>
      </c>
    </row>
    <row r="1463" spans="1:6" ht="12.75" x14ac:dyDescent="0.2">
      <c r="A1463" s="1">
        <v>1992.1</v>
      </c>
      <c r="B1463" s="4">
        <v>412.5</v>
      </c>
      <c r="C1463" s="9">
        <v>12.386699999999999</v>
      </c>
      <c r="D1463" s="9">
        <v>18.39</v>
      </c>
      <c r="E1463" s="9">
        <v>141.80000000000001</v>
      </c>
      <c r="F1463" s="4">
        <v>6.59</v>
      </c>
    </row>
    <row r="1464" spans="1:6" ht="12.75" x14ac:dyDescent="0.2">
      <c r="A1464" s="1">
        <v>1992.11</v>
      </c>
      <c r="B1464" s="4">
        <v>422.84</v>
      </c>
      <c r="C1464" s="9">
        <v>12.3833</v>
      </c>
      <c r="D1464" s="9">
        <v>18.739999999999998</v>
      </c>
      <c r="E1464" s="9">
        <v>142</v>
      </c>
      <c r="F1464" s="4">
        <v>6.87</v>
      </c>
    </row>
    <row r="1465" spans="1:6" ht="12.75" x14ac:dyDescent="0.2">
      <c r="A1465" s="1">
        <v>1992.12</v>
      </c>
      <c r="B1465" s="4">
        <v>435.64</v>
      </c>
      <c r="C1465" s="9">
        <v>12.39</v>
      </c>
      <c r="D1465" s="9">
        <v>19.09</v>
      </c>
      <c r="E1465" s="9">
        <v>141.9</v>
      </c>
      <c r="F1465" s="4">
        <v>6.77</v>
      </c>
    </row>
    <row r="1466" spans="1:6" ht="12.75" x14ac:dyDescent="0.2">
      <c r="A1466" s="1">
        <v>1993.01</v>
      </c>
      <c r="B1466" s="4">
        <v>435.23</v>
      </c>
      <c r="C1466" s="9">
        <v>12.4133</v>
      </c>
      <c r="D1466" s="9">
        <v>19.34</v>
      </c>
      <c r="E1466" s="9">
        <v>142.6</v>
      </c>
      <c r="F1466" s="4">
        <v>6.6</v>
      </c>
    </row>
    <row r="1467" spans="1:6" ht="12.75" x14ac:dyDescent="0.2">
      <c r="A1467" s="1">
        <v>1993.02</v>
      </c>
      <c r="B1467" s="4">
        <v>441.7</v>
      </c>
      <c r="C1467" s="9">
        <v>12.4467</v>
      </c>
      <c r="D1467" s="9">
        <v>19.59</v>
      </c>
      <c r="E1467" s="9">
        <v>143.1</v>
      </c>
      <c r="F1467" s="4">
        <v>6.26</v>
      </c>
    </row>
    <row r="1468" spans="1:6" ht="12.75" x14ac:dyDescent="0.2">
      <c r="A1468" s="1">
        <v>1993.03</v>
      </c>
      <c r="B1468" s="4">
        <v>450.16</v>
      </c>
      <c r="C1468" s="9">
        <v>12.48</v>
      </c>
      <c r="D1468" s="9">
        <v>19.84</v>
      </c>
      <c r="E1468" s="9">
        <v>143.6</v>
      </c>
      <c r="F1468" s="4">
        <v>5.98</v>
      </c>
    </row>
    <row r="1469" spans="1:6" ht="12.75" x14ac:dyDescent="0.2">
      <c r="A1469" s="1">
        <v>1993.04</v>
      </c>
      <c r="B1469" s="4">
        <v>443.08</v>
      </c>
      <c r="C1469" s="9">
        <v>12.4933</v>
      </c>
      <c r="D1469" s="9">
        <v>19.670000000000002</v>
      </c>
      <c r="E1469" s="9">
        <v>144</v>
      </c>
      <c r="F1469" s="4">
        <v>5.97</v>
      </c>
    </row>
    <row r="1470" spans="1:6" ht="12.75" x14ac:dyDescent="0.2">
      <c r="A1470" s="1">
        <v>1993.05</v>
      </c>
      <c r="B1470" s="4">
        <v>445.25</v>
      </c>
      <c r="C1470" s="9">
        <v>12.5067</v>
      </c>
      <c r="D1470" s="9">
        <v>19.5</v>
      </c>
      <c r="E1470" s="9">
        <v>144.19999999999999</v>
      </c>
      <c r="F1470" s="4">
        <v>6.04</v>
      </c>
    </row>
    <row r="1471" spans="1:6" ht="12.75" x14ac:dyDescent="0.2">
      <c r="A1471" s="1">
        <v>1993.06</v>
      </c>
      <c r="B1471" s="4">
        <v>448.06</v>
      </c>
      <c r="C1471" s="9">
        <v>12.52</v>
      </c>
      <c r="D1471" s="9">
        <v>19.329999999999998</v>
      </c>
      <c r="E1471" s="9">
        <v>144.4</v>
      </c>
      <c r="F1471" s="4">
        <v>5.96</v>
      </c>
    </row>
    <row r="1472" spans="1:6" ht="12.75" x14ac:dyDescent="0.2">
      <c r="A1472" s="1">
        <v>1993.07</v>
      </c>
      <c r="B1472" s="4">
        <v>447.29</v>
      </c>
      <c r="C1472" s="9">
        <v>12.52</v>
      </c>
      <c r="D1472" s="9">
        <v>19.690000000000001</v>
      </c>
      <c r="E1472" s="9">
        <v>144.4</v>
      </c>
      <c r="F1472" s="4">
        <v>5.81</v>
      </c>
    </row>
    <row r="1473" spans="1:6" ht="12.75" x14ac:dyDescent="0.2">
      <c r="A1473" s="1">
        <v>1993.08</v>
      </c>
      <c r="B1473" s="4">
        <v>454.13</v>
      </c>
      <c r="C1473" s="9">
        <v>12.52</v>
      </c>
      <c r="D1473" s="9">
        <v>20.05</v>
      </c>
      <c r="E1473" s="9">
        <v>144.80000000000001</v>
      </c>
      <c r="F1473" s="4">
        <v>5.68</v>
      </c>
    </row>
    <row r="1474" spans="1:6" ht="12.75" x14ac:dyDescent="0.2">
      <c r="A1474" s="1">
        <v>1993.09</v>
      </c>
      <c r="B1474" s="4">
        <v>459.24</v>
      </c>
      <c r="C1474" s="9">
        <v>12.52</v>
      </c>
      <c r="D1474" s="9">
        <v>20.41</v>
      </c>
      <c r="E1474" s="9">
        <v>145.1</v>
      </c>
      <c r="F1474" s="4">
        <v>5.36</v>
      </c>
    </row>
    <row r="1475" spans="1:6" ht="12.75" x14ac:dyDescent="0.2">
      <c r="A1475" s="1">
        <v>1993.1</v>
      </c>
      <c r="B1475" s="4">
        <v>463.9</v>
      </c>
      <c r="C1475" s="9">
        <v>12.54</v>
      </c>
      <c r="D1475" s="9">
        <v>20.9</v>
      </c>
      <c r="E1475" s="9">
        <v>145.69999999999999</v>
      </c>
      <c r="F1475" s="4">
        <v>5.33</v>
      </c>
    </row>
    <row r="1476" spans="1:6" ht="12.75" x14ac:dyDescent="0.2">
      <c r="A1476" s="1">
        <v>1993.11</v>
      </c>
      <c r="B1476" s="4">
        <v>462.89</v>
      </c>
      <c r="C1476" s="9">
        <v>12.56</v>
      </c>
      <c r="D1476" s="9">
        <v>21.39</v>
      </c>
      <c r="E1476" s="9">
        <v>145.80000000000001</v>
      </c>
      <c r="F1476" s="4">
        <v>5.72</v>
      </c>
    </row>
    <row r="1477" spans="1:6" ht="12.75" x14ac:dyDescent="0.2">
      <c r="A1477" s="1">
        <v>1993.12</v>
      </c>
      <c r="B1477" s="4">
        <v>465.95</v>
      </c>
      <c r="C1477" s="9">
        <v>12.58</v>
      </c>
      <c r="D1477" s="9">
        <v>21.89</v>
      </c>
      <c r="E1477" s="9">
        <v>145.80000000000001</v>
      </c>
      <c r="F1477" s="4">
        <v>5.77</v>
      </c>
    </row>
    <row r="1478" spans="1:6" ht="12.75" x14ac:dyDescent="0.2">
      <c r="A1478" s="1">
        <v>1994.01</v>
      </c>
      <c r="B1478" s="4">
        <v>472.99</v>
      </c>
      <c r="C1478" s="9">
        <v>12.6233</v>
      </c>
      <c r="D1478" s="9">
        <v>22.156700000000001</v>
      </c>
      <c r="E1478" s="9">
        <v>146.19999999999999</v>
      </c>
      <c r="F1478" s="4">
        <v>5.75</v>
      </c>
    </row>
    <row r="1479" spans="1:6" ht="12.75" x14ac:dyDescent="0.2">
      <c r="A1479" s="1">
        <v>1994.02</v>
      </c>
      <c r="B1479" s="4">
        <v>471.58</v>
      </c>
      <c r="C1479" s="9">
        <v>12.666700000000001</v>
      </c>
      <c r="D1479" s="9">
        <v>22.433299999999999</v>
      </c>
      <c r="E1479" s="9">
        <v>146.69999999999999</v>
      </c>
      <c r="F1479" s="4">
        <v>5.97</v>
      </c>
    </row>
    <row r="1480" spans="1:6" ht="12.75" x14ac:dyDescent="0.2">
      <c r="A1480" s="1">
        <v>1994.03</v>
      </c>
      <c r="B1480" s="4">
        <v>463.81</v>
      </c>
      <c r="C1480" s="9">
        <v>12.71</v>
      </c>
      <c r="D1480" s="9">
        <v>22.71</v>
      </c>
      <c r="E1480" s="9">
        <v>147.19999999999999</v>
      </c>
      <c r="F1480" s="4">
        <v>6.48</v>
      </c>
    </row>
    <row r="1481" spans="1:6" ht="12.75" x14ac:dyDescent="0.2">
      <c r="A1481" s="1">
        <v>1994.04</v>
      </c>
      <c r="B1481" s="4">
        <v>447.23</v>
      </c>
      <c r="C1481" s="9">
        <v>12.753299999999999</v>
      </c>
      <c r="D1481" s="9">
        <v>23.54</v>
      </c>
      <c r="E1481" s="9">
        <v>147.4</v>
      </c>
      <c r="F1481" s="4">
        <v>6.97</v>
      </c>
    </row>
    <row r="1482" spans="1:6" ht="12.75" x14ac:dyDescent="0.2">
      <c r="A1482" s="1">
        <v>1994.05</v>
      </c>
      <c r="B1482" s="4">
        <v>450.9</v>
      </c>
      <c r="C1482" s="9">
        <v>12.7967</v>
      </c>
      <c r="D1482" s="9">
        <v>24.37</v>
      </c>
      <c r="E1482" s="9">
        <v>147.5</v>
      </c>
      <c r="F1482" s="4">
        <v>7.18</v>
      </c>
    </row>
    <row r="1483" spans="1:6" ht="12.75" x14ac:dyDescent="0.2">
      <c r="A1483" s="1">
        <v>1994.06</v>
      </c>
      <c r="B1483" s="4">
        <v>454.83</v>
      </c>
      <c r="C1483" s="9">
        <v>12.84</v>
      </c>
      <c r="D1483" s="9">
        <v>25.2</v>
      </c>
      <c r="E1483" s="9">
        <v>148</v>
      </c>
      <c r="F1483" s="4">
        <v>7.1</v>
      </c>
    </row>
    <row r="1484" spans="1:6" ht="12.75" x14ac:dyDescent="0.2">
      <c r="A1484" s="1">
        <v>1994.07</v>
      </c>
      <c r="B1484" s="4">
        <v>451.4</v>
      </c>
      <c r="C1484" s="9">
        <v>12.87</v>
      </c>
      <c r="D1484" s="9">
        <v>25.91</v>
      </c>
      <c r="E1484" s="9">
        <v>148.4</v>
      </c>
      <c r="F1484" s="4">
        <v>7.3</v>
      </c>
    </row>
    <row r="1485" spans="1:6" ht="12.75" x14ac:dyDescent="0.2">
      <c r="A1485" s="1">
        <v>1994.08</v>
      </c>
      <c r="B1485" s="4">
        <v>464.24</v>
      </c>
      <c r="C1485" s="9">
        <v>12.9</v>
      </c>
      <c r="D1485" s="9">
        <v>26.62</v>
      </c>
      <c r="E1485" s="9">
        <v>149</v>
      </c>
      <c r="F1485" s="4">
        <v>7.24</v>
      </c>
    </row>
    <row r="1486" spans="1:6" ht="12.75" x14ac:dyDescent="0.2">
      <c r="A1486" s="1">
        <v>1994.09</v>
      </c>
      <c r="B1486" s="4">
        <v>466.96</v>
      </c>
      <c r="C1486" s="9">
        <v>12.92</v>
      </c>
      <c r="D1486" s="9">
        <v>27.33</v>
      </c>
      <c r="E1486" s="9">
        <v>149.4</v>
      </c>
      <c r="F1486" s="4">
        <v>7.46</v>
      </c>
    </row>
    <row r="1487" spans="1:6" ht="12.75" x14ac:dyDescent="0.2">
      <c r="A1487" s="1">
        <v>1994.1</v>
      </c>
      <c r="B1487" s="4">
        <v>463.81</v>
      </c>
      <c r="C1487" s="9">
        <v>13.013299999999999</v>
      </c>
      <c r="D1487" s="9">
        <v>28.42</v>
      </c>
      <c r="E1487" s="9">
        <v>149.5</v>
      </c>
      <c r="F1487" s="4">
        <v>7.74</v>
      </c>
    </row>
    <row r="1488" spans="1:6" ht="12.75" x14ac:dyDescent="0.2">
      <c r="A1488" s="1">
        <v>1994.11</v>
      </c>
      <c r="B1488" s="4">
        <v>461.01</v>
      </c>
      <c r="C1488" s="9">
        <v>13.0967</v>
      </c>
      <c r="D1488" s="9">
        <v>29.51</v>
      </c>
      <c r="E1488" s="9">
        <v>149.69999999999999</v>
      </c>
      <c r="F1488" s="4">
        <v>7.96</v>
      </c>
    </row>
    <row r="1489" spans="1:6" ht="12.75" x14ac:dyDescent="0.2">
      <c r="A1489" s="1">
        <v>1994.12</v>
      </c>
      <c r="B1489" s="4">
        <v>455.19</v>
      </c>
      <c r="C1489" s="9">
        <v>13.17</v>
      </c>
      <c r="D1489" s="9">
        <v>30.6</v>
      </c>
      <c r="E1489" s="9">
        <v>149.69999999999999</v>
      </c>
      <c r="F1489" s="4">
        <v>7.81</v>
      </c>
    </row>
    <row r="1490" spans="1:6" ht="12.75" x14ac:dyDescent="0.2">
      <c r="A1490" s="1">
        <v>1995.01</v>
      </c>
      <c r="B1490" s="4">
        <v>465.25</v>
      </c>
      <c r="C1490" s="9">
        <v>13.18</v>
      </c>
      <c r="D1490" s="9">
        <v>31.25</v>
      </c>
      <c r="E1490" s="9">
        <v>150.30000000000001</v>
      </c>
      <c r="F1490" s="4">
        <v>7.78</v>
      </c>
    </row>
    <row r="1491" spans="1:6" ht="12.75" x14ac:dyDescent="0.2">
      <c r="A1491" s="1">
        <v>1995.02</v>
      </c>
      <c r="B1491" s="4">
        <v>481.92</v>
      </c>
      <c r="C1491" s="9">
        <v>13.18</v>
      </c>
      <c r="D1491" s="9">
        <v>31.9</v>
      </c>
      <c r="E1491" s="9">
        <v>150.9</v>
      </c>
      <c r="F1491" s="4">
        <v>7.47</v>
      </c>
    </row>
    <row r="1492" spans="1:6" ht="12.75" x14ac:dyDescent="0.2">
      <c r="A1492" s="1">
        <v>1995.03</v>
      </c>
      <c r="B1492" s="4">
        <v>493.15</v>
      </c>
      <c r="C1492" s="9">
        <v>13.17</v>
      </c>
      <c r="D1492" s="9">
        <v>32.549999999999997</v>
      </c>
      <c r="E1492" s="9">
        <v>151.4</v>
      </c>
      <c r="F1492" s="4">
        <v>7.2</v>
      </c>
    </row>
    <row r="1493" spans="1:6" ht="12.75" x14ac:dyDescent="0.2">
      <c r="A1493" s="1">
        <v>1995.04</v>
      </c>
      <c r="B1493" s="4">
        <v>507.91</v>
      </c>
      <c r="C1493" s="9">
        <v>13.2433</v>
      </c>
      <c r="D1493" s="9">
        <v>33.176699999999997</v>
      </c>
      <c r="E1493" s="9">
        <v>151.9</v>
      </c>
      <c r="F1493" s="4">
        <v>7.06</v>
      </c>
    </row>
    <row r="1494" spans="1:6" ht="12.75" x14ac:dyDescent="0.2">
      <c r="A1494" s="1">
        <v>1995.05</v>
      </c>
      <c r="B1494" s="4">
        <v>523.80999999999995</v>
      </c>
      <c r="C1494" s="9">
        <v>13.306699999999999</v>
      </c>
      <c r="D1494" s="9">
        <v>33.8033</v>
      </c>
      <c r="E1494" s="9">
        <v>152.19999999999999</v>
      </c>
      <c r="F1494" s="4">
        <v>6.63</v>
      </c>
    </row>
    <row r="1495" spans="1:6" ht="12.75" x14ac:dyDescent="0.2">
      <c r="A1495" s="1">
        <v>1995.06</v>
      </c>
      <c r="B1495" s="4">
        <v>539.35</v>
      </c>
      <c r="C1495" s="9">
        <v>13.36</v>
      </c>
      <c r="D1495" s="9">
        <v>34.43</v>
      </c>
      <c r="E1495" s="9">
        <v>152.5</v>
      </c>
      <c r="F1495" s="4">
        <v>6.17</v>
      </c>
    </row>
    <row r="1496" spans="1:6" ht="12.75" x14ac:dyDescent="0.2">
      <c r="A1496" s="1">
        <v>1995.07</v>
      </c>
      <c r="B1496" s="4">
        <v>557.37</v>
      </c>
      <c r="C1496" s="9">
        <v>13.44</v>
      </c>
      <c r="D1496" s="9">
        <v>34.68</v>
      </c>
      <c r="E1496" s="9">
        <v>152.5</v>
      </c>
      <c r="F1496" s="4">
        <v>6.28</v>
      </c>
    </row>
    <row r="1497" spans="1:6" ht="12.75" x14ac:dyDescent="0.2">
      <c r="A1497" s="1">
        <v>1995.08</v>
      </c>
      <c r="B1497" s="4">
        <v>559.11</v>
      </c>
      <c r="C1497" s="9">
        <v>13.51</v>
      </c>
      <c r="D1497" s="9">
        <v>34.93</v>
      </c>
      <c r="E1497" s="9">
        <v>152.9</v>
      </c>
      <c r="F1497" s="4">
        <v>6.49</v>
      </c>
    </row>
    <row r="1498" spans="1:6" ht="12.75" x14ac:dyDescent="0.2">
      <c r="A1498" s="1">
        <v>1995.09</v>
      </c>
      <c r="B1498" s="4">
        <v>578.77</v>
      </c>
      <c r="C1498" s="9">
        <v>13.58</v>
      </c>
      <c r="D1498" s="9">
        <v>35.18</v>
      </c>
      <c r="E1498" s="9">
        <v>153.19999999999999</v>
      </c>
      <c r="F1498" s="4">
        <v>6.2</v>
      </c>
    </row>
    <row r="1499" spans="1:6" ht="12.75" x14ac:dyDescent="0.2">
      <c r="A1499" s="1">
        <v>1995.1</v>
      </c>
      <c r="B1499" s="4">
        <v>582.91999999999996</v>
      </c>
      <c r="C1499" s="9">
        <v>13.65</v>
      </c>
      <c r="D1499" s="9">
        <v>34.773299999999999</v>
      </c>
      <c r="E1499" s="9">
        <v>153.69999999999999</v>
      </c>
      <c r="F1499" s="4">
        <v>6.04</v>
      </c>
    </row>
    <row r="1500" spans="1:6" ht="12.75" x14ac:dyDescent="0.2">
      <c r="A1500" s="1">
        <v>1995.11</v>
      </c>
      <c r="B1500" s="4">
        <v>595.53</v>
      </c>
      <c r="C1500" s="9">
        <v>13.72</v>
      </c>
      <c r="D1500" s="9">
        <v>34.366700000000002</v>
      </c>
      <c r="E1500" s="9">
        <v>153.6</v>
      </c>
      <c r="F1500" s="4">
        <v>5.93</v>
      </c>
    </row>
    <row r="1501" spans="1:6" ht="12.75" x14ac:dyDescent="0.2">
      <c r="A1501" s="1">
        <v>1995.12</v>
      </c>
      <c r="B1501" s="4">
        <v>614.57000000000005</v>
      </c>
      <c r="C1501" s="9">
        <v>13.79</v>
      </c>
      <c r="D1501" s="9">
        <v>33.96</v>
      </c>
      <c r="E1501" s="9">
        <v>153.5</v>
      </c>
      <c r="F1501" s="4">
        <v>5.71</v>
      </c>
    </row>
    <row r="1502" spans="1:6" ht="12.75" x14ac:dyDescent="0.2">
      <c r="A1502" s="1">
        <v>1996.01</v>
      </c>
      <c r="B1502" s="4">
        <v>614.41999999999996</v>
      </c>
      <c r="C1502" s="9">
        <v>13.8933</v>
      </c>
      <c r="D1502" s="9">
        <v>33.986699999999999</v>
      </c>
      <c r="E1502" s="9">
        <v>154.4</v>
      </c>
      <c r="F1502" s="4">
        <v>5.65</v>
      </c>
    </row>
    <row r="1503" spans="1:6" ht="12.75" x14ac:dyDescent="0.2">
      <c r="A1503" s="1">
        <v>1996.02</v>
      </c>
      <c r="B1503" s="4">
        <v>649.54</v>
      </c>
      <c r="C1503" s="9">
        <v>13.996700000000001</v>
      </c>
      <c r="D1503" s="9">
        <v>34.013300000000001</v>
      </c>
      <c r="E1503" s="9">
        <v>154.9</v>
      </c>
      <c r="F1503" s="4">
        <v>5.81</v>
      </c>
    </row>
    <row r="1504" spans="1:6" ht="12.75" x14ac:dyDescent="0.2">
      <c r="A1504" s="1">
        <v>1996.03</v>
      </c>
      <c r="B1504" s="4">
        <v>647.07000000000005</v>
      </c>
      <c r="C1504" s="9">
        <v>14.1</v>
      </c>
      <c r="D1504" s="9">
        <v>34.04</v>
      </c>
      <c r="E1504" s="9">
        <v>155.69999999999999</v>
      </c>
      <c r="F1504" s="4">
        <v>6.27</v>
      </c>
    </row>
    <row r="1505" spans="1:6" ht="12.75" x14ac:dyDescent="0.2">
      <c r="A1505" s="1">
        <v>1996.04</v>
      </c>
      <c r="B1505" s="4">
        <v>647.16999999999996</v>
      </c>
      <c r="C1505" s="9">
        <v>14.156700000000001</v>
      </c>
      <c r="D1505" s="9">
        <v>34.33</v>
      </c>
      <c r="E1505" s="9">
        <v>156.30000000000001</v>
      </c>
      <c r="F1505" s="4">
        <v>6.51</v>
      </c>
    </row>
    <row r="1506" spans="1:6" ht="12.75" x14ac:dyDescent="0.2">
      <c r="A1506" s="1">
        <v>1996.05</v>
      </c>
      <c r="B1506" s="4">
        <v>661.23</v>
      </c>
      <c r="C1506" s="9">
        <v>14.2133</v>
      </c>
      <c r="D1506" s="9">
        <v>34.619999999999997</v>
      </c>
      <c r="E1506" s="9">
        <v>156.6</v>
      </c>
      <c r="F1506" s="4">
        <v>6.74</v>
      </c>
    </row>
    <row r="1507" spans="1:6" ht="12.75" x14ac:dyDescent="0.2">
      <c r="A1507" s="1">
        <v>1996.06</v>
      </c>
      <c r="B1507" s="4">
        <v>668.5</v>
      </c>
      <c r="C1507" s="9">
        <v>14.27</v>
      </c>
      <c r="D1507" s="9">
        <v>34.909999999999997</v>
      </c>
      <c r="E1507" s="9">
        <v>156.69999999999999</v>
      </c>
      <c r="F1507" s="4">
        <v>6.91</v>
      </c>
    </row>
    <row r="1508" spans="1:6" ht="12.75" x14ac:dyDescent="0.2">
      <c r="A1508" s="1">
        <v>1996.07</v>
      </c>
      <c r="B1508" s="4">
        <v>644.07000000000005</v>
      </c>
      <c r="C1508" s="9">
        <v>14.4</v>
      </c>
      <c r="D1508" s="9">
        <v>35.273299999999999</v>
      </c>
      <c r="E1508" s="9">
        <v>157</v>
      </c>
      <c r="F1508" s="4">
        <v>6.87</v>
      </c>
    </row>
    <row r="1509" spans="1:6" ht="12.75" x14ac:dyDescent="0.2">
      <c r="A1509" s="1">
        <v>1996.08</v>
      </c>
      <c r="B1509" s="4">
        <v>662.68</v>
      </c>
      <c r="C1509" s="9">
        <v>14.53</v>
      </c>
      <c r="D1509" s="9">
        <v>35.636699999999998</v>
      </c>
      <c r="E1509" s="9">
        <v>157.30000000000001</v>
      </c>
      <c r="F1509" s="4">
        <v>6.64</v>
      </c>
    </row>
    <row r="1510" spans="1:6" ht="12.75" x14ac:dyDescent="0.2">
      <c r="A1510" s="1">
        <v>1996.09</v>
      </c>
      <c r="B1510" s="4">
        <v>674.88</v>
      </c>
      <c r="C1510" s="9">
        <v>14.66</v>
      </c>
      <c r="D1510" s="9">
        <v>36</v>
      </c>
      <c r="E1510" s="9">
        <v>157.80000000000001</v>
      </c>
      <c r="F1510" s="4">
        <v>6.83</v>
      </c>
    </row>
    <row r="1511" spans="1:6" ht="12.75" x14ac:dyDescent="0.2">
      <c r="A1511" s="1">
        <v>1996.1</v>
      </c>
      <c r="B1511" s="4">
        <v>701.46</v>
      </c>
      <c r="C1511" s="9">
        <v>14.74</v>
      </c>
      <c r="D1511" s="9">
        <v>36.909999999999997</v>
      </c>
      <c r="E1511" s="9">
        <v>158.30000000000001</v>
      </c>
      <c r="F1511" s="4">
        <v>6.53</v>
      </c>
    </row>
    <row r="1512" spans="1:6" ht="12.75" x14ac:dyDescent="0.2">
      <c r="A1512" s="1">
        <v>1996.11</v>
      </c>
      <c r="B1512" s="4">
        <v>735.67</v>
      </c>
      <c r="C1512" s="9">
        <v>14.82</v>
      </c>
      <c r="D1512" s="9">
        <v>37.82</v>
      </c>
      <c r="E1512" s="9">
        <v>158.6</v>
      </c>
      <c r="F1512" s="4">
        <v>6.2</v>
      </c>
    </row>
    <row r="1513" spans="1:6" ht="12.75" x14ac:dyDescent="0.2">
      <c r="A1513" s="1">
        <v>1996.12</v>
      </c>
      <c r="B1513" s="4">
        <v>743.25</v>
      </c>
      <c r="C1513" s="9">
        <v>14.9</v>
      </c>
      <c r="D1513" s="9">
        <v>38.729999999999997</v>
      </c>
      <c r="E1513" s="9">
        <v>158.6</v>
      </c>
      <c r="F1513" s="4">
        <v>6.3</v>
      </c>
    </row>
    <row r="1514" spans="1:6" ht="12.75" x14ac:dyDescent="0.2">
      <c r="A1514" s="1">
        <v>1997.01</v>
      </c>
      <c r="B1514" s="4">
        <v>766.22</v>
      </c>
      <c r="C1514" s="9">
        <v>14.9533</v>
      </c>
      <c r="D1514" s="9">
        <v>39.2333</v>
      </c>
      <c r="E1514" s="9">
        <v>159.1</v>
      </c>
      <c r="F1514" s="4">
        <v>6.58</v>
      </c>
    </row>
    <row r="1515" spans="1:6" ht="12.75" x14ac:dyDescent="0.2">
      <c r="A1515" s="1">
        <v>1997.02</v>
      </c>
      <c r="B1515" s="4">
        <v>798.39</v>
      </c>
      <c r="C1515" s="9">
        <v>15.0067</v>
      </c>
      <c r="D1515" s="9">
        <v>39.736699999999999</v>
      </c>
      <c r="E1515" s="9">
        <v>159.6</v>
      </c>
      <c r="F1515" s="4">
        <v>6.42</v>
      </c>
    </row>
    <row r="1516" spans="1:6" ht="12.75" x14ac:dyDescent="0.2">
      <c r="A1516" s="1">
        <v>1997.03</v>
      </c>
      <c r="B1516" s="4">
        <v>792.16</v>
      </c>
      <c r="C1516" s="9">
        <v>15.06</v>
      </c>
      <c r="D1516" s="9">
        <v>40.24</v>
      </c>
      <c r="E1516" s="9">
        <v>160</v>
      </c>
      <c r="F1516" s="4">
        <v>6.69</v>
      </c>
    </row>
    <row r="1517" spans="1:6" ht="12.75" x14ac:dyDescent="0.2">
      <c r="A1517" s="1">
        <v>1997.04</v>
      </c>
      <c r="B1517" s="4">
        <v>763.93</v>
      </c>
      <c r="C1517" s="9">
        <v>15.093299999999999</v>
      </c>
      <c r="D1517" s="9">
        <v>40.343299999999999</v>
      </c>
      <c r="E1517" s="9">
        <v>160.19999999999999</v>
      </c>
      <c r="F1517" s="4">
        <v>6.89</v>
      </c>
    </row>
    <row r="1518" spans="1:6" ht="12.75" x14ac:dyDescent="0.2">
      <c r="A1518" s="1">
        <v>1997.05</v>
      </c>
      <c r="B1518" s="4">
        <v>833.09</v>
      </c>
      <c r="C1518" s="9">
        <v>15.1267</v>
      </c>
      <c r="D1518" s="9">
        <v>40.4467</v>
      </c>
      <c r="E1518" s="9">
        <v>160.1</v>
      </c>
      <c r="F1518" s="4">
        <v>6.71</v>
      </c>
    </row>
    <row r="1519" spans="1:6" ht="12.75" x14ac:dyDescent="0.2">
      <c r="A1519" s="1">
        <v>1997.06</v>
      </c>
      <c r="B1519" s="4">
        <v>876.29</v>
      </c>
      <c r="C1519" s="9">
        <v>15.16</v>
      </c>
      <c r="D1519" s="9">
        <v>40.549999999999997</v>
      </c>
      <c r="E1519" s="9">
        <v>160.30000000000001</v>
      </c>
      <c r="F1519" s="4">
        <v>6.49</v>
      </c>
    </row>
    <row r="1520" spans="1:6" ht="12.75" x14ac:dyDescent="0.2">
      <c r="A1520" s="1">
        <v>1997.07</v>
      </c>
      <c r="B1520" s="4">
        <v>925.29</v>
      </c>
      <c r="C1520" s="9">
        <v>15.216699999999999</v>
      </c>
      <c r="D1520" s="9">
        <v>40.58</v>
      </c>
      <c r="E1520" s="9">
        <v>160.5</v>
      </c>
      <c r="F1520" s="4">
        <v>6.22</v>
      </c>
    </row>
    <row r="1521" spans="1:6" ht="12.75" x14ac:dyDescent="0.2">
      <c r="A1521" s="1">
        <v>1997.08</v>
      </c>
      <c r="B1521" s="4">
        <v>927.24</v>
      </c>
      <c r="C1521" s="9">
        <v>15.273300000000001</v>
      </c>
      <c r="D1521" s="9">
        <v>40.61</v>
      </c>
      <c r="E1521" s="9">
        <v>160.80000000000001</v>
      </c>
      <c r="F1521" s="4">
        <v>6.3</v>
      </c>
    </row>
    <row r="1522" spans="1:6" ht="12.75" x14ac:dyDescent="0.2">
      <c r="A1522" s="1">
        <v>1997.09</v>
      </c>
      <c r="B1522" s="4">
        <v>937.02</v>
      </c>
      <c r="C1522" s="9">
        <v>15.33</v>
      </c>
      <c r="D1522" s="9">
        <v>40.64</v>
      </c>
      <c r="E1522" s="9">
        <v>161.19999999999999</v>
      </c>
      <c r="F1522" s="4">
        <v>6.21</v>
      </c>
    </row>
    <row r="1523" spans="1:6" ht="12.75" x14ac:dyDescent="0.2">
      <c r="A1523" s="1">
        <v>1997.1</v>
      </c>
      <c r="B1523" s="4">
        <v>951.16</v>
      </c>
      <c r="C1523" s="9">
        <v>15.386699999999999</v>
      </c>
      <c r="D1523" s="9">
        <v>40.333300000000001</v>
      </c>
      <c r="E1523" s="9">
        <v>161.6</v>
      </c>
      <c r="F1523" s="4">
        <v>6.03</v>
      </c>
    </row>
    <row r="1524" spans="1:6" ht="12.75" x14ac:dyDescent="0.2">
      <c r="A1524" s="1">
        <v>1997.11</v>
      </c>
      <c r="B1524" s="4">
        <v>938.92</v>
      </c>
      <c r="C1524" s="9">
        <v>15.443300000000001</v>
      </c>
      <c r="D1524" s="9">
        <v>40.026699999999998</v>
      </c>
      <c r="E1524" s="9">
        <v>161.5</v>
      </c>
      <c r="F1524" s="4">
        <v>5.88</v>
      </c>
    </row>
    <row r="1525" spans="1:6" ht="12.75" x14ac:dyDescent="0.2">
      <c r="A1525" s="1">
        <v>1997.12</v>
      </c>
      <c r="B1525" s="4">
        <v>962.37</v>
      </c>
      <c r="C1525" s="9">
        <v>15.5</v>
      </c>
      <c r="D1525" s="9">
        <v>39.72</v>
      </c>
      <c r="E1525" s="9">
        <v>161.30000000000001</v>
      </c>
      <c r="F1525" s="4">
        <v>5.81</v>
      </c>
    </row>
    <row r="1526" spans="1:6" ht="12.75" x14ac:dyDescent="0.2">
      <c r="A1526" s="1">
        <v>1998.01</v>
      </c>
      <c r="B1526" s="4">
        <v>963.36</v>
      </c>
      <c r="C1526" s="9">
        <v>15.55</v>
      </c>
      <c r="D1526" s="9">
        <v>39.659999999999997</v>
      </c>
      <c r="E1526" s="9">
        <v>161.6</v>
      </c>
      <c r="F1526" s="4">
        <v>5.54</v>
      </c>
    </row>
    <row r="1527" spans="1:6" ht="12.75" x14ac:dyDescent="0.2">
      <c r="A1527" s="1">
        <v>1998.02</v>
      </c>
      <c r="B1527" s="4">
        <v>1023.74</v>
      </c>
      <c r="C1527" s="9">
        <v>15.6</v>
      </c>
      <c r="D1527" s="9">
        <v>39.6</v>
      </c>
      <c r="E1527" s="9">
        <v>161.9</v>
      </c>
      <c r="F1527" s="4">
        <v>5.57</v>
      </c>
    </row>
    <row r="1528" spans="1:6" ht="12.75" x14ac:dyDescent="0.2">
      <c r="A1528" s="1">
        <v>1998.03</v>
      </c>
      <c r="B1528" s="4">
        <v>1076.83</v>
      </c>
      <c r="C1528" s="9">
        <v>15.64</v>
      </c>
      <c r="D1528" s="9">
        <v>39.54</v>
      </c>
      <c r="E1528" s="9">
        <v>162.19999999999999</v>
      </c>
      <c r="F1528" s="4">
        <v>5.65</v>
      </c>
    </row>
    <row r="1529" spans="1:6" ht="12.75" x14ac:dyDescent="0.2">
      <c r="A1529" s="1">
        <v>1998.04</v>
      </c>
      <c r="B1529" s="4">
        <v>1112.2</v>
      </c>
      <c r="C1529" s="9">
        <v>15.75</v>
      </c>
      <c r="D1529" s="9">
        <v>39.35</v>
      </c>
      <c r="E1529" s="9">
        <v>162.5</v>
      </c>
      <c r="F1529" s="4">
        <v>5.64</v>
      </c>
    </row>
    <row r="1530" spans="1:6" ht="12.75" x14ac:dyDescent="0.2">
      <c r="A1530" s="1">
        <v>1998.05</v>
      </c>
      <c r="B1530" s="4">
        <v>1108.42</v>
      </c>
      <c r="C1530" s="9">
        <v>15.85</v>
      </c>
      <c r="D1530" s="9">
        <v>39.159999999999997</v>
      </c>
      <c r="E1530" s="9">
        <v>162.80000000000001</v>
      </c>
      <c r="F1530" s="4">
        <v>5.65</v>
      </c>
    </row>
    <row r="1531" spans="1:6" ht="12.75" x14ac:dyDescent="0.2">
      <c r="A1531" s="1">
        <v>1998.06</v>
      </c>
      <c r="B1531" s="4">
        <v>1108.3900000000001</v>
      </c>
      <c r="C1531" s="9">
        <v>15.95</v>
      </c>
      <c r="D1531" s="9">
        <v>38.97</v>
      </c>
      <c r="E1531" s="9">
        <v>163</v>
      </c>
      <c r="F1531" s="4">
        <v>5.5</v>
      </c>
    </row>
    <row r="1532" spans="1:6" ht="12.75" x14ac:dyDescent="0.2">
      <c r="A1532" s="1">
        <v>1998.07</v>
      </c>
      <c r="B1532" s="4">
        <v>1156.58</v>
      </c>
      <c r="C1532" s="9">
        <v>16.0167</v>
      </c>
      <c r="D1532" s="9">
        <v>38.676699999999997</v>
      </c>
      <c r="E1532" s="9">
        <v>163.19999999999999</v>
      </c>
      <c r="F1532" s="4">
        <v>5.46</v>
      </c>
    </row>
    <row r="1533" spans="1:6" ht="12.75" x14ac:dyDescent="0.2">
      <c r="A1533" s="1">
        <v>1998.08</v>
      </c>
      <c r="B1533" s="4">
        <v>1074.6199999999999</v>
      </c>
      <c r="C1533" s="9">
        <v>16.083300000000001</v>
      </c>
      <c r="D1533" s="9">
        <v>38.383299999999998</v>
      </c>
      <c r="E1533" s="9">
        <v>163.4</v>
      </c>
      <c r="F1533" s="4">
        <v>5.34</v>
      </c>
    </row>
    <row r="1534" spans="1:6" ht="12.75" x14ac:dyDescent="0.2">
      <c r="A1534" s="1">
        <v>1998.09</v>
      </c>
      <c r="B1534" s="4">
        <v>1020.64</v>
      </c>
      <c r="C1534" s="9">
        <v>16.14</v>
      </c>
      <c r="D1534" s="9">
        <v>38.090000000000003</v>
      </c>
      <c r="E1534" s="9">
        <v>163.6</v>
      </c>
      <c r="F1534" s="4">
        <v>4.8099999999999996</v>
      </c>
    </row>
    <row r="1535" spans="1:6" ht="12.75" x14ac:dyDescent="0.2">
      <c r="A1535" s="1">
        <v>1998.1</v>
      </c>
      <c r="B1535" s="4">
        <v>1032.47</v>
      </c>
      <c r="C1535" s="9">
        <v>16.166699999999999</v>
      </c>
      <c r="D1535" s="9">
        <v>37.963299999999997</v>
      </c>
      <c r="E1535" s="9">
        <v>164</v>
      </c>
      <c r="F1535" s="4">
        <v>4.53</v>
      </c>
    </row>
    <row r="1536" spans="1:6" ht="12.75" x14ac:dyDescent="0.2">
      <c r="A1536" s="1">
        <v>1998.11</v>
      </c>
      <c r="B1536" s="4">
        <v>1144.43</v>
      </c>
      <c r="C1536" s="9">
        <v>16.183299999999999</v>
      </c>
      <c r="D1536" s="9">
        <v>37.8367</v>
      </c>
      <c r="E1536" s="9">
        <v>164</v>
      </c>
      <c r="F1536" s="4">
        <v>4.83</v>
      </c>
    </row>
    <row r="1537" spans="1:6" ht="12.75" x14ac:dyDescent="0.2">
      <c r="A1537" s="1">
        <v>1998.12</v>
      </c>
      <c r="B1537" s="4">
        <v>1190.05</v>
      </c>
      <c r="C1537" s="9">
        <v>16.2</v>
      </c>
      <c r="D1537" s="9">
        <v>37.71</v>
      </c>
      <c r="E1537" s="9">
        <v>163.9</v>
      </c>
      <c r="F1537" s="4">
        <v>4.6500000000000004</v>
      </c>
    </row>
    <row r="1538" spans="1:6" ht="12.75" x14ac:dyDescent="0.2">
      <c r="A1538" s="1">
        <v>1999.01</v>
      </c>
      <c r="B1538" s="4">
        <v>1248.77</v>
      </c>
      <c r="C1538" s="9">
        <v>16.283333330000001</v>
      </c>
      <c r="D1538" s="9">
        <v>37.933333330000004</v>
      </c>
      <c r="E1538" s="9">
        <v>164.3</v>
      </c>
      <c r="F1538" s="4">
        <v>4.72</v>
      </c>
    </row>
    <row r="1539" spans="1:6" ht="12.75" x14ac:dyDescent="0.2">
      <c r="A1539" s="1">
        <v>1999.02</v>
      </c>
      <c r="B1539" s="4">
        <v>1246.58</v>
      </c>
      <c r="C1539" s="9">
        <v>16.366666670000001</v>
      </c>
      <c r="D1539" s="9">
        <v>38.15666667</v>
      </c>
      <c r="E1539" s="9">
        <v>164.5</v>
      </c>
      <c r="F1539" s="4">
        <v>5</v>
      </c>
    </row>
    <row r="1540" spans="1:6" ht="12.75" x14ac:dyDescent="0.2">
      <c r="A1540" s="1">
        <v>1999.03</v>
      </c>
      <c r="B1540" s="4">
        <v>1281.6600000000001</v>
      </c>
      <c r="C1540" s="9">
        <v>16.45</v>
      </c>
      <c r="D1540" s="9">
        <v>38.380000000000003</v>
      </c>
      <c r="E1540" s="9">
        <v>165</v>
      </c>
      <c r="F1540" s="4">
        <v>5.23</v>
      </c>
    </row>
    <row r="1541" spans="1:6" ht="12.75" x14ac:dyDescent="0.2">
      <c r="A1541" s="1">
        <v>1999.04</v>
      </c>
      <c r="B1541" s="4">
        <v>1334.76</v>
      </c>
      <c r="C1541" s="9">
        <f>C1540*2/3+C1543/3</f>
        <v>16.45</v>
      </c>
      <c r="D1541" s="9">
        <v>39.26</v>
      </c>
      <c r="E1541" s="9">
        <v>166.2</v>
      </c>
      <c r="F1541" s="4">
        <v>5.18</v>
      </c>
    </row>
    <row r="1542" spans="1:6" ht="12.75" x14ac:dyDescent="0.2">
      <c r="A1542" s="1">
        <v>1999.05</v>
      </c>
      <c r="B1542" s="4">
        <v>1332.07</v>
      </c>
      <c r="C1542" s="9">
        <f>C1540/3+C1543*2/3</f>
        <v>16.45</v>
      </c>
      <c r="D1542" s="9">
        <v>40.14</v>
      </c>
      <c r="E1542" s="9">
        <v>166.2</v>
      </c>
      <c r="F1542" s="4">
        <v>5.54</v>
      </c>
    </row>
    <row r="1543" spans="1:6" ht="12.75" x14ac:dyDescent="0.2">
      <c r="A1543" s="1">
        <v>1999.06</v>
      </c>
      <c r="B1543" s="4">
        <v>1322.55</v>
      </c>
      <c r="C1543" s="9">
        <v>16.45</v>
      </c>
      <c r="D1543" s="9">
        <v>41.02</v>
      </c>
      <c r="E1543" s="9">
        <v>166.2</v>
      </c>
      <c r="F1543" s="4">
        <v>5.9</v>
      </c>
    </row>
    <row r="1544" spans="1:6" ht="12.75" x14ac:dyDescent="0.2">
      <c r="A1544" s="1">
        <v>1999.07</v>
      </c>
      <c r="B1544" s="4">
        <v>1380.99</v>
      </c>
      <c r="C1544" s="9">
        <f>C1543*2/3+C1546/3</f>
        <v>16.513333333333335</v>
      </c>
      <c r="D1544" s="9">
        <v>42</v>
      </c>
      <c r="E1544" s="9">
        <v>166.7</v>
      </c>
      <c r="F1544" s="4">
        <v>5.79</v>
      </c>
    </row>
    <row r="1545" spans="1:6" ht="12.75" x14ac:dyDescent="0.2">
      <c r="A1545" s="1">
        <v>1999.08</v>
      </c>
      <c r="B1545" s="4">
        <v>1327.49</v>
      </c>
      <c r="C1545" s="9">
        <f>C1543/3+C1546*2/3</f>
        <v>16.576666666666668</v>
      </c>
      <c r="D1545" s="9">
        <v>42.98</v>
      </c>
      <c r="E1545" s="9">
        <v>167.1</v>
      </c>
      <c r="F1545" s="4">
        <v>5.94</v>
      </c>
    </row>
    <row r="1546" spans="1:6" ht="12.75" x14ac:dyDescent="0.2">
      <c r="A1546" s="1">
        <v>1999.09</v>
      </c>
      <c r="B1546" s="4">
        <v>1318.17</v>
      </c>
      <c r="C1546" s="9">
        <v>16.64</v>
      </c>
      <c r="D1546" s="9">
        <v>43.96</v>
      </c>
      <c r="E1546" s="9">
        <v>167.9</v>
      </c>
      <c r="F1546" s="4">
        <v>5.92</v>
      </c>
    </row>
    <row r="1547" spans="1:6" ht="12.75" x14ac:dyDescent="0.2">
      <c r="A1547" s="1">
        <v>1999.1</v>
      </c>
      <c r="B1547" s="4">
        <v>1300.01</v>
      </c>
      <c r="C1547" s="9">
        <f>C1546*2/3+C1549/3</f>
        <v>16.656666666666666</v>
      </c>
      <c r="D1547" s="10">
        <f>(2*D1546+D1549)/3</f>
        <v>45.363333333333337</v>
      </c>
      <c r="E1547" s="9">
        <v>168.2</v>
      </c>
      <c r="F1547" s="4">
        <v>6.11</v>
      </c>
    </row>
    <row r="1548" spans="1:6" ht="12.75" x14ac:dyDescent="0.2">
      <c r="A1548" s="1">
        <v>1999.11</v>
      </c>
      <c r="B1548" s="4">
        <v>1391</v>
      </c>
      <c r="C1548" s="9">
        <f>C1546/3+C1549*2/3</f>
        <v>16.673333333333332</v>
      </c>
      <c r="D1548" s="10">
        <f>(D1546+2*D1549)/3</f>
        <v>46.766666666666673</v>
      </c>
      <c r="E1548" s="9">
        <v>168.3</v>
      </c>
      <c r="F1548" s="4">
        <v>6.03</v>
      </c>
    </row>
    <row r="1549" spans="1:6" ht="12.75" x14ac:dyDescent="0.2">
      <c r="A1549" s="1">
        <v>1999.12</v>
      </c>
      <c r="B1549" s="4">
        <v>1428.68</v>
      </c>
      <c r="C1549" s="9">
        <v>16.690000000000001</v>
      </c>
      <c r="D1549" s="10">
        <v>48.17</v>
      </c>
      <c r="E1549" s="9">
        <v>168.3</v>
      </c>
      <c r="F1549" s="4">
        <v>6.28</v>
      </c>
    </row>
    <row r="1550" spans="1:6" ht="12.75" x14ac:dyDescent="0.2">
      <c r="A1550" s="1">
        <v>2000.01</v>
      </c>
      <c r="B1550" s="4">
        <v>1425.59</v>
      </c>
      <c r="C1550" s="9">
        <f>C1549*2/3+C1552/3</f>
        <v>16.713333333333335</v>
      </c>
      <c r="D1550" s="10">
        <f>(2*D1549+D1552)/3</f>
        <v>49.096666666666671</v>
      </c>
      <c r="E1550" s="9">
        <v>168.8</v>
      </c>
      <c r="F1550" s="4">
        <v>6.66</v>
      </c>
    </row>
    <row r="1551" spans="1:6" ht="12.75" x14ac:dyDescent="0.2">
      <c r="A1551" s="1">
        <v>2000.02</v>
      </c>
      <c r="B1551" s="4">
        <v>1388.87</v>
      </c>
      <c r="C1551" s="9">
        <f>C1549/3+C1552*2/3</f>
        <v>16.736666666666668</v>
      </c>
      <c r="D1551" s="10">
        <f>(D1549+2*D1552)/3</f>
        <v>50.023333333333333</v>
      </c>
      <c r="E1551" s="9">
        <v>169.8</v>
      </c>
      <c r="F1551" s="4">
        <v>6.52</v>
      </c>
    </row>
    <row r="1552" spans="1:6" ht="12.75" x14ac:dyDescent="0.2">
      <c r="A1552" s="1">
        <v>2000.03</v>
      </c>
      <c r="B1552" s="4">
        <v>1442.21</v>
      </c>
      <c r="C1552" s="10">
        <v>16.760000000000002</v>
      </c>
      <c r="D1552" s="10">
        <v>50.95</v>
      </c>
      <c r="E1552" s="9">
        <v>171.2</v>
      </c>
      <c r="F1552" s="4">
        <v>6.26</v>
      </c>
    </row>
    <row r="1553" spans="1:6" ht="12.75" x14ac:dyDescent="0.2">
      <c r="A1553" s="1">
        <v>2000.04</v>
      </c>
      <c r="B1553" s="4">
        <v>1461.36</v>
      </c>
      <c r="C1553" s="9">
        <f>C1552*2/3+C1555/3</f>
        <v>16.740000000000002</v>
      </c>
      <c r="D1553" s="10">
        <f>(2*D1552+D1555)/3</f>
        <v>51.273333333333333</v>
      </c>
      <c r="E1553" s="9">
        <v>171.3</v>
      </c>
      <c r="F1553" s="4">
        <v>5.99</v>
      </c>
    </row>
    <row r="1554" spans="1:6" ht="12.75" x14ac:dyDescent="0.2">
      <c r="A1554" s="1">
        <v>2000.05</v>
      </c>
      <c r="B1554" s="4">
        <v>1418.48</v>
      </c>
      <c r="C1554" s="9">
        <f>C1552/3+C1555*2/3</f>
        <v>16.72</v>
      </c>
      <c r="D1554" s="10">
        <f>(D1552+2*D1555)/3</f>
        <v>51.596666666666671</v>
      </c>
      <c r="E1554" s="9">
        <v>171.5</v>
      </c>
      <c r="F1554" s="4">
        <v>6.44</v>
      </c>
    </row>
    <row r="1555" spans="1:6" ht="12.75" x14ac:dyDescent="0.2">
      <c r="A1555" s="1">
        <v>2000.06</v>
      </c>
      <c r="B1555" s="4">
        <v>1461.96</v>
      </c>
      <c r="C1555" s="9">
        <v>16.7</v>
      </c>
      <c r="D1555" s="9">
        <v>51.92</v>
      </c>
      <c r="E1555" s="9">
        <v>172.4</v>
      </c>
      <c r="F1555" s="4">
        <v>6.1</v>
      </c>
    </row>
    <row r="1556" spans="1:6" ht="12.75" x14ac:dyDescent="0.2">
      <c r="A1556" s="1">
        <v>2000.07</v>
      </c>
      <c r="B1556" s="4">
        <v>1473</v>
      </c>
      <c r="C1556" s="9">
        <f>C1555*2/3+C1558/3</f>
        <v>16.583333333333332</v>
      </c>
      <c r="D1556" s="10">
        <f>(2*D1555+D1558)/3</f>
        <v>52.513333333333343</v>
      </c>
      <c r="E1556" s="9">
        <v>172.8</v>
      </c>
      <c r="F1556" s="4">
        <v>6.05</v>
      </c>
    </row>
    <row r="1557" spans="1:6" ht="12.75" x14ac:dyDescent="0.2">
      <c r="A1557" s="1">
        <v>2000.08</v>
      </c>
      <c r="B1557" s="4">
        <v>1485.46</v>
      </c>
      <c r="C1557" s="9">
        <f>C1555/3+C1558*2/3</f>
        <v>16.466666666666669</v>
      </c>
      <c r="D1557" s="10">
        <f>(D1555+2*D1558)/3</f>
        <v>53.106666666666662</v>
      </c>
      <c r="E1557" s="9">
        <v>172.8</v>
      </c>
      <c r="F1557" s="4">
        <v>5.83</v>
      </c>
    </row>
    <row r="1558" spans="1:6" ht="12.75" x14ac:dyDescent="0.2">
      <c r="A1558" s="1">
        <v>2000.09</v>
      </c>
      <c r="B1558" s="4">
        <v>1468.05</v>
      </c>
      <c r="C1558" s="9">
        <v>16.350000000000001</v>
      </c>
      <c r="D1558" s="9">
        <v>53.7</v>
      </c>
      <c r="E1558" s="9">
        <v>173.7</v>
      </c>
      <c r="F1558" s="4">
        <v>5.8</v>
      </c>
    </row>
    <row r="1559" spans="1:6" ht="12.75" x14ac:dyDescent="0.2">
      <c r="A1559" s="1">
        <v>2000.1</v>
      </c>
      <c r="B1559" s="4">
        <v>1390.14</v>
      </c>
      <c r="C1559" s="9">
        <f>C1558*2/3+C1561/3</f>
        <v>16.323333333333334</v>
      </c>
      <c r="D1559" s="10">
        <f>(2*D1558+D1561)/3</f>
        <v>52.466666666666669</v>
      </c>
      <c r="E1559" s="9">
        <v>174</v>
      </c>
      <c r="F1559" s="4">
        <v>5.74</v>
      </c>
    </row>
    <row r="1560" spans="1:6" ht="12.75" x14ac:dyDescent="0.2">
      <c r="A1560" s="1">
        <v>2000.11</v>
      </c>
      <c r="B1560" s="4">
        <v>1378.04</v>
      </c>
      <c r="C1560" s="9">
        <f>C1558/3+C1561*2/3</f>
        <v>16.296666666666667</v>
      </c>
      <c r="D1560" s="10">
        <f>(D1558+2*D1561)/3</f>
        <v>51.233333333333327</v>
      </c>
      <c r="E1560" s="9">
        <v>174.1</v>
      </c>
      <c r="F1560" s="4">
        <v>5.72</v>
      </c>
    </row>
    <row r="1561" spans="1:6" ht="12.75" x14ac:dyDescent="0.2">
      <c r="A1561" s="1">
        <v>2000.12</v>
      </c>
      <c r="B1561" s="4">
        <v>1330.93</v>
      </c>
      <c r="C1561" s="10">
        <v>16.27</v>
      </c>
      <c r="D1561" s="9">
        <v>50</v>
      </c>
      <c r="E1561" s="9">
        <v>174</v>
      </c>
      <c r="F1561" s="4">
        <v>5.24</v>
      </c>
    </row>
    <row r="1562" spans="1:6" ht="12.75" x14ac:dyDescent="0.2">
      <c r="A1562" s="1">
        <v>2001.01</v>
      </c>
      <c r="B1562" s="4">
        <v>1335.63</v>
      </c>
      <c r="C1562" s="9">
        <f>C1561*2/3+C1564/3</f>
        <v>16.169999999999998</v>
      </c>
      <c r="D1562" s="10">
        <f>(2*D1561+D1564)/3</f>
        <v>48.48</v>
      </c>
      <c r="E1562" s="9">
        <v>175.1</v>
      </c>
      <c r="F1562" s="4">
        <v>5.16</v>
      </c>
    </row>
    <row r="1563" spans="1:6" ht="12.75" x14ac:dyDescent="0.2">
      <c r="A1563" s="1">
        <v>2001.02</v>
      </c>
      <c r="B1563" s="4">
        <v>1305.75</v>
      </c>
      <c r="C1563" s="9">
        <f>C1561/3+C1564*2/3</f>
        <v>16.07</v>
      </c>
      <c r="D1563" s="10">
        <f>(D1561+2*D1564)/3</f>
        <v>46.96</v>
      </c>
      <c r="E1563" s="9">
        <v>175.8</v>
      </c>
      <c r="F1563" s="4">
        <v>5.0999999999999996</v>
      </c>
    </row>
    <row r="1564" spans="1:6" ht="12.75" x14ac:dyDescent="0.2">
      <c r="A1564" s="1">
        <v>2001.03</v>
      </c>
      <c r="B1564" s="4">
        <v>1185.8499999999999</v>
      </c>
      <c r="C1564" s="9">
        <v>15.97</v>
      </c>
      <c r="D1564" s="9">
        <v>45.44</v>
      </c>
      <c r="E1564" s="9">
        <v>176.2</v>
      </c>
      <c r="F1564" s="4">
        <v>4.8899999999999997</v>
      </c>
    </row>
    <row r="1565" spans="1:6" ht="12.75" x14ac:dyDescent="0.2">
      <c r="A1565" s="1">
        <v>2001.04</v>
      </c>
      <c r="B1565" s="4">
        <v>1189.8399999999999</v>
      </c>
      <c r="C1565" s="9">
        <f>C1564*2/3+C1567/3</f>
        <v>15.876666666666665</v>
      </c>
      <c r="D1565" s="10">
        <f>(2*D1564+D1567)/3</f>
        <v>42.556666666666665</v>
      </c>
      <c r="E1565" s="9">
        <v>176.9</v>
      </c>
      <c r="F1565" s="4">
        <v>5.14</v>
      </c>
    </row>
    <row r="1566" spans="1:6" ht="12.75" x14ac:dyDescent="0.2">
      <c r="A1566" s="1">
        <v>2001.05</v>
      </c>
      <c r="B1566" s="4">
        <v>1270.3699999999999</v>
      </c>
      <c r="C1566" s="9">
        <f>C1564/3+C1567*2/3</f>
        <v>15.783333333333331</v>
      </c>
      <c r="D1566" s="10">
        <f>(D1564+2*D1567)/3</f>
        <v>39.673333333333332</v>
      </c>
      <c r="E1566" s="9">
        <v>177.7</v>
      </c>
      <c r="F1566" s="4">
        <v>5.39</v>
      </c>
    </row>
    <row r="1567" spans="1:6" ht="12.75" x14ac:dyDescent="0.2">
      <c r="A1567" s="1">
        <v>2001.06</v>
      </c>
      <c r="B1567" s="4">
        <v>1238.71</v>
      </c>
      <c r="C1567" s="9">
        <v>15.69</v>
      </c>
      <c r="D1567" s="9">
        <v>36.79</v>
      </c>
      <c r="E1567" s="9">
        <v>178</v>
      </c>
      <c r="F1567" s="4">
        <v>5.28</v>
      </c>
    </row>
    <row r="1568" spans="1:6" ht="12.75" x14ac:dyDescent="0.2">
      <c r="A1568" s="1">
        <v>2001.07</v>
      </c>
      <c r="B1568" s="4">
        <v>1204.45</v>
      </c>
      <c r="C1568" s="9">
        <f>C1567*2/3+C1570/3</f>
        <v>15.706666666666667</v>
      </c>
      <c r="D1568" s="10">
        <f>(2*D1567+D1570)/3</f>
        <v>33.963333333333331</v>
      </c>
      <c r="E1568" s="9">
        <v>177.5</v>
      </c>
      <c r="F1568" s="4">
        <v>5.24</v>
      </c>
    </row>
    <row r="1569" spans="1:6" ht="12.75" x14ac:dyDescent="0.2">
      <c r="A1569" s="1">
        <v>2001.08</v>
      </c>
      <c r="B1569" s="4">
        <v>1178.5</v>
      </c>
      <c r="C1569" s="9">
        <f>C1567/3+C1570*2/3</f>
        <v>15.723333333333333</v>
      </c>
      <c r="D1569" s="10">
        <f>(D1567+2*D1570)/3</f>
        <v>31.136666666666667</v>
      </c>
      <c r="E1569" s="9">
        <v>177.5</v>
      </c>
      <c r="F1569" s="4">
        <v>4.97</v>
      </c>
    </row>
    <row r="1570" spans="1:6" ht="12.75" x14ac:dyDescent="0.2">
      <c r="A1570" s="1">
        <v>2001.09</v>
      </c>
      <c r="B1570" s="4">
        <v>1044.6400000000001</v>
      </c>
      <c r="C1570" s="9">
        <v>15.74</v>
      </c>
      <c r="D1570" s="9">
        <v>28.31</v>
      </c>
      <c r="E1570" s="9">
        <v>178.3</v>
      </c>
      <c r="F1570" s="4">
        <v>4.7300000000000004</v>
      </c>
    </row>
    <row r="1571" spans="1:6" ht="12.75" x14ac:dyDescent="0.2">
      <c r="A1571" s="1">
        <v>2001.1</v>
      </c>
      <c r="B1571" s="4">
        <v>1076.5899999999999</v>
      </c>
      <c r="C1571" s="9">
        <f>C1570*2/3+C1573/3</f>
        <v>15.740000000000002</v>
      </c>
      <c r="D1571" s="10">
        <f>(2*D1570+D1573)/3</f>
        <v>27.103333333333335</v>
      </c>
      <c r="E1571" s="9">
        <v>177.7</v>
      </c>
      <c r="F1571" s="4">
        <v>4.57</v>
      </c>
    </row>
    <row r="1572" spans="1:6" ht="12.75" x14ac:dyDescent="0.2">
      <c r="A1572" s="1">
        <v>2001.11</v>
      </c>
      <c r="B1572" s="4">
        <v>1129.68</v>
      </c>
      <c r="C1572" s="9">
        <f>C1570/3+C1573*2/3</f>
        <v>15.740000000000002</v>
      </c>
      <c r="D1572" s="10">
        <f>(D1570+2*D1573)/3</f>
        <v>25.896666666666665</v>
      </c>
      <c r="E1572" s="9">
        <v>177.4</v>
      </c>
      <c r="F1572" s="4">
        <v>4.6500000000000004</v>
      </c>
    </row>
    <row r="1573" spans="1:6" ht="12.75" x14ac:dyDescent="0.2">
      <c r="A1573" s="1">
        <v>2001.12</v>
      </c>
      <c r="B1573" s="4">
        <v>1144.93</v>
      </c>
      <c r="C1573" s="9">
        <v>15.74</v>
      </c>
      <c r="D1573" s="9">
        <v>24.69</v>
      </c>
      <c r="E1573" s="9">
        <v>176.7</v>
      </c>
      <c r="F1573" s="4">
        <v>5.09</v>
      </c>
    </row>
    <row r="1574" spans="1:6" ht="12.75" x14ac:dyDescent="0.2">
      <c r="A1574" s="1">
        <v>2002.01</v>
      </c>
      <c r="B1574" s="4">
        <v>1140.21</v>
      </c>
      <c r="C1574" s="9">
        <f>C1573*2/3+C1576/3</f>
        <v>15.736666666666668</v>
      </c>
      <c r="D1574" s="10">
        <f>(2*D1573+D1576)/3</f>
        <v>24.693333333333332</v>
      </c>
      <c r="E1574" s="9">
        <v>177.1</v>
      </c>
      <c r="F1574" s="4">
        <v>5.04</v>
      </c>
    </row>
    <row r="1575" spans="1:6" ht="12.75" x14ac:dyDescent="0.2">
      <c r="A1575" s="1">
        <v>2002.02</v>
      </c>
      <c r="B1575" s="4">
        <v>1100.67</v>
      </c>
      <c r="C1575" s="9">
        <f>C1573/3+C1576*2/3</f>
        <v>15.733333333333334</v>
      </c>
      <c r="D1575" s="10">
        <f>(D1573+2*D1576)/3</f>
        <v>24.696666666666669</v>
      </c>
      <c r="E1575" s="9">
        <v>177.8</v>
      </c>
      <c r="F1575" s="4">
        <v>4.91</v>
      </c>
    </row>
    <row r="1576" spans="1:6" ht="12.75" x14ac:dyDescent="0.2">
      <c r="A1576" s="1">
        <v>2002.03</v>
      </c>
      <c r="B1576" s="4">
        <v>1153.79</v>
      </c>
      <c r="C1576" s="9">
        <v>15.73</v>
      </c>
      <c r="D1576" s="9">
        <v>24.7</v>
      </c>
      <c r="E1576" s="9">
        <v>178.8</v>
      </c>
      <c r="F1576" s="4">
        <v>5.28</v>
      </c>
    </row>
    <row r="1577" spans="1:6" ht="12.75" x14ac:dyDescent="0.2">
      <c r="A1577" s="1">
        <v>2002.04</v>
      </c>
      <c r="B1577" s="4">
        <v>1111.93</v>
      </c>
      <c r="C1577" s="9">
        <f>C1576*2/3+C1579/3</f>
        <v>15.833333333333332</v>
      </c>
      <c r="D1577" s="10">
        <f>(2*D1576+D1579)/3</f>
        <v>25.38</v>
      </c>
      <c r="E1577" s="9">
        <v>179.8</v>
      </c>
      <c r="F1577" s="4">
        <v>5.21</v>
      </c>
    </row>
    <row r="1578" spans="1:6" ht="12.75" x14ac:dyDescent="0.2">
      <c r="A1578" s="1">
        <v>2002.05</v>
      </c>
      <c r="B1578" s="4">
        <v>1079.25</v>
      </c>
      <c r="C1578" s="9">
        <f>C1576/3+C1579*2/3</f>
        <v>15.936666666666667</v>
      </c>
      <c r="D1578" s="10">
        <f>(D1576+2*D1579)/3</f>
        <v>26.06</v>
      </c>
      <c r="E1578" s="9">
        <v>179.8</v>
      </c>
      <c r="F1578" s="4">
        <v>5.16</v>
      </c>
    </row>
    <row r="1579" spans="1:6" ht="12.75" x14ac:dyDescent="0.2">
      <c r="A1579" s="1">
        <v>2002.06</v>
      </c>
      <c r="B1579" s="4">
        <v>1014.02</v>
      </c>
      <c r="C1579" s="9">
        <v>16.04</v>
      </c>
      <c r="D1579" s="9">
        <v>26.74</v>
      </c>
      <c r="E1579" s="9">
        <v>179.9</v>
      </c>
      <c r="F1579" s="4">
        <v>4.93</v>
      </c>
    </row>
    <row r="1580" spans="1:6" ht="12.75" x14ac:dyDescent="0.2">
      <c r="A1580" s="1">
        <v>2002.07</v>
      </c>
      <c r="B1580" s="4">
        <v>903.59</v>
      </c>
      <c r="C1580" s="9">
        <f>C1579*2/3+C1582/3</f>
        <v>15.96</v>
      </c>
      <c r="D1580" s="10">
        <f>(2*D1579+D1582)/3</f>
        <v>27.84</v>
      </c>
      <c r="E1580" s="9">
        <v>180.1</v>
      </c>
      <c r="F1580" s="4">
        <v>4.6500000000000004</v>
      </c>
    </row>
    <row r="1581" spans="1:6" ht="12.75" x14ac:dyDescent="0.2">
      <c r="A1581" s="1">
        <v>2002.08</v>
      </c>
      <c r="B1581" s="4">
        <v>912.55</v>
      </c>
      <c r="C1581" s="9">
        <f>C1579/3+C1582*2/3</f>
        <v>15.879999999999999</v>
      </c>
      <c r="D1581" s="10">
        <f>(D1579+2*D1582)/3</f>
        <v>28.939999999999998</v>
      </c>
      <c r="E1581" s="9">
        <v>180.7</v>
      </c>
      <c r="F1581" s="4">
        <v>4.26</v>
      </c>
    </row>
    <row r="1582" spans="1:6" ht="12.75" x14ac:dyDescent="0.2">
      <c r="A1582" s="1">
        <v>2002.09</v>
      </c>
      <c r="B1582" s="4">
        <v>867.81</v>
      </c>
      <c r="C1582" s="9">
        <v>15.8</v>
      </c>
      <c r="D1582" s="9">
        <v>30.04</v>
      </c>
      <c r="E1582" s="9">
        <v>181</v>
      </c>
      <c r="F1582" s="4">
        <v>3.87</v>
      </c>
    </row>
    <row r="1583" spans="1:6" ht="12.75" x14ac:dyDescent="0.2">
      <c r="A1583" s="1">
        <v>2002.1</v>
      </c>
      <c r="B1583" s="4">
        <v>854.63</v>
      </c>
      <c r="C1583" s="9">
        <f>C1582*2/3+C1585/3</f>
        <v>15.89</v>
      </c>
      <c r="D1583" s="10">
        <f>(2*D1582+D1585)/3</f>
        <v>29.223333333333333</v>
      </c>
      <c r="E1583" s="9">
        <v>181.3</v>
      </c>
      <c r="F1583" s="4">
        <v>3.94</v>
      </c>
    </row>
    <row r="1584" spans="1:6" ht="12.75" x14ac:dyDescent="0.2">
      <c r="A1584" s="1">
        <v>2002.11</v>
      </c>
      <c r="B1584" s="4">
        <v>909.93</v>
      </c>
      <c r="C1584" s="9">
        <f>C1582/3+C1585*2/3</f>
        <v>15.98</v>
      </c>
      <c r="D1584" s="10">
        <f>(D1582+2*D1585)/3</f>
        <v>28.406666666666666</v>
      </c>
      <c r="E1584" s="9">
        <v>181.3</v>
      </c>
      <c r="F1584" s="4">
        <v>4.05</v>
      </c>
    </row>
    <row r="1585" spans="1:6" ht="12.75" x14ac:dyDescent="0.2">
      <c r="A1585" s="1">
        <v>2002.12</v>
      </c>
      <c r="B1585" s="4">
        <v>899.18</v>
      </c>
      <c r="C1585" s="9">
        <v>16.07</v>
      </c>
      <c r="D1585" s="9">
        <v>27.59</v>
      </c>
      <c r="E1585" s="9">
        <v>180.9</v>
      </c>
      <c r="F1585" s="4">
        <v>4.03</v>
      </c>
    </row>
    <row r="1586" spans="1:6" ht="12.75" x14ac:dyDescent="0.2">
      <c r="A1586" s="1">
        <v>2003.01</v>
      </c>
      <c r="B1586" s="4">
        <v>895.84</v>
      </c>
      <c r="C1586" s="9">
        <f>C1585*2/3+C1588/3</f>
        <v>16.119999999999997</v>
      </c>
      <c r="D1586" s="10">
        <f>(2*D1585+D1588)/3</f>
        <v>28.5</v>
      </c>
      <c r="E1586" s="9">
        <v>181.7</v>
      </c>
      <c r="F1586" s="4">
        <v>4.05</v>
      </c>
    </row>
    <row r="1587" spans="1:6" ht="12.75" x14ac:dyDescent="0.2">
      <c r="A1587" s="1">
        <v>2003.02</v>
      </c>
      <c r="B1587" s="4">
        <v>837.03</v>
      </c>
      <c r="C1587" s="9">
        <f>C1585/3+C1588*2/3</f>
        <v>16.169999999999998</v>
      </c>
      <c r="D1587" s="10">
        <f>(D1585+2*D1588)/3</f>
        <v>29.41</v>
      </c>
      <c r="E1587" s="9">
        <v>183.1</v>
      </c>
      <c r="F1587" s="4">
        <v>3.9</v>
      </c>
    </row>
    <row r="1588" spans="1:6" ht="12.75" x14ac:dyDescent="0.2">
      <c r="A1588" s="1">
        <v>2003.03</v>
      </c>
      <c r="B1588" s="4">
        <v>846.63</v>
      </c>
      <c r="C1588" s="9">
        <v>16.22</v>
      </c>
      <c r="D1588" s="9">
        <v>30.32</v>
      </c>
      <c r="E1588" s="9">
        <v>184.2</v>
      </c>
      <c r="F1588" s="4">
        <v>3.81</v>
      </c>
    </row>
    <row r="1589" spans="1:6" ht="12.75" x14ac:dyDescent="0.2">
      <c r="A1589" s="1">
        <v>2003.04</v>
      </c>
      <c r="B1589" s="4">
        <v>890.03</v>
      </c>
      <c r="C1589" s="9">
        <f>C1588*2/3+C1591/3</f>
        <v>16.203333333333333</v>
      </c>
      <c r="D1589" s="10">
        <f>(2*D1588+D1591)/3</f>
        <v>31.73</v>
      </c>
      <c r="E1589" s="9">
        <v>183.8</v>
      </c>
      <c r="F1589" s="4">
        <v>3.96</v>
      </c>
    </row>
    <row r="1590" spans="1:6" ht="12.75" x14ac:dyDescent="0.2">
      <c r="A1590" s="1">
        <v>2003.05</v>
      </c>
      <c r="B1590" s="4">
        <v>935.96</v>
      </c>
      <c r="C1590" s="9">
        <f>C1588/3+C1591*2/3</f>
        <v>16.186666666666667</v>
      </c>
      <c r="D1590" s="10">
        <f>(D1588+2*D1591)/3</f>
        <v>33.139999999999993</v>
      </c>
      <c r="E1590" s="9">
        <v>183.5</v>
      </c>
      <c r="F1590" s="4">
        <v>3.57</v>
      </c>
    </row>
    <row r="1591" spans="1:6" ht="12.75" x14ac:dyDescent="0.2">
      <c r="A1591" s="1">
        <v>2003.06</v>
      </c>
      <c r="B1591" s="4">
        <v>988</v>
      </c>
      <c r="C1591" s="9">
        <v>16.170000000000002</v>
      </c>
      <c r="D1591" s="9">
        <v>34.549999999999997</v>
      </c>
      <c r="E1591" s="9">
        <v>183.7</v>
      </c>
      <c r="F1591" s="4">
        <v>3.33</v>
      </c>
    </row>
    <row r="1592" spans="1:6" ht="12.75" x14ac:dyDescent="0.2">
      <c r="A1592" s="1">
        <v>2003.07</v>
      </c>
      <c r="B1592" s="4">
        <v>992.54</v>
      </c>
      <c r="C1592" s="9">
        <f>C1591*2/3+C1594/3</f>
        <v>16.310000000000002</v>
      </c>
      <c r="D1592" s="10">
        <f>(2*D1591+D1594)/3</f>
        <v>35.893333333333331</v>
      </c>
      <c r="E1592" s="9">
        <v>183.9</v>
      </c>
      <c r="F1592" s="4">
        <v>3.98</v>
      </c>
    </row>
    <row r="1593" spans="1:6" ht="12.75" x14ac:dyDescent="0.2">
      <c r="A1593" s="1">
        <v>2003.08</v>
      </c>
      <c r="B1593" s="4">
        <v>989.53</v>
      </c>
      <c r="C1593" s="9">
        <f>C1591/3+C1594*2/3</f>
        <v>16.450000000000003</v>
      </c>
      <c r="D1593" s="10">
        <f>(D1591+2*D1594)/3</f>
        <v>37.236666666666665</v>
      </c>
      <c r="E1593" s="9">
        <v>184.6</v>
      </c>
      <c r="F1593" s="4">
        <v>4.45</v>
      </c>
    </row>
    <row r="1594" spans="1:6" ht="12.75" x14ac:dyDescent="0.2">
      <c r="A1594" s="1">
        <v>2003.09</v>
      </c>
      <c r="B1594" s="4">
        <v>1019.44</v>
      </c>
      <c r="C1594" s="9">
        <v>16.59</v>
      </c>
      <c r="D1594" s="9">
        <v>38.58</v>
      </c>
      <c r="E1594" s="9">
        <v>185.2</v>
      </c>
      <c r="F1594" s="4">
        <v>4.2699999999999996</v>
      </c>
    </row>
    <row r="1595" spans="1:6" ht="12.75" x14ac:dyDescent="0.2">
      <c r="A1595" s="1">
        <v>2003.1</v>
      </c>
      <c r="B1595" s="4">
        <v>1038.73</v>
      </c>
      <c r="C1595" s="9">
        <f>C1594*2/3+C1597/3</f>
        <v>16.856666666666669</v>
      </c>
      <c r="D1595" s="10">
        <f>(2*D1594+D1597)/3</f>
        <v>41.966666666666669</v>
      </c>
      <c r="E1595" s="9">
        <v>185</v>
      </c>
      <c r="F1595" s="4">
        <v>4.29</v>
      </c>
    </row>
    <row r="1596" spans="1:6" ht="12.75" x14ac:dyDescent="0.2">
      <c r="A1596" s="1">
        <v>2003.11</v>
      </c>
      <c r="B1596" s="4">
        <v>1049.9000000000001</v>
      </c>
      <c r="C1596" s="9">
        <f>C1594/3+C1597*2/3</f>
        <v>17.123333333333335</v>
      </c>
      <c r="D1596" s="10">
        <f>(D1594+2*D1597)/3</f>
        <v>45.353333333333332</v>
      </c>
      <c r="E1596" s="9">
        <v>184.5</v>
      </c>
      <c r="F1596" s="4">
        <v>4.3</v>
      </c>
    </row>
    <row r="1597" spans="1:6" ht="12.75" x14ac:dyDescent="0.2">
      <c r="A1597" s="1">
        <v>2003.12</v>
      </c>
      <c r="B1597" s="4">
        <v>1080.6400000000001</v>
      </c>
      <c r="C1597" s="9">
        <v>17.39</v>
      </c>
      <c r="D1597" s="9">
        <v>48.74</v>
      </c>
      <c r="E1597" s="9">
        <v>184.3</v>
      </c>
      <c r="F1597" s="4">
        <v>4.2699999999999996</v>
      </c>
    </row>
    <row r="1598" spans="1:6" ht="12.75" x14ac:dyDescent="0.2">
      <c r="A1598" s="1">
        <v>2004.01</v>
      </c>
      <c r="B1598" s="4">
        <v>1132.52</v>
      </c>
      <c r="C1598" s="9">
        <f>C1597*2/3+C1600/3</f>
        <v>17.600000000000001</v>
      </c>
      <c r="D1598" s="10">
        <f>(2*D1597+D1600)/3</f>
        <v>49.826666666666675</v>
      </c>
      <c r="E1598" s="9">
        <v>185.2</v>
      </c>
      <c r="F1598" s="4">
        <v>4.1500000000000004</v>
      </c>
    </row>
    <row r="1599" spans="1:6" ht="12.75" x14ac:dyDescent="0.2">
      <c r="A1599" s="1">
        <v>2004.02</v>
      </c>
      <c r="B1599" s="4">
        <v>1143.3599999999999</v>
      </c>
      <c r="C1599" s="9">
        <f>C1597/3+C1600*2/3</f>
        <v>17.810000000000002</v>
      </c>
      <c r="D1599" s="10">
        <f>(D1597+2*D1600)/3</f>
        <v>50.913333333333334</v>
      </c>
      <c r="E1599" s="9">
        <v>186.2</v>
      </c>
      <c r="F1599" s="4">
        <v>4.08</v>
      </c>
    </row>
    <row r="1600" spans="1:6" ht="12.75" x14ac:dyDescent="0.2">
      <c r="A1600" s="1">
        <v>2004.03</v>
      </c>
      <c r="B1600" s="4">
        <v>1123.98</v>
      </c>
      <c r="C1600" s="9">
        <v>18.02</v>
      </c>
      <c r="D1600" s="9">
        <v>52</v>
      </c>
      <c r="E1600" s="9">
        <v>187.4</v>
      </c>
      <c r="F1600" s="4">
        <v>3.83</v>
      </c>
    </row>
    <row r="1601" spans="1:6" ht="12.75" x14ac:dyDescent="0.2">
      <c r="A1601" s="1">
        <v>2004.04</v>
      </c>
      <c r="B1601" s="4">
        <v>1133.3599999999999</v>
      </c>
      <c r="C1601" s="9">
        <f>C1600*2/3+C1603/3</f>
        <v>18.213333333333335</v>
      </c>
      <c r="D1601" s="10">
        <f>(2*D1600+D1603)/3</f>
        <v>53.383333333333333</v>
      </c>
      <c r="E1601" s="9">
        <v>188</v>
      </c>
      <c r="F1601" s="4">
        <v>4.3499999999999996</v>
      </c>
    </row>
    <row r="1602" spans="1:6" ht="12.75" x14ac:dyDescent="0.2">
      <c r="A1602" s="1">
        <v>2004.05</v>
      </c>
      <c r="B1602" s="4">
        <v>1102.78</v>
      </c>
      <c r="C1602" s="9">
        <f>C1600/3+C1603*2/3</f>
        <v>18.406666666666666</v>
      </c>
      <c r="D1602" s="10">
        <f>(D1600+2*D1603)/3</f>
        <v>54.766666666666673</v>
      </c>
      <c r="E1602" s="9">
        <v>189.1</v>
      </c>
      <c r="F1602" s="4">
        <v>4.72</v>
      </c>
    </row>
    <row r="1603" spans="1:6" ht="12.75" x14ac:dyDescent="0.2">
      <c r="A1603" s="1">
        <v>2004.06</v>
      </c>
      <c r="B1603" s="4">
        <v>1132.76</v>
      </c>
      <c r="C1603" s="9">
        <v>18.600000000000001</v>
      </c>
      <c r="D1603" s="9">
        <v>56.15</v>
      </c>
      <c r="E1603" s="9">
        <v>189.7</v>
      </c>
      <c r="F1603" s="4">
        <v>4.7300000000000004</v>
      </c>
    </row>
    <row r="1604" spans="1:6" ht="12.75" x14ac:dyDescent="0.2">
      <c r="A1604" s="1">
        <v>2004.07</v>
      </c>
      <c r="B1604" s="4">
        <v>1105.8499999999999</v>
      </c>
      <c r="C1604" s="9">
        <f>C1603*2/3+C1606/3</f>
        <v>18.786666666666669</v>
      </c>
      <c r="D1604" s="10">
        <f>(2*D1603+D1606)/3</f>
        <v>56.69</v>
      </c>
      <c r="E1604" s="9">
        <v>189.4</v>
      </c>
      <c r="F1604" s="4">
        <v>4.5</v>
      </c>
    </row>
    <row r="1605" spans="1:6" ht="12.75" x14ac:dyDescent="0.2">
      <c r="A1605" s="1">
        <v>2004.08</v>
      </c>
      <c r="B1605" s="4">
        <v>1088.94</v>
      </c>
      <c r="C1605" s="9">
        <f>C1603/3+C1606*2/3</f>
        <v>18.973333333333333</v>
      </c>
      <c r="D1605" s="10">
        <f>(D1603+2*D1606)/3</f>
        <v>57.23</v>
      </c>
      <c r="E1605" s="9">
        <v>189.5</v>
      </c>
      <c r="F1605" s="4">
        <v>4.28</v>
      </c>
    </row>
    <row r="1606" spans="1:6" ht="12.75" x14ac:dyDescent="0.2">
      <c r="A1606" s="1">
        <v>2004.09</v>
      </c>
      <c r="B1606" s="4">
        <v>1117.6600000000001</v>
      </c>
      <c r="C1606" s="9">
        <v>19.16</v>
      </c>
      <c r="D1606" s="9">
        <v>57.77</v>
      </c>
      <c r="E1606" s="9">
        <v>189.9</v>
      </c>
      <c r="F1606" s="4">
        <v>4.13</v>
      </c>
    </row>
    <row r="1607" spans="1:6" ht="12.75" x14ac:dyDescent="0.2">
      <c r="A1607" s="1">
        <v>2004.1</v>
      </c>
      <c r="B1607" s="4">
        <v>1117.21</v>
      </c>
      <c r="C1607" s="9">
        <f>C1606*2/3+C1609/3</f>
        <v>19.253333333333334</v>
      </c>
      <c r="D1607" s="10">
        <f>(2*D1606+D1609)/3</f>
        <v>58.03</v>
      </c>
      <c r="E1607" s="9">
        <v>190.9</v>
      </c>
      <c r="F1607" s="4">
        <v>4.0999999999999996</v>
      </c>
    </row>
    <row r="1608" spans="1:6" ht="12.75" x14ac:dyDescent="0.2">
      <c r="A1608" s="1">
        <v>2004.11</v>
      </c>
      <c r="B1608" s="4">
        <v>1168.94</v>
      </c>
      <c r="C1608" s="9">
        <f>C1606/3+C1609*2/3</f>
        <v>19.346666666666668</v>
      </c>
      <c r="D1608" s="10">
        <f>(D1606+2*D1609)/3</f>
        <v>58.29</v>
      </c>
      <c r="E1608" s="9">
        <v>191</v>
      </c>
      <c r="F1608" s="4">
        <v>4.1900000000000004</v>
      </c>
    </row>
    <row r="1609" spans="1:6" ht="12.75" x14ac:dyDescent="0.2">
      <c r="A1609" s="1">
        <v>2004.12</v>
      </c>
      <c r="B1609" s="4">
        <v>1199.21</v>
      </c>
      <c r="C1609" s="9">
        <v>19.440000000000001</v>
      </c>
      <c r="D1609" s="9">
        <v>58.55</v>
      </c>
      <c r="E1609" s="9">
        <v>190.3</v>
      </c>
      <c r="F1609" s="4">
        <v>4.2300000000000004</v>
      </c>
    </row>
    <row r="1610" spans="1:6" ht="12.75" x14ac:dyDescent="0.2">
      <c r="A1610" s="1">
        <v>2005.01</v>
      </c>
      <c r="B1610" s="4">
        <v>1181.4100000000001</v>
      </c>
      <c r="C1610" s="9">
        <f>C1609*2/3+C1612/3</f>
        <v>19.703333333333333</v>
      </c>
      <c r="D1610" s="10">
        <f>(2*D1609+D1612)/3</f>
        <v>59.106666666666662</v>
      </c>
      <c r="E1610" s="9">
        <v>190.7</v>
      </c>
      <c r="F1610" s="4">
        <v>4.22</v>
      </c>
    </row>
    <row r="1611" spans="1:6" ht="12.75" x14ac:dyDescent="0.2">
      <c r="A1611" s="1">
        <v>2005.02</v>
      </c>
      <c r="B1611" s="4">
        <v>1199.6300000000001</v>
      </c>
      <c r="C1611" s="9">
        <f>C1609/3+C1612*2/3</f>
        <v>19.966666666666669</v>
      </c>
      <c r="D1611" s="10">
        <f>(D1609+2*D1612)/3</f>
        <v>59.663333333333334</v>
      </c>
      <c r="E1611" s="9">
        <v>191.8</v>
      </c>
      <c r="F1611" s="4">
        <v>4.17</v>
      </c>
    </row>
    <row r="1612" spans="1:6" ht="12.75" x14ac:dyDescent="0.2">
      <c r="A1612" s="1">
        <v>2005.03</v>
      </c>
      <c r="B1612" s="4">
        <v>1194.9000000000001</v>
      </c>
      <c r="C1612" s="9">
        <v>20.23</v>
      </c>
      <c r="D1612" s="9">
        <v>60.22</v>
      </c>
      <c r="E1612" s="9">
        <v>193.3</v>
      </c>
      <c r="F1612" s="4">
        <v>4.5</v>
      </c>
    </row>
    <row r="1613" spans="1:6" ht="12.75" x14ac:dyDescent="0.2">
      <c r="A1613" s="1">
        <v>2005.04</v>
      </c>
      <c r="B1613" s="4">
        <v>1164.43</v>
      </c>
      <c r="C1613" s="9">
        <f>C1612*2/3+C1615/3</f>
        <v>20.463333333333331</v>
      </c>
      <c r="D1613" s="10">
        <f>(2*D1612+D1615)/3</f>
        <v>61.233333333333327</v>
      </c>
      <c r="E1613" s="9">
        <v>194.6</v>
      </c>
      <c r="F1613" s="4">
        <v>4.34</v>
      </c>
    </row>
    <row r="1614" spans="1:6" ht="12.75" x14ac:dyDescent="0.2">
      <c r="A1614" s="1">
        <v>2005.05</v>
      </c>
      <c r="B1614" s="4">
        <v>1178.28</v>
      </c>
      <c r="C1614" s="9">
        <f>C1612/3+C1615*2/3</f>
        <v>20.696666666666665</v>
      </c>
      <c r="D1614" s="10">
        <f>(D1612+2*D1615)/3</f>
        <v>62.24666666666667</v>
      </c>
      <c r="E1614" s="9">
        <v>194.4</v>
      </c>
      <c r="F1614" s="4">
        <v>4.1399999999999997</v>
      </c>
    </row>
    <row r="1615" spans="1:6" ht="12.75" x14ac:dyDescent="0.2">
      <c r="A1615" s="1">
        <v>2005.06</v>
      </c>
      <c r="B1615" s="4">
        <v>1202.25</v>
      </c>
      <c r="C1615" s="9">
        <v>20.93</v>
      </c>
      <c r="D1615" s="9">
        <v>63.26</v>
      </c>
      <c r="E1615" s="9">
        <v>194.5</v>
      </c>
      <c r="F1615" s="4">
        <v>4</v>
      </c>
    </row>
    <row r="1616" spans="1:6" ht="12.75" x14ac:dyDescent="0.2">
      <c r="A1616" s="1">
        <v>2005.07</v>
      </c>
      <c r="B1616" s="4">
        <v>1222.24</v>
      </c>
      <c r="C1616" s="9">
        <f>C1615*2/3+C1618/3</f>
        <v>21.11</v>
      </c>
      <c r="D1616" s="10">
        <f>(2*D1615+D1618)/3</f>
        <v>64.33</v>
      </c>
      <c r="E1616" s="9">
        <v>195.4</v>
      </c>
      <c r="F1616" s="4">
        <v>4.18</v>
      </c>
    </row>
    <row r="1617" spans="1:6" ht="12.75" x14ac:dyDescent="0.2">
      <c r="A1617" s="1">
        <v>2005.08</v>
      </c>
      <c r="B1617" s="4">
        <v>1224.27</v>
      </c>
      <c r="C1617" s="9">
        <f>C1615/3+C1618*2/3</f>
        <v>21.29</v>
      </c>
      <c r="D1617" s="10">
        <f>(D1615+2*D1618)/3</f>
        <v>65.399999999999991</v>
      </c>
      <c r="E1617" s="9">
        <v>196.4</v>
      </c>
      <c r="F1617" s="4">
        <v>4.26</v>
      </c>
    </row>
    <row r="1618" spans="1:6" ht="12.75" x14ac:dyDescent="0.2">
      <c r="A1618" s="1">
        <v>2005.09</v>
      </c>
      <c r="B1618" s="4">
        <v>1225.92</v>
      </c>
      <c r="C1618" s="9">
        <v>21.47</v>
      </c>
      <c r="D1618" s="9">
        <v>66.47</v>
      </c>
      <c r="E1618" s="9">
        <v>198.8</v>
      </c>
      <c r="F1618" s="4">
        <v>4.2</v>
      </c>
    </row>
    <row r="1619" spans="1:6" ht="12.75" x14ac:dyDescent="0.2">
      <c r="A1619" s="1">
        <v>2005.1</v>
      </c>
      <c r="B1619" s="4">
        <v>1191.96</v>
      </c>
      <c r="C1619" s="9">
        <f>C1618*2/3+C1621/3</f>
        <v>21.72</v>
      </c>
      <c r="D1619" s="10">
        <f>(2*D1618+D1621)/3</f>
        <v>67.589999999999989</v>
      </c>
      <c r="E1619" s="9">
        <v>199.2</v>
      </c>
      <c r="F1619" s="4">
        <v>4.46</v>
      </c>
    </row>
    <row r="1620" spans="1:6" ht="12.75" x14ac:dyDescent="0.2">
      <c r="A1620" s="1">
        <v>2005.11</v>
      </c>
      <c r="B1620" s="4">
        <v>1237.3699999999999</v>
      </c>
      <c r="C1620" s="9">
        <f>C1618/3+C1621*2/3</f>
        <v>21.97</v>
      </c>
      <c r="D1620" s="10">
        <f>(D1618+2*D1621)/3</f>
        <v>68.709999999999994</v>
      </c>
      <c r="E1620" s="9">
        <v>197.6</v>
      </c>
      <c r="F1620" s="4">
        <v>4.54</v>
      </c>
    </row>
    <row r="1621" spans="1:6" ht="12.75" x14ac:dyDescent="0.2">
      <c r="A1621" s="1">
        <v>2005.12</v>
      </c>
      <c r="B1621" s="4">
        <v>1262.07</v>
      </c>
      <c r="C1621" s="9">
        <v>22.22</v>
      </c>
      <c r="D1621" s="9">
        <v>69.83</v>
      </c>
      <c r="E1621" s="9">
        <v>196.8</v>
      </c>
      <c r="F1621" s="4">
        <v>4.47</v>
      </c>
    </row>
    <row r="1622" spans="1:6" ht="12.75" x14ac:dyDescent="0.2">
      <c r="A1622" s="1">
        <v>2006.01</v>
      </c>
      <c r="B1622" s="4">
        <v>1278.73</v>
      </c>
      <c r="C1622" s="9">
        <f>C1621*2/3+C1624/3</f>
        <v>22.406666666666666</v>
      </c>
      <c r="D1622" s="10">
        <f>(2*D1621+D1624)/3</f>
        <v>70.776666666666657</v>
      </c>
      <c r="E1622" s="9">
        <v>198.3</v>
      </c>
      <c r="F1622" s="4">
        <v>4.42</v>
      </c>
    </row>
    <row r="1623" spans="1:6" ht="12.75" x14ac:dyDescent="0.2">
      <c r="A1623" s="1">
        <v>2006.02</v>
      </c>
      <c r="B1623" s="4">
        <v>1276.6500000000001</v>
      </c>
      <c r="C1623" s="9">
        <f>C1621/3+C1624*2/3</f>
        <v>22.593333333333334</v>
      </c>
      <c r="D1623" s="10">
        <f>(D1621+2*D1624)/3</f>
        <v>71.723333333333343</v>
      </c>
      <c r="E1623" s="9">
        <v>198.7</v>
      </c>
      <c r="F1623" s="4">
        <v>4.57</v>
      </c>
    </row>
    <row r="1624" spans="1:6" ht="12.75" x14ac:dyDescent="0.2">
      <c r="A1624" s="1">
        <v>2006.03</v>
      </c>
      <c r="B1624" s="4">
        <v>1293.74</v>
      </c>
      <c r="C1624" s="9">
        <v>22.78</v>
      </c>
      <c r="D1624" s="9">
        <v>72.67</v>
      </c>
      <c r="E1624" s="9">
        <v>199.8</v>
      </c>
      <c r="F1624" s="4">
        <v>4.72</v>
      </c>
    </row>
    <row r="1625" spans="1:6" ht="12.75" x14ac:dyDescent="0.2">
      <c r="A1625" s="1">
        <v>2006.04</v>
      </c>
      <c r="B1625" s="4">
        <v>1302.17</v>
      </c>
      <c r="C1625" s="9">
        <f>C1624*2/3+C1627/3</f>
        <v>23</v>
      </c>
      <c r="D1625" s="10">
        <f>(2*D1624+D1627)/3</f>
        <v>73.276666666666657</v>
      </c>
      <c r="E1625" s="9">
        <v>201.5</v>
      </c>
      <c r="F1625" s="4">
        <v>4.99</v>
      </c>
    </row>
    <row r="1626" spans="1:6" ht="12.75" x14ac:dyDescent="0.2">
      <c r="A1626" s="1">
        <v>2006.05</v>
      </c>
      <c r="B1626" s="4">
        <v>1290.01</v>
      </c>
      <c r="C1626" s="9">
        <f>C1624/3+C1627*2/3</f>
        <v>23.22</v>
      </c>
      <c r="D1626" s="10">
        <f>(D1624+2*D1627)/3</f>
        <v>73.883333333333326</v>
      </c>
      <c r="E1626" s="9">
        <v>202.5</v>
      </c>
      <c r="F1626" s="3">
        <v>5.1100000000000003</v>
      </c>
    </row>
    <row r="1627" spans="1:6" ht="12.75" x14ac:dyDescent="0.2">
      <c r="A1627" s="1">
        <v>2006.06</v>
      </c>
      <c r="B1627" s="4">
        <v>1253.17</v>
      </c>
      <c r="C1627" s="9">
        <v>23.44</v>
      </c>
      <c r="D1627" s="9">
        <v>74.489999999999995</v>
      </c>
      <c r="E1627" s="9">
        <v>202.9</v>
      </c>
      <c r="F1627" s="3">
        <v>5.1100000000000003</v>
      </c>
    </row>
    <row r="1628" spans="1:6" ht="12.75" x14ac:dyDescent="0.2">
      <c r="A1628" s="1">
        <v>2006.07</v>
      </c>
      <c r="B1628" s="4">
        <v>1260.24</v>
      </c>
      <c r="C1628" s="9">
        <f>C1627*2/3+C1630/3</f>
        <v>23.66</v>
      </c>
      <c r="D1628" s="10">
        <f>(2*D1627+D1630)/3</f>
        <v>75.849999999999994</v>
      </c>
      <c r="E1628" s="9">
        <v>203.5</v>
      </c>
      <c r="F1628" s="3">
        <v>5.09</v>
      </c>
    </row>
    <row r="1629" spans="1:6" ht="12.75" x14ac:dyDescent="0.2">
      <c r="A1629" s="1">
        <v>2006.08</v>
      </c>
      <c r="B1629" s="4">
        <v>1287.1500000000001</v>
      </c>
      <c r="C1629" s="9">
        <f>C1627/3+C1630*2/3</f>
        <v>23.88</v>
      </c>
      <c r="D1629" s="10">
        <f>(D1627+2*D1630)/3</f>
        <v>77.209999999999994</v>
      </c>
      <c r="E1629" s="9">
        <v>203.9</v>
      </c>
      <c r="F1629" s="3">
        <v>4.88</v>
      </c>
    </row>
    <row r="1630" spans="1:6" ht="12.75" x14ac:dyDescent="0.2">
      <c r="A1630" s="1">
        <v>2006.09</v>
      </c>
      <c r="B1630" s="4">
        <v>1317.74</v>
      </c>
      <c r="C1630" s="9">
        <v>24.1</v>
      </c>
      <c r="D1630" s="9">
        <v>78.569999999999993</v>
      </c>
      <c r="E1630" s="9">
        <v>202.9</v>
      </c>
      <c r="F1630" s="3">
        <v>4.72</v>
      </c>
    </row>
    <row r="1631" spans="1:6" ht="12.75" x14ac:dyDescent="0.2">
      <c r="A1631" s="1">
        <v>2006.1</v>
      </c>
      <c r="B1631" s="4">
        <v>1363.38</v>
      </c>
      <c r="C1631" s="9">
        <f>C1630*2/3+C1633/3</f>
        <v>24.36</v>
      </c>
      <c r="D1631" s="9">
        <f>D1630*2/3+D1633/3</f>
        <v>79.55</v>
      </c>
      <c r="E1631" s="9">
        <v>201.8</v>
      </c>
      <c r="F1631" s="3">
        <v>4.7300000000000004</v>
      </c>
    </row>
    <row r="1632" spans="1:6" ht="12.75" x14ac:dyDescent="0.2">
      <c r="A1632" s="1">
        <v>2006.11</v>
      </c>
      <c r="B1632" s="4">
        <v>1388.64</v>
      </c>
      <c r="C1632" s="9">
        <f>C1630/3+C1633*2/3</f>
        <v>24.619999999999997</v>
      </c>
      <c r="D1632" s="9">
        <f>D1630/3+D1633*2/3</f>
        <v>80.53</v>
      </c>
      <c r="E1632" s="9">
        <v>201.5</v>
      </c>
      <c r="F1632" s="3">
        <v>4.5999999999999996</v>
      </c>
    </row>
    <row r="1633" spans="1:6" ht="12.75" x14ac:dyDescent="0.2">
      <c r="A1633" s="1">
        <v>2006.12</v>
      </c>
      <c r="B1633" s="4">
        <v>1416.42</v>
      </c>
      <c r="C1633" s="9">
        <v>24.88</v>
      </c>
      <c r="D1633" s="9">
        <v>81.510000000000005</v>
      </c>
      <c r="E1633" s="9">
        <v>201.8</v>
      </c>
      <c r="F1633" s="3">
        <v>4.5599999999999996</v>
      </c>
    </row>
    <row r="1634" spans="1:6" ht="12.75" x14ac:dyDescent="0.2">
      <c r="A1634" s="1">
        <v>2007.01</v>
      </c>
      <c r="B1634" s="4">
        <v>1424.16</v>
      </c>
      <c r="C1634" s="9">
        <f>C1633*2/3+C1636/3</f>
        <v>25.083333333333332</v>
      </c>
      <c r="D1634" s="9">
        <f>D1633*2/3+D1636/3</f>
        <v>82.056666666666672</v>
      </c>
      <c r="E1634" s="11">
        <v>202.416</v>
      </c>
      <c r="F1634" s="3">
        <v>4.76</v>
      </c>
    </row>
    <row r="1635" spans="1:6" ht="12.75" x14ac:dyDescent="0.2">
      <c r="A1635" s="1">
        <v>2007.02</v>
      </c>
      <c r="B1635" s="4">
        <v>1444.8</v>
      </c>
      <c r="C1635" s="9">
        <f>C1633/3+C1636*2/3</f>
        <v>25.286666666666665</v>
      </c>
      <c r="D1635" s="9">
        <f>D1633/3+D1636*2/3</f>
        <v>82.603333333333339</v>
      </c>
      <c r="E1635" s="11">
        <v>203.499</v>
      </c>
      <c r="F1635" s="3">
        <v>4.72</v>
      </c>
    </row>
    <row r="1636" spans="1:6" ht="12.75" x14ac:dyDescent="0.2">
      <c r="A1636" s="1">
        <v>2007.03</v>
      </c>
      <c r="B1636" s="4">
        <v>1406.95</v>
      </c>
      <c r="C1636" s="9">
        <v>25.49</v>
      </c>
      <c r="D1636" s="9">
        <v>83.15</v>
      </c>
      <c r="E1636" s="11">
        <v>205.352</v>
      </c>
      <c r="F1636" s="3">
        <v>4.5599999999999996</v>
      </c>
    </row>
    <row r="1637" spans="1:6" ht="12.75" x14ac:dyDescent="0.2">
      <c r="A1637" s="1">
        <v>2007.04</v>
      </c>
      <c r="B1637" s="4">
        <v>1463.64</v>
      </c>
      <c r="C1637" s="9">
        <f>C1636*2/3+C1639/3</f>
        <v>25.716666666666669</v>
      </c>
      <c r="D1637" s="9">
        <f>D1636*2/3+D1639/3</f>
        <v>83.740000000000009</v>
      </c>
      <c r="E1637" s="11">
        <v>206.68600000000001</v>
      </c>
      <c r="F1637" s="3">
        <v>4.6900000000000004</v>
      </c>
    </row>
    <row r="1638" spans="1:6" ht="12.75" x14ac:dyDescent="0.2">
      <c r="A1638" s="1">
        <v>2007.05</v>
      </c>
      <c r="B1638" s="4">
        <v>1511.14</v>
      </c>
      <c r="C1638" s="9">
        <f>C1636/3+C1639*2/3</f>
        <v>25.943333333333335</v>
      </c>
      <c r="D1638" s="9">
        <f>D1636/3+D1639*2/3</f>
        <v>84.330000000000013</v>
      </c>
      <c r="E1638" s="11">
        <v>207.94900000000001</v>
      </c>
      <c r="F1638" s="3">
        <v>4.75</v>
      </c>
    </row>
    <row r="1639" spans="1:6" ht="12.75" x14ac:dyDescent="0.2">
      <c r="A1639" s="1">
        <v>2007.06</v>
      </c>
      <c r="B1639" s="4">
        <v>1514.19</v>
      </c>
      <c r="C1639" s="9">
        <v>26.17</v>
      </c>
      <c r="D1639" s="9">
        <v>84.92</v>
      </c>
      <c r="E1639" s="11">
        <v>208.352</v>
      </c>
      <c r="F1639" s="3">
        <v>5.0999999999999996</v>
      </c>
    </row>
    <row r="1640" spans="1:6" ht="12.75" x14ac:dyDescent="0.2">
      <c r="A1640" s="1">
        <v>2007.07</v>
      </c>
      <c r="B1640" s="6">
        <v>1520.71</v>
      </c>
      <c r="C1640" s="9">
        <f>C1639*2/3+C1642/3</f>
        <v>26.440000000000005</v>
      </c>
      <c r="D1640" s="9">
        <f>D1639*2/3+D1642/3</f>
        <v>82.813333333333333</v>
      </c>
      <c r="E1640" s="11">
        <v>208.29900000000001</v>
      </c>
      <c r="F1640" s="3">
        <v>5</v>
      </c>
    </row>
    <row r="1641" spans="1:6" ht="12.75" x14ac:dyDescent="0.2">
      <c r="A1641" s="1">
        <v>2007.08</v>
      </c>
      <c r="B1641" s="4">
        <v>1454.62</v>
      </c>
      <c r="C1641" s="9">
        <f>C1639/3+C1642*2/3</f>
        <v>26.71</v>
      </c>
      <c r="D1641" s="9">
        <f>D1639/3+D1642*2/3</f>
        <v>80.706666666666663</v>
      </c>
      <c r="E1641" s="11">
        <v>207.917</v>
      </c>
      <c r="F1641" s="3">
        <v>4.67</v>
      </c>
    </row>
    <row r="1642" spans="1:6" ht="12.75" x14ac:dyDescent="0.2">
      <c r="A1642" s="1">
        <v>2007.09</v>
      </c>
      <c r="B1642" s="4">
        <v>1497.12</v>
      </c>
      <c r="C1642" s="9">
        <v>26.98</v>
      </c>
      <c r="D1642" s="9">
        <v>78.599999999999994</v>
      </c>
      <c r="E1642" s="11">
        <v>208.49</v>
      </c>
      <c r="F1642" s="3">
        <v>4.5199999999999996</v>
      </c>
    </row>
    <row r="1643" spans="1:6" ht="12.75" x14ac:dyDescent="0.2">
      <c r="A1643" s="1">
        <v>2007.1</v>
      </c>
      <c r="B1643" s="4">
        <v>1539.66</v>
      </c>
      <c r="C1643" s="9">
        <f>C1642*2/3+C1645/3</f>
        <v>27.230000000000004</v>
      </c>
      <c r="D1643" s="9">
        <f>D1642*2/3+D1645/3</f>
        <v>74.460000000000008</v>
      </c>
      <c r="E1643" s="11">
        <v>208.93600000000001</v>
      </c>
      <c r="F1643" s="3">
        <v>4.53</v>
      </c>
    </row>
    <row r="1644" spans="1:6" ht="12.75" x14ac:dyDescent="0.2">
      <c r="A1644" s="1">
        <v>2007.11</v>
      </c>
      <c r="B1644" s="4">
        <v>1463.39</v>
      </c>
      <c r="C1644" s="9">
        <f>C1642/3+C1645*2/3</f>
        <v>27.480000000000004</v>
      </c>
      <c r="D1644" s="9">
        <f>D1642/3+D1645*2/3</f>
        <v>70.320000000000007</v>
      </c>
      <c r="E1644" s="11">
        <v>210.17699999999999</v>
      </c>
      <c r="F1644" s="3">
        <v>4.1500000000000004</v>
      </c>
    </row>
    <row r="1645" spans="1:6" ht="12.75" x14ac:dyDescent="0.2">
      <c r="A1645" s="1">
        <v>2007.12</v>
      </c>
      <c r="B1645" s="4">
        <v>1479.22</v>
      </c>
      <c r="C1645" s="9">
        <v>27.73</v>
      </c>
      <c r="D1645" s="9">
        <v>66.180000000000007</v>
      </c>
      <c r="E1645" s="11">
        <v>210.036</v>
      </c>
      <c r="F1645" s="3">
        <v>4.0999999999999996</v>
      </c>
    </row>
    <row r="1646" spans="1:6" ht="12.75" x14ac:dyDescent="0.2">
      <c r="A1646" s="1">
        <v>2008.01</v>
      </c>
      <c r="B1646" s="4">
        <v>1378.76</v>
      </c>
      <c r="C1646" s="9">
        <f>C1645*2/3+C1648/3</f>
        <v>27.92</v>
      </c>
      <c r="D1646" s="9">
        <f>D1645*2/3+D1648/3</f>
        <v>64.25</v>
      </c>
      <c r="E1646" s="11">
        <v>211.08</v>
      </c>
      <c r="F1646" s="4">
        <v>3.74</v>
      </c>
    </row>
    <row r="1647" spans="1:6" ht="12.75" x14ac:dyDescent="0.2">
      <c r="A1647" s="1">
        <v>2008.02</v>
      </c>
      <c r="B1647" s="1">
        <v>1354.87</v>
      </c>
      <c r="C1647" s="9">
        <f>C1645/3+C1648*2/3</f>
        <v>28.11</v>
      </c>
      <c r="D1647" s="9">
        <f>D1645/3+D1648*2/3</f>
        <v>62.32</v>
      </c>
      <c r="E1647" s="11">
        <v>211.69300000000001</v>
      </c>
      <c r="F1647" s="3">
        <v>3.74</v>
      </c>
    </row>
    <row r="1648" spans="1:6" ht="12.75" x14ac:dyDescent="0.2">
      <c r="A1648" s="1">
        <v>2008.03</v>
      </c>
      <c r="B1648" s="1">
        <v>1316.94</v>
      </c>
      <c r="C1648" s="11">
        <v>28.3</v>
      </c>
      <c r="D1648" s="11">
        <v>60.39</v>
      </c>
      <c r="E1648" s="11">
        <v>213.52799999999999</v>
      </c>
      <c r="F1648" s="3">
        <v>3.51</v>
      </c>
    </row>
    <row r="1649" spans="1:6" ht="12.75" x14ac:dyDescent="0.2">
      <c r="A1649" s="1">
        <v>2008.04</v>
      </c>
      <c r="B1649" s="1">
        <v>1370.47</v>
      </c>
      <c r="C1649" s="9">
        <f>C1648*2/3+C1651/3</f>
        <v>28.436666666666667</v>
      </c>
      <c r="D1649" s="9">
        <f>D1648*2/3+D1651/3</f>
        <v>57.383333333333326</v>
      </c>
      <c r="E1649" s="11">
        <v>214.82300000000001</v>
      </c>
      <c r="F1649" s="3">
        <v>3.68</v>
      </c>
    </row>
    <row r="1650" spans="1:6" ht="12.75" x14ac:dyDescent="0.2">
      <c r="A1650" s="1">
        <v>2008.05</v>
      </c>
      <c r="B1650" s="1">
        <v>1403.22</v>
      </c>
      <c r="C1650" s="9">
        <f>C1648/3+C1651*2/3</f>
        <v>28.573333333333334</v>
      </c>
      <c r="D1650" s="9">
        <f>D1648/3+D1651*2/3</f>
        <v>54.376666666666665</v>
      </c>
      <c r="E1650" s="11">
        <v>216.63200000000001</v>
      </c>
      <c r="F1650" s="3">
        <v>3.88</v>
      </c>
    </row>
    <row r="1651" spans="1:6" ht="12.75" x14ac:dyDescent="0.2">
      <c r="A1651" s="1">
        <v>2008.06</v>
      </c>
      <c r="B1651" s="1">
        <v>1341.25</v>
      </c>
      <c r="C1651" s="11">
        <v>28.71</v>
      </c>
      <c r="D1651" s="11">
        <v>51.37</v>
      </c>
      <c r="E1651" s="11">
        <v>218.815</v>
      </c>
      <c r="F1651" s="3">
        <v>4.0999999999999996</v>
      </c>
    </row>
    <row r="1652" spans="1:6" ht="12.75" x14ac:dyDescent="0.2">
      <c r="A1652" s="1">
        <v>2008.07</v>
      </c>
      <c r="B1652" s="1">
        <v>1257.33</v>
      </c>
      <c r="C1652" s="9">
        <f>C1651*2/3+C1654/3</f>
        <v>28.756666666666668</v>
      </c>
      <c r="D1652" s="9">
        <f>D1651*2/3+D1654/3</f>
        <v>49.563333333333333</v>
      </c>
      <c r="E1652" s="11">
        <v>219.964</v>
      </c>
      <c r="F1652" s="3">
        <v>4.01</v>
      </c>
    </row>
    <row r="1653" spans="1:6" ht="12.75" x14ac:dyDescent="0.2">
      <c r="A1653" s="1">
        <v>2008.08</v>
      </c>
      <c r="B1653" s="1">
        <v>1281.47</v>
      </c>
      <c r="C1653" s="9">
        <f>C1651/3+C1654*2/3</f>
        <v>28.803333333333335</v>
      </c>
      <c r="D1653" s="9">
        <f>D1651/3+D1654*2/3</f>
        <v>47.756666666666668</v>
      </c>
      <c r="E1653" s="11">
        <v>219.08600000000001</v>
      </c>
      <c r="F1653" s="3">
        <v>3.89</v>
      </c>
    </row>
    <row r="1654" spans="1:6" ht="12.75" x14ac:dyDescent="0.2">
      <c r="A1654" s="1">
        <v>2008.09</v>
      </c>
      <c r="B1654" s="1">
        <v>1216.95</v>
      </c>
      <c r="C1654" s="11">
        <v>28.85</v>
      </c>
      <c r="D1654" s="11">
        <f>45.95</f>
        <v>45.95</v>
      </c>
      <c r="E1654" s="11">
        <v>218.78299999999999</v>
      </c>
      <c r="F1654" s="3">
        <v>3.69</v>
      </c>
    </row>
    <row r="1655" spans="1:6" ht="12.75" x14ac:dyDescent="0.2">
      <c r="A1655" s="1">
        <v>2008.1</v>
      </c>
      <c r="B1655" s="1">
        <v>968.8</v>
      </c>
      <c r="C1655" s="9">
        <f>C1654*2/3+C1657/3</f>
        <v>28.696666666666665</v>
      </c>
      <c r="D1655" s="9">
        <f>D1654*2/3+D1657/3</f>
        <v>35.593333333333334</v>
      </c>
      <c r="E1655" s="11">
        <v>216.57300000000001</v>
      </c>
      <c r="F1655" s="1">
        <v>3.81</v>
      </c>
    </row>
    <row r="1656" spans="1:6" ht="12.75" x14ac:dyDescent="0.2">
      <c r="A1656" s="1">
        <v>2008.11</v>
      </c>
      <c r="B1656" s="1">
        <v>883.04</v>
      </c>
      <c r="C1656" s="9">
        <f>C1654/3+C1657*2/3</f>
        <v>28.543333333333333</v>
      </c>
      <c r="D1656" s="9">
        <f>D1654/3+D1657*2/3</f>
        <v>25.236666666666668</v>
      </c>
      <c r="E1656" s="11">
        <v>212.42500000000001</v>
      </c>
      <c r="F1656" s="1">
        <v>3.53</v>
      </c>
    </row>
    <row r="1657" spans="1:6" ht="12.75" x14ac:dyDescent="0.2">
      <c r="A1657" s="1">
        <v>2008.12</v>
      </c>
      <c r="B1657" s="1">
        <v>877.56</v>
      </c>
      <c r="C1657" s="11">
        <v>28.39</v>
      </c>
      <c r="D1657" s="11">
        <v>14.88</v>
      </c>
      <c r="E1657" s="11">
        <v>210.22800000000001</v>
      </c>
      <c r="F1657" s="1">
        <v>2.42</v>
      </c>
    </row>
    <row r="1658" spans="1:6" ht="12.75" x14ac:dyDescent="0.2">
      <c r="A1658" s="1">
        <v>2009.01</v>
      </c>
      <c r="B1658" s="1">
        <v>865.58</v>
      </c>
      <c r="C1658" s="9">
        <f>C1657*2/3+C1660/3</f>
        <v>28.013333333333335</v>
      </c>
      <c r="D1658" s="9">
        <f>D1657*2/3+D1660/3</f>
        <v>12.206666666666667</v>
      </c>
      <c r="E1658" s="11">
        <v>211.143</v>
      </c>
      <c r="F1658" s="1">
        <v>2.52</v>
      </c>
    </row>
    <row r="1659" spans="1:6" ht="12.75" x14ac:dyDescent="0.2">
      <c r="A1659" s="1">
        <v>2009.02</v>
      </c>
      <c r="B1659" s="1">
        <v>805.23</v>
      </c>
      <c r="C1659" s="9">
        <f>C1657/3+C1660*2/3</f>
        <v>27.63666666666667</v>
      </c>
      <c r="D1659" s="9">
        <f>D1657/3+D1660*2/3</f>
        <v>9.5333333333333332</v>
      </c>
      <c r="E1659" s="11">
        <v>212.19300000000001</v>
      </c>
      <c r="F1659" s="1">
        <v>2.87</v>
      </c>
    </row>
    <row r="1660" spans="1:6" ht="12.75" x14ac:dyDescent="0.2">
      <c r="A1660" s="1">
        <v>2009.03</v>
      </c>
      <c r="B1660" s="1">
        <v>757.13</v>
      </c>
      <c r="C1660" s="11">
        <v>27.26</v>
      </c>
      <c r="D1660" s="11">
        <v>6.86</v>
      </c>
      <c r="E1660" s="11">
        <v>212.709</v>
      </c>
      <c r="F1660" s="1">
        <v>2.82</v>
      </c>
    </row>
    <row r="1661" spans="1:6" ht="12.75" x14ac:dyDescent="0.2">
      <c r="A1661" s="1">
        <v>2009.04</v>
      </c>
      <c r="B1661" s="1">
        <v>848.15</v>
      </c>
      <c r="C1661" s="9">
        <f>C1660*2/3+C1663/3</f>
        <v>26.703333333333333</v>
      </c>
      <c r="D1661" s="9">
        <f>D1660*2/3+D1663/3</f>
        <v>7.0766666666666662</v>
      </c>
      <c r="E1661" s="11">
        <v>213.24</v>
      </c>
      <c r="F1661" s="1">
        <v>2.93</v>
      </c>
    </row>
    <row r="1662" spans="1:6" ht="12.75" x14ac:dyDescent="0.2">
      <c r="A1662" s="1">
        <v>2009.05</v>
      </c>
      <c r="B1662" s="1">
        <v>902.41</v>
      </c>
      <c r="C1662" s="9">
        <f>C1660/3+C1663*2/3</f>
        <v>26.146666666666668</v>
      </c>
      <c r="D1662" s="9">
        <f>D1660/3+D1663*2/3</f>
        <v>7.293333333333333</v>
      </c>
      <c r="E1662" s="11">
        <v>213.85599999999999</v>
      </c>
      <c r="F1662" s="1">
        <v>3.29</v>
      </c>
    </row>
    <row r="1663" spans="1:6" ht="12.75" x14ac:dyDescent="0.2">
      <c r="A1663" s="1">
        <v>2009.06</v>
      </c>
      <c r="B1663" s="1">
        <v>926.12</v>
      </c>
      <c r="C1663" s="11">
        <v>25.59</v>
      </c>
      <c r="D1663" s="11">
        <v>7.51</v>
      </c>
      <c r="E1663" s="11">
        <v>215.69300000000001</v>
      </c>
      <c r="F1663" s="1">
        <v>3.72</v>
      </c>
    </row>
    <row r="1664" spans="1:6" ht="12.75" x14ac:dyDescent="0.2">
      <c r="A1664" s="1">
        <v>2009.07</v>
      </c>
      <c r="B1664" s="1">
        <v>935.82</v>
      </c>
      <c r="C1664" s="9">
        <f>C1663*2/3+C1666/3</f>
        <v>25.026666666666664</v>
      </c>
      <c r="D1664" s="9">
        <f>D1663*2/3+D1666/3</f>
        <v>9.1866666666666674</v>
      </c>
      <c r="E1664" s="11">
        <v>215.351</v>
      </c>
      <c r="F1664" s="1">
        <v>3.56</v>
      </c>
    </row>
    <row r="1665" spans="1:6" ht="12.75" x14ac:dyDescent="0.2">
      <c r="A1665" s="1">
        <v>2009.08</v>
      </c>
      <c r="B1665" s="1">
        <v>1009.73</v>
      </c>
      <c r="C1665" s="9">
        <f>C1663/3+C1666*2/3</f>
        <v>24.463333333333331</v>
      </c>
      <c r="D1665" s="9">
        <f>D1663/3+D1666*2/3</f>
        <v>10.863333333333333</v>
      </c>
      <c r="E1665" s="11">
        <v>215.834</v>
      </c>
      <c r="F1665" s="1">
        <v>3.59</v>
      </c>
    </row>
    <row r="1666" spans="1:6" ht="12.75" x14ac:dyDescent="0.2">
      <c r="A1666" s="1">
        <v>2009.09</v>
      </c>
      <c r="B1666" s="1">
        <v>1044.55</v>
      </c>
      <c r="C1666" s="11">
        <v>23.9</v>
      </c>
      <c r="D1666" s="11">
        <v>12.54</v>
      </c>
      <c r="E1666" s="11">
        <v>215.96899999999999</v>
      </c>
      <c r="F1666" s="1">
        <v>3.4</v>
      </c>
    </row>
    <row r="1667" spans="1:6" ht="12.75" x14ac:dyDescent="0.2">
      <c r="A1667" s="1">
        <v>2009.1</v>
      </c>
      <c r="B1667" s="1">
        <v>1067.6600000000001</v>
      </c>
      <c r="C1667" s="9">
        <f>C1666*2/3+C1669/3</f>
        <v>23.403333333333332</v>
      </c>
      <c r="D1667" s="9">
        <f>D1666*2/3+D1669/3</f>
        <v>25.349999999999998</v>
      </c>
      <c r="E1667" s="11">
        <v>216.17699999999999</v>
      </c>
      <c r="F1667" s="1">
        <v>3.39</v>
      </c>
    </row>
    <row r="1668" spans="1:6" ht="12.75" x14ac:dyDescent="0.2">
      <c r="A1668" s="1">
        <v>2009.11</v>
      </c>
      <c r="B1668" s="1">
        <v>1088.07</v>
      </c>
      <c r="C1668" s="9">
        <f>C1666/3+C1669*2/3</f>
        <v>22.906666666666666</v>
      </c>
      <c r="D1668" s="9">
        <f>D1666/3+D1669*2/3</f>
        <v>38.159999999999997</v>
      </c>
      <c r="E1668" s="11">
        <v>216.33</v>
      </c>
      <c r="F1668" s="1">
        <v>3.4</v>
      </c>
    </row>
    <row r="1669" spans="1:6" ht="12.75" x14ac:dyDescent="0.2">
      <c r="A1669" s="1">
        <v>2009.12</v>
      </c>
      <c r="B1669" s="1">
        <v>1110.3800000000001</v>
      </c>
      <c r="C1669" s="11">
        <v>22.41</v>
      </c>
      <c r="D1669" s="11">
        <v>50.97</v>
      </c>
      <c r="E1669" s="11">
        <v>215.94900000000001</v>
      </c>
      <c r="F1669" s="1">
        <v>3.59</v>
      </c>
    </row>
    <row r="1670" spans="1:6" ht="12.75" x14ac:dyDescent="0.2">
      <c r="A1670" s="1">
        <v>2010.01</v>
      </c>
      <c r="B1670" s="1">
        <v>1123.58</v>
      </c>
      <c r="C1670" s="9">
        <f>C1669*2/3+C1672/3</f>
        <v>22.24</v>
      </c>
      <c r="D1670" s="9">
        <f>D1669*2/3+D1672/3</f>
        <v>54.289999999999992</v>
      </c>
      <c r="E1670" s="11">
        <v>216.68700000000001</v>
      </c>
      <c r="F1670" s="4">
        <v>3.73</v>
      </c>
    </row>
    <row r="1671" spans="1:6" ht="12.75" x14ac:dyDescent="0.2">
      <c r="A1671" s="1">
        <v>2010.02</v>
      </c>
      <c r="B1671" s="1">
        <v>1089.1600000000001</v>
      </c>
      <c r="C1671" s="9">
        <f>C1669/3+C1672*2/3</f>
        <v>22.07</v>
      </c>
      <c r="D1671" s="9">
        <f>D1669/3+D1672*2/3</f>
        <v>57.61</v>
      </c>
      <c r="E1671" s="11">
        <v>216.74100000000001</v>
      </c>
      <c r="F1671" s="1">
        <v>3.69</v>
      </c>
    </row>
    <row r="1672" spans="1:6" ht="12.75" x14ac:dyDescent="0.2">
      <c r="A1672" s="1">
        <v>2010.03</v>
      </c>
      <c r="B1672" s="1">
        <v>1152.05</v>
      </c>
      <c r="C1672" s="11">
        <v>21.9</v>
      </c>
      <c r="D1672" s="11">
        <v>60.93</v>
      </c>
      <c r="E1672" s="11">
        <v>217.631</v>
      </c>
      <c r="F1672" s="1">
        <v>3.73</v>
      </c>
    </row>
    <row r="1673" spans="1:6" ht="12.75" x14ac:dyDescent="0.2">
      <c r="A1673" s="1">
        <v>2010.04</v>
      </c>
      <c r="B1673" s="1">
        <v>1197.32</v>
      </c>
      <c r="C1673" s="9">
        <f>C1672*2/3+C1675/3</f>
        <v>21.946666666666665</v>
      </c>
      <c r="D1673" s="9">
        <f>D1672*2/3+D1675/3</f>
        <v>62.986666666666665</v>
      </c>
      <c r="E1673" s="11">
        <v>218.00899999999999</v>
      </c>
      <c r="F1673" s="1">
        <v>3.85</v>
      </c>
    </row>
    <row r="1674" spans="1:6" ht="12.75" x14ac:dyDescent="0.2">
      <c r="A1674" s="1">
        <v>2010.05</v>
      </c>
      <c r="B1674" s="1">
        <v>1125.06</v>
      </c>
      <c r="C1674" s="9">
        <f>C1672/3+C1675*2/3</f>
        <v>21.993333333333332</v>
      </c>
      <c r="D1674" s="9">
        <f>D1672/3+D1675*2/3</f>
        <v>65.043333333333322</v>
      </c>
      <c r="E1674" s="11">
        <v>218.178</v>
      </c>
      <c r="F1674" s="1">
        <v>3.42</v>
      </c>
    </row>
    <row r="1675" spans="1:6" ht="12.75" x14ac:dyDescent="0.2">
      <c r="A1675" s="1">
        <v>2010.06</v>
      </c>
      <c r="B1675" s="1">
        <v>1083.3599999999999</v>
      </c>
      <c r="C1675" s="11">
        <v>22.04</v>
      </c>
      <c r="D1675" s="11">
        <v>67.099999999999994</v>
      </c>
      <c r="E1675" s="11">
        <v>217.965</v>
      </c>
      <c r="F1675" s="1">
        <v>3.2</v>
      </c>
    </row>
    <row r="1676" spans="1:6" ht="12.75" x14ac:dyDescent="0.2">
      <c r="A1676" s="1">
        <v>2010.07</v>
      </c>
      <c r="B1676" s="1">
        <v>1079.8</v>
      </c>
      <c r="C1676" s="9">
        <f>C1675*2/3+C1678/3</f>
        <v>22.143333333333334</v>
      </c>
      <c r="D1676" s="9">
        <f>D1675*2/3+D1678/3</f>
        <v>68.686666666666667</v>
      </c>
      <c r="E1676" s="11">
        <v>218.011</v>
      </c>
      <c r="F1676" s="1">
        <v>3.01</v>
      </c>
    </row>
    <row r="1677" spans="1:6" ht="12.75" x14ac:dyDescent="0.2">
      <c r="A1677" s="1">
        <v>2010.08</v>
      </c>
      <c r="B1677" s="1">
        <v>1087.28</v>
      </c>
      <c r="C1677" s="9">
        <f>C1675/3+C1678*2/3</f>
        <v>22.246666666666666</v>
      </c>
      <c r="D1677" s="9">
        <f>D1675/3+D1678*2/3</f>
        <v>70.273333333333326</v>
      </c>
      <c r="E1677" s="11">
        <v>218.31200000000001</v>
      </c>
      <c r="F1677" s="1">
        <v>2.7</v>
      </c>
    </row>
    <row r="1678" spans="1:6" ht="12.75" x14ac:dyDescent="0.2">
      <c r="A1678" s="1">
        <v>2010.09</v>
      </c>
      <c r="B1678" s="1">
        <v>1122.08</v>
      </c>
      <c r="C1678" s="11">
        <v>22.35</v>
      </c>
      <c r="D1678" s="11">
        <v>71.86</v>
      </c>
      <c r="E1678" s="11">
        <v>218.43899999999999</v>
      </c>
      <c r="F1678" s="1">
        <v>2.65</v>
      </c>
    </row>
    <row r="1679" spans="1:6" ht="12.75" x14ac:dyDescent="0.2">
      <c r="A1679" s="1">
        <v>2010.1</v>
      </c>
      <c r="B1679" s="1">
        <v>1171.58</v>
      </c>
      <c r="C1679" s="9">
        <f>C1678*2/3+C1681/3</f>
        <v>22.476666666666667</v>
      </c>
      <c r="D1679" s="9">
        <f>D1678*2/3+D1681/3</f>
        <v>73.69</v>
      </c>
      <c r="E1679" s="11">
        <v>218.71100000000001</v>
      </c>
      <c r="F1679" s="1">
        <v>2.54</v>
      </c>
    </row>
    <row r="1680" spans="1:6" ht="12.75" x14ac:dyDescent="0.2">
      <c r="A1680" s="1">
        <v>2010.11</v>
      </c>
      <c r="B1680" s="1">
        <v>1198.8900000000001</v>
      </c>
      <c r="C1680" s="9">
        <f>C1678/3+C1681*2/3</f>
        <v>22.603333333333335</v>
      </c>
      <c r="D1680" s="9">
        <f>D1678/3+D1681*2/3</f>
        <v>75.52</v>
      </c>
      <c r="E1680" s="11">
        <v>218.803</v>
      </c>
      <c r="F1680" s="1">
        <v>2.76</v>
      </c>
    </row>
    <row r="1681" spans="1:6" ht="12.75" x14ac:dyDescent="0.2">
      <c r="A1681" s="1">
        <v>2010.12</v>
      </c>
      <c r="B1681" s="1">
        <v>1241.53</v>
      </c>
      <c r="C1681" s="11">
        <v>22.73</v>
      </c>
      <c r="D1681" s="11">
        <v>77.349999999999994</v>
      </c>
      <c r="E1681" s="11">
        <v>219.179</v>
      </c>
      <c r="F1681" s="1">
        <v>3.29</v>
      </c>
    </row>
    <row r="1682" spans="1:6" ht="12.75" x14ac:dyDescent="0.2">
      <c r="A1682" s="1">
        <v>2011.01</v>
      </c>
      <c r="B1682" s="1">
        <v>1282.6199999999999</v>
      </c>
      <c r="C1682" s="9">
        <f>C1681*2/3+C1684/3</f>
        <v>22.963333333333335</v>
      </c>
      <c r="D1682" s="9">
        <f>D1681*2/3+D1684/3</f>
        <v>78.67</v>
      </c>
      <c r="E1682" s="11">
        <v>220.22300000000001</v>
      </c>
      <c r="F1682" s="1">
        <v>3.39</v>
      </c>
    </row>
    <row r="1683" spans="1:6" ht="12.75" x14ac:dyDescent="0.2">
      <c r="A1683" s="1">
        <v>2011.02</v>
      </c>
      <c r="B1683" s="1">
        <v>1321.12</v>
      </c>
      <c r="C1683" s="9">
        <f>C1681/3+C1684*2/3</f>
        <v>23.196666666666665</v>
      </c>
      <c r="D1683" s="9">
        <f>D1681/3+D1684*2/3</f>
        <v>79.990000000000009</v>
      </c>
      <c r="E1683" s="11">
        <v>221.309</v>
      </c>
      <c r="F1683" s="1">
        <v>3.58</v>
      </c>
    </row>
    <row r="1684" spans="1:6" ht="12.75" x14ac:dyDescent="0.2">
      <c r="A1684" s="1">
        <v>2011.03</v>
      </c>
      <c r="B1684" s="1">
        <v>1304.49</v>
      </c>
      <c r="C1684" s="11">
        <v>23.43</v>
      </c>
      <c r="D1684" s="11">
        <v>81.31</v>
      </c>
      <c r="E1684" s="11">
        <v>223.46700000000001</v>
      </c>
      <c r="F1684" s="1">
        <v>3.41</v>
      </c>
    </row>
    <row r="1685" spans="1:6" ht="12.75" x14ac:dyDescent="0.2">
      <c r="A1685" s="1">
        <v>2011.04</v>
      </c>
      <c r="B1685" s="1">
        <v>1331.51</v>
      </c>
      <c r="C1685" s="9">
        <f>C1684*2/3+C1687/3</f>
        <v>23.733333333333334</v>
      </c>
      <c r="D1685" s="9">
        <f>D1684*2/3+D1687/3</f>
        <v>82.163333333333341</v>
      </c>
      <c r="E1685" s="11">
        <v>224.90600000000001</v>
      </c>
      <c r="F1685" s="1">
        <v>3.46</v>
      </c>
    </row>
    <row r="1686" spans="1:6" ht="12.75" x14ac:dyDescent="0.2">
      <c r="A1686" s="1">
        <v>2011.05</v>
      </c>
      <c r="B1686" s="1">
        <v>1338.31</v>
      </c>
      <c r="C1686" s="9">
        <f>C1684/3+C1687*2/3</f>
        <v>24.036666666666665</v>
      </c>
      <c r="D1686" s="9">
        <f>D1684/3+D1687*2/3</f>
        <v>83.016666666666666</v>
      </c>
      <c r="E1686" s="11">
        <v>225.964</v>
      </c>
      <c r="F1686" s="1">
        <v>3.17</v>
      </c>
    </row>
    <row r="1687" spans="1:6" ht="12.75" x14ac:dyDescent="0.2">
      <c r="A1687" s="1">
        <v>2011.06</v>
      </c>
      <c r="B1687" s="1">
        <v>1287.29</v>
      </c>
      <c r="C1687" s="11">
        <v>24.34</v>
      </c>
      <c r="D1687" s="11">
        <v>83.87</v>
      </c>
      <c r="E1687" s="11">
        <v>225.72200000000001</v>
      </c>
      <c r="F1687" s="1">
        <v>3</v>
      </c>
    </row>
    <row r="1688" spans="1:6" ht="12.75" x14ac:dyDescent="0.2">
      <c r="A1688" s="1">
        <v>2011.07</v>
      </c>
      <c r="B1688" s="1">
        <v>1325.19</v>
      </c>
      <c r="C1688" s="9">
        <f>C1687*2/3+C1690/3</f>
        <v>24.619999999999997</v>
      </c>
      <c r="D1688" s="9">
        <f>D1687*2/3+D1690/3</f>
        <v>84.906666666666666</v>
      </c>
      <c r="E1688" s="11">
        <v>225.922</v>
      </c>
      <c r="F1688" s="1">
        <v>3</v>
      </c>
    </row>
    <row r="1689" spans="1:6" ht="12.75" x14ac:dyDescent="0.2">
      <c r="A1689" s="1">
        <v>2011.08</v>
      </c>
      <c r="B1689" s="1">
        <v>1185.31</v>
      </c>
      <c r="C1689" s="9">
        <f>C1687/3+C1690*2/3</f>
        <v>24.9</v>
      </c>
      <c r="D1689" s="9">
        <f>D1687/3+D1690*2/3</f>
        <v>85.943333333333342</v>
      </c>
      <c r="E1689" s="11">
        <v>226.54499999999999</v>
      </c>
      <c r="F1689" s="1">
        <v>2.2999999999999998</v>
      </c>
    </row>
    <row r="1690" spans="1:6" ht="12.75" x14ac:dyDescent="0.2">
      <c r="A1690" s="1">
        <v>2011.09</v>
      </c>
      <c r="B1690" s="1">
        <v>1173.8800000000001</v>
      </c>
      <c r="C1690" s="11">
        <v>25.18</v>
      </c>
      <c r="D1690" s="11">
        <v>86.98</v>
      </c>
      <c r="E1690" s="11">
        <v>226.88900000000001</v>
      </c>
      <c r="F1690" s="1">
        <v>1.98</v>
      </c>
    </row>
    <row r="1691" spans="1:6" ht="12.75" x14ac:dyDescent="0.2">
      <c r="A1691" s="1">
        <v>2011.1</v>
      </c>
      <c r="B1691" s="1">
        <v>1207.22</v>
      </c>
      <c r="C1691" s="9">
        <f>C1690*2/3+C1693/3</f>
        <v>25.596666666666664</v>
      </c>
      <c r="D1691" s="9">
        <f>D1690*2/3+D1693/3</f>
        <v>86.97</v>
      </c>
      <c r="E1691" s="11">
        <v>226.42099999999999</v>
      </c>
      <c r="F1691" s="1">
        <v>2.15</v>
      </c>
    </row>
    <row r="1692" spans="1:6" ht="12.75" x14ac:dyDescent="0.2">
      <c r="A1692" s="1">
        <v>2011.11</v>
      </c>
      <c r="B1692" s="1">
        <v>1226.42</v>
      </c>
      <c r="C1692" s="9">
        <f>C1690/3+C1693*2/3</f>
        <v>26.013333333333335</v>
      </c>
      <c r="D1692" s="9">
        <f>D1690/3+D1693*2/3</f>
        <v>86.960000000000008</v>
      </c>
      <c r="E1692" s="11">
        <v>226.23</v>
      </c>
      <c r="F1692" s="1">
        <v>2.0099999999999998</v>
      </c>
    </row>
    <row r="1693" spans="1:6" ht="12.75" x14ac:dyDescent="0.2">
      <c r="A1693" s="1">
        <v>2011.12</v>
      </c>
      <c r="B1693" s="1">
        <v>1243.32</v>
      </c>
      <c r="C1693" s="11">
        <v>26.43</v>
      </c>
      <c r="D1693" s="11">
        <v>86.95</v>
      </c>
      <c r="E1693" s="11">
        <v>225.672</v>
      </c>
      <c r="F1693" s="1">
        <v>1.98</v>
      </c>
    </row>
    <row r="1694" spans="1:6" ht="12.75" x14ac:dyDescent="0.2">
      <c r="A1694" s="1">
        <v>2012.01</v>
      </c>
      <c r="B1694" s="1">
        <v>1300.58</v>
      </c>
      <c r="C1694" s="9">
        <f>C1693*2/3+C1696/3</f>
        <v>26.736666666666668</v>
      </c>
      <c r="D1694" s="9">
        <f>D1693*2/3+D1696/3</f>
        <v>87.48</v>
      </c>
      <c r="E1694" s="11">
        <v>226.66499999999999</v>
      </c>
      <c r="F1694" s="1">
        <v>1.97</v>
      </c>
    </row>
    <row r="1695" spans="1:6" ht="12.75" x14ac:dyDescent="0.2">
      <c r="A1695" s="1">
        <v>2012.02</v>
      </c>
      <c r="B1695" s="1">
        <v>1352.49</v>
      </c>
      <c r="C1695" s="9">
        <f>C1693/3+C1696*2/3</f>
        <v>27.043333333333337</v>
      </c>
      <c r="D1695" s="9">
        <f>D1693/3+D1696*2/3</f>
        <v>88.01</v>
      </c>
      <c r="E1695" s="11">
        <v>227.66300000000001</v>
      </c>
      <c r="F1695" s="1">
        <v>1.97</v>
      </c>
    </row>
    <row r="1696" spans="1:6" ht="12.75" x14ac:dyDescent="0.2">
      <c r="A1696" s="1">
        <v>2012.03</v>
      </c>
      <c r="B1696" s="1">
        <v>1389.24</v>
      </c>
      <c r="C1696" s="11">
        <v>27.35</v>
      </c>
      <c r="D1696" s="11">
        <v>88.54</v>
      </c>
      <c r="E1696" s="11">
        <v>229.392</v>
      </c>
      <c r="F1696" s="1">
        <v>2.17</v>
      </c>
    </row>
    <row r="1697" spans="1:6" ht="12.75" x14ac:dyDescent="0.2">
      <c r="A1697" s="1">
        <v>2012.04</v>
      </c>
      <c r="B1697" s="1">
        <v>1386.43</v>
      </c>
      <c r="C1697" s="9">
        <f>C1696*2/3+C1699/3</f>
        <v>27.673333333333332</v>
      </c>
      <c r="D1697" s="9">
        <f>D1696*2/3+D1699/3</f>
        <v>88.333333333333343</v>
      </c>
      <c r="E1697" s="11">
        <v>230.08500000000001</v>
      </c>
      <c r="F1697" s="1">
        <v>2.0499999999999998</v>
      </c>
    </row>
    <row r="1698" spans="1:6" ht="12.75" x14ac:dyDescent="0.2">
      <c r="A1698" s="1">
        <v>2012.05</v>
      </c>
      <c r="B1698" s="1">
        <v>1341.27</v>
      </c>
      <c r="C1698" s="9">
        <f>C1696/3+C1699*2/3</f>
        <v>27.996666666666666</v>
      </c>
      <c r="D1698" s="9">
        <f>D1696/3+D1699*2/3</f>
        <v>88.126666666666665</v>
      </c>
      <c r="E1698" s="11">
        <v>229.815</v>
      </c>
      <c r="F1698" s="1">
        <v>1.8</v>
      </c>
    </row>
    <row r="1699" spans="1:6" ht="12.75" x14ac:dyDescent="0.2">
      <c r="A1699" s="1">
        <v>2012.06</v>
      </c>
      <c r="B1699" s="1">
        <v>1323.48</v>
      </c>
      <c r="C1699" s="11">
        <v>28.32</v>
      </c>
      <c r="D1699" s="11">
        <v>87.92</v>
      </c>
      <c r="E1699" s="11">
        <v>229.47800000000001</v>
      </c>
      <c r="F1699" s="1">
        <v>1.62</v>
      </c>
    </row>
    <row r="1700" spans="1:6" ht="12.75" x14ac:dyDescent="0.2">
      <c r="A1700" s="1">
        <v>2012.07</v>
      </c>
      <c r="B1700" s="1">
        <v>1359.78</v>
      </c>
      <c r="C1700" s="9">
        <f>C1699*2/3+C1702/3</f>
        <v>28.743333333333332</v>
      </c>
      <c r="D1700" s="9">
        <f>D1699*2/3+D1702/3</f>
        <v>87.446666666666673</v>
      </c>
      <c r="E1700" s="11">
        <v>229.10400000000001</v>
      </c>
      <c r="F1700" s="1">
        <v>1.53</v>
      </c>
    </row>
    <row r="1701" spans="1:6" ht="12.75" x14ac:dyDescent="0.2">
      <c r="A1701" s="1">
        <v>2012.08</v>
      </c>
      <c r="B1701" s="4">
        <v>1403.45</v>
      </c>
      <c r="C1701" s="9">
        <f>C1699/3+C1702*2/3</f>
        <v>29.166666666666664</v>
      </c>
      <c r="D1701" s="9">
        <f>D1699/3+D1702*2/3</f>
        <v>86.973333333333329</v>
      </c>
      <c r="E1701" s="11">
        <v>230.37899999999999</v>
      </c>
      <c r="F1701" s="1">
        <v>1.68</v>
      </c>
    </row>
    <row r="1702" spans="1:6" ht="12.75" x14ac:dyDescent="0.2">
      <c r="A1702" s="1">
        <v>2012.09</v>
      </c>
      <c r="B1702" s="1">
        <v>1443.42</v>
      </c>
      <c r="C1702" s="11">
        <v>29.59</v>
      </c>
      <c r="D1702" s="11">
        <v>86.5</v>
      </c>
      <c r="E1702" s="11">
        <v>231.40700000000001</v>
      </c>
      <c r="F1702" s="1">
        <v>1.72</v>
      </c>
    </row>
    <row r="1703" spans="1:6" ht="12.75" x14ac:dyDescent="0.2">
      <c r="A1703" s="1">
        <v>2012.1</v>
      </c>
      <c r="B1703" s="7">
        <v>1437.82</v>
      </c>
      <c r="C1703" s="9">
        <f>C1702*2/3+C1705/3</f>
        <v>30.143333333333331</v>
      </c>
      <c r="D1703" s="9">
        <f>D1702*2/3+D1705/3</f>
        <v>86.50333333333333</v>
      </c>
      <c r="E1703" s="11">
        <v>231.31700000000001</v>
      </c>
      <c r="F1703" s="1">
        <v>1.75</v>
      </c>
    </row>
    <row r="1704" spans="1:6" ht="12.75" x14ac:dyDescent="0.2">
      <c r="A1704" s="1">
        <v>2012.11</v>
      </c>
      <c r="B1704" s="7">
        <v>1394.51</v>
      </c>
      <c r="C1704" s="9">
        <f>C1702/3+C1705*2/3</f>
        <v>30.696666666666665</v>
      </c>
      <c r="D1704" s="9">
        <f>D1702/3+D1705*2/3</f>
        <v>86.506666666666675</v>
      </c>
      <c r="E1704" s="11">
        <v>230.221</v>
      </c>
      <c r="F1704" s="1">
        <v>1.65</v>
      </c>
    </row>
    <row r="1705" spans="1:6" ht="12.75" x14ac:dyDescent="0.2">
      <c r="A1705" s="1">
        <v>2012.12</v>
      </c>
      <c r="B1705" s="1">
        <v>1422.29</v>
      </c>
      <c r="C1705" s="11">
        <v>31.25</v>
      </c>
      <c r="D1705" s="11">
        <v>86.51</v>
      </c>
      <c r="E1705" s="11">
        <v>229.601</v>
      </c>
      <c r="F1705" s="1">
        <v>1.72</v>
      </c>
    </row>
    <row r="1706" spans="1:6" ht="12.75" x14ac:dyDescent="0.2">
      <c r="A1706" s="1">
        <v>2013.01</v>
      </c>
      <c r="B1706" s="1">
        <v>1480.4</v>
      </c>
      <c r="C1706" s="9">
        <f>C1705*2/3+C1708/3</f>
        <v>31.536666666666665</v>
      </c>
      <c r="D1706" s="9">
        <f>D1705*2/3+D1708/3</f>
        <v>86.906666666666666</v>
      </c>
      <c r="E1706" s="11">
        <v>230.28</v>
      </c>
      <c r="F1706" s="1">
        <v>1.91</v>
      </c>
    </row>
    <row r="1707" spans="1:6" ht="12.75" x14ac:dyDescent="0.2">
      <c r="A1707" s="1">
        <v>2013.02</v>
      </c>
      <c r="B1707" s="1">
        <v>1512.31</v>
      </c>
      <c r="C1707" s="9">
        <f>C1705/3+C1708*2/3</f>
        <v>31.823333333333331</v>
      </c>
      <c r="D1707" s="9">
        <f>D1705/3+D1708*2/3</f>
        <v>87.303333333333342</v>
      </c>
      <c r="E1707" s="11">
        <v>232.166</v>
      </c>
      <c r="F1707" s="1">
        <v>1.98</v>
      </c>
    </row>
    <row r="1708" spans="1:6" ht="12.75" x14ac:dyDescent="0.2">
      <c r="A1708" s="1">
        <v>2013.03</v>
      </c>
      <c r="B1708" s="1">
        <v>1550.83</v>
      </c>
      <c r="C1708" s="11">
        <v>32.11</v>
      </c>
      <c r="D1708" s="11">
        <v>87.7</v>
      </c>
      <c r="E1708" s="11">
        <v>232.773</v>
      </c>
      <c r="F1708" s="1">
        <v>1.96</v>
      </c>
    </row>
    <row r="1709" spans="1:6" ht="12.75" x14ac:dyDescent="0.2">
      <c r="A1709" s="1">
        <v>2013.04</v>
      </c>
      <c r="B1709" s="1">
        <v>1570.7</v>
      </c>
      <c r="C1709" s="9">
        <f>C1708*2/3+C1711/3</f>
        <v>32.49666666666667</v>
      </c>
      <c r="D1709" s="9">
        <f>D1708*2/3+D1711/3</f>
        <v>88.783333333333331</v>
      </c>
      <c r="E1709" s="11">
        <v>232.53100000000001</v>
      </c>
      <c r="F1709" s="1">
        <v>1.76</v>
      </c>
    </row>
    <row r="1710" spans="1:6" ht="12.75" x14ac:dyDescent="0.2">
      <c r="A1710" s="1">
        <v>2013.05</v>
      </c>
      <c r="B1710" s="1">
        <v>1639.84</v>
      </c>
      <c r="C1710" s="9">
        <f>C1708/3+C1711*2/3</f>
        <v>32.88333333333334</v>
      </c>
      <c r="D1710" s="9">
        <f>D1708/3+D1711*2/3</f>
        <v>89.866666666666674</v>
      </c>
      <c r="E1710" s="11">
        <v>232.94499999999999</v>
      </c>
      <c r="F1710" s="1">
        <v>1.93</v>
      </c>
    </row>
    <row r="1711" spans="1:6" ht="12.75" x14ac:dyDescent="0.2">
      <c r="A1711" s="1">
        <v>2013.06</v>
      </c>
      <c r="B1711" s="1">
        <v>1618.77</v>
      </c>
      <c r="C1711" s="11">
        <v>33.270000000000003</v>
      </c>
      <c r="D1711" s="11">
        <v>90.95</v>
      </c>
      <c r="E1711" s="11">
        <v>233.50399999999999</v>
      </c>
      <c r="F1711" s="1">
        <v>2.2999999999999998</v>
      </c>
    </row>
    <row r="1712" spans="1:6" ht="12.75" x14ac:dyDescent="0.2">
      <c r="A1712" s="1">
        <v>2013.07</v>
      </c>
      <c r="B1712" s="1">
        <v>1668.68</v>
      </c>
      <c r="C1712" s="9">
        <f>C1711*2/3+C1714/3</f>
        <v>33.646666666666668</v>
      </c>
      <c r="D1712" s="9">
        <f>D1711*2/3+D1714/3</f>
        <v>92.09</v>
      </c>
      <c r="E1712" s="11">
        <v>233.596</v>
      </c>
      <c r="F1712" s="1">
        <v>2.58</v>
      </c>
    </row>
    <row r="1713" spans="1:6" ht="12.75" x14ac:dyDescent="0.2">
      <c r="A1713" s="1">
        <v>2013.08</v>
      </c>
      <c r="B1713" s="1">
        <v>1670.09</v>
      </c>
      <c r="C1713" s="9">
        <f>C1711/3+C1714*2/3</f>
        <v>34.023333333333333</v>
      </c>
      <c r="D1713" s="9">
        <f>D1711/3+D1714*2/3</f>
        <v>93.23</v>
      </c>
      <c r="E1713" s="11">
        <v>233.87700000000001</v>
      </c>
      <c r="F1713" s="1">
        <v>2.74</v>
      </c>
    </row>
    <row r="1714" spans="1:6" ht="12.75" x14ac:dyDescent="0.2">
      <c r="A1714" s="1">
        <v>2013.09</v>
      </c>
      <c r="B1714" s="1">
        <v>1687.17</v>
      </c>
      <c r="C1714" s="11">
        <v>34.4</v>
      </c>
      <c r="D1714" s="11">
        <v>94.37</v>
      </c>
      <c r="E1714" s="11">
        <v>234.149</v>
      </c>
      <c r="F1714" s="1">
        <v>2.81</v>
      </c>
    </row>
    <row r="1715" spans="1:6" ht="12.75" x14ac:dyDescent="0.2">
      <c r="A1715" s="1">
        <v>2013.1</v>
      </c>
      <c r="B1715" s="1">
        <v>1720.03</v>
      </c>
      <c r="C1715" s="9">
        <f>C1714*2/3+C1717/3</f>
        <v>34.596666666666664</v>
      </c>
      <c r="D1715" s="9">
        <f>D1714*2/3+D1717/3</f>
        <v>96.313333333333333</v>
      </c>
      <c r="E1715" s="11">
        <v>233.54599999999999</v>
      </c>
      <c r="F1715" s="1">
        <v>2.62</v>
      </c>
    </row>
    <row r="1716" spans="1:6" ht="12.75" x14ac:dyDescent="0.2">
      <c r="A1716" s="1">
        <v>2013.11</v>
      </c>
      <c r="B1716" s="1">
        <v>1783.54</v>
      </c>
      <c r="C1716" s="9">
        <f>C1714/3+C1717*2/3</f>
        <v>34.793333333333337</v>
      </c>
      <c r="D1716" s="9">
        <f>D1714/3+D1717*2/3</f>
        <v>98.256666666666661</v>
      </c>
      <c r="E1716" s="11">
        <v>233.06899999999999</v>
      </c>
      <c r="F1716" s="1">
        <v>2.72</v>
      </c>
    </row>
    <row r="1717" spans="1:6" ht="12.75" x14ac:dyDescent="0.2">
      <c r="A1717" s="1">
        <v>2013.12</v>
      </c>
      <c r="B1717" s="1">
        <v>1807.78</v>
      </c>
      <c r="C1717" s="11">
        <v>34.99</v>
      </c>
      <c r="D1717" s="11">
        <v>100.2</v>
      </c>
      <c r="E1717" s="11">
        <v>233.04900000000001</v>
      </c>
      <c r="F1717" s="1">
        <v>2.9</v>
      </c>
    </row>
    <row r="1718" spans="1:6" ht="12.75" x14ac:dyDescent="0.2">
      <c r="A1718" s="1">
        <v>2014.01</v>
      </c>
      <c r="B1718" s="1">
        <v>1822.36</v>
      </c>
      <c r="C1718" s="9">
        <f>C1717*2/3+C1720/3</f>
        <v>35.403333333333336</v>
      </c>
      <c r="D1718" s="9">
        <f>D1717*2/3+D1720/3</f>
        <v>100.41666666666666</v>
      </c>
      <c r="E1718" s="11">
        <v>233.916</v>
      </c>
      <c r="F1718" s="1">
        <v>2.86</v>
      </c>
    </row>
    <row r="1719" spans="1:6" ht="12.75" x14ac:dyDescent="0.2">
      <c r="A1719" s="1">
        <v>2014.02</v>
      </c>
      <c r="B1719" s="1">
        <v>1817.04</v>
      </c>
      <c r="C1719" s="9">
        <f>C1717/3+C1720*2/3</f>
        <v>35.816666666666663</v>
      </c>
      <c r="D1719" s="9">
        <f>D1717/3+D1720*2/3</f>
        <v>100.63333333333333</v>
      </c>
      <c r="E1719" s="11">
        <v>234.78100000000001</v>
      </c>
      <c r="F1719" s="1">
        <v>2.71</v>
      </c>
    </row>
    <row r="1720" spans="1:6" ht="12.75" x14ac:dyDescent="0.2">
      <c r="A1720" s="1">
        <v>2014.03</v>
      </c>
      <c r="B1720" s="1">
        <v>1863.52</v>
      </c>
      <c r="C1720" s="11">
        <v>36.229999999999997</v>
      </c>
      <c r="D1720" s="11">
        <v>100.85</v>
      </c>
      <c r="E1720" s="11">
        <v>236.29300000000001</v>
      </c>
      <c r="F1720" s="1">
        <v>2.72</v>
      </c>
    </row>
    <row r="1721" spans="1:6" ht="12.75" x14ac:dyDescent="0.2">
      <c r="A1721" s="1">
        <v>2014.04</v>
      </c>
      <c r="B1721" s="1">
        <v>1864.26</v>
      </c>
      <c r="C1721" s="9">
        <f>C1720*2/3+C1723/3</f>
        <v>36.61333333333333</v>
      </c>
      <c r="D1721" s="9">
        <f>D1720*2/3+D1723/3</f>
        <v>101.60666666666667</v>
      </c>
      <c r="E1721" s="11">
        <v>237.072</v>
      </c>
      <c r="F1721" s="1">
        <v>2.71</v>
      </c>
    </row>
    <row r="1722" spans="1:6" ht="12.75" x14ac:dyDescent="0.2">
      <c r="A1722" s="1">
        <v>2014.05</v>
      </c>
      <c r="B1722" s="1">
        <v>1889.77</v>
      </c>
      <c r="C1722" s="9">
        <f>C1720/3+C1723*2/3</f>
        <v>36.99666666666667</v>
      </c>
      <c r="D1722" s="9">
        <f>D1720/3+D1723*2/3</f>
        <v>102.36333333333334</v>
      </c>
      <c r="E1722" s="11">
        <v>237.9</v>
      </c>
      <c r="F1722" s="1">
        <v>2.56</v>
      </c>
    </row>
    <row r="1723" spans="1:6" ht="12.75" x14ac:dyDescent="0.2">
      <c r="A1723" s="1">
        <v>2014.06</v>
      </c>
      <c r="B1723" s="1">
        <v>1947.09</v>
      </c>
      <c r="C1723" s="11">
        <v>37.380000000000003</v>
      </c>
      <c r="D1723" s="11">
        <v>103.12</v>
      </c>
      <c r="E1723" s="11">
        <v>238.34299999999999</v>
      </c>
      <c r="F1723" s="1">
        <v>2.6</v>
      </c>
    </row>
    <row r="1724" spans="1:6" ht="12.75" x14ac:dyDescent="0.2">
      <c r="A1724" s="1">
        <v>2014.07</v>
      </c>
      <c r="B1724" s="1">
        <v>1973.1</v>
      </c>
      <c r="C1724" s="9">
        <f>C1723*2/3+C1726/3</f>
        <v>37.75</v>
      </c>
      <c r="D1724" s="9">
        <f>D1723*2/3+D1726/3</f>
        <v>104.06666666666666</v>
      </c>
      <c r="E1724" s="11">
        <v>238.25</v>
      </c>
      <c r="F1724" s="1">
        <v>2.54</v>
      </c>
    </row>
    <row r="1725" spans="1:6" ht="12.75" x14ac:dyDescent="0.2">
      <c r="A1725" s="1">
        <v>2014.08</v>
      </c>
      <c r="B1725" s="1">
        <v>1961.53</v>
      </c>
      <c r="C1725" s="9">
        <f>C1723/3+C1726*2/3</f>
        <v>38.120000000000005</v>
      </c>
      <c r="D1725" s="9">
        <f>D1723/3+D1726*2/3</f>
        <v>105.01333333333334</v>
      </c>
      <c r="E1725" s="11">
        <v>237.852</v>
      </c>
      <c r="F1725" s="1">
        <v>2.42</v>
      </c>
    </row>
    <row r="1726" spans="1:6" ht="12.75" x14ac:dyDescent="0.2">
      <c r="A1726" s="1">
        <v>2014.09</v>
      </c>
      <c r="B1726" s="1">
        <v>1993.23</v>
      </c>
      <c r="C1726" s="11">
        <v>38.49</v>
      </c>
      <c r="D1726" s="11">
        <v>105.96</v>
      </c>
      <c r="E1726" s="11">
        <v>238.03100000000001</v>
      </c>
      <c r="F1726" s="1">
        <v>2.5299999999999998</v>
      </c>
    </row>
    <row r="1727" spans="1:6" ht="12.75" x14ac:dyDescent="0.2">
      <c r="A1727" s="1">
        <v>2014.1</v>
      </c>
      <c r="B1727" s="1">
        <v>1937.27</v>
      </c>
      <c r="C1727" s="9">
        <f>C1726*2/3+C1729/3</f>
        <v>38.806666666666665</v>
      </c>
      <c r="D1727" s="9">
        <f>D1726*2/3+D1729/3</f>
        <v>104.74333333333334</v>
      </c>
      <c r="E1727" s="11">
        <v>237.43299999999999</v>
      </c>
      <c r="F1727" s="1">
        <v>2.2999999999999998</v>
      </c>
    </row>
    <row r="1728" spans="1:6" ht="12.75" x14ac:dyDescent="0.2">
      <c r="A1728" s="1">
        <v>2014.11</v>
      </c>
      <c r="B1728" s="1">
        <v>2044.57</v>
      </c>
      <c r="C1728" s="9">
        <f>C1726/3+C1729*2/3</f>
        <v>39.123333333333335</v>
      </c>
      <c r="D1728" s="9">
        <f>D1726/3+D1729*2/3</f>
        <v>103.52666666666667</v>
      </c>
      <c r="E1728" s="11">
        <v>236.15100000000001</v>
      </c>
      <c r="F1728" s="1">
        <v>2.33</v>
      </c>
    </row>
    <row r="1729" spans="1:6" ht="12.75" x14ac:dyDescent="0.2">
      <c r="A1729" s="1">
        <v>2014.12</v>
      </c>
      <c r="B1729" s="1">
        <v>2054.27</v>
      </c>
      <c r="C1729" s="11">
        <v>39.44</v>
      </c>
      <c r="D1729" s="11">
        <v>102.31</v>
      </c>
      <c r="E1729" s="11">
        <v>234.81200000000001</v>
      </c>
      <c r="F1729" s="1">
        <v>2.21</v>
      </c>
    </row>
    <row r="1730" spans="1:6" ht="12.75" x14ac:dyDescent="0.2">
      <c r="A1730" s="1">
        <v>2015.01</v>
      </c>
      <c r="B1730" s="1">
        <v>2028.18</v>
      </c>
      <c r="C1730" s="9">
        <f>C1729*2/3+C1732/3</f>
        <v>39.896666666666668</v>
      </c>
      <c r="D1730" s="9">
        <f>D1729*2/3+D1732/3</f>
        <v>101.28999999999999</v>
      </c>
      <c r="E1730" s="11">
        <v>233.70699999999999</v>
      </c>
      <c r="F1730" s="1">
        <v>1.88</v>
      </c>
    </row>
    <row r="1731" spans="1:6" ht="12.75" x14ac:dyDescent="0.2">
      <c r="A1731" s="1">
        <v>2015.02</v>
      </c>
      <c r="B1731" s="1">
        <v>2082.1999999999998</v>
      </c>
      <c r="C1731" s="9">
        <f>C1729/3+C1732*2/3</f>
        <v>40.353333333333332</v>
      </c>
      <c r="D1731" s="9">
        <f>D1729/3+D1732*2/3</f>
        <v>100.27000000000001</v>
      </c>
      <c r="E1731" s="11">
        <v>234.72200000000001</v>
      </c>
      <c r="F1731" s="1">
        <v>1.98</v>
      </c>
    </row>
    <row r="1732" spans="1:6" ht="12.75" x14ac:dyDescent="0.2">
      <c r="A1732" s="1">
        <v>2015.03</v>
      </c>
      <c r="B1732" s="1">
        <v>2079.9899999999998</v>
      </c>
      <c r="C1732" s="11">
        <v>40.81</v>
      </c>
      <c r="D1732" s="11">
        <v>99.25</v>
      </c>
      <c r="E1732" s="11">
        <v>236.119</v>
      </c>
      <c r="F1732" s="1">
        <v>2.04</v>
      </c>
    </row>
    <row r="1733" spans="1:6" ht="12.75" x14ac:dyDescent="0.2">
      <c r="A1733" s="1">
        <v>2015.04</v>
      </c>
      <c r="B1733" s="1">
        <v>2094.86</v>
      </c>
      <c r="C1733" s="9">
        <f>C1732*2/3+C1735/3</f>
        <v>41.120000000000005</v>
      </c>
      <c r="D1733" s="9">
        <f>D1732*2/3+D1735/3</f>
        <v>97.803333333333342</v>
      </c>
      <c r="E1733" s="12">
        <v>236.59899999999999</v>
      </c>
      <c r="F1733" s="1">
        <v>1.94</v>
      </c>
    </row>
    <row r="1734" spans="1:6" ht="12.75" x14ac:dyDescent="0.2">
      <c r="A1734" s="1">
        <v>2015.05</v>
      </c>
      <c r="B1734" s="1">
        <v>2111.94</v>
      </c>
      <c r="C1734" s="9">
        <f>C1732/3+C1735*2/3</f>
        <v>41.43</v>
      </c>
      <c r="D1734" s="9">
        <f>D1732/3+D1735*2/3</f>
        <v>96.356666666666669</v>
      </c>
      <c r="E1734" s="12">
        <v>237.80500000000001</v>
      </c>
      <c r="F1734" s="1">
        <v>2.2000000000000002</v>
      </c>
    </row>
    <row r="1735" spans="1:6" ht="12.75" x14ac:dyDescent="0.2">
      <c r="A1735" s="1">
        <v>2015.06</v>
      </c>
      <c r="B1735" s="1">
        <v>2099.29</v>
      </c>
      <c r="C1735" s="11">
        <v>41.74</v>
      </c>
      <c r="D1735" s="11">
        <v>94.91</v>
      </c>
      <c r="E1735" s="12">
        <v>238.63800000000001</v>
      </c>
      <c r="F1735" s="1">
        <v>2.36</v>
      </c>
    </row>
    <row r="1736" spans="1:6" ht="12.75" x14ac:dyDescent="0.2">
      <c r="A1736" s="1">
        <v>2015.07</v>
      </c>
      <c r="B1736" s="1">
        <v>2094.14</v>
      </c>
      <c r="C1736" s="9">
        <f>C1735*2/3+C1738/3</f>
        <v>41.99666666666667</v>
      </c>
      <c r="D1736" s="9">
        <f>D1735*2/3+D1738/3</f>
        <v>93.493333333333339</v>
      </c>
      <c r="E1736" s="12">
        <v>238.654</v>
      </c>
      <c r="F1736" s="1">
        <v>2.3199999999999998</v>
      </c>
    </row>
    <row r="1737" spans="1:6" ht="12.75" x14ac:dyDescent="0.2">
      <c r="A1737" s="1">
        <v>2015.08</v>
      </c>
      <c r="B1737" s="1">
        <v>2039.87</v>
      </c>
      <c r="C1737" s="9">
        <f>C1735/3+C1738*2/3</f>
        <v>42.25333333333333</v>
      </c>
      <c r="D1737" s="9">
        <f>D1735/3+D1738*2/3</f>
        <v>92.076666666666668</v>
      </c>
      <c r="E1737" s="12">
        <v>238.316</v>
      </c>
      <c r="F1737" s="1">
        <v>2.17</v>
      </c>
    </row>
    <row r="1738" spans="1:6" ht="12.75" x14ac:dyDescent="0.2">
      <c r="A1738" s="1">
        <v>2015.09</v>
      </c>
      <c r="B1738" s="1">
        <v>1944.41</v>
      </c>
      <c r="C1738" s="11">
        <v>42.51</v>
      </c>
      <c r="D1738" s="11">
        <v>90.66</v>
      </c>
      <c r="E1738" s="12">
        <v>237.94499999999999</v>
      </c>
      <c r="F1738" s="1">
        <v>2.17</v>
      </c>
    </row>
    <row r="1739" spans="1:6" ht="12.75" x14ac:dyDescent="0.2">
      <c r="A1739" s="1">
        <v>2015.1</v>
      </c>
      <c r="B1739" s="1">
        <v>2024.81</v>
      </c>
      <c r="C1739" s="9">
        <f>C1738*2/3+C1741/3</f>
        <v>42.803333333333335</v>
      </c>
      <c r="D1739" s="9">
        <f>D1738*2/3+D1741/3</f>
        <v>89.283333333333331</v>
      </c>
      <c r="E1739" s="12">
        <v>237.83799999999999</v>
      </c>
      <c r="F1739" s="1">
        <v>2.0699999999999998</v>
      </c>
    </row>
    <row r="1740" spans="1:6" ht="12.75" x14ac:dyDescent="0.2">
      <c r="A1740" s="1">
        <v>2015.11</v>
      </c>
      <c r="B1740" s="1">
        <v>2080.62</v>
      </c>
      <c r="C1740" s="9">
        <f>C1738/3+C1741*2/3</f>
        <v>43.096666666666664</v>
      </c>
      <c r="D1740" s="9">
        <f>D1738/3+D1741*2/3</f>
        <v>87.906666666666666</v>
      </c>
      <c r="E1740" s="12">
        <v>237.33600000000001</v>
      </c>
      <c r="F1740" s="1">
        <v>2.2599999999999998</v>
      </c>
    </row>
    <row r="1741" spans="1:6" ht="12.75" x14ac:dyDescent="0.2">
      <c r="A1741" s="1">
        <v>2015.12</v>
      </c>
      <c r="B1741" s="1">
        <v>2054.08</v>
      </c>
      <c r="C1741" s="11">
        <v>43.39</v>
      </c>
      <c r="D1741" s="11">
        <v>86.53</v>
      </c>
      <c r="E1741" s="12">
        <v>236.52500000000001</v>
      </c>
      <c r="F1741" s="1">
        <v>2.2400000000000002</v>
      </c>
    </row>
    <row r="1742" spans="1:6" ht="12.75" x14ac:dyDescent="0.2">
      <c r="A1742" s="1">
        <v>2016.01</v>
      </c>
      <c r="B1742" s="1">
        <v>1918.6</v>
      </c>
      <c r="C1742" s="9">
        <f>C1741*2/3+C1744/3</f>
        <v>43.553333333333335</v>
      </c>
      <c r="D1742" s="9">
        <f>D1741*2/3+D1744/3</f>
        <v>86.5</v>
      </c>
      <c r="E1742" s="12">
        <v>236.916</v>
      </c>
      <c r="F1742" s="1">
        <v>2.09</v>
      </c>
    </row>
    <row r="1743" spans="1:6" ht="12.75" x14ac:dyDescent="0.2">
      <c r="A1743" s="1">
        <v>2016.02</v>
      </c>
      <c r="B1743" s="1">
        <v>1904.42</v>
      </c>
      <c r="C1743" s="9">
        <f>C1741/3+C1744*2/3</f>
        <v>43.716666666666669</v>
      </c>
      <c r="D1743" s="9">
        <f>D1741/3+D1744*2/3</f>
        <v>86.47</v>
      </c>
      <c r="E1743" s="12">
        <v>237.11099999999999</v>
      </c>
      <c r="F1743" s="1">
        <v>1.78</v>
      </c>
    </row>
    <row r="1744" spans="1:6" ht="12.75" x14ac:dyDescent="0.2">
      <c r="A1744" s="1">
        <v>2016.03</v>
      </c>
      <c r="B1744" s="1">
        <v>2021.95</v>
      </c>
      <c r="C1744" s="1">
        <v>43.88</v>
      </c>
      <c r="D1744" s="1">
        <v>86.44</v>
      </c>
      <c r="E1744" s="12">
        <v>238.13200000000001</v>
      </c>
      <c r="F1744" s="1">
        <v>1.89</v>
      </c>
    </row>
    <row r="1745" spans="1:6" ht="12.75" x14ac:dyDescent="0.2">
      <c r="A1745" s="1">
        <v>2016.04</v>
      </c>
      <c r="B1745" s="1">
        <v>2075.54</v>
      </c>
      <c r="C1745" s="9">
        <f>C1744*2/3+C1747/3</f>
        <v>44.073333333333338</v>
      </c>
      <c r="D1745" s="9">
        <f>D1744*2/3+D1747/3</f>
        <v>86.6</v>
      </c>
      <c r="E1745" s="12">
        <v>239.261</v>
      </c>
      <c r="F1745" s="1">
        <v>1.81</v>
      </c>
    </row>
    <row r="1746" spans="1:6" ht="12.75" x14ac:dyDescent="0.2">
      <c r="A1746" s="1">
        <v>2016.05</v>
      </c>
      <c r="B1746" s="1">
        <v>2065.5500000000002</v>
      </c>
      <c r="C1746" s="9">
        <f>C1744/3+C1747*2/3</f>
        <v>44.266666666666666</v>
      </c>
      <c r="D1746" s="9">
        <f>D1744/3+D1747*2/3</f>
        <v>86.759999999999991</v>
      </c>
      <c r="E1746" s="12">
        <v>240.22900000000001</v>
      </c>
      <c r="F1746" s="1">
        <v>1.81</v>
      </c>
    </row>
    <row r="1747" spans="1:6" ht="12.75" x14ac:dyDescent="0.2">
      <c r="A1747" s="1">
        <v>2016.06</v>
      </c>
      <c r="B1747" s="1">
        <v>2083.89</v>
      </c>
      <c r="C1747" s="1">
        <v>44.46</v>
      </c>
      <c r="D1747" s="1">
        <v>86.92</v>
      </c>
      <c r="E1747" s="12">
        <v>241.018</v>
      </c>
      <c r="F1747" s="1">
        <v>1.64</v>
      </c>
    </row>
    <row r="1748" spans="1:6" ht="12.75" x14ac:dyDescent="0.2">
      <c r="A1748" s="1">
        <v>2016.07</v>
      </c>
      <c r="B1748" s="1">
        <v>2148.9</v>
      </c>
      <c r="C1748" s="9">
        <f>C1747*2/3+C1750/3</f>
        <v>44.65</v>
      </c>
      <c r="D1748" s="9">
        <f>D1747*2/3+D1750/3</f>
        <v>87.643333333333331</v>
      </c>
      <c r="E1748" s="12">
        <v>240.62799999999999</v>
      </c>
      <c r="F1748" s="1">
        <v>1.5</v>
      </c>
    </row>
    <row r="1749" spans="1:6" ht="12.75" x14ac:dyDescent="0.2">
      <c r="A1749" s="1">
        <v>2016.08</v>
      </c>
      <c r="B1749" s="1">
        <v>2170.9499999999998</v>
      </c>
      <c r="C1749" s="9">
        <f>C1747/3+C1750*2/3</f>
        <v>44.84</v>
      </c>
      <c r="D1749" s="9">
        <f>D1747/3+D1750*2/3</f>
        <v>88.366666666666674</v>
      </c>
      <c r="E1749" s="12">
        <v>240.84899999999999</v>
      </c>
      <c r="F1749" s="1">
        <v>1.56</v>
      </c>
    </row>
    <row r="1750" spans="1:6" ht="12.75" x14ac:dyDescent="0.2">
      <c r="A1750" s="1">
        <v>2016.09</v>
      </c>
      <c r="B1750" s="1">
        <v>2157.69</v>
      </c>
      <c r="C1750" s="1">
        <v>45.03</v>
      </c>
      <c r="D1750" s="1">
        <v>89.09</v>
      </c>
      <c r="E1750" s="12">
        <v>241.428</v>
      </c>
      <c r="F1750" s="1">
        <v>1.63</v>
      </c>
    </row>
    <row r="1751" spans="1:6" ht="12.75" x14ac:dyDescent="0.2">
      <c r="A1751" s="1">
        <v>2016.1</v>
      </c>
      <c r="B1751" s="1">
        <v>2143.02</v>
      </c>
      <c r="C1751" s="9">
        <f>C1750*2/3+C1753/3</f>
        <v>45.25333333333333</v>
      </c>
      <c r="D1751" s="9">
        <f>D1750*2/3+D1753/3</f>
        <v>90.91</v>
      </c>
      <c r="E1751" s="12">
        <v>241.72900000000001</v>
      </c>
      <c r="F1751" s="1">
        <v>1.76</v>
      </c>
    </row>
    <row r="1752" spans="1:6" ht="12.75" x14ac:dyDescent="0.2">
      <c r="A1752" s="1">
        <v>2016.11</v>
      </c>
      <c r="B1752" s="1">
        <v>2164.9899999999998</v>
      </c>
      <c r="C1752" s="9">
        <f>C1750/3+C1753*2/3</f>
        <v>45.476666666666667</v>
      </c>
      <c r="D1752" s="9">
        <f>D1750/3+D1753*2/3</f>
        <v>92.73</v>
      </c>
      <c r="E1752" s="12">
        <v>241.35300000000001</v>
      </c>
      <c r="F1752" s="1">
        <v>2.14</v>
      </c>
    </row>
    <row r="1753" spans="1:6" ht="12.75" x14ac:dyDescent="0.2">
      <c r="A1753" s="1">
        <v>2016.12</v>
      </c>
      <c r="B1753" s="1">
        <v>2246.63</v>
      </c>
      <c r="C1753" s="1">
        <v>45.7</v>
      </c>
      <c r="D1753" s="1">
        <v>94.55</v>
      </c>
      <c r="E1753" s="12">
        <v>241.43199999999999</v>
      </c>
      <c r="F1753" s="1">
        <v>2.4900000000000002</v>
      </c>
    </row>
    <row r="1754" spans="1:6" ht="12.75" x14ac:dyDescent="0.2">
      <c r="A1754" s="1">
        <v>2017.01</v>
      </c>
      <c r="B1754" s="1">
        <v>2275.12</v>
      </c>
      <c r="C1754" s="9">
        <f>C1753*2/3+C1756/3</f>
        <v>45.926666666666669</v>
      </c>
      <c r="D1754" s="9">
        <f>D1753*2/3+D1756/3</f>
        <v>96.463333333333338</v>
      </c>
      <c r="E1754" s="12">
        <v>242.839</v>
      </c>
      <c r="F1754" s="1">
        <v>2.4300000000000002</v>
      </c>
    </row>
    <row r="1755" spans="1:6" ht="12.75" x14ac:dyDescent="0.2">
      <c r="A1755" s="1">
        <v>2017.02</v>
      </c>
      <c r="B1755" s="1">
        <v>2329.91</v>
      </c>
      <c r="C1755" s="9">
        <f>C1753/3+C1756*2/3</f>
        <v>46.153333333333336</v>
      </c>
      <c r="D1755" s="9">
        <f>D1753/3+D1756*2/3</f>
        <v>98.376666666666665</v>
      </c>
      <c r="E1755" s="12">
        <v>243.60300000000001</v>
      </c>
      <c r="F1755" s="1">
        <v>2.42</v>
      </c>
    </row>
    <row r="1756" spans="1:6" ht="12.75" x14ac:dyDescent="0.2">
      <c r="A1756" s="1">
        <v>2017.03</v>
      </c>
      <c r="B1756" s="1">
        <v>2366.8200000000002</v>
      </c>
      <c r="C1756" s="1">
        <v>46.38</v>
      </c>
      <c r="D1756" s="1">
        <v>100.29</v>
      </c>
      <c r="E1756" s="12">
        <v>243.80099999999999</v>
      </c>
      <c r="F1756" s="1">
        <v>2.48</v>
      </c>
    </row>
    <row r="1757" spans="1:6" ht="12.75" x14ac:dyDescent="0.2">
      <c r="A1757" s="1">
        <v>2017.04</v>
      </c>
      <c r="B1757" s="1">
        <v>2359.31</v>
      </c>
      <c r="C1757" s="9">
        <f>C1756*2/3+C1759/3</f>
        <v>46.660000000000004</v>
      </c>
      <c r="D1757" s="9">
        <f>D1756*2/3+D1759/3</f>
        <v>101.53333333333333</v>
      </c>
      <c r="E1757" s="12">
        <v>244.524</v>
      </c>
      <c r="F1757" s="1">
        <v>2.2999999999999998</v>
      </c>
    </row>
    <row r="1758" spans="1:6" ht="12.75" x14ac:dyDescent="0.2">
      <c r="A1758" s="1">
        <v>2017.05</v>
      </c>
      <c r="B1758" s="1">
        <v>2395.35</v>
      </c>
      <c r="C1758" s="9">
        <f>C1756/3+C1759*2/3</f>
        <v>46.94</v>
      </c>
      <c r="D1758" s="9">
        <f>D1756/3+D1759*2/3</f>
        <v>102.77666666666667</v>
      </c>
      <c r="E1758" s="12">
        <v>244.733</v>
      </c>
      <c r="F1758" s="1">
        <v>2.2999999999999998</v>
      </c>
    </row>
    <row r="1759" spans="1:6" ht="12.75" x14ac:dyDescent="0.2">
      <c r="A1759" s="1">
        <v>2017.06</v>
      </c>
      <c r="B1759" s="1">
        <v>2433.9899999999998</v>
      </c>
      <c r="C1759" s="1">
        <v>47.22</v>
      </c>
      <c r="D1759" s="1">
        <v>104.02</v>
      </c>
      <c r="E1759" s="12">
        <v>244.95500000000001</v>
      </c>
      <c r="F1759" s="1">
        <v>2.19</v>
      </c>
    </row>
    <row r="1760" spans="1:6" ht="12.75" x14ac:dyDescent="0.2">
      <c r="A1760" s="1">
        <v>2017.07</v>
      </c>
      <c r="B1760" s="1">
        <v>2454.1</v>
      </c>
      <c r="C1760" s="9">
        <f>C1759*2/3+C1762/3</f>
        <v>47.536666666666669</v>
      </c>
      <c r="D1760" s="9">
        <f>D1759*2/3+D1762/3</f>
        <v>105.03999999999999</v>
      </c>
      <c r="E1760" s="12">
        <v>244.786</v>
      </c>
      <c r="F1760" s="1">
        <v>2.3199999999999998</v>
      </c>
    </row>
    <row r="1761" spans="1:6" ht="12.75" x14ac:dyDescent="0.2">
      <c r="A1761" s="1">
        <v>2017.08</v>
      </c>
      <c r="B1761" s="1">
        <v>2456.2199999999998</v>
      </c>
      <c r="C1761" s="9">
        <f>C1759/3+C1762*2/3</f>
        <v>47.853333333333339</v>
      </c>
      <c r="D1761" s="9">
        <f>D1759/3+D1762*2/3</f>
        <v>106.06</v>
      </c>
      <c r="E1761" s="12">
        <v>245.51900000000001</v>
      </c>
      <c r="F1761" s="4">
        <v>2.21</v>
      </c>
    </row>
    <row r="1762" spans="1:6" ht="12.75" x14ac:dyDescent="0.2">
      <c r="A1762" s="1">
        <v>2017.09</v>
      </c>
      <c r="B1762" s="1">
        <v>2492.84</v>
      </c>
      <c r="C1762" s="1">
        <v>48.17</v>
      </c>
      <c r="D1762" s="1">
        <v>107.08</v>
      </c>
      <c r="E1762" s="12">
        <v>246.81899999999999</v>
      </c>
      <c r="F1762" s="9">
        <v>2.2000000000000002</v>
      </c>
    </row>
    <row r="1763" spans="1:6" ht="12.75" x14ac:dyDescent="0.2">
      <c r="A1763" s="1">
        <v>2017.1</v>
      </c>
      <c r="B1763" s="1">
        <v>2557</v>
      </c>
      <c r="C1763" s="9">
        <f>C1762*2/3+C1765/3</f>
        <v>48.423333333333332</v>
      </c>
      <c r="D1763" s="9">
        <f>D1762*2/3+D1765/3</f>
        <v>108.01333333333334</v>
      </c>
      <c r="E1763" s="12">
        <v>246.66300000000001</v>
      </c>
      <c r="F1763" s="9">
        <v>2.36</v>
      </c>
    </row>
    <row r="1764" spans="1:6" ht="12.75" x14ac:dyDescent="0.2">
      <c r="A1764" s="1">
        <v>2017.11</v>
      </c>
      <c r="B1764" s="1">
        <v>2593.61</v>
      </c>
      <c r="C1764" s="9">
        <f>C1762/3+C1765*2/3</f>
        <v>48.676666666666662</v>
      </c>
      <c r="D1764" s="9">
        <f>D1762/3+D1765*2/3</f>
        <v>108.94666666666666</v>
      </c>
      <c r="E1764" s="12">
        <v>246.66900000000001</v>
      </c>
      <c r="F1764" s="9">
        <v>2.35</v>
      </c>
    </row>
    <row r="1765" spans="1:6" ht="12.75" x14ac:dyDescent="0.2">
      <c r="A1765" s="1">
        <v>2017.12</v>
      </c>
      <c r="B1765" s="1">
        <v>2664.34</v>
      </c>
      <c r="C1765" s="1">
        <v>48.93</v>
      </c>
      <c r="D1765" s="1">
        <v>109.88</v>
      </c>
      <c r="E1765" s="12">
        <v>246.524</v>
      </c>
      <c r="F1765" s="1">
        <v>2.4</v>
      </c>
    </row>
    <row r="1766" spans="1:6" ht="12.75" x14ac:dyDescent="0.2">
      <c r="A1766" s="1">
        <v>2018.01</v>
      </c>
      <c r="B1766" s="1">
        <v>2789.8</v>
      </c>
      <c r="C1766" s="9">
        <f>C1765*2/3+C1768/3</f>
        <v>49.286666666666662</v>
      </c>
      <c r="D1766" s="9">
        <f>D1765*2/3+D1768/3</f>
        <v>111.73333333333332</v>
      </c>
      <c r="E1766" s="12">
        <v>247.86699999999999</v>
      </c>
      <c r="F1766" s="4">
        <v>2.58</v>
      </c>
    </row>
    <row r="1767" spans="1:6" ht="12.75" x14ac:dyDescent="0.2">
      <c r="A1767" s="1">
        <v>2018.02</v>
      </c>
      <c r="B1767" s="1">
        <v>2705.16</v>
      </c>
      <c r="C1767" s="9">
        <f>C1765/3+C1768*2/3</f>
        <v>49.643333333333331</v>
      </c>
      <c r="D1767" s="9">
        <f>D1765/3+D1768*2/3</f>
        <v>113.58666666666666</v>
      </c>
      <c r="E1767" s="12">
        <v>248.99100000000001</v>
      </c>
      <c r="F1767" s="4">
        <v>2.86</v>
      </c>
    </row>
    <row r="1768" spans="1:6" ht="12.75" x14ac:dyDescent="0.2">
      <c r="A1768" s="1">
        <v>2018.03</v>
      </c>
      <c r="B1768" s="1">
        <v>2702.77</v>
      </c>
      <c r="C1768" s="1">
        <v>50</v>
      </c>
      <c r="D1768" s="1">
        <v>115.44</v>
      </c>
      <c r="E1768" s="12">
        <v>249.554</v>
      </c>
      <c r="F1768" s="4">
        <v>2.84</v>
      </c>
    </row>
    <row r="1769" spans="1:6" ht="12.75" x14ac:dyDescent="0.2">
      <c r="A1769" s="1">
        <v>2018.04</v>
      </c>
      <c r="B1769" s="1">
        <v>2653.63</v>
      </c>
      <c r="C1769" s="9">
        <f>C1768*2/3+C1771/3</f>
        <v>50.33</v>
      </c>
      <c r="D1769" s="9">
        <f>D1768*2/3+D1771/3</f>
        <v>117.78666666666666</v>
      </c>
      <c r="E1769" s="12">
        <v>250.54599999999999</v>
      </c>
      <c r="F1769" s="4">
        <v>2.87</v>
      </c>
    </row>
    <row r="1770" spans="1:6" ht="12.75" x14ac:dyDescent="0.2">
      <c r="A1770" s="1">
        <v>2018.05</v>
      </c>
      <c r="B1770" s="1">
        <v>2701.49</v>
      </c>
      <c r="C1770" s="9">
        <f>C1768/3+C1771*2/3</f>
        <v>50.66</v>
      </c>
      <c r="D1770" s="9">
        <f>D1768/3+D1771*2/3</f>
        <v>120.13333333333333</v>
      </c>
      <c r="E1770" s="12">
        <v>251.58799999999999</v>
      </c>
      <c r="F1770" s="4">
        <v>2.976</v>
      </c>
    </row>
    <row r="1771" spans="1:6" ht="12.75" x14ac:dyDescent="0.2">
      <c r="A1771" s="1">
        <v>2018.06</v>
      </c>
      <c r="B1771" s="1">
        <v>2754.35</v>
      </c>
      <c r="C1771" s="1">
        <v>50.99</v>
      </c>
      <c r="D1771" s="1">
        <v>122.48</v>
      </c>
      <c r="E1771" s="12">
        <v>251.989</v>
      </c>
      <c r="F1771" s="4">
        <v>2.91</v>
      </c>
    </row>
    <row r="1772" spans="1:6" ht="12.75" x14ac:dyDescent="0.2">
      <c r="A1772" s="1">
        <v>2018.07</v>
      </c>
      <c r="B1772" s="1">
        <v>2793.64</v>
      </c>
      <c r="C1772" s="9">
        <f>C1771*2/3+C1774/3</f>
        <v>51.44</v>
      </c>
      <c r="D1772" s="9">
        <f>D1771*2/3+D1774/3</f>
        <v>125.11666666666667</v>
      </c>
      <c r="E1772" s="12">
        <v>252.006</v>
      </c>
      <c r="F1772" s="4">
        <v>2.89</v>
      </c>
    </row>
    <row r="1773" spans="1:6" ht="12.75" x14ac:dyDescent="0.2">
      <c r="A1773" s="1">
        <v>2018.08</v>
      </c>
      <c r="B1773" s="1">
        <v>2857.82</v>
      </c>
      <c r="C1773" s="9">
        <f>C1771/3+C1774*2/3</f>
        <v>51.89</v>
      </c>
      <c r="D1773" s="9">
        <f>D1771/3+D1774*2/3</f>
        <v>127.75333333333333</v>
      </c>
      <c r="E1773" s="12">
        <v>252.14599999999999</v>
      </c>
      <c r="F1773" s="4">
        <v>2.89</v>
      </c>
    </row>
    <row r="1774" spans="1:6" ht="12.75" x14ac:dyDescent="0.2">
      <c r="A1774" s="1">
        <v>2018.09</v>
      </c>
      <c r="B1774" s="1">
        <v>2901.5</v>
      </c>
      <c r="C1774" s="1">
        <v>52.34</v>
      </c>
      <c r="D1774" s="1">
        <v>130.38999999999999</v>
      </c>
      <c r="E1774" s="12">
        <v>252.43899999999999</v>
      </c>
      <c r="F1774" s="4">
        <v>3</v>
      </c>
    </row>
    <row r="1775" spans="1:6" ht="12.75" x14ac:dyDescent="0.2">
      <c r="A1775" s="1"/>
      <c r="B1775" s="1"/>
      <c r="C1775" s="1"/>
      <c r="D1775" s="1"/>
      <c r="E1775" s="1"/>
      <c r="F1775" s="4"/>
    </row>
    <row r="1776" spans="1:6" ht="12.75" x14ac:dyDescent="0.2">
      <c r="A1776" s="1"/>
      <c r="B1776" s="1"/>
      <c r="C1776" s="1"/>
      <c r="D1776" s="1"/>
      <c r="E1776" s="1"/>
      <c r="F1776" s="4"/>
    </row>
    <row r="1777" spans="1:6" ht="12.75" x14ac:dyDescent="0.2">
      <c r="A1777" s="1"/>
      <c r="B1777" s="1"/>
      <c r="C1777" s="1"/>
      <c r="D1777" s="1"/>
      <c r="E1777" s="1"/>
      <c r="F1777" s="4"/>
    </row>
    <row r="1778" spans="1:6" ht="12.75" x14ac:dyDescent="0.2">
      <c r="A1778" s="1"/>
      <c r="B1778" s="1"/>
      <c r="C1778" s="1"/>
      <c r="D1778" s="1"/>
      <c r="E1778" s="1"/>
      <c r="F1778" s="4"/>
    </row>
    <row r="1779" spans="1:6" ht="12.75" x14ac:dyDescent="0.2">
      <c r="A1779" s="1"/>
      <c r="B1779" s="1"/>
      <c r="C1779" s="1"/>
      <c r="D1779" s="1"/>
      <c r="E1779" s="1"/>
      <c r="F1779" s="4"/>
    </row>
    <row r="1780" spans="1:6" ht="12.75" x14ac:dyDescent="0.2">
      <c r="A1780" s="1"/>
      <c r="B1780" s="1"/>
      <c r="C1780" s="1"/>
      <c r="D1780" s="1"/>
      <c r="E1780" s="1"/>
      <c r="F1780" s="4"/>
    </row>
    <row r="1781" spans="1:6" ht="12.75" x14ac:dyDescent="0.2">
      <c r="A1781" s="1"/>
      <c r="B1781" s="1"/>
      <c r="C1781" s="1"/>
      <c r="D1781" s="1"/>
      <c r="E1781" s="1"/>
      <c r="F1781" s="4"/>
    </row>
    <row r="1782" spans="1:6" ht="12.75" x14ac:dyDescent="0.2">
      <c r="A1782" s="1"/>
      <c r="B1782" s="1"/>
      <c r="C1782" s="1"/>
      <c r="D1782" s="1"/>
      <c r="E1782" s="1"/>
      <c r="F1782" s="4"/>
    </row>
    <row r="1783" spans="1:6" ht="12.75" x14ac:dyDescent="0.2">
      <c r="A1783" s="1"/>
      <c r="B1783" s="1"/>
      <c r="C1783" s="1"/>
      <c r="D1783" s="1"/>
      <c r="E1783" s="1"/>
      <c r="F1783" s="4"/>
    </row>
    <row r="1784" spans="1:6" ht="12.75" x14ac:dyDescent="0.2">
      <c r="A1784" s="1"/>
      <c r="B1784" s="1"/>
      <c r="C1784" s="1"/>
      <c r="D1784" s="1"/>
      <c r="E1784" s="1"/>
      <c r="F1784" s="4"/>
    </row>
    <row r="1785" spans="1:6" ht="12.75" x14ac:dyDescent="0.2">
      <c r="A1785" s="1"/>
      <c r="B1785" s="1"/>
      <c r="C1785" s="1"/>
      <c r="D1785" s="1"/>
      <c r="E1785" s="1"/>
      <c r="F1785" s="4"/>
    </row>
    <row r="1786" spans="1:6" ht="12.75" x14ac:dyDescent="0.2">
      <c r="A1786" s="1"/>
      <c r="B1786" s="1"/>
      <c r="C1786" s="1"/>
      <c r="D1786" s="1"/>
      <c r="E1786" s="1"/>
      <c r="F1786" s="4"/>
    </row>
    <row r="1787" spans="1:6" ht="12.75" x14ac:dyDescent="0.2">
      <c r="A1787" s="1"/>
      <c r="B1787" s="1"/>
      <c r="C1787" s="1"/>
      <c r="D1787" s="1"/>
      <c r="E1787" s="1"/>
      <c r="F1787" s="4"/>
    </row>
    <row r="1788" spans="1:6" ht="12.75" x14ac:dyDescent="0.2">
      <c r="A1788" s="1"/>
      <c r="B1788" s="1"/>
      <c r="C1788" s="1"/>
      <c r="D1788" s="1"/>
      <c r="E1788" s="1"/>
      <c r="F1788" s="4"/>
    </row>
    <row r="1789" spans="1:6" ht="12.75" x14ac:dyDescent="0.2">
      <c r="A1789" s="1"/>
      <c r="B1789" s="1"/>
      <c r="C1789" s="1"/>
      <c r="D1789" s="1"/>
      <c r="E1789" s="1"/>
      <c r="F1789" s="4"/>
    </row>
    <row r="1790" spans="1:6" ht="12.75" x14ac:dyDescent="0.2">
      <c r="A1790" s="1"/>
      <c r="B1790" s="1"/>
      <c r="C1790" s="1"/>
      <c r="D1790" s="1"/>
      <c r="E1790" s="1"/>
      <c r="F1790" s="4"/>
    </row>
    <row r="1791" spans="1:6" ht="12.75" x14ac:dyDescent="0.2">
      <c r="A1791" s="1"/>
      <c r="B1791" s="1"/>
      <c r="C1791" s="1"/>
      <c r="D1791" s="1"/>
      <c r="E1791" s="1"/>
      <c r="F1791" s="4"/>
    </row>
    <row r="1792" spans="1:6" ht="12.75" x14ac:dyDescent="0.2">
      <c r="A1792" s="1"/>
      <c r="B1792" s="1"/>
      <c r="C1792" s="1"/>
      <c r="D1792" s="1"/>
      <c r="E1792" s="1"/>
      <c r="F1792" s="4"/>
    </row>
    <row r="1793" spans="1:6" ht="12.75" x14ac:dyDescent="0.2">
      <c r="A1793" s="1"/>
      <c r="B1793" s="1"/>
      <c r="C1793" s="1"/>
      <c r="D1793" s="1"/>
      <c r="E1793" s="1"/>
      <c r="F1793" s="4"/>
    </row>
    <row r="1794" spans="1:6" ht="12.75" x14ac:dyDescent="0.2">
      <c r="A1794" s="1"/>
      <c r="B1794" s="1"/>
      <c r="C1794" s="1"/>
      <c r="D1794" s="1"/>
      <c r="E1794" s="1"/>
      <c r="F1794" s="4"/>
    </row>
    <row r="1795" spans="1:6" ht="12.75" x14ac:dyDescent="0.2">
      <c r="A1795" s="1"/>
      <c r="B1795" s="1"/>
      <c r="C1795" s="1"/>
      <c r="D1795" s="1"/>
      <c r="E1795" s="1"/>
      <c r="F1795" s="4"/>
    </row>
    <row r="1796" spans="1:6" ht="12.75" x14ac:dyDescent="0.2">
      <c r="A1796" s="1"/>
      <c r="B1796" s="1"/>
      <c r="C1796" s="1"/>
      <c r="D1796" s="1"/>
      <c r="E1796" s="1"/>
      <c r="F1796" s="4"/>
    </row>
    <row r="1797" spans="1:6" ht="12.75" x14ac:dyDescent="0.2">
      <c r="A1797" s="1"/>
      <c r="B1797" s="1"/>
      <c r="C1797" s="1"/>
      <c r="D1797" s="1"/>
      <c r="E1797" s="1"/>
      <c r="F1797" s="4"/>
    </row>
    <row r="1798" spans="1:6" ht="12.75" x14ac:dyDescent="0.2">
      <c r="A1798" s="1"/>
      <c r="B1798" s="1"/>
      <c r="C1798" s="1"/>
      <c r="D1798" s="1"/>
      <c r="E1798" s="1"/>
      <c r="F1798" s="4"/>
    </row>
    <row r="1799" spans="1:6" ht="12.75" x14ac:dyDescent="0.2">
      <c r="A1799" s="1"/>
      <c r="B1799" s="1"/>
      <c r="C1799" s="1"/>
      <c r="D1799" s="1"/>
      <c r="E1799" s="1"/>
      <c r="F1799" s="4"/>
    </row>
    <row r="1800" spans="1:6" ht="12.75" x14ac:dyDescent="0.2">
      <c r="A1800" s="1"/>
      <c r="B1800" s="1"/>
      <c r="C1800" s="1"/>
      <c r="D1800" s="1"/>
      <c r="E1800" s="1"/>
      <c r="F1800" s="4"/>
    </row>
    <row r="1801" spans="1:6" ht="12.75" x14ac:dyDescent="0.2">
      <c r="A1801" s="1"/>
      <c r="B1801" s="1"/>
      <c r="C1801" s="1"/>
      <c r="D1801" s="1"/>
      <c r="E1801" s="1"/>
      <c r="F1801" s="4"/>
    </row>
    <row r="1802" spans="1:6" ht="12.75" x14ac:dyDescent="0.2">
      <c r="A1802" s="1"/>
      <c r="B1802" s="1"/>
      <c r="C1802" s="1"/>
      <c r="D1802" s="1"/>
      <c r="E1802" s="1"/>
      <c r="F1802" s="4"/>
    </row>
    <row r="1803" spans="1:6" ht="12.75" x14ac:dyDescent="0.2">
      <c r="A1803" s="1"/>
      <c r="B1803" s="1"/>
      <c r="C1803" s="1"/>
      <c r="D1803" s="1"/>
      <c r="E1803" s="1"/>
      <c r="F1803" s="4"/>
    </row>
    <row r="1804" spans="1:6" ht="12.75" x14ac:dyDescent="0.2">
      <c r="A1804" s="1"/>
      <c r="B1804" s="1"/>
      <c r="C1804" s="1"/>
      <c r="D1804" s="1"/>
      <c r="E1804" s="1"/>
      <c r="F1804" s="4"/>
    </row>
    <row r="1805" spans="1:6" ht="12.75" x14ac:dyDescent="0.2">
      <c r="A1805" s="1"/>
      <c r="B1805" s="1"/>
      <c r="C1805" s="1"/>
      <c r="D1805" s="1"/>
      <c r="E1805" s="1"/>
      <c r="F1805" s="4"/>
    </row>
    <row r="1806" spans="1:6" ht="12.75" x14ac:dyDescent="0.2">
      <c r="A1806" s="1"/>
      <c r="B1806" s="1"/>
      <c r="C1806" s="1"/>
      <c r="D1806" s="1"/>
      <c r="E1806" s="1"/>
      <c r="F1806" s="4"/>
    </row>
    <row r="1807" spans="1:6" ht="12.75" x14ac:dyDescent="0.2">
      <c r="A1807" s="1"/>
      <c r="B1807" s="1"/>
      <c r="C1807" s="1"/>
      <c r="D1807" s="1"/>
      <c r="E1807" s="1"/>
      <c r="F1807" s="4"/>
    </row>
    <row r="1808" spans="1:6" ht="12.75" x14ac:dyDescent="0.2">
      <c r="A1808" s="1"/>
      <c r="B1808" s="1"/>
      <c r="C1808" s="1"/>
      <c r="D1808" s="1"/>
      <c r="E1808" s="1"/>
      <c r="F1808" s="4"/>
    </row>
    <row r="1809" spans="1:6" ht="12.75" x14ac:dyDescent="0.2">
      <c r="A1809" s="1"/>
      <c r="B1809" s="1"/>
      <c r="C1809" s="1"/>
      <c r="D1809" s="1"/>
      <c r="E1809" s="1"/>
      <c r="F1809" s="4"/>
    </row>
    <row r="1810" spans="1:6" ht="12.75" x14ac:dyDescent="0.2">
      <c r="A1810" s="1"/>
      <c r="B1810" s="1"/>
      <c r="C1810" s="1"/>
      <c r="D1810" s="1"/>
      <c r="E1810" s="1"/>
      <c r="F1810" s="4"/>
    </row>
    <row r="1811" spans="1:6" ht="12.75" x14ac:dyDescent="0.2">
      <c r="A1811" s="1"/>
      <c r="B1811" s="1"/>
      <c r="C1811" s="1"/>
      <c r="D1811" s="1"/>
      <c r="E1811" s="1"/>
      <c r="F1811" s="4"/>
    </row>
    <row r="1812" spans="1:6" ht="12.75" x14ac:dyDescent="0.2">
      <c r="A1812" s="1"/>
      <c r="B1812" s="1"/>
      <c r="C1812" s="1"/>
      <c r="D1812" s="1"/>
      <c r="E1812" s="1"/>
      <c r="F1812" s="4"/>
    </row>
    <row r="1813" spans="1:6" ht="12.75" x14ac:dyDescent="0.2">
      <c r="A1813" s="1"/>
      <c r="B1813" s="1"/>
      <c r="C1813" s="1"/>
      <c r="D1813" s="1"/>
      <c r="E1813" s="1"/>
      <c r="F1813" s="4"/>
    </row>
    <row r="1814" spans="1:6" ht="12.75" x14ac:dyDescent="0.2">
      <c r="A1814" s="1"/>
      <c r="B1814" s="1"/>
      <c r="C1814" s="1"/>
      <c r="D1814" s="1"/>
      <c r="E1814" s="1"/>
      <c r="F1814" s="4"/>
    </row>
    <row r="1815" spans="1:6" ht="12.75" x14ac:dyDescent="0.2">
      <c r="A1815" s="1"/>
      <c r="B1815" s="1"/>
      <c r="C1815" s="1"/>
      <c r="D1815" s="1"/>
      <c r="E1815" s="1"/>
      <c r="F1815" s="4"/>
    </row>
    <row r="1816" spans="1:6" ht="12.75" x14ac:dyDescent="0.2">
      <c r="A1816" s="1"/>
      <c r="B1816" s="1"/>
      <c r="C1816" s="1"/>
      <c r="D1816" s="1"/>
      <c r="E1816" s="1"/>
      <c r="F1816" s="4"/>
    </row>
    <row r="1817" spans="1:6" ht="12.75" x14ac:dyDescent="0.2">
      <c r="A1817" s="1"/>
      <c r="B1817" s="1"/>
      <c r="C1817" s="1"/>
      <c r="D1817" s="1"/>
      <c r="E1817" s="1"/>
      <c r="F1817" s="4"/>
    </row>
    <row r="1818" spans="1:6" ht="12.75" x14ac:dyDescent="0.2">
      <c r="A1818" s="1"/>
      <c r="B1818" s="1"/>
      <c r="C1818" s="1"/>
      <c r="D1818" s="1"/>
      <c r="E1818" s="1"/>
      <c r="F1818" s="4"/>
    </row>
    <row r="1819" spans="1:6" ht="12.75" x14ac:dyDescent="0.2">
      <c r="A1819" s="1"/>
      <c r="B1819" s="1"/>
      <c r="C1819" s="1"/>
      <c r="D1819" s="1"/>
      <c r="E1819" s="1"/>
      <c r="F1819" s="4"/>
    </row>
    <row r="1820" spans="1:6" ht="12.75" x14ac:dyDescent="0.2">
      <c r="A1820" s="1"/>
      <c r="B1820" s="1"/>
      <c r="C1820" s="1"/>
      <c r="D1820" s="1"/>
      <c r="E1820" s="1"/>
      <c r="F1820" s="4"/>
    </row>
    <row r="1821" spans="1:6" ht="12.75" x14ac:dyDescent="0.2">
      <c r="A1821" s="1"/>
      <c r="B1821" s="1"/>
      <c r="C1821" s="1"/>
      <c r="D1821" s="1"/>
      <c r="E1821" s="1"/>
      <c r="F1821" s="4"/>
    </row>
    <row r="1822" spans="1:6" ht="12.75" x14ac:dyDescent="0.2">
      <c r="A1822" s="1"/>
      <c r="B1822" s="1"/>
      <c r="C1822" s="1"/>
      <c r="D1822" s="1"/>
      <c r="E1822" s="1"/>
      <c r="F1822" s="4"/>
    </row>
    <row r="1823" spans="1:6" ht="12.75" x14ac:dyDescent="0.2">
      <c r="A1823" s="1"/>
      <c r="B1823" s="1"/>
      <c r="C1823" s="1"/>
      <c r="D1823" s="1"/>
      <c r="E1823" s="1"/>
      <c r="F1823" s="4"/>
    </row>
    <row r="1824" spans="1:6" ht="12.75" x14ac:dyDescent="0.2">
      <c r="A1824" s="1"/>
      <c r="B1824" s="1"/>
      <c r="C1824" s="1"/>
      <c r="D1824" s="1"/>
      <c r="E1824" s="1"/>
      <c r="F1824" s="4"/>
    </row>
    <row r="1825" spans="1:6" ht="12.75" x14ac:dyDescent="0.2">
      <c r="A1825" s="1"/>
      <c r="B1825" s="1"/>
      <c r="C1825" s="1"/>
      <c r="D1825" s="1"/>
      <c r="E1825" s="1"/>
      <c r="F1825" s="4"/>
    </row>
    <row r="1826" spans="1:6" ht="12.75" x14ac:dyDescent="0.2">
      <c r="A1826" s="1"/>
      <c r="B1826" s="1"/>
      <c r="C1826" s="1"/>
      <c r="D1826" s="1"/>
      <c r="E1826" s="1"/>
      <c r="F1826" s="4"/>
    </row>
    <row r="1827" spans="1:6" ht="12.75" x14ac:dyDescent="0.2">
      <c r="A1827" s="1"/>
      <c r="B1827" s="1"/>
      <c r="C1827" s="1"/>
      <c r="D1827" s="1"/>
      <c r="E1827" s="1"/>
      <c r="F1827" s="4"/>
    </row>
    <row r="1828" spans="1:6" ht="12.75" x14ac:dyDescent="0.2">
      <c r="A1828" s="1"/>
      <c r="B1828" s="1"/>
      <c r="C1828" s="1"/>
      <c r="D1828" s="1"/>
      <c r="E1828" s="1"/>
      <c r="F1828" s="4"/>
    </row>
    <row r="1829" spans="1:6" ht="12.75" x14ac:dyDescent="0.2">
      <c r="A1829" s="1"/>
      <c r="B1829" s="1"/>
      <c r="C1829" s="1"/>
      <c r="D1829" s="1"/>
      <c r="E1829" s="1"/>
      <c r="F1829" s="4"/>
    </row>
    <row r="1830" spans="1:6" ht="12.75" x14ac:dyDescent="0.2">
      <c r="A1830" s="1"/>
      <c r="B1830" s="1"/>
      <c r="C1830" s="1"/>
      <c r="D1830" s="1"/>
      <c r="E1830" s="1"/>
      <c r="F1830" s="4"/>
    </row>
    <row r="1831" spans="1:6" ht="12.75" x14ac:dyDescent="0.2">
      <c r="A1831" s="1"/>
      <c r="B1831" s="1"/>
      <c r="C1831" s="1"/>
      <c r="D1831" s="1"/>
      <c r="E1831" s="1"/>
      <c r="F1831" s="4"/>
    </row>
    <row r="1832" spans="1:6" ht="12.75" x14ac:dyDescent="0.2">
      <c r="A1832" s="1"/>
      <c r="B1832" s="1"/>
      <c r="C1832" s="1"/>
      <c r="D1832" s="1"/>
      <c r="E1832" s="1"/>
      <c r="F1832" s="4"/>
    </row>
    <row r="1833" spans="1:6" ht="12.75" x14ac:dyDescent="0.2">
      <c r="A1833" s="1"/>
      <c r="B1833" s="1"/>
      <c r="C1833" s="1"/>
      <c r="D1833" s="1"/>
      <c r="E1833" s="1"/>
      <c r="F1833" s="4"/>
    </row>
    <row r="1834" spans="1:6" ht="12.75" x14ac:dyDescent="0.2">
      <c r="A1834" s="1"/>
      <c r="B1834" s="1"/>
      <c r="C1834" s="1"/>
      <c r="D1834" s="1"/>
      <c r="E1834" s="1"/>
      <c r="F1834" s="4"/>
    </row>
    <row r="1835" spans="1:6" ht="12.75" x14ac:dyDescent="0.2">
      <c r="A1835" s="1"/>
      <c r="B1835" s="1"/>
      <c r="C1835" s="1"/>
      <c r="D1835" s="1"/>
      <c r="E1835" s="1"/>
      <c r="F1835" s="4"/>
    </row>
    <row r="1836" spans="1:6" ht="12.75" x14ac:dyDescent="0.2">
      <c r="A1836" s="1"/>
      <c r="B1836" s="1"/>
      <c r="C1836" s="1"/>
      <c r="D1836" s="1"/>
      <c r="E1836" s="1"/>
      <c r="F1836" s="4"/>
    </row>
    <row r="1837" spans="1:6" ht="12.75" x14ac:dyDescent="0.2">
      <c r="A1837" s="1"/>
      <c r="B1837" s="1"/>
      <c r="C1837" s="1"/>
      <c r="D1837" s="1"/>
      <c r="E1837" s="1"/>
      <c r="F1837" s="4"/>
    </row>
    <row r="1838" spans="1:6" ht="12.75" x14ac:dyDescent="0.2">
      <c r="A1838" s="1"/>
      <c r="B1838" s="1"/>
      <c r="C1838" s="1"/>
      <c r="D1838" s="1"/>
      <c r="E1838" s="1"/>
      <c r="F1838" s="4"/>
    </row>
    <row r="1839" spans="1:6" ht="12.75" x14ac:dyDescent="0.2">
      <c r="A1839" s="1"/>
      <c r="B1839" s="1"/>
      <c r="C1839" s="1"/>
      <c r="D1839" s="1"/>
      <c r="E1839" s="1"/>
      <c r="F1839" s="4"/>
    </row>
    <row r="1840" spans="1:6" ht="12.75" x14ac:dyDescent="0.2">
      <c r="A1840" s="1"/>
      <c r="B1840" s="1"/>
      <c r="C1840" s="1"/>
      <c r="D1840" s="1"/>
      <c r="E1840" s="1"/>
      <c r="F1840" s="4"/>
    </row>
    <row r="1841" spans="1:6" ht="12.75" x14ac:dyDescent="0.2">
      <c r="A1841" s="1"/>
      <c r="B1841" s="1"/>
      <c r="C1841" s="1"/>
      <c r="D1841" s="1"/>
      <c r="E1841" s="1"/>
      <c r="F1841" s="4"/>
    </row>
    <row r="1842" spans="1:6" ht="12.75" x14ac:dyDescent="0.2">
      <c r="A1842" s="1"/>
      <c r="B1842" s="1"/>
      <c r="C1842" s="1"/>
      <c r="D1842" s="1"/>
      <c r="E1842" s="1"/>
      <c r="F1842" s="4"/>
    </row>
    <row r="1843" spans="1:6" ht="12.75" x14ac:dyDescent="0.2">
      <c r="A1843" s="1"/>
      <c r="B1843" s="1"/>
      <c r="C1843" s="1"/>
      <c r="D1843" s="1"/>
      <c r="E1843" s="1"/>
      <c r="F1843" s="4"/>
    </row>
    <row r="1844" spans="1:6" ht="12.75" x14ac:dyDescent="0.2">
      <c r="A1844" s="1"/>
      <c r="B1844" s="1"/>
      <c r="C1844" s="1"/>
      <c r="D1844" s="1"/>
      <c r="E1844" s="1"/>
      <c r="F1844" s="4"/>
    </row>
    <row r="1845" spans="1:6" ht="12.75" x14ac:dyDescent="0.2">
      <c r="A1845" s="1"/>
      <c r="B1845" s="1"/>
      <c r="C1845" s="1"/>
      <c r="D1845" s="1"/>
      <c r="E1845" s="1"/>
      <c r="F1845" s="4"/>
    </row>
    <row r="1846" spans="1:6" ht="12.75" x14ac:dyDescent="0.2">
      <c r="A1846" s="1"/>
      <c r="B1846" s="1"/>
      <c r="C1846" s="1"/>
      <c r="D1846" s="1"/>
      <c r="E1846" s="1"/>
      <c r="F1846" s="4"/>
    </row>
    <row r="1847" spans="1:6" ht="12.75" x14ac:dyDescent="0.2">
      <c r="A1847" s="1"/>
      <c r="B1847" s="1"/>
      <c r="C1847" s="1"/>
      <c r="D1847" s="1"/>
      <c r="E1847" s="1"/>
      <c r="F1847" s="4"/>
    </row>
    <row r="1848" spans="1:6" ht="12.75" x14ac:dyDescent="0.2">
      <c r="A1848" s="1"/>
      <c r="B1848" s="1"/>
      <c r="C1848" s="1"/>
      <c r="D1848" s="1"/>
      <c r="E1848" s="1"/>
      <c r="F1848" s="4"/>
    </row>
    <row r="1849" spans="1:6" ht="12.75" x14ac:dyDescent="0.2">
      <c r="A1849" s="1"/>
      <c r="B1849" s="1"/>
      <c r="C1849" s="1"/>
      <c r="D1849" s="1"/>
      <c r="E1849" s="1"/>
      <c r="F1849" s="4"/>
    </row>
    <row r="1850" spans="1:6" ht="12.75" x14ac:dyDescent="0.2">
      <c r="A1850" s="1"/>
      <c r="B1850" s="1"/>
      <c r="C1850" s="1"/>
      <c r="D1850" s="1"/>
      <c r="E1850" s="1"/>
      <c r="F1850" s="4"/>
    </row>
    <row r="1851" spans="1:6" ht="12.75" x14ac:dyDescent="0.2">
      <c r="A1851" s="1"/>
      <c r="B1851" s="1"/>
      <c r="C1851" s="1"/>
      <c r="D1851" s="1"/>
      <c r="E1851" s="1"/>
      <c r="F1851" s="4"/>
    </row>
    <row r="1852" spans="1:6" ht="12.75" x14ac:dyDescent="0.2">
      <c r="A1852" s="1"/>
      <c r="B1852" s="1"/>
      <c r="C1852" s="1"/>
      <c r="D1852" s="1"/>
      <c r="E1852" s="1"/>
      <c r="F1852" s="4"/>
    </row>
    <row r="1853" spans="1:6" ht="12.75" x14ac:dyDescent="0.2">
      <c r="A1853" s="1"/>
      <c r="B1853" s="1"/>
      <c r="C1853" s="1"/>
      <c r="D1853" s="1"/>
      <c r="E1853" s="1"/>
      <c r="F1853" s="4"/>
    </row>
    <row r="1854" spans="1:6" ht="12.75" x14ac:dyDescent="0.2">
      <c r="A1854" s="1"/>
      <c r="B1854" s="1"/>
      <c r="C1854" s="1"/>
      <c r="D1854" s="1"/>
      <c r="E1854" s="1"/>
      <c r="F1854" s="4"/>
    </row>
    <row r="1855" spans="1:6" ht="12.75" x14ac:dyDescent="0.2">
      <c r="A1855" s="1"/>
      <c r="B1855" s="1"/>
      <c r="C1855" s="1"/>
      <c r="D1855" s="1"/>
      <c r="E1855" s="1"/>
      <c r="F1855" s="4"/>
    </row>
    <row r="1856" spans="1:6" ht="12.75" x14ac:dyDescent="0.2">
      <c r="A1856" s="1"/>
      <c r="B1856" s="1"/>
      <c r="C1856" s="1"/>
      <c r="D1856" s="1"/>
      <c r="E1856" s="1"/>
      <c r="F1856" s="4"/>
    </row>
    <row r="1857" spans="1:6" ht="12.75" x14ac:dyDescent="0.2">
      <c r="A1857" s="1"/>
      <c r="B1857" s="1"/>
      <c r="C1857" s="1"/>
      <c r="D1857" s="1"/>
      <c r="E1857" s="1"/>
      <c r="F1857" s="4"/>
    </row>
    <row r="1858" spans="1:6" ht="12.75" x14ac:dyDescent="0.2">
      <c r="A1858" s="1"/>
      <c r="B1858" s="1"/>
      <c r="C1858" s="1"/>
      <c r="D1858" s="1"/>
      <c r="E1858" s="1"/>
      <c r="F1858" s="4"/>
    </row>
    <row r="1859" spans="1:6" ht="12.75" x14ac:dyDescent="0.2">
      <c r="A1859" s="1"/>
      <c r="B1859" s="1"/>
      <c r="C1859" s="1"/>
      <c r="D1859" s="1"/>
      <c r="E1859" s="1"/>
      <c r="F1859" s="4"/>
    </row>
    <row r="1860" spans="1:6" ht="12.75" x14ac:dyDescent="0.2">
      <c r="A1860" s="1"/>
      <c r="B1860" s="1"/>
      <c r="C1860" s="1"/>
      <c r="D1860" s="1"/>
      <c r="E1860" s="1"/>
      <c r="F1860" s="4"/>
    </row>
    <row r="1861" spans="1:6" ht="12.75" x14ac:dyDescent="0.2">
      <c r="A1861" s="1"/>
      <c r="B1861" s="1"/>
      <c r="C1861" s="1"/>
      <c r="D1861" s="1"/>
      <c r="E1861" s="1"/>
      <c r="F1861" s="4"/>
    </row>
    <row r="1862" spans="1:6" ht="12.75" x14ac:dyDescent="0.2">
      <c r="A1862" s="1"/>
      <c r="B1862" s="1"/>
      <c r="C1862" s="1"/>
      <c r="D1862" s="1"/>
      <c r="E1862" s="1"/>
      <c r="F1862" s="4"/>
    </row>
    <row r="1863" spans="1:6" ht="12.75" x14ac:dyDescent="0.2">
      <c r="A1863" s="1"/>
      <c r="B1863" s="1"/>
      <c r="C1863" s="1"/>
      <c r="D1863" s="1"/>
      <c r="E1863" s="1"/>
      <c r="F1863" s="4"/>
    </row>
    <row r="1864" spans="1:6" ht="12.75" x14ac:dyDescent="0.2">
      <c r="A1864" s="1"/>
      <c r="B1864" s="1"/>
      <c r="C1864" s="1"/>
      <c r="D1864" s="1"/>
      <c r="E1864" s="1"/>
      <c r="F1864" s="4"/>
    </row>
    <row r="1865" spans="1:6" ht="12.75" x14ac:dyDescent="0.2">
      <c r="A1865" s="1"/>
      <c r="B1865" s="1"/>
      <c r="C1865" s="1"/>
      <c r="D1865" s="1"/>
      <c r="E1865" s="1"/>
      <c r="F1865" s="4"/>
    </row>
    <row r="1866" spans="1:6" ht="12.75" x14ac:dyDescent="0.2">
      <c r="A1866" s="1"/>
      <c r="B1866" s="1"/>
      <c r="C1866" s="1"/>
      <c r="D1866" s="1"/>
      <c r="E1866" s="1"/>
      <c r="F1866" s="4"/>
    </row>
    <row r="1867" spans="1:6" ht="12.75" x14ac:dyDescent="0.2">
      <c r="A1867" s="1"/>
      <c r="B1867" s="1"/>
      <c r="C1867" s="1"/>
      <c r="D1867" s="1"/>
      <c r="E1867" s="1"/>
      <c r="F1867" s="4"/>
    </row>
    <row r="1868" spans="1:6" ht="12.75" x14ac:dyDescent="0.2">
      <c r="A1868" s="1"/>
      <c r="B1868" s="1"/>
      <c r="C1868" s="1"/>
      <c r="D1868" s="1"/>
      <c r="E1868" s="1"/>
      <c r="F1868" s="4"/>
    </row>
    <row r="1869" spans="1:6" ht="12.75" x14ac:dyDescent="0.2">
      <c r="A1869" s="1"/>
      <c r="B1869" s="1"/>
      <c r="C1869" s="1"/>
      <c r="D1869" s="1"/>
      <c r="E1869" s="1"/>
      <c r="F1869" s="4"/>
    </row>
    <row r="1870" spans="1:6" ht="12.75" x14ac:dyDescent="0.2">
      <c r="A1870" s="1"/>
      <c r="B1870" s="1"/>
      <c r="C1870" s="1"/>
      <c r="D1870" s="1"/>
      <c r="E1870" s="1"/>
      <c r="F1870" s="4"/>
    </row>
    <row r="1871" spans="1:6" ht="12.75" x14ac:dyDescent="0.2">
      <c r="A1871" s="1"/>
      <c r="B1871" s="1"/>
      <c r="C1871" s="1"/>
      <c r="D1871" s="1"/>
      <c r="E1871" s="1"/>
      <c r="F1871" s="4"/>
    </row>
    <row r="1872" spans="1:6" ht="12.75" x14ac:dyDescent="0.2">
      <c r="A1872" s="1"/>
      <c r="B1872" s="1"/>
      <c r="C1872" s="1"/>
      <c r="D1872" s="1"/>
      <c r="E1872" s="1"/>
      <c r="F1872" s="4"/>
    </row>
    <row r="1873" spans="1:6" ht="12.75" x14ac:dyDescent="0.2">
      <c r="A1873" s="1"/>
      <c r="B1873" s="1"/>
      <c r="C1873" s="1"/>
      <c r="D1873" s="1"/>
      <c r="E1873" s="1"/>
      <c r="F1873" s="4"/>
    </row>
    <row r="1874" spans="1:6" ht="12.75" x14ac:dyDescent="0.2">
      <c r="A1874" s="1"/>
      <c r="B1874" s="1"/>
      <c r="C1874" s="1"/>
      <c r="D1874" s="1"/>
      <c r="E1874" s="1"/>
      <c r="F1874" s="4"/>
    </row>
    <row r="1875" spans="1:6" ht="12.75" x14ac:dyDescent="0.2">
      <c r="A1875" s="1"/>
      <c r="B1875" s="1"/>
      <c r="C1875" s="1"/>
      <c r="D1875" s="1"/>
      <c r="E1875" s="1"/>
      <c r="F1875" s="4"/>
    </row>
    <row r="1876" spans="1:6" ht="12.75" x14ac:dyDescent="0.2">
      <c r="A1876" s="1"/>
      <c r="B1876" s="1"/>
      <c r="C1876" s="1"/>
      <c r="D1876" s="1"/>
      <c r="E1876" s="1"/>
      <c r="F1876" s="4"/>
    </row>
    <row r="1877" spans="1:6" ht="12.75" x14ac:dyDescent="0.2">
      <c r="A1877" s="1"/>
      <c r="B1877" s="1"/>
      <c r="C1877" s="1"/>
      <c r="D1877" s="1"/>
      <c r="E1877" s="1"/>
      <c r="F1877" s="4"/>
    </row>
    <row r="1878" spans="1:6" ht="12.75" x14ac:dyDescent="0.2">
      <c r="A1878" s="1"/>
      <c r="B1878" s="1"/>
      <c r="C1878" s="1"/>
      <c r="D1878" s="1"/>
      <c r="E1878" s="1"/>
      <c r="F1878" s="4"/>
    </row>
    <row r="1879" spans="1:6" ht="12.75" x14ac:dyDescent="0.2">
      <c r="A1879" s="1"/>
      <c r="B1879" s="1"/>
      <c r="C1879" s="1"/>
      <c r="D1879" s="1"/>
      <c r="E1879" s="1"/>
      <c r="F1879" s="4"/>
    </row>
    <row r="1880" spans="1:6" ht="12.75" x14ac:dyDescent="0.2">
      <c r="A1880" s="1"/>
      <c r="B1880" s="1"/>
      <c r="C1880" s="1"/>
      <c r="D1880" s="1"/>
      <c r="E1880" s="1"/>
      <c r="F1880" s="4"/>
    </row>
    <row r="1881" spans="1:6" ht="12.75" x14ac:dyDescent="0.2">
      <c r="A1881" s="1"/>
      <c r="B1881" s="1"/>
      <c r="C1881" s="1"/>
      <c r="D1881" s="1"/>
      <c r="E1881" s="1"/>
      <c r="F1881" s="4"/>
    </row>
    <row r="1882" spans="1:6" ht="12.75" x14ac:dyDescent="0.2">
      <c r="A1882" s="1"/>
      <c r="B1882" s="1"/>
      <c r="C1882" s="1"/>
      <c r="D1882" s="1"/>
      <c r="E1882" s="1"/>
      <c r="F1882" s="4"/>
    </row>
    <row r="1883" spans="1:6" ht="12.75" x14ac:dyDescent="0.2">
      <c r="A1883" s="1"/>
      <c r="B1883" s="1"/>
      <c r="C1883" s="1"/>
      <c r="D1883" s="1"/>
      <c r="E1883" s="1"/>
      <c r="F1883" s="4"/>
    </row>
    <row r="1884" spans="1:6" ht="12.75" x14ac:dyDescent="0.2">
      <c r="A1884" s="1"/>
      <c r="B1884" s="1"/>
      <c r="C1884" s="1"/>
      <c r="D1884" s="1"/>
      <c r="E1884" s="1"/>
      <c r="F1884" s="4"/>
    </row>
    <row r="1885" spans="1:6" ht="12.75" x14ac:dyDescent="0.2">
      <c r="A1885" s="1"/>
      <c r="B1885" s="1"/>
      <c r="C1885" s="1"/>
      <c r="D1885" s="1"/>
      <c r="E1885" s="1"/>
      <c r="F1885" s="4"/>
    </row>
    <row r="1886" spans="1:6" ht="12.75" x14ac:dyDescent="0.2">
      <c r="A1886" s="1"/>
      <c r="B1886" s="1"/>
      <c r="C1886" s="1"/>
      <c r="D1886" s="1"/>
      <c r="E1886" s="1"/>
      <c r="F1886" s="4"/>
    </row>
    <row r="1887" spans="1:6" ht="12.75" x14ac:dyDescent="0.2">
      <c r="A1887" s="1"/>
      <c r="B1887" s="1"/>
      <c r="C1887" s="1"/>
      <c r="D1887" s="1"/>
      <c r="E1887" s="1"/>
      <c r="F1887" s="4"/>
    </row>
    <row r="1888" spans="1:6" ht="12.75" x14ac:dyDescent="0.2">
      <c r="A1888" s="1"/>
      <c r="B1888" s="1"/>
      <c r="C1888" s="1"/>
      <c r="D1888" s="1"/>
      <c r="E1888" s="1"/>
      <c r="F1888" s="4"/>
    </row>
    <row r="1889" spans="1:6" ht="12.75" x14ac:dyDescent="0.2">
      <c r="A1889" s="1"/>
      <c r="B1889" s="1"/>
      <c r="C1889" s="1"/>
      <c r="D1889" s="1"/>
      <c r="E1889" s="1"/>
      <c r="F1889" s="4"/>
    </row>
    <row r="1890" spans="1:6" ht="12.75" x14ac:dyDescent="0.2">
      <c r="A1890" s="1"/>
      <c r="B1890" s="1"/>
      <c r="C1890" s="1"/>
      <c r="D1890" s="1"/>
      <c r="E1890" s="1"/>
      <c r="F1890" s="4"/>
    </row>
    <row r="1891" spans="1:6" ht="12.75" x14ac:dyDescent="0.2">
      <c r="A1891" s="1"/>
      <c r="B1891" s="1"/>
      <c r="C1891" s="1"/>
      <c r="D1891" s="1"/>
      <c r="E1891" s="1"/>
      <c r="F1891" s="4"/>
    </row>
    <row r="1892" spans="1:6" ht="12.75" x14ac:dyDescent="0.2">
      <c r="A1892" s="1"/>
      <c r="B1892" s="1"/>
      <c r="C1892" s="1"/>
      <c r="D1892" s="1"/>
      <c r="E1892" s="1"/>
      <c r="F1892" s="4"/>
    </row>
    <row r="1893" spans="1:6" ht="12.75" x14ac:dyDescent="0.2">
      <c r="A1893" s="1"/>
      <c r="B1893" s="1"/>
      <c r="C1893" s="1"/>
      <c r="D1893" s="1"/>
      <c r="E1893" s="1"/>
      <c r="F1893" s="4"/>
    </row>
    <row r="1894" spans="1:6" ht="12.75" x14ac:dyDescent="0.2">
      <c r="A1894" s="1"/>
      <c r="B1894" s="1"/>
      <c r="C1894" s="1"/>
      <c r="D1894" s="1"/>
      <c r="E1894" s="1"/>
      <c r="F1894" s="4"/>
    </row>
    <row r="1895" spans="1:6" ht="12.75" x14ac:dyDescent="0.2">
      <c r="A1895" s="1"/>
      <c r="B1895" s="1"/>
      <c r="C1895" s="1"/>
      <c r="D1895" s="1"/>
      <c r="E1895" s="1"/>
      <c r="F1895" s="4"/>
    </row>
    <row r="1896" spans="1:6" ht="12.75" x14ac:dyDescent="0.2">
      <c r="A1896" s="1"/>
      <c r="B1896" s="1"/>
      <c r="C1896" s="1"/>
      <c r="D1896" s="1"/>
      <c r="E1896" s="1"/>
      <c r="F1896" s="4"/>
    </row>
    <row r="1897" spans="1:6" ht="12.75" x14ac:dyDescent="0.2">
      <c r="A1897" s="1"/>
      <c r="B1897" s="1"/>
      <c r="C1897" s="1"/>
      <c r="D1897" s="1"/>
      <c r="E1897" s="1"/>
      <c r="F1897" s="4"/>
    </row>
    <row r="1898" spans="1:6" ht="12.75" x14ac:dyDescent="0.2">
      <c r="A1898" s="1"/>
      <c r="B1898" s="1"/>
      <c r="C1898" s="1"/>
      <c r="D1898" s="1"/>
      <c r="E1898" s="1"/>
      <c r="F1898" s="4"/>
    </row>
    <row r="1899" spans="1:6" ht="12.75" x14ac:dyDescent="0.2">
      <c r="A1899" s="1"/>
      <c r="B1899" s="1"/>
      <c r="C1899" s="1"/>
      <c r="D1899" s="1"/>
      <c r="E1899" s="1"/>
      <c r="F1899" s="4"/>
    </row>
    <row r="1900" spans="1:6" ht="12.75" x14ac:dyDescent="0.2">
      <c r="A1900" s="1"/>
      <c r="B1900" s="1"/>
      <c r="C1900" s="1"/>
      <c r="D1900" s="1"/>
      <c r="E1900" s="1"/>
      <c r="F1900" s="4"/>
    </row>
    <row r="1901" spans="1:6" ht="12.75" x14ac:dyDescent="0.2">
      <c r="A1901" s="1"/>
      <c r="B1901" s="1"/>
      <c r="C1901" s="1"/>
      <c r="D1901" s="1"/>
      <c r="E1901" s="1"/>
      <c r="F1901" s="4"/>
    </row>
    <row r="1902" spans="1:6" ht="12.75" x14ac:dyDescent="0.2">
      <c r="A1902" s="1"/>
      <c r="B1902" s="1"/>
      <c r="C1902" s="1"/>
      <c r="D1902" s="1"/>
      <c r="E1902" s="1"/>
      <c r="F1902" s="4"/>
    </row>
    <row r="1903" spans="1:6" ht="12.75" x14ac:dyDescent="0.2">
      <c r="A1903" s="1"/>
      <c r="B1903" s="1"/>
      <c r="C1903" s="1"/>
      <c r="D1903" s="1"/>
      <c r="E1903" s="1"/>
      <c r="F1903" s="4"/>
    </row>
    <row r="1904" spans="1:6" ht="12.75" x14ac:dyDescent="0.2">
      <c r="A1904" s="1"/>
      <c r="B1904" s="1"/>
      <c r="C1904" s="1"/>
      <c r="D1904" s="1"/>
      <c r="E1904" s="1"/>
      <c r="F1904" s="4"/>
    </row>
    <row r="1905" spans="1:6" ht="12.75" x14ac:dyDescent="0.2">
      <c r="A1905" s="1"/>
      <c r="B1905" s="1"/>
      <c r="C1905" s="1"/>
      <c r="D1905" s="1"/>
      <c r="E1905" s="1"/>
      <c r="F1905" s="4"/>
    </row>
    <row r="1906" spans="1:6" ht="12.75" x14ac:dyDescent="0.2">
      <c r="A1906" s="1"/>
      <c r="B1906" s="1"/>
      <c r="C1906" s="1"/>
      <c r="D1906" s="1"/>
      <c r="E1906" s="1"/>
      <c r="F1906" s="4"/>
    </row>
    <row r="1907" spans="1:6" ht="12.75" x14ac:dyDescent="0.2">
      <c r="A1907" s="1"/>
      <c r="B1907" s="1"/>
      <c r="C1907" s="1"/>
      <c r="D1907" s="1"/>
      <c r="E1907" s="1"/>
      <c r="F1907" s="4"/>
    </row>
    <row r="1908" spans="1:6" ht="12.75" x14ac:dyDescent="0.2">
      <c r="A1908" s="1"/>
      <c r="B1908" s="1"/>
      <c r="C1908" s="1"/>
      <c r="D1908" s="1"/>
      <c r="E1908" s="1"/>
      <c r="F1908" s="4"/>
    </row>
    <row r="1909" spans="1:6" ht="12.75" x14ac:dyDescent="0.2">
      <c r="A1909" s="1"/>
      <c r="B1909" s="1"/>
      <c r="C1909" s="1"/>
      <c r="D1909" s="1"/>
      <c r="E1909" s="1"/>
      <c r="F1909" s="4"/>
    </row>
    <row r="1910" spans="1:6" ht="12.75" x14ac:dyDescent="0.2">
      <c r="A1910" s="1"/>
      <c r="B1910" s="1"/>
      <c r="C1910" s="1"/>
      <c r="D1910" s="1"/>
      <c r="E1910" s="1"/>
      <c r="F1910" s="4"/>
    </row>
    <row r="1911" spans="1:6" ht="12.75" x14ac:dyDescent="0.2">
      <c r="A1911" s="1"/>
      <c r="B1911" s="1"/>
      <c r="C1911" s="1"/>
      <c r="D1911" s="1"/>
      <c r="E1911" s="1"/>
      <c r="F1911" s="4"/>
    </row>
    <row r="1912" spans="1:6" ht="12.75" x14ac:dyDescent="0.2">
      <c r="A1912" s="1"/>
      <c r="B1912" s="1"/>
      <c r="C1912" s="1"/>
      <c r="D1912" s="1"/>
      <c r="E1912" s="1"/>
      <c r="F1912" s="4"/>
    </row>
    <row r="1913" spans="1:6" ht="12.75" x14ac:dyDescent="0.2">
      <c r="A1913" s="1"/>
      <c r="B1913" s="1"/>
      <c r="C1913" s="1"/>
      <c r="D1913" s="1"/>
      <c r="E1913" s="1"/>
      <c r="F1913" s="4"/>
    </row>
    <row r="1914" spans="1:6" ht="12.75" x14ac:dyDescent="0.2">
      <c r="A1914" s="1"/>
      <c r="B1914" s="1"/>
      <c r="C1914" s="1"/>
      <c r="D1914" s="1"/>
      <c r="E1914" s="1"/>
      <c r="F1914" s="4"/>
    </row>
    <row r="1915" spans="1:6" ht="12.75" x14ac:dyDescent="0.2">
      <c r="A1915" s="1"/>
      <c r="B1915" s="1"/>
      <c r="C1915" s="1"/>
      <c r="D1915" s="1"/>
      <c r="E1915" s="1"/>
      <c r="F1915" s="4"/>
    </row>
    <row r="1916" spans="1:6" ht="12.75" x14ac:dyDescent="0.2">
      <c r="A1916" s="1"/>
      <c r="B1916" s="1"/>
      <c r="C1916" s="1"/>
      <c r="D1916" s="1"/>
      <c r="E1916" s="1"/>
      <c r="F1916" s="4"/>
    </row>
    <row r="1917" spans="1:6" ht="12.75" x14ac:dyDescent="0.2">
      <c r="A1917" s="1"/>
      <c r="B1917" s="1"/>
      <c r="C1917" s="1"/>
      <c r="D1917" s="1"/>
      <c r="E1917" s="1"/>
      <c r="F1917" s="4"/>
    </row>
    <row r="1918" spans="1:6" ht="12.75" x14ac:dyDescent="0.2">
      <c r="A1918" s="1"/>
      <c r="B1918" s="1"/>
      <c r="C1918" s="1"/>
      <c r="D1918" s="1"/>
      <c r="E1918" s="1"/>
      <c r="F1918" s="4"/>
    </row>
    <row r="1919" spans="1:6" ht="12.75" x14ac:dyDescent="0.2">
      <c r="A1919" s="1"/>
      <c r="B1919" s="1"/>
      <c r="C1919" s="1"/>
      <c r="D1919" s="1"/>
      <c r="E1919" s="1"/>
      <c r="F1919" s="4"/>
    </row>
    <row r="1920" spans="1:6" ht="12.75" x14ac:dyDescent="0.2">
      <c r="A1920" s="1"/>
      <c r="B1920" s="1"/>
      <c r="C1920" s="1"/>
      <c r="D1920" s="1"/>
      <c r="E1920" s="1"/>
      <c r="F1920" s="4"/>
    </row>
    <row r="1921" spans="1:6" ht="12.75" x14ac:dyDescent="0.2">
      <c r="A1921" s="1"/>
      <c r="B1921" s="1"/>
      <c r="C1921" s="1"/>
      <c r="D1921" s="1"/>
      <c r="E1921" s="1"/>
      <c r="F1921" s="4"/>
    </row>
    <row r="1922" spans="1:6" ht="12.75" x14ac:dyDescent="0.2">
      <c r="A1922" s="1"/>
      <c r="B1922" s="1"/>
      <c r="C1922" s="1"/>
      <c r="D1922" s="1"/>
      <c r="E1922" s="1"/>
      <c r="F1922" s="4"/>
    </row>
    <row r="1923" spans="1:6" ht="12.75" x14ac:dyDescent="0.2">
      <c r="A1923" s="1"/>
      <c r="B1923" s="1"/>
      <c r="C1923" s="1"/>
      <c r="D1923" s="1"/>
      <c r="E1923" s="1"/>
      <c r="F1923" s="4"/>
    </row>
    <row r="1924" spans="1:6" ht="12.75" x14ac:dyDescent="0.2">
      <c r="A1924" s="1"/>
      <c r="B1924" s="1"/>
      <c r="C1924" s="1"/>
      <c r="D1924" s="1"/>
      <c r="E1924" s="1"/>
      <c r="F1924" s="4"/>
    </row>
    <row r="1925" spans="1:6" ht="12.75" x14ac:dyDescent="0.2">
      <c r="A1925" s="1"/>
      <c r="B1925" s="1"/>
      <c r="C1925" s="1"/>
      <c r="D1925" s="1"/>
      <c r="E1925" s="1"/>
      <c r="F1925" s="4"/>
    </row>
    <row r="1926" spans="1:6" ht="12.75" x14ac:dyDescent="0.2">
      <c r="A1926" s="1"/>
      <c r="B1926" s="1"/>
      <c r="C1926" s="1"/>
      <c r="D1926" s="1"/>
      <c r="E1926" s="1"/>
      <c r="F1926" s="4"/>
    </row>
    <row r="1927" spans="1:6" ht="12.75" x14ac:dyDescent="0.2">
      <c r="A1927" s="1"/>
      <c r="B1927" s="1"/>
      <c r="C1927" s="1"/>
      <c r="D1927" s="1"/>
      <c r="E1927" s="1"/>
      <c r="F1927" s="4"/>
    </row>
    <row r="1928" spans="1:6" ht="12.75" x14ac:dyDescent="0.2">
      <c r="A1928" s="1"/>
      <c r="B1928" s="1"/>
      <c r="C1928" s="1"/>
      <c r="D1928" s="1"/>
      <c r="E1928" s="1"/>
      <c r="F1928" s="4"/>
    </row>
    <row r="1929" spans="1:6" ht="12.75" x14ac:dyDescent="0.2">
      <c r="A1929" s="1"/>
      <c r="B1929" s="1"/>
      <c r="C1929" s="1"/>
      <c r="D1929" s="1"/>
      <c r="E1929" s="1"/>
      <c r="F1929" s="4"/>
    </row>
    <row r="1930" spans="1:6" ht="12.75" x14ac:dyDescent="0.2">
      <c r="A1930" s="1"/>
      <c r="B1930" s="1"/>
      <c r="C1930" s="1"/>
      <c r="D1930" s="1"/>
      <c r="E1930" s="1"/>
      <c r="F1930" s="4"/>
    </row>
    <row r="1931" spans="1:6" ht="12.75" x14ac:dyDescent="0.2">
      <c r="A1931" s="1"/>
      <c r="B1931" s="1"/>
      <c r="C1931" s="1"/>
      <c r="D1931" s="1"/>
      <c r="E1931" s="1"/>
      <c r="F1931" s="4"/>
    </row>
    <row r="1932" spans="1:6" ht="12.75" x14ac:dyDescent="0.2">
      <c r="A1932" s="1"/>
      <c r="B1932" s="1"/>
      <c r="C1932" s="1"/>
      <c r="D1932" s="1"/>
      <c r="E1932" s="1"/>
      <c r="F1932" s="4"/>
    </row>
    <row r="1933" spans="1:6" ht="12.75" x14ac:dyDescent="0.2">
      <c r="A1933" s="1"/>
      <c r="B1933" s="1"/>
      <c r="C1933" s="1"/>
      <c r="D1933" s="1"/>
      <c r="E1933" s="1"/>
      <c r="F1933" s="4"/>
    </row>
    <row r="1934" spans="1:6" ht="12.75" x14ac:dyDescent="0.2">
      <c r="A1934" s="1"/>
      <c r="B1934" s="1"/>
      <c r="C1934" s="1"/>
      <c r="D1934" s="1"/>
      <c r="E1934" s="1"/>
      <c r="F1934" s="4"/>
    </row>
    <row r="1935" spans="1:6" ht="12.75" x14ac:dyDescent="0.2">
      <c r="A1935" s="1"/>
      <c r="B1935" s="1"/>
      <c r="C1935" s="1"/>
      <c r="D1935" s="1"/>
      <c r="E1935" s="1"/>
      <c r="F1935" s="4"/>
    </row>
    <row r="1936" spans="1:6" ht="12.75" x14ac:dyDescent="0.2">
      <c r="A1936" s="1"/>
      <c r="B1936" s="1"/>
      <c r="C1936" s="1"/>
      <c r="D1936" s="1"/>
      <c r="E1936" s="1"/>
      <c r="F1936" s="4"/>
    </row>
    <row r="1937" spans="1:6" ht="12.75" x14ac:dyDescent="0.2">
      <c r="A1937" s="1"/>
      <c r="B1937" s="1"/>
      <c r="C1937" s="1"/>
      <c r="D1937" s="1"/>
      <c r="E1937" s="1"/>
      <c r="F1937" s="4"/>
    </row>
    <row r="1938" spans="1:6" ht="12.75" x14ac:dyDescent="0.2">
      <c r="A1938" s="1"/>
      <c r="B1938" s="1"/>
      <c r="C1938" s="1"/>
      <c r="D1938" s="1"/>
      <c r="E1938" s="1"/>
      <c r="F1938" s="4"/>
    </row>
    <row r="1939" spans="1:6" ht="12.75" x14ac:dyDescent="0.2">
      <c r="A1939" s="1"/>
      <c r="B1939" s="1"/>
      <c r="C1939" s="1"/>
      <c r="D1939" s="1"/>
      <c r="E1939" s="1"/>
      <c r="F1939" s="4"/>
    </row>
    <row r="1940" spans="1:6" ht="12.75" x14ac:dyDescent="0.2">
      <c r="A1940" s="1"/>
      <c r="B1940" s="1"/>
      <c r="C1940" s="1"/>
      <c r="D1940" s="1"/>
      <c r="E1940" s="1"/>
      <c r="F1940" s="4"/>
    </row>
    <row r="1941" spans="1:6" ht="12.75" x14ac:dyDescent="0.2">
      <c r="A1941" s="1"/>
      <c r="B1941" s="1"/>
      <c r="C1941" s="1"/>
      <c r="D1941" s="1"/>
      <c r="E1941" s="1"/>
      <c r="F1941" s="4"/>
    </row>
    <row r="1942" spans="1:6" ht="12.75" x14ac:dyDescent="0.2">
      <c r="A1942" s="1"/>
      <c r="B1942" s="1"/>
      <c r="C1942" s="1"/>
      <c r="D1942" s="1"/>
      <c r="E1942" s="1"/>
      <c r="F1942" s="4"/>
    </row>
    <row r="1943" spans="1:6" ht="12.75" x14ac:dyDescent="0.2">
      <c r="A1943" s="1"/>
      <c r="B1943" s="1"/>
      <c r="C1943" s="1"/>
      <c r="D1943" s="1"/>
      <c r="E1943" s="1"/>
      <c r="F1943" s="4"/>
    </row>
    <row r="1944" spans="1:6" ht="12.75" x14ac:dyDescent="0.2">
      <c r="A1944" s="1"/>
      <c r="B1944" s="1"/>
      <c r="C1944" s="1"/>
      <c r="D1944" s="1"/>
      <c r="E1944" s="1"/>
      <c r="F1944" s="4"/>
    </row>
    <row r="1945" spans="1:6" ht="12.75" x14ac:dyDescent="0.2">
      <c r="A1945" s="1"/>
      <c r="B1945" s="1"/>
      <c r="C1945" s="1"/>
      <c r="D1945" s="1"/>
      <c r="E1945" s="1"/>
      <c r="F1945" s="4"/>
    </row>
    <row r="1946" spans="1:6" ht="12.75" x14ac:dyDescent="0.2">
      <c r="A1946" s="1"/>
      <c r="B1946" s="1"/>
      <c r="C1946" s="1"/>
      <c r="D1946" s="1"/>
      <c r="E1946" s="1"/>
      <c r="F1946" s="4"/>
    </row>
    <row r="1947" spans="1:6" ht="12.75" x14ac:dyDescent="0.2">
      <c r="A1947" s="1"/>
      <c r="B1947" s="1"/>
      <c r="C1947" s="1"/>
      <c r="D1947" s="1"/>
      <c r="E1947" s="1"/>
      <c r="F1947" s="4"/>
    </row>
    <row r="1948" spans="1:6" ht="12.75" x14ac:dyDescent="0.2">
      <c r="A1948" s="1"/>
      <c r="B1948" s="1"/>
      <c r="C1948" s="1"/>
      <c r="D1948" s="1"/>
      <c r="E1948" s="1"/>
      <c r="F1948" s="4"/>
    </row>
    <row r="1949" spans="1:6" ht="12.75" x14ac:dyDescent="0.2">
      <c r="A1949" s="1"/>
      <c r="B1949" s="1"/>
      <c r="C1949" s="1"/>
      <c r="D1949" s="1"/>
      <c r="E1949" s="1"/>
      <c r="F1949" s="4"/>
    </row>
    <row r="1950" spans="1:6" ht="12.75" x14ac:dyDescent="0.2">
      <c r="A1950" s="1"/>
      <c r="B1950" s="1"/>
      <c r="C1950" s="1"/>
      <c r="D1950" s="1"/>
      <c r="E1950" s="1"/>
      <c r="F1950" s="4"/>
    </row>
    <row r="1951" spans="1:6" ht="12.75" x14ac:dyDescent="0.2">
      <c r="A1951" s="1"/>
      <c r="B1951" s="1"/>
      <c r="C1951" s="1"/>
      <c r="D1951" s="1"/>
      <c r="E1951" s="1"/>
      <c r="F1951" s="4"/>
    </row>
    <row r="1952" spans="1:6" ht="12.75" x14ac:dyDescent="0.2">
      <c r="A1952" s="1"/>
      <c r="B1952" s="1"/>
      <c r="C1952" s="1"/>
      <c r="D1952" s="1"/>
      <c r="E1952" s="1"/>
      <c r="F1952" s="4"/>
    </row>
    <row r="1953" spans="1:6" ht="12.75" x14ac:dyDescent="0.2">
      <c r="A1953" s="1"/>
      <c r="B1953" s="1"/>
      <c r="C1953" s="1"/>
      <c r="D1953" s="1"/>
      <c r="E1953" s="1"/>
      <c r="F1953" s="4"/>
    </row>
    <row r="1954" spans="1:6" ht="12.75" x14ac:dyDescent="0.2">
      <c r="A1954" s="1"/>
      <c r="B1954" s="1"/>
      <c r="C1954" s="1"/>
      <c r="D1954" s="1"/>
      <c r="E1954" s="1"/>
      <c r="F1954" s="4"/>
    </row>
    <row r="1955" spans="1:6" ht="12.75" x14ac:dyDescent="0.2">
      <c r="A1955" s="1"/>
      <c r="B1955" s="1"/>
      <c r="C1955" s="1"/>
      <c r="D1955" s="1"/>
      <c r="E1955" s="1"/>
      <c r="F1955" s="4"/>
    </row>
    <row r="1956" spans="1:6" ht="12.75" x14ac:dyDescent="0.2">
      <c r="A1956" s="1"/>
      <c r="B1956" s="1"/>
      <c r="C1956" s="1"/>
      <c r="D1956" s="1"/>
      <c r="E1956" s="1"/>
      <c r="F1956" s="4"/>
    </row>
    <row r="1957" spans="1:6" ht="12.75" x14ac:dyDescent="0.2">
      <c r="A1957" s="1"/>
      <c r="B1957" s="1"/>
      <c r="C1957" s="1"/>
      <c r="D1957" s="1"/>
      <c r="E1957" s="1"/>
      <c r="F1957" s="4"/>
    </row>
    <row r="1958" spans="1:6" ht="12.75" x14ac:dyDescent="0.2">
      <c r="A1958" s="1"/>
      <c r="B1958" s="1"/>
      <c r="C1958" s="1"/>
      <c r="D1958" s="1"/>
      <c r="E1958" s="1"/>
      <c r="F1958" s="4"/>
    </row>
    <row r="1959" spans="1:6" ht="12.75" x14ac:dyDescent="0.2">
      <c r="A1959" s="1"/>
      <c r="B1959" s="1"/>
      <c r="C1959" s="1"/>
      <c r="D1959" s="1"/>
      <c r="E1959" s="1"/>
      <c r="F1959" s="4"/>
    </row>
    <row r="1960" spans="1:6" ht="12.75" x14ac:dyDescent="0.2">
      <c r="A1960" s="1"/>
      <c r="B1960" s="1"/>
      <c r="C1960" s="1"/>
      <c r="D1960" s="1"/>
      <c r="E1960" s="1"/>
      <c r="F1960" s="4"/>
    </row>
    <row r="1961" spans="1:6" ht="12.75" x14ac:dyDescent="0.2">
      <c r="A1961" s="1"/>
      <c r="B1961" s="1"/>
      <c r="C1961" s="1"/>
      <c r="D1961" s="1"/>
      <c r="E1961" s="1"/>
      <c r="F1961" s="4"/>
    </row>
    <row r="1962" spans="1:6" ht="12.75" x14ac:dyDescent="0.2">
      <c r="A1962" s="1"/>
      <c r="B1962" s="1"/>
      <c r="C1962" s="1"/>
      <c r="D1962" s="1"/>
      <c r="E1962" s="1"/>
      <c r="F1962" s="4"/>
    </row>
    <row r="1963" spans="1:6" ht="12.75" x14ac:dyDescent="0.2">
      <c r="A1963" s="1"/>
      <c r="B1963" s="1"/>
      <c r="C1963" s="1"/>
      <c r="D1963" s="1"/>
      <c r="E1963" s="1"/>
      <c r="F1963" s="4"/>
    </row>
    <row r="1964" spans="1:6" ht="12.75" x14ac:dyDescent="0.2">
      <c r="A1964" s="1"/>
      <c r="B1964" s="1"/>
      <c r="C1964" s="1"/>
      <c r="D1964" s="1"/>
      <c r="E1964" s="1"/>
      <c r="F1964" s="4"/>
    </row>
    <row r="1965" spans="1:6" ht="12.75" x14ac:dyDescent="0.2">
      <c r="A1965" s="1"/>
      <c r="B1965" s="1"/>
      <c r="C1965" s="1"/>
      <c r="D1965" s="1"/>
      <c r="E1965" s="1"/>
      <c r="F1965" s="4"/>
    </row>
    <row r="1966" spans="1:6" ht="12.75" x14ac:dyDescent="0.2">
      <c r="A1966" s="1"/>
      <c r="B1966" s="1"/>
      <c r="C1966" s="1"/>
      <c r="D1966" s="1"/>
      <c r="E1966" s="1"/>
      <c r="F1966" s="4"/>
    </row>
    <row r="1967" spans="1:6" ht="12.75" x14ac:dyDescent="0.2">
      <c r="A1967" s="1"/>
      <c r="B1967" s="1"/>
      <c r="C1967" s="1"/>
      <c r="D1967" s="1"/>
      <c r="E1967" s="1"/>
      <c r="F1967" s="4"/>
    </row>
    <row r="1968" spans="1:6" ht="12.75" x14ac:dyDescent="0.2">
      <c r="A1968" s="1"/>
      <c r="B1968" s="1"/>
      <c r="C1968" s="1"/>
      <c r="D1968" s="1"/>
      <c r="E1968" s="1"/>
      <c r="F1968" s="4"/>
    </row>
    <row r="1969" spans="1:6" ht="12.75" x14ac:dyDescent="0.2">
      <c r="A1969" s="1"/>
      <c r="B1969" s="1"/>
      <c r="C1969" s="1"/>
      <c r="D1969" s="1"/>
      <c r="E1969" s="1"/>
      <c r="F1969" s="4"/>
    </row>
    <row r="1970" spans="1:6" ht="12.75" x14ac:dyDescent="0.2">
      <c r="A1970" s="1"/>
      <c r="B1970" s="1"/>
      <c r="C1970" s="1"/>
      <c r="D1970" s="1"/>
      <c r="E1970" s="1"/>
      <c r="F1970" s="4"/>
    </row>
    <row r="1971" spans="1:6" ht="12.75" x14ac:dyDescent="0.2">
      <c r="A1971" s="1"/>
      <c r="B1971" s="1"/>
      <c r="C1971" s="1"/>
      <c r="D1971" s="1"/>
      <c r="E1971" s="1"/>
      <c r="F1971" s="4"/>
    </row>
    <row r="1972" spans="1:6" ht="12.75" x14ac:dyDescent="0.2">
      <c r="A1972" s="1"/>
      <c r="B1972" s="1"/>
      <c r="C1972" s="1"/>
      <c r="D1972" s="1"/>
      <c r="E1972" s="1"/>
      <c r="F1972" s="4"/>
    </row>
    <row r="1973" spans="1:6" ht="12.75" x14ac:dyDescent="0.2">
      <c r="A1973" s="1"/>
      <c r="B1973" s="1"/>
      <c r="C1973" s="1"/>
      <c r="D1973" s="1"/>
      <c r="E1973" s="1"/>
      <c r="F1973" s="4"/>
    </row>
    <row r="1974" spans="1:6" ht="12.75" x14ac:dyDescent="0.2">
      <c r="A1974" s="1"/>
      <c r="B1974" s="1"/>
      <c r="C1974" s="1"/>
      <c r="D1974" s="1"/>
      <c r="E1974" s="1"/>
      <c r="F1974" s="4"/>
    </row>
    <row r="1975" spans="1:6" ht="12.75" x14ac:dyDescent="0.2">
      <c r="A1975" s="1"/>
      <c r="B1975" s="1"/>
      <c r="C1975" s="1"/>
      <c r="D1975" s="1"/>
      <c r="E1975" s="1"/>
      <c r="F1975" s="4"/>
    </row>
    <row r="1976" spans="1:6" ht="12.75" x14ac:dyDescent="0.2">
      <c r="A1976" s="1"/>
      <c r="B1976" s="1"/>
      <c r="C1976" s="1"/>
      <c r="D1976" s="1"/>
      <c r="E1976" s="1"/>
      <c r="F1976" s="4"/>
    </row>
    <row r="1977" spans="1:6" ht="12.75" x14ac:dyDescent="0.2">
      <c r="A1977" s="1"/>
      <c r="B1977" s="1"/>
      <c r="C1977" s="1"/>
      <c r="D1977" s="1"/>
      <c r="E1977" s="1"/>
      <c r="F1977" s="4"/>
    </row>
    <row r="1978" spans="1:6" ht="12.75" x14ac:dyDescent="0.2">
      <c r="A1978" s="1"/>
      <c r="B1978" s="1"/>
      <c r="C1978" s="1"/>
      <c r="D1978" s="1"/>
      <c r="E1978" s="1"/>
      <c r="F1978" s="4"/>
    </row>
    <row r="1979" spans="1:6" ht="12.75" x14ac:dyDescent="0.2">
      <c r="A1979" s="1"/>
      <c r="B1979" s="1"/>
      <c r="C1979" s="1"/>
      <c r="D1979" s="1"/>
      <c r="E1979" s="1"/>
      <c r="F1979" s="4"/>
    </row>
    <row r="1980" spans="1:6" ht="12.75" x14ac:dyDescent="0.2">
      <c r="A1980" s="1"/>
      <c r="B1980" s="1"/>
      <c r="C1980" s="1"/>
      <c r="D1980" s="1"/>
      <c r="E1980" s="1"/>
      <c r="F1980" s="4"/>
    </row>
    <row r="1981" spans="1:6" ht="12.75" x14ac:dyDescent="0.2">
      <c r="A1981" s="1"/>
      <c r="B1981" s="1"/>
      <c r="C1981" s="1"/>
      <c r="D1981" s="1"/>
      <c r="E1981" s="1"/>
      <c r="F1981" s="4"/>
    </row>
    <row r="1982" spans="1:6" ht="12.75" x14ac:dyDescent="0.2">
      <c r="A1982" s="1"/>
      <c r="B1982" s="1"/>
      <c r="C1982" s="1"/>
      <c r="D1982" s="1"/>
      <c r="E1982" s="1"/>
      <c r="F1982" s="4"/>
    </row>
    <row r="1983" spans="1:6" ht="12.75" x14ac:dyDescent="0.2">
      <c r="A1983" s="1"/>
      <c r="B1983" s="1"/>
      <c r="C1983" s="1"/>
      <c r="D1983" s="1"/>
      <c r="E1983" s="1"/>
      <c r="F1983" s="4"/>
    </row>
    <row r="1984" spans="1:6" ht="12.75" x14ac:dyDescent="0.2">
      <c r="A1984" s="1"/>
      <c r="B1984" s="1"/>
      <c r="C1984" s="1"/>
      <c r="D1984" s="1"/>
      <c r="E1984" s="1"/>
      <c r="F1984" s="4"/>
    </row>
    <row r="1985" spans="1:6" ht="12.75" x14ac:dyDescent="0.2">
      <c r="A1985" s="1"/>
      <c r="B1985" s="1"/>
      <c r="C1985" s="1"/>
      <c r="D1985" s="1"/>
      <c r="E1985" s="1"/>
      <c r="F1985" s="4"/>
    </row>
    <row r="1986" spans="1:6" ht="12.75" x14ac:dyDescent="0.2">
      <c r="A1986" s="1"/>
      <c r="B1986" s="1"/>
      <c r="C1986" s="1"/>
      <c r="D1986" s="1"/>
      <c r="E1986" s="1"/>
      <c r="F1986" s="4"/>
    </row>
    <row r="1987" spans="1:6" ht="12.75" x14ac:dyDescent="0.2">
      <c r="A1987" s="1"/>
      <c r="B1987" s="1"/>
      <c r="C1987" s="1"/>
      <c r="D1987" s="1"/>
      <c r="E1987" s="1"/>
      <c r="F1987" s="4"/>
    </row>
    <row r="1988" spans="1:6" ht="12.75" x14ac:dyDescent="0.2">
      <c r="A1988" s="1"/>
      <c r="B1988" s="1"/>
      <c r="C1988" s="1"/>
      <c r="D1988" s="1"/>
      <c r="E1988" s="1"/>
      <c r="F1988" s="4"/>
    </row>
    <row r="1989" spans="1:6" ht="12.75" x14ac:dyDescent="0.2">
      <c r="A1989" s="1"/>
      <c r="B1989" s="1"/>
      <c r="C1989" s="1"/>
      <c r="D1989" s="1"/>
      <c r="E1989" s="1"/>
      <c r="F1989" s="4"/>
    </row>
    <row r="1990" spans="1:6" ht="12.75" x14ac:dyDescent="0.2">
      <c r="A1990" s="1"/>
      <c r="B1990" s="1"/>
      <c r="C1990" s="1"/>
      <c r="D1990" s="1"/>
      <c r="E1990" s="1"/>
      <c r="F1990" s="4"/>
    </row>
    <row r="1991" spans="1:6" ht="12.75" x14ac:dyDescent="0.2">
      <c r="A1991" s="1"/>
      <c r="B1991" s="1"/>
      <c r="C1991" s="1"/>
      <c r="D1991" s="1"/>
      <c r="E1991" s="1"/>
      <c r="F1991" s="4"/>
    </row>
    <row r="1992" spans="1:6" ht="12.75" x14ac:dyDescent="0.2">
      <c r="A1992" s="1"/>
      <c r="B1992" s="1"/>
      <c r="C1992" s="1"/>
      <c r="D1992" s="1"/>
      <c r="E1992" s="1"/>
      <c r="F1992" s="4"/>
    </row>
    <row r="1993" spans="1:6" ht="12.75" x14ac:dyDescent="0.2">
      <c r="A1993" s="1"/>
      <c r="B1993" s="1"/>
      <c r="C1993" s="1"/>
      <c r="D1993" s="1"/>
      <c r="E1993" s="1"/>
      <c r="F1993" s="4"/>
    </row>
    <row r="1994" spans="1:6" ht="12.75" x14ac:dyDescent="0.2">
      <c r="A1994" s="1"/>
      <c r="B1994" s="1"/>
      <c r="C1994" s="1"/>
      <c r="D1994" s="1"/>
      <c r="E1994" s="1"/>
      <c r="F1994" s="4"/>
    </row>
    <row r="1995" spans="1:6" ht="12.75" x14ac:dyDescent="0.2">
      <c r="A1995" s="1"/>
      <c r="B1995" s="1"/>
      <c r="C1995" s="1"/>
      <c r="D1995" s="1"/>
      <c r="E1995" s="1"/>
      <c r="F1995" s="4"/>
    </row>
    <row r="1996" spans="1:6" ht="12.75" x14ac:dyDescent="0.2">
      <c r="A1996" s="1"/>
      <c r="B1996" s="1"/>
      <c r="C1996" s="1"/>
      <c r="D1996" s="1"/>
      <c r="E1996" s="1"/>
      <c r="F1996" s="4"/>
    </row>
    <row r="1997" spans="1:6" ht="12.75" x14ac:dyDescent="0.2">
      <c r="A1997" s="1"/>
      <c r="B1997" s="1"/>
      <c r="C1997" s="1"/>
      <c r="D1997" s="1"/>
      <c r="E1997" s="1"/>
      <c r="F1997" s="4"/>
    </row>
    <row r="1998" spans="1:6" ht="12.75" x14ac:dyDescent="0.2">
      <c r="A1998" s="1"/>
      <c r="B1998" s="1"/>
      <c r="C1998" s="1"/>
      <c r="D1998" s="1"/>
      <c r="E1998" s="1"/>
      <c r="F1998" s="4"/>
    </row>
    <row r="1999" spans="1:6" ht="12.75" x14ac:dyDescent="0.2">
      <c r="A1999" s="1"/>
      <c r="B1999" s="1"/>
      <c r="C1999" s="1"/>
      <c r="D1999" s="1"/>
      <c r="E1999" s="1"/>
      <c r="F1999" s="4"/>
    </row>
    <row r="2000" spans="1:6" ht="12.75" x14ac:dyDescent="0.2">
      <c r="A2000" s="1"/>
      <c r="B2000" s="1"/>
      <c r="C2000" s="1"/>
      <c r="D2000" s="1"/>
      <c r="E2000" s="1"/>
      <c r="F2000" s="4"/>
    </row>
    <row r="2001" spans="1:6" ht="12.75" x14ac:dyDescent="0.2">
      <c r="A2001" s="1"/>
      <c r="B2001" s="1"/>
      <c r="C2001" s="1"/>
      <c r="D2001" s="1"/>
      <c r="E2001" s="1"/>
      <c r="F2001" s="4"/>
    </row>
    <row r="2002" spans="1:6" ht="12.75" x14ac:dyDescent="0.2">
      <c r="A2002" s="1"/>
      <c r="B2002" s="1"/>
      <c r="C2002" s="1"/>
      <c r="D2002" s="1"/>
      <c r="E2002" s="1"/>
      <c r="F2002" s="4"/>
    </row>
    <row r="2003" spans="1:6" ht="12.75" x14ac:dyDescent="0.2">
      <c r="A2003" s="1"/>
      <c r="B2003" s="1"/>
      <c r="C2003" s="1"/>
      <c r="D2003" s="1"/>
      <c r="E2003" s="1"/>
      <c r="F2003" s="4"/>
    </row>
    <row r="2004" spans="1:6" ht="12.75" x14ac:dyDescent="0.2">
      <c r="A2004" s="1"/>
      <c r="B2004" s="1"/>
      <c r="C2004" s="1"/>
      <c r="D2004" s="1"/>
      <c r="E2004" s="1"/>
      <c r="F2004" s="4"/>
    </row>
    <row r="2005" spans="1:6" ht="12.75" x14ac:dyDescent="0.2">
      <c r="A2005" s="1"/>
      <c r="B2005" s="1"/>
      <c r="C2005" s="1"/>
      <c r="D2005" s="1"/>
      <c r="E2005" s="1"/>
      <c r="F2005" s="4"/>
    </row>
    <row r="2006" spans="1:6" ht="12.75" x14ac:dyDescent="0.2">
      <c r="A2006" s="1"/>
      <c r="B2006" s="1"/>
      <c r="C2006" s="1"/>
      <c r="D2006" s="1"/>
      <c r="E2006" s="1"/>
      <c r="F2006" s="4"/>
    </row>
    <row r="2007" spans="1:6" ht="12.75" x14ac:dyDescent="0.2">
      <c r="A2007" s="1"/>
      <c r="B2007" s="1"/>
      <c r="C2007" s="1"/>
      <c r="D2007" s="1"/>
      <c r="E2007" s="1"/>
      <c r="F2007" s="4"/>
    </row>
    <row r="2008" spans="1:6" ht="12.75" x14ac:dyDescent="0.2">
      <c r="A2008" s="1"/>
      <c r="B2008" s="1"/>
      <c r="C2008" s="1"/>
      <c r="D2008" s="1"/>
      <c r="E2008" s="1"/>
      <c r="F2008" s="4"/>
    </row>
    <row r="2009" spans="1:6" ht="12.75" x14ac:dyDescent="0.2">
      <c r="A2009" s="1"/>
      <c r="B2009" s="1"/>
      <c r="C2009" s="1"/>
      <c r="D2009" s="1"/>
      <c r="E2009" s="1"/>
      <c r="F2009" s="4"/>
    </row>
    <row r="2010" spans="1:6" ht="12.75" x14ac:dyDescent="0.2">
      <c r="A2010" s="1"/>
      <c r="B2010" s="1"/>
      <c r="C2010" s="1"/>
      <c r="D2010" s="1"/>
      <c r="E2010" s="1"/>
      <c r="F2010" s="4"/>
    </row>
    <row r="2011" spans="1:6" ht="12.75" x14ac:dyDescent="0.2">
      <c r="A2011" s="1"/>
      <c r="B2011" s="1"/>
      <c r="C2011" s="1"/>
      <c r="D2011" s="1"/>
      <c r="E2011" s="1"/>
      <c r="F2011" s="4"/>
    </row>
    <row r="2012" spans="1:6" ht="12.75" x14ac:dyDescent="0.2">
      <c r="A2012" s="1"/>
      <c r="B2012" s="1"/>
      <c r="C2012" s="1"/>
      <c r="D2012" s="1"/>
      <c r="E2012" s="1"/>
      <c r="F2012" s="4"/>
    </row>
    <row r="2013" spans="1:6" ht="12.75" x14ac:dyDescent="0.2">
      <c r="A2013" s="1"/>
      <c r="B2013" s="1"/>
      <c r="C2013" s="1"/>
      <c r="D2013" s="1"/>
      <c r="E2013" s="1"/>
      <c r="F2013" s="4"/>
    </row>
    <row r="2014" spans="1:6" ht="12.75" x14ac:dyDescent="0.2">
      <c r="A2014" s="1"/>
      <c r="B2014" s="1"/>
      <c r="C2014" s="1"/>
      <c r="D2014" s="1"/>
      <c r="E2014" s="1"/>
      <c r="F2014" s="4"/>
    </row>
    <row r="2015" spans="1:6" ht="12.75" x14ac:dyDescent="0.2">
      <c r="A2015" s="1"/>
      <c r="B2015" s="1"/>
      <c r="C2015" s="1"/>
      <c r="D2015" s="1"/>
      <c r="E2015" s="1"/>
      <c r="F2015" s="4"/>
    </row>
    <row r="2016" spans="1:6" ht="12.75" x14ac:dyDescent="0.2">
      <c r="A2016" s="1"/>
      <c r="B2016" s="1"/>
      <c r="C2016" s="1"/>
      <c r="D2016" s="1"/>
      <c r="E2016" s="1"/>
      <c r="F2016" s="4"/>
    </row>
    <row r="2017" spans="1:6" ht="12.75" x14ac:dyDescent="0.2">
      <c r="A2017" s="1"/>
      <c r="B2017" s="1"/>
      <c r="C2017" s="1"/>
      <c r="D2017" s="1"/>
      <c r="E2017" s="1"/>
      <c r="F2017" s="4"/>
    </row>
    <row r="2018" spans="1:6" ht="12.75" x14ac:dyDescent="0.2">
      <c r="A2018" s="1"/>
      <c r="B2018" s="1"/>
      <c r="C2018" s="1"/>
      <c r="D2018" s="1"/>
      <c r="E2018" s="1"/>
      <c r="F2018" s="4"/>
    </row>
    <row r="2019" spans="1:6" ht="12.75" x14ac:dyDescent="0.2">
      <c r="A2019" s="1"/>
      <c r="B2019" s="1"/>
      <c r="C2019" s="1"/>
      <c r="D2019" s="1"/>
      <c r="E2019" s="1"/>
      <c r="F2019" s="4"/>
    </row>
    <row r="2020" spans="1:6" ht="12.75" x14ac:dyDescent="0.2">
      <c r="A2020" s="1"/>
      <c r="B2020" s="1"/>
      <c r="C2020" s="1"/>
      <c r="D2020" s="1"/>
      <c r="E2020" s="1"/>
      <c r="F2020" s="4"/>
    </row>
    <row r="2021" spans="1:6" ht="12.75" x14ac:dyDescent="0.2">
      <c r="A2021" s="1"/>
      <c r="B2021" s="1"/>
      <c r="C2021" s="1"/>
      <c r="D2021" s="1"/>
      <c r="E2021" s="1"/>
      <c r="F2021" s="4"/>
    </row>
    <row r="2022" spans="1:6" ht="12.75" x14ac:dyDescent="0.2">
      <c r="A2022" s="1"/>
      <c r="B2022" s="1"/>
      <c r="C2022" s="1"/>
      <c r="D2022" s="1"/>
      <c r="E2022" s="1"/>
      <c r="F2022" s="4"/>
    </row>
    <row r="2023" spans="1:6" ht="12.75" x14ac:dyDescent="0.2">
      <c r="A2023" s="1"/>
      <c r="B2023" s="1"/>
      <c r="C2023" s="1"/>
      <c r="D2023" s="1"/>
      <c r="E2023" s="1"/>
      <c r="F2023" s="4"/>
    </row>
    <row r="2024" spans="1:6" ht="12.75" x14ac:dyDescent="0.2">
      <c r="A2024" s="1"/>
      <c r="B2024" s="1"/>
      <c r="C2024" s="1"/>
      <c r="D2024" s="1"/>
      <c r="E2024" s="1"/>
      <c r="F2024" s="4"/>
    </row>
    <row r="2025" spans="1:6" ht="12.75" x14ac:dyDescent="0.2">
      <c r="A2025" s="1"/>
      <c r="B2025" s="1"/>
      <c r="C2025" s="1"/>
      <c r="D2025" s="1"/>
      <c r="E2025" s="1"/>
      <c r="F2025" s="4"/>
    </row>
    <row r="2026" spans="1:6" ht="12.75" x14ac:dyDescent="0.2">
      <c r="A2026" s="1"/>
      <c r="B2026" s="1"/>
      <c r="C2026" s="1"/>
      <c r="D2026" s="1"/>
      <c r="E2026" s="1"/>
      <c r="F2026" s="4"/>
    </row>
    <row r="2027" spans="1:6" ht="12.75" x14ac:dyDescent="0.2">
      <c r="A2027" s="1"/>
      <c r="B2027" s="1"/>
      <c r="C2027" s="1"/>
      <c r="D2027" s="1"/>
      <c r="E2027" s="1"/>
      <c r="F2027" s="4"/>
    </row>
    <row r="2028" spans="1:6" ht="12.75" x14ac:dyDescent="0.2">
      <c r="A2028" s="1"/>
      <c r="B2028" s="1"/>
      <c r="C2028" s="1"/>
      <c r="D2028" s="1"/>
      <c r="E2028" s="1"/>
      <c r="F2028" s="4"/>
    </row>
    <row r="2029" spans="1:6" ht="12.75" x14ac:dyDescent="0.2">
      <c r="A2029" s="1"/>
      <c r="B2029" s="1"/>
      <c r="C2029" s="1"/>
      <c r="D2029" s="1"/>
      <c r="E2029" s="1"/>
      <c r="F2029" s="4"/>
    </row>
    <row r="2030" spans="1:6" ht="12.75" x14ac:dyDescent="0.2">
      <c r="A2030" s="1"/>
      <c r="B2030" s="1"/>
      <c r="C2030" s="1"/>
      <c r="D2030" s="1"/>
      <c r="E2030" s="1"/>
      <c r="F2030" s="4"/>
    </row>
    <row r="2031" spans="1:6" ht="12.75" x14ac:dyDescent="0.2">
      <c r="A2031" s="1"/>
      <c r="B2031" s="1"/>
      <c r="C2031" s="1"/>
      <c r="D2031" s="1"/>
      <c r="E2031" s="1"/>
      <c r="F2031" s="4"/>
    </row>
    <row r="2032" spans="1:6" ht="12.75" x14ac:dyDescent="0.2">
      <c r="A2032" s="1"/>
      <c r="B2032" s="1"/>
      <c r="C2032" s="1"/>
      <c r="D2032" s="1"/>
      <c r="E2032" s="1"/>
      <c r="F2032" s="4"/>
    </row>
    <row r="2033" spans="1:6" ht="12.75" x14ac:dyDescent="0.2">
      <c r="A2033" s="1"/>
      <c r="B2033" s="1"/>
      <c r="C2033" s="1"/>
      <c r="D2033" s="1"/>
      <c r="E2033" s="1"/>
      <c r="F2033" s="4"/>
    </row>
    <row r="2034" spans="1:6" ht="12.75" x14ac:dyDescent="0.2">
      <c r="A2034" s="1"/>
      <c r="B2034" s="1"/>
      <c r="C2034" s="1"/>
      <c r="D2034" s="1"/>
      <c r="E2034" s="1"/>
      <c r="F2034" s="4"/>
    </row>
    <row r="2035" spans="1:6" ht="12.75" x14ac:dyDescent="0.2">
      <c r="A2035" s="1"/>
      <c r="B2035" s="1"/>
      <c r="C2035" s="1"/>
      <c r="D2035" s="1"/>
      <c r="E2035" s="1"/>
      <c r="F2035" s="4"/>
    </row>
    <row r="2036" spans="1:6" ht="12.75" x14ac:dyDescent="0.2">
      <c r="A2036" s="1"/>
      <c r="B2036" s="1"/>
      <c r="C2036" s="1"/>
      <c r="D2036" s="1"/>
      <c r="E2036" s="1"/>
      <c r="F2036" s="4"/>
    </row>
    <row r="2037" spans="1:6" ht="12.75" x14ac:dyDescent="0.2">
      <c r="A2037" s="1"/>
      <c r="B2037" s="1"/>
      <c r="C2037" s="1"/>
      <c r="D2037" s="1"/>
      <c r="E2037" s="1"/>
      <c r="F2037" s="4"/>
    </row>
    <row r="2038" spans="1:6" ht="12.75" x14ac:dyDescent="0.2">
      <c r="A2038" s="1"/>
      <c r="B2038" s="1"/>
      <c r="C2038" s="1"/>
      <c r="D2038" s="1"/>
      <c r="E2038" s="1"/>
      <c r="F2038" s="4"/>
    </row>
    <row r="2039" spans="1:6" ht="12.75" x14ac:dyDescent="0.2">
      <c r="A2039" s="1"/>
      <c r="B2039" s="1"/>
      <c r="C2039" s="1"/>
      <c r="D2039" s="1"/>
      <c r="E2039" s="1"/>
      <c r="F2039" s="4"/>
    </row>
    <row r="2040" spans="1:6" ht="12.75" x14ac:dyDescent="0.2">
      <c r="A2040" s="1"/>
      <c r="B2040" s="1"/>
      <c r="C2040" s="1"/>
      <c r="D2040" s="1"/>
      <c r="E2040" s="1"/>
      <c r="F2040" s="4"/>
    </row>
    <row r="2041" spans="1:6" ht="12.75" x14ac:dyDescent="0.2">
      <c r="A2041" s="1"/>
      <c r="B2041" s="1"/>
      <c r="C2041" s="1"/>
      <c r="D2041" s="1"/>
      <c r="E2041" s="1"/>
      <c r="F2041" s="4"/>
    </row>
    <row r="2042" spans="1:6" ht="12.75" x14ac:dyDescent="0.2">
      <c r="A2042" s="1"/>
      <c r="B2042" s="1"/>
      <c r="C2042" s="1"/>
      <c r="D2042" s="1"/>
      <c r="E2042" s="1"/>
      <c r="F2042" s="4"/>
    </row>
    <row r="2043" spans="1:6" ht="12.75" x14ac:dyDescent="0.2">
      <c r="A2043" s="1"/>
      <c r="B2043" s="1"/>
      <c r="C2043" s="1"/>
      <c r="D2043" s="1"/>
      <c r="E2043" s="1"/>
      <c r="F2043" s="4"/>
    </row>
    <row r="2044" spans="1:6" ht="12.75" x14ac:dyDescent="0.2">
      <c r="A2044" s="1"/>
      <c r="B2044" s="1"/>
      <c r="C2044" s="1"/>
      <c r="D2044" s="1"/>
      <c r="E2044" s="1"/>
      <c r="F2044" s="4"/>
    </row>
    <row r="2045" spans="1:6" ht="12.75" x14ac:dyDescent="0.2">
      <c r="A2045" s="1"/>
      <c r="B2045" s="1"/>
      <c r="C2045" s="1"/>
      <c r="D2045" s="1"/>
      <c r="E2045" s="1"/>
      <c r="F2045" s="4"/>
    </row>
    <row r="2046" spans="1:6" ht="12.75" x14ac:dyDescent="0.2">
      <c r="A2046" s="1"/>
      <c r="B2046" s="1"/>
      <c r="C2046" s="1"/>
      <c r="D2046" s="1"/>
      <c r="E2046" s="1"/>
      <c r="F2046" s="4"/>
    </row>
    <row r="2047" spans="1:6" ht="12.75" x14ac:dyDescent="0.2">
      <c r="A2047" s="1"/>
      <c r="B2047" s="1"/>
      <c r="C2047" s="1"/>
      <c r="D2047" s="1"/>
      <c r="E2047" s="1"/>
      <c r="F2047" s="4"/>
    </row>
    <row r="2048" spans="1:6" ht="12.75" x14ac:dyDescent="0.2">
      <c r="A2048" s="1"/>
      <c r="B2048" s="1"/>
      <c r="C2048" s="1"/>
      <c r="D2048" s="1"/>
      <c r="E2048" s="1"/>
      <c r="F2048" s="4"/>
    </row>
    <row r="2049" spans="1:6" ht="12.75" x14ac:dyDescent="0.2">
      <c r="A2049" s="1"/>
      <c r="B2049" s="1"/>
      <c r="C2049" s="1"/>
      <c r="D2049" s="1"/>
      <c r="E2049" s="1"/>
      <c r="F2049" s="4"/>
    </row>
    <row r="2050" spans="1:6" ht="12.75" x14ac:dyDescent="0.2">
      <c r="A2050" s="1"/>
      <c r="B2050" s="1"/>
      <c r="C2050" s="1"/>
      <c r="D2050" s="1"/>
      <c r="E2050" s="1"/>
      <c r="F2050" s="4"/>
    </row>
    <row r="2051" spans="1:6" ht="12.75" x14ac:dyDescent="0.2">
      <c r="A2051" s="1"/>
      <c r="B2051" s="1"/>
      <c r="C2051" s="1"/>
      <c r="D2051" s="1"/>
      <c r="E2051" s="1"/>
      <c r="F2051" s="4"/>
    </row>
    <row r="2052" spans="1:6" ht="12.75" x14ac:dyDescent="0.2">
      <c r="A2052" s="1"/>
      <c r="B2052" s="1"/>
      <c r="C2052" s="1"/>
      <c r="D2052" s="1"/>
      <c r="E2052" s="1"/>
      <c r="F2052" s="4"/>
    </row>
    <row r="2053" spans="1:6" ht="12.75" x14ac:dyDescent="0.2">
      <c r="A2053" s="1"/>
      <c r="B2053" s="1"/>
      <c r="C2053" s="1"/>
      <c r="D2053" s="1"/>
      <c r="E2053" s="1"/>
      <c r="F2053" s="4"/>
    </row>
    <row r="2054" spans="1:6" ht="12.75" x14ac:dyDescent="0.2">
      <c r="A2054" s="1"/>
      <c r="B2054" s="1"/>
      <c r="C2054" s="1"/>
      <c r="D2054" s="1"/>
      <c r="E2054" s="1"/>
      <c r="F2054" s="4"/>
    </row>
    <row r="2055" spans="1:6" ht="12.75" x14ac:dyDescent="0.2">
      <c r="A2055" s="1"/>
      <c r="B2055" s="1"/>
      <c r="C2055" s="1"/>
      <c r="D2055" s="1"/>
      <c r="E2055" s="1"/>
      <c r="F2055" s="4"/>
    </row>
    <row r="2056" spans="1:6" ht="12.75" x14ac:dyDescent="0.2">
      <c r="A2056" s="1"/>
      <c r="B2056" s="1"/>
      <c r="C2056" s="1"/>
      <c r="D2056" s="1"/>
      <c r="E2056" s="1"/>
      <c r="F2056" s="4"/>
    </row>
    <row r="2057" spans="1:6" ht="12.75" x14ac:dyDescent="0.2">
      <c r="A2057" s="1"/>
      <c r="B2057" s="1"/>
      <c r="C2057" s="1"/>
      <c r="D2057" s="1"/>
      <c r="E2057" s="1"/>
      <c r="F2057" s="4"/>
    </row>
    <row r="2058" spans="1:6" ht="12.75" x14ac:dyDescent="0.2">
      <c r="A2058" s="1"/>
      <c r="B2058" s="1"/>
      <c r="C2058" s="1"/>
      <c r="D2058" s="1"/>
      <c r="E2058" s="1"/>
      <c r="F2058" s="4"/>
    </row>
    <row r="2059" spans="1:6" ht="12.75" x14ac:dyDescent="0.2">
      <c r="A2059" s="1"/>
      <c r="B2059" s="1"/>
      <c r="C2059" s="1"/>
      <c r="D2059" s="1"/>
      <c r="E2059" s="1"/>
      <c r="F2059" s="4"/>
    </row>
    <row r="2060" spans="1:6" ht="12.75" x14ac:dyDescent="0.2">
      <c r="A2060" s="1"/>
      <c r="B2060" s="1"/>
      <c r="C2060" s="1"/>
      <c r="D2060" s="1"/>
      <c r="E2060" s="1"/>
      <c r="F2060" s="4"/>
    </row>
    <row r="2061" spans="1:6" ht="12.75" x14ac:dyDescent="0.2">
      <c r="A2061" s="1"/>
      <c r="B2061" s="1"/>
      <c r="C2061" s="1"/>
      <c r="D2061" s="1"/>
      <c r="E2061" s="1"/>
      <c r="F2061" s="4"/>
    </row>
    <row r="2062" spans="1:6" ht="12.75" x14ac:dyDescent="0.2">
      <c r="A2062" s="1"/>
      <c r="B2062" s="1"/>
      <c r="C2062" s="1"/>
      <c r="D2062" s="1"/>
      <c r="E2062" s="1"/>
      <c r="F2062" s="4"/>
    </row>
    <row r="2063" spans="1:6" ht="12.75" x14ac:dyDescent="0.2">
      <c r="A2063" s="1"/>
      <c r="B2063" s="1"/>
      <c r="C2063" s="1"/>
      <c r="D2063" s="1"/>
      <c r="E2063" s="1"/>
      <c r="F2063" s="4"/>
    </row>
    <row r="2064" spans="1:6" ht="12.75" x14ac:dyDescent="0.2">
      <c r="A2064" s="1"/>
      <c r="B2064" s="1"/>
      <c r="C2064" s="1"/>
      <c r="D2064" s="1"/>
      <c r="E2064" s="1"/>
      <c r="F2064" s="4"/>
    </row>
    <row r="2065" spans="1:6" ht="12.75" x14ac:dyDescent="0.2">
      <c r="A2065" s="1"/>
      <c r="B2065" s="1"/>
      <c r="C2065" s="1"/>
      <c r="D2065" s="1"/>
      <c r="E2065" s="1"/>
      <c r="F2065" s="4"/>
    </row>
    <row r="2066" spans="1:6" ht="12.75" x14ac:dyDescent="0.2">
      <c r="A2066" s="1"/>
      <c r="B2066" s="1"/>
      <c r="C2066" s="1"/>
      <c r="D2066" s="1"/>
      <c r="E2066" s="1"/>
      <c r="F2066" s="4"/>
    </row>
    <row r="2067" spans="1:6" ht="12.75" x14ac:dyDescent="0.2">
      <c r="A2067" s="1"/>
      <c r="B2067" s="1"/>
      <c r="C2067" s="1"/>
      <c r="D2067" s="1"/>
      <c r="E2067" s="1"/>
      <c r="F2067" s="4"/>
    </row>
    <row r="2068" spans="1:6" ht="12.75" x14ac:dyDescent="0.2">
      <c r="A2068" s="1"/>
      <c r="B2068" s="1"/>
      <c r="C2068" s="1"/>
      <c r="D2068" s="1"/>
      <c r="E2068" s="1"/>
      <c r="F2068" s="4"/>
    </row>
    <row r="2069" spans="1:6" ht="12.75" x14ac:dyDescent="0.2">
      <c r="A2069" s="1"/>
      <c r="B2069" s="1"/>
      <c r="C2069" s="1"/>
      <c r="D2069" s="1"/>
      <c r="E2069" s="1"/>
      <c r="F2069" s="4"/>
    </row>
    <row r="2070" spans="1:6" ht="12.75" x14ac:dyDescent="0.2">
      <c r="A2070" s="1"/>
      <c r="B2070" s="1"/>
      <c r="C2070" s="1"/>
      <c r="D2070" s="1"/>
      <c r="E2070" s="1"/>
      <c r="F2070" s="4"/>
    </row>
    <row r="2071" spans="1:6" ht="12.75" x14ac:dyDescent="0.2">
      <c r="A2071" s="1"/>
      <c r="B2071" s="1"/>
      <c r="C2071" s="1"/>
      <c r="D2071" s="1"/>
      <c r="E2071" s="1"/>
      <c r="F2071" s="4"/>
    </row>
    <row r="2072" spans="1:6" ht="12.75" x14ac:dyDescent="0.2">
      <c r="A2072" s="1"/>
      <c r="B2072" s="1"/>
      <c r="C2072" s="1"/>
      <c r="D2072" s="1"/>
      <c r="E2072" s="1"/>
      <c r="F2072" s="4"/>
    </row>
    <row r="2073" spans="1:6" ht="12.75" x14ac:dyDescent="0.2">
      <c r="A2073" s="1"/>
      <c r="B2073" s="1"/>
      <c r="C2073" s="1"/>
      <c r="D2073" s="1"/>
      <c r="E2073" s="1"/>
      <c r="F2073" s="4"/>
    </row>
    <row r="2074" spans="1:6" ht="12.75" x14ac:dyDescent="0.2">
      <c r="A2074" s="1"/>
      <c r="B2074" s="1"/>
      <c r="C2074" s="1"/>
      <c r="D2074" s="1"/>
      <c r="E2074" s="1"/>
      <c r="F2074" s="4"/>
    </row>
    <row r="2075" spans="1:6" ht="12.75" x14ac:dyDescent="0.2">
      <c r="A2075" s="1"/>
      <c r="B2075" s="1"/>
      <c r="C2075" s="1"/>
      <c r="D2075" s="1"/>
      <c r="E2075" s="1"/>
      <c r="F2075" s="4"/>
    </row>
    <row r="2076" spans="1:6" ht="12.75" x14ac:dyDescent="0.2">
      <c r="A2076" s="1"/>
      <c r="B2076" s="1"/>
      <c r="C2076" s="1"/>
      <c r="D2076" s="1"/>
      <c r="E2076" s="1"/>
      <c r="F2076" s="4"/>
    </row>
    <row r="2077" spans="1:6" ht="12.75" x14ac:dyDescent="0.2">
      <c r="A2077" s="1"/>
      <c r="B2077" s="1"/>
      <c r="C2077" s="1"/>
      <c r="D2077" s="1"/>
      <c r="E2077" s="1"/>
      <c r="F2077" s="4"/>
    </row>
    <row r="2078" spans="1:6" ht="12.75" x14ac:dyDescent="0.2">
      <c r="A2078" s="1"/>
      <c r="B2078" s="1"/>
      <c r="C2078" s="1"/>
      <c r="D2078" s="1"/>
      <c r="E2078" s="1"/>
      <c r="F2078" s="4"/>
    </row>
    <row r="2079" spans="1:6" ht="12.75" x14ac:dyDescent="0.2">
      <c r="A2079" s="1"/>
      <c r="B2079" s="1"/>
      <c r="C2079" s="1"/>
      <c r="D2079" s="1"/>
      <c r="E2079" s="1"/>
      <c r="F2079" s="4"/>
    </row>
    <row r="2080" spans="1:6" ht="12.75" x14ac:dyDescent="0.2">
      <c r="A2080" s="1"/>
      <c r="B2080" s="1"/>
      <c r="C2080" s="1"/>
      <c r="D2080" s="1"/>
      <c r="E2080" s="1"/>
      <c r="F2080" s="4"/>
    </row>
    <row r="2081" spans="1:6" ht="12.75" x14ac:dyDescent="0.2">
      <c r="A2081" s="1"/>
      <c r="B2081" s="1"/>
      <c r="C2081" s="1"/>
      <c r="D2081" s="1"/>
      <c r="E2081" s="1"/>
      <c r="F2081" s="4"/>
    </row>
    <row r="2082" spans="1:6" ht="12.75" x14ac:dyDescent="0.2">
      <c r="A2082" s="1"/>
      <c r="B2082" s="1"/>
      <c r="C2082" s="1"/>
      <c r="D2082" s="1"/>
      <c r="E2082" s="1"/>
      <c r="F2082" s="4"/>
    </row>
    <row r="2083" spans="1:6" ht="12.75" x14ac:dyDescent="0.2">
      <c r="A2083" s="1"/>
      <c r="B2083" s="1"/>
      <c r="C2083" s="1"/>
      <c r="D2083" s="1"/>
      <c r="E2083" s="1"/>
      <c r="F2083" s="4"/>
    </row>
    <row r="2084" spans="1:6" ht="12.75" x14ac:dyDescent="0.2">
      <c r="A2084" s="1"/>
      <c r="B2084" s="1"/>
      <c r="C2084" s="1"/>
      <c r="D2084" s="1"/>
      <c r="E2084" s="1"/>
      <c r="F2084" s="4"/>
    </row>
    <row r="2085" spans="1:6" ht="12.75" x14ac:dyDescent="0.2">
      <c r="A2085" s="1"/>
      <c r="B2085" s="1"/>
      <c r="C2085" s="1"/>
      <c r="D2085" s="1"/>
      <c r="E2085" s="1"/>
      <c r="F2085" s="4"/>
    </row>
    <row r="2086" spans="1:6" ht="12.75" x14ac:dyDescent="0.2">
      <c r="A2086" s="1"/>
      <c r="B2086" s="1"/>
      <c r="C2086" s="1"/>
      <c r="D2086" s="1"/>
      <c r="E2086" s="1"/>
      <c r="F2086" s="4"/>
    </row>
    <row r="2087" spans="1:6" ht="12.75" x14ac:dyDescent="0.2">
      <c r="A2087" s="1"/>
      <c r="B2087" s="1"/>
      <c r="C2087" s="1"/>
      <c r="D2087" s="1"/>
      <c r="E2087" s="1"/>
      <c r="F2087" s="4"/>
    </row>
    <row r="2088" spans="1:6" ht="12.75" x14ac:dyDescent="0.2">
      <c r="A2088" s="1"/>
      <c r="B2088" s="1"/>
      <c r="C2088" s="1"/>
      <c r="D2088" s="1"/>
      <c r="E2088" s="1"/>
      <c r="F2088" s="4"/>
    </row>
    <row r="2089" spans="1:6" ht="12.75" x14ac:dyDescent="0.2">
      <c r="A2089" s="1"/>
      <c r="B2089" s="1"/>
      <c r="C2089" s="1"/>
      <c r="D2089" s="1"/>
      <c r="E2089" s="1"/>
      <c r="F2089" s="4"/>
    </row>
    <row r="2090" spans="1:6" ht="12.75" x14ac:dyDescent="0.2">
      <c r="A2090" s="1"/>
      <c r="B2090" s="1"/>
      <c r="C2090" s="1"/>
      <c r="D2090" s="1"/>
      <c r="E2090" s="1"/>
      <c r="F2090" s="1"/>
    </row>
    <row r="2091" spans="1:6" ht="12.75" x14ac:dyDescent="0.2">
      <c r="A2091" s="1"/>
      <c r="B2091" s="1"/>
      <c r="C2091" s="1"/>
      <c r="D2091" s="1"/>
      <c r="E2091" s="1"/>
      <c r="F2091" s="1"/>
    </row>
    <row r="2092" spans="1:6" ht="12.75" x14ac:dyDescent="0.2">
      <c r="A2092" s="1"/>
      <c r="B2092" s="1"/>
      <c r="C2092" s="1"/>
      <c r="D2092" s="1"/>
      <c r="E2092" s="1"/>
      <c r="F2092" s="1"/>
    </row>
    <row r="2093" spans="1:6" ht="12.75" x14ac:dyDescent="0.2">
      <c r="A2093" s="1"/>
      <c r="B2093" s="1"/>
      <c r="C2093" s="1"/>
      <c r="D2093" s="1"/>
      <c r="E2093" s="1"/>
      <c r="F2093" s="1"/>
    </row>
    <row r="2094" spans="1:6" ht="12.75" x14ac:dyDescent="0.2">
      <c r="A2094" s="1"/>
      <c r="B2094" s="1"/>
      <c r="C2094" s="1"/>
      <c r="D2094" s="1"/>
      <c r="E2094" s="1"/>
      <c r="F2094" s="1"/>
    </row>
    <row r="2095" spans="1:6" ht="12.75" x14ac:dyDescent="0.2">
      <c r="A2095" s="1"/>
      <c r="B2095" s="1"/>
      <c r="C2095" s="1"/>
      <c r="D2095" s="1"/>
      <c r="E2095" s="1"/>
      <c r="F2095" s="1"/>
    </row>
    <row r="2096" spans="1:6" ht="12.75" x14ac:dyDescent="0.2">
      <c r="A2096" s="1"/>
      <c r="B2096" s="1"/>
      <c r="C2096" s="1"/>
      <c r="D2096" s="1"/>
      <c r="E2096" s="1"/>
      <c r="F2096" s="1"/>
    </row>
    <row r="2097" spans="1:6" ht="12.75" x14ac:dyDescent="0.2">
      <c r="A2097" s="1"/>
      <c r="B2097" s="1"/>
      <c r="C2097" s="1"/>
      <c r="D2097" s="1"/>
      <c r="E2097" s="1"/>
      <c r="F2097" s="1"/>
    </row>
    <row r="2098" spans="1:6" ht="12.75" x14ac:dyDescent="0.2">
      <c r="A2098" s="1"/>
      <c r="B2098" s="1"/>
      <c r="C2098" s="1"/>
      <c r="D2098" s="1"/>
      <c r="E2098" s="1"/>
      <c r="F2098" s="1"/>
    </row>
    <row r="2099" spans="1:6" ht="12.75" x14ac:dyDescent="0.2">
      <c r="A2099" s="1"/>
      <c r="B2099" s="1"/>
      <c r="C2099" s="1"/>
      <c r="D2099" s="1"/>
      <c r="E2099" s="1"/>
      <c r="F2099" s="1"/>
    </row>
    <row r="2100" spans="1:6" ht="12.75" x14ac:dyDescent="0.2">
      <c r="A2100" s="1"/>
      <c r="B2100" s="1"/>
      <c r="C2100" s="1"/>
      <c r="D2100" s="1"/>
      <c r="E2100" s="1"/>
      <c r="F2100" s="1"/>
    </row>
    <row r="2101" spans="1:6" ht="12.75" x14ac:dyDescent="0.2">
      <c r="A2101" s="1"/>
      <c r="B2101" s="1"/>
      <c r="C2101" s="1"/>
      <c r="D2101" s="1"/>
      <c r="E2101" s="1"/>
      <c r="F2101" s="1"/>
    </row>
    <row r="2102" spans="1:6" ht="12.75" x14ac:dyDescent="0.2">
      <c r="A2102" s="1"/>
      <c r="B2102" s="1"/>
      <c r="C2102" s="1"/>
      <c r="D2102" s="1"/>
      <c r="E2102" s="1"/>
      <c r="F2102" s="1"/>
    </row>
    <row r="2103" spans="1:6" ht="12.75" x14ac:dyDescent="0.2">
      <c r="A2103" s="1"/>
      <c r="B2103" s="1"/>
      <c r="C2103" s="1"/>
      <c r="D2103" s="1"/>
      <c r="E2103" s="1"/>
      <c r="F2103" s="1"/>
    </row>
    <row r="2104" spans="1:6" ht="12.75" x14ac:dyDescent="0.2">
      <c r="A2104" s="1"/>
      <c r="B2104" s="1"/>
      <c r="C2104" s="1"/>
      <c r="D2104" s="1"/>
      <c r="E2104" s="1"/>
      <c r="F2104" s="1"/>
    </row>
    <row r="2105" spans="1:6" ht="12.75" x14ac:dyDescent="0.2">
      <c r="A2105" s="1"/>
      <c r="B2105" s="1"/>
      <c r="C2105" s="1"/>
      <c r="D2105" s="1"/>
      <c r="E2105" s="1"/>
      <c r="F2105" s="1"/>
    </row>
    <row r="2106" spans="1:6" ht="12.75" x14ac:dyDescent="0.2">
      <c r="A2106" s="1"/>
      <c r="B2106" s="1"/>
      <c r="C2106" s="1"/>
      <c r="D2106" s="1"/>
      <c r="E2106" s="1"/>
      <c r="F2106" s="1"/>
    </row>
    <row r="2107" spans="1:6" ht="12.75" x14ac:dyDescent="0.2">
      <c r="A2107" s="1"/>
      <c r="B2107" s="1"/>
      <c r="C2107" s="1"/>
      <c r="D2107" s="1"/>
      <c r="E2107" s="1"/>
      <c r="F2107" s="1"/>
    </row>
    <row r="2108" spans="1:6" ht="12.75" x14ac:dyDescent="0.2">
      <c r="A2108" s="1"/>
      <c r="B2108" s="1"/>
      <c r="C2108" s="1"/>
      <c r="D2108" s="1"/>
      <c r="E2108" s="1"/>
      <c r="F2108" s="1"/>
    </row>
    <row r="2109" spans="1:6" ht="12.75" x14ac:dyDescent="0.2">
      <c r="A2109" s="1"/>
      <c r="B2109" s="1"/>
      <c r="C2109" s="1"/>
      <c r="D2109" s="1"/>
      <c r="E2109" s="1"/>
      <c r="F2109" s="1"/>
    </row>
    <row r="2110" spans="1:6" ht="12.75" x14ac:dyDescent="0.2">
      <c r="A2110" s="1"/>
      <c r="B2110" s="1"/>
      <c r="C2110" s="1"/>
      <c r="D2110" s="1"/>
      <c r="E2110" s="1"/>
      <c r="F2110" s="1"/>
    </row>
    <row r="2111" spans="1:6" ht="12.75" x14ac:dyDescent="0.2">
      <c r="A2111" s="1"/>
      <c r="B2111" s="1"/>
      <c r="C2111" s="1"/>
      <c r="D2111" s="1"/>
      <c r="E2111" s="1"/>
      <c r="F2111" s="1"/>
    </row>
    <row r="2112" spans="1:6" ht="12.75" x14ac:dyDescent="0.2">
      <c r="A2112" s="1"/>
      <c r="B2112" s="1"/>
      <c r="C2112" s="1"/>
      <c r="D2112" s="1"/>
      <c r="E2112" s="1"/>
      <c r="F2112" s="1"/>
    </row>
    <row r="2113" spans="1:6" ht="12.75" x14ac:dyDescent="0.2">
      <c r="A2113" s="1"/>
      <c r="B2113" s="1"/>
      <c r="C2113" s="1"/>
      <c r="D2113" s="1"/>
      <c r="E2113" s="1"/>
      <c r="F2113" s="1"/>
    </row>
    <row r="2114" spans="1:6" ht="12.75" x14ac:dyDescent="0.2">
      <c r="A2114" s="1"/>
      <c r="B2114" s="1"/>
      <c r="C2114" s="1"/>
      <c r="D2114" s="1"/>
      <c r="E2114" s="1"/>
      <c r="F2114" s="1"/>
    </row>
    <row r="2115" spans="1:6" ht="12.75" x14ac:dyDescent="0.2">
      <c r="A2115" s="1"/>
      <c r="B2115" s="1"/>
      <c r="C2115" s="1"/>
      <c r="D2115" s="1"/>
      <c r="E2115" s="1"/>
      <c r="F2115" s="1"/>
    </row>
    <row r="2116" spans="1:6" ht="12.75" x14ac:dyDescent="0.2">
      <c r="A2116" s="1"/>
      <c r="B2116" s="1"/>
      <c r="C2116" s="1"/>
      <c r="D2116" s="1"/>
      <c r="E2116" s="1"/>
      <c r="F2116" s="1"/>
    </row>
    <row r="2117" spans="1:6" ht="12.75" x14ac:dyDescent="0.2">
      <c r="A2117" s="1"/>
      <c r="B2117" s="1"/>
      <c r="C2117" s="1"/>
      <c r="D2117" s="1"/>
      <c r="E2117" s="1"/>
      <c r="F2117" s="1"/>
    </row>
    <row r="2118" spans="1:6" ht="12.75" x14ac:dyDescent="0.2">
      <c r="A2118" s="1"/>
      <c r="B2118" s="1"/>
      <c r="C2118" s="1"/>
      <c r="D2118" s="1"/>
      <c r="E2118" s="1"/>
      <c r="F2118" s="1"/>
    </row>
    <row r="2119" spans="1:6" ht="12.75" x14ac:dyDescent="0.2">
      <c r="A2119" s="1"/>
      <c r="B2119" s="1"/>
      <c r="C2119" s="1"/>
      <c r="D2119" s="1"/>
      <c r="E2119" s="1"/>
      <c r="F2119" s="1"/>
    </row>
    <row r="2120" spans="1:6" ht="12.75" x14ac:dyDescent="0.2">
      <c r="A2120" s="1"/>
      <c r="B2120" s="1"/>
      <c r="C2120" s="1"/>
      <c r="D2120" s="1"/>
      <c r="E2120" s="1"/>
      <c r="F2120" s="1"/>
    </row>
    <row r="2121" spans="1:6" ht="12.75" x14ac:dyDescent="0.2">
      <c r="A2121" s="1"/>
      <c r="B2121" s="1"/>
      <c r="C2121" s="1"/>
      <c r="D2121" s="1"/>
      <c r="E2121" s="1"/>
      <c r="F2121" s="1"/>
    </row>
    <row r="2122" spans="1:6" ht="12.75" x14ac:dyDescent="0.2">
      <c r="A2122" s="1"/>
      <c r="B2122" s="1"/>
      <c r="C2122" s="1"/>
      <c r="D2122" s="1"/>
      <c r="E2122" s="1"/>
      <c r="F2122" s="1"/>
    </row>
    <row r="2123" spans="1:6" ht="12.75" x14ac:dyDescent="0.2">
      <c r="A2123" s="1"/>
      <c r="B2123" s="1"/>
      <c r="C2123" s="1"/>
      <c r="D2123" s="1"/>
      <c r="E2123" s="1"/>
      <c r="F2123" s="1"/>
    </row>
    <row r="2124" spans="1:6" ht="12.75" x14ac:dyDescent="0.2">
      <c r="A2124" s="1"/>
      <c r="B2124" s="1"/>
      <c r="C2124" s="1"/>
      <c r="D2124" s="1"/>
      <c r="E2124" s="1"/>
      <c r="F2124" s="1"/>
    </row>
    <row r="2125" spans="1:6" ht="12.75" x14ac:dyDescent="0.2">
      <c r="A2125" s="1"/>
      <c r="B2125" s="1"/>
      <c r="C2125" s="1"/>
      <c r="D2125" s="1"/>
      <c r="E2125" s="1"/>
      <c r="F2125" s="1"/>
    </row>
    <row r="2126" spans="1:6" ht="12.75" x14ac:dyDescent="0.2">
      <c r="A2126" s="1"/>
      <c r="B2126" s="1"/>
      <c r="C2126" s="1"/>
      <c r="D2126" s="1"/>
      <c r="E2126" s="1"/>
      <c r="F2126" s="1"/>
    </row>
    <row r="2127" spans="1:6" ht="12.75" x14ac:dyDescent="0.2">
      <c r="A2127" s="1"/>
      <c r="B2127" s="1"/>
      <c r="C2127" s="1"/>
      <c r="D2127" s="1"/>
      <c r="E2127" s="1"/>
      <c r="F2127" s="1"/>
    </row>
    <row r="2128" spans="1:6" ht="12.75" x14ac:dyDescent="0.2">
      <c r="A2128" s="1"/>
      <c r="B2128" s="1"/>
      <c r="C2128" s="1"/>
      <c r="D2128" s="1"/>
      <c r="E2128" s="1"/>
      <c r="F2128" s="1"/>
    </row>
    <row r="2129" spans="1:6" ht="12.75" x14ac:dyDescent="0.2">
      <c r="A2129" s="1"/>
      <c r="B2129" s="1"/>
      <c r="C2129" s="1"/>
      <c r="D2129" s="1"/>
      <c r="E2129" s="1"/>
      <c r="F2129" s="1"/>
    </row>
    <row r="2130" spans="1:6" ht="12.75" x14ac:dyDescent="0.2">
      <c r="A2130" s="1"/>
      <c r="B2130" s="1"/>
      <c r="C2130" s="1"/>
      <c r="D2130" s="1"/>
      <c r="E2130" s="1"/>
      <c r="F2130" s="1"/>
    </row>
    <row r="2131" spans="1:6" ht="12.75" x14ac:dyDescent="0.2">
      <c r="A2131" s="1"/>
      <c r="B2131" s="1"/>
      <c r="C2131" s="1"/>
      <c r="D2131" s="1"/>
      <c r="E2131" s="1"/>
      <c r="F2131" s="1"/>
    </row>
    <row r="2132" spans="1:6" ht="12.75" x14ac:dyDescent="0.2">
      <c r="A2132" s="1"/>
      <c r="B2132" s="1"/>
      <c r="C2132" s="1"/>
      <c r="D2132" s="1"/>
      <c r="E2132" s="1"/>
      <c r="F2132" s="1"/>
    </row>
    <row r="2133" spans="1:6" ht="12.75" x14ac:dyDescent="0.2">
      <c r="A2133" s="1"/>
      <c r="B2133" s="1"/>
      <c r="C2133" s="1"/>
      <c r="D2133" s="1"/>
      <c r="E2133" s="1"/>
      <c r="F2133" s="1"/>
    </row>
    <row r="2134" spans="1:6" ht="12.75" x14ac:dyDescent="0.2">
      <c r="A2134" s="1"/>
      <c r="B2134" s="1"/>
      <c r="C2134" s="1"/>
      <c r="D2134" s="1"/>
      <c r="E2134" s="1"/>
      <c r="F2134" s="1"/>
    </row>
    <row r="2135" spans="1:6" ht="12.75" x14ac:dyDescent="0.2">
      <c r="A2135" s="1"/>
      <c r="B2135" s="1"/>
      <c r="C2135" s="1"/>
      <c r="D2135" s="1"/>
      <c r="E2135" s="1"/>
      <c r="F2135" s="1"/>
    </row>
    <row r="2136" spans="1:6" ht="12.75" x14ac:dyDescent="0.2">
      <c r="A2136" s="1"/>
      <c r="B2136" s="1"/>
      <c r="C2136" s="1"/>
      <c r="D2136" s="1"/>
      <c r="E2136" s="1"/>
      <c r="F2136" s="1"/>
    </row>
    <row r="2137" spans="1:6" ht="12.75" x14ac:dyDescent="0.2">
      <c r="A2137" s="1"/>
      <c r="B2137" s="1"/>
      <c r="C2137" s="1"/>
      <c r="D2137" s="1"/>
      <c r="E2137" s="1"/>
      <c r="F2137" s="1"/>
    </row>
    <row r="2138" spans="1:6" ht="12.75" x14ac:dyDescent="0.2">
      <c r="A2138" s="1"/>
      <c r="B2138" s="1"/>
      <c r="C2138" s="1"/>
      <c r="D2138" s="1"/>
      <c r="E2138" s="1"/>
      <c r="F2138" s="1"/>
    </row>
    <row r="2139" spans="1:6" ht="12.75" x14ac:dyDescent="0.2">
      <c r="A2139" s="1"/>
      <c r="B2139" s="1"/>
      <c r="C2139" s="1"/>
      <c r="D2139" s="1"/>
      <c r="E2139" s="1"/>
      <c r="F2139" s="1"/>
    </row>
    <row r="2140" spans="1:6" ht="12.75" x14ac:dyDescent="0.2">
      <c r="A2140" s="1"/>
      <c r="B2140" s="1"/>
      <c r="C2140" s="1"/>
      <c r="D2140" s="1"/>
      <c r="E2140" s="1"/>
      <c r="F2140" s="1"/>
    </row>
    <row r="2141" spans="1:6" ht="12.75" x14ac:dyDescent="0.2">
      <c r="A2141" s="1"/>
      <c r="B2141" s="1"/>
      <c r="C2141" s="1"/>
      <c r="D2141" s="1"/>
      <c r="E2141" s="1"/>
      <c r="F2141" s="1"/>
    </row>
    <row r="2142" spans="1:6" ht="12.75" x14ac:dyDescent="0.2">
      <c r="A2142" s="1"/>
      <c r="B2142" s="1"/>
      <c r="C2142" s="1"/>
      <c r="D2142" s="1"/>
      <c r="E2142" s="1"/>
      <c r="F2142" s="1"/>
    </row>
    <row r="2143" spans="1:6" ht="12.75" x14ac:dyDescent="0.2">
      <c r="A2143" s="1"/>
      <c r="B2143" s="1"/>
      <c r="C2143" s="1"/>
      <c r="D2143" s="1"/>
      <c r="E2143" s="1"/>
      <c r="F2143" s="1"/>
    </row>
    <row r="2144" spans="1:6" ht="12.75" x14ac:dyDescent="0.2">
      <c r="A2144" s="1"/>
      <c r="B2144" s="1"/>
      <c r="C2144" s="1"/>
      <c r="D2144" s="1"/>
      <c r="E2144" s="1"/>
      <c r="F2144" s="1"/>
    </row>
    <row r="2145" spans="1:6" ht="12.75" x14ac:dyDescent="0.2">
      <c r="A2145" s="1"/>
      <c r="B2145" s="1"/>
      <c r="C2145" s="1"/>
      <c r="D2145" s="1"/>
      <c r="E2145" s="1"/>
      <c r="F2145" s="1"/>
    </row>
    <row r="2146" spans="1:6" ht="12.75" x14ac:dyDescent="0.2">
      <c r="A2146" s="1"/>
      <c r="B2146" s="1"/>
      <c r="C2146" s="1"/>
      <c r="D2146" s="1"/>
      <c r="E2146" s="1"/>
      <c r="F2146" s="1"/>
    </row>
    <row r="2147" spans="1:6" ht="12.75" x14ac:dyDescent="0.2">
      <c r="A2147" s="1"/>
      <c r="B2147" s="1"/>
      <c r="C2147" s="1"/>
      <c r="D2147" s="1"/>
      <c r="E2147" s="1"/>
      <c r="F2147" s="1"/>
    </row>
    <row r="2148" spans="1:6" ht="12.75" x14ac:dyDescent="0.2">
      <c r="A2148" s="1"/>
      <c r="B2148" s="1"/>
      <c r="C2148" s="1"/>
      <c r="D2148" s="1"/>
      <c r="E2148" s="1"/>
      <c r="F2148" s="1"/>
    </row>
    <row r="2149" spans="1:6" ht="12.75" x14ac:dyDescent="0.2">
      <c r="A2149" s="1"/>
      <c r="B2149" s="1"/>
      <c r="C2149" s="1"/>
      <c r="D2149" s="1"/>
      <c r="E2149" s="1"/>
      <c r="F2149" s="1"/>
    </row>
    <row r="2150" spans="1:6" ht="12.75" x14ac:dyDescent="0.2">
      <c r="A2150" s="1"/>
      <c r="B2150" s="1"/>
      <c r="C2150" s="1"/>
      <c r="D2150" s="1"/>
      <c r="E2150" s="1"/>
      <c r="F2150" s="1"/>
    </row>
    <row r="2151" spans="1:6" ht="12.75" x14ac:dyDescent="0.2">
      <c r="A2151" s="1"/>
      <c r="B2151" s="1"/>
      <c r="C2151" s="1"/>
      <c r="D2151" s="1"/>
      <c r="E2151" s="1"/>
      <c r="F2151" s="1"/>
    </row>
    <row r="2152" spans="1:6" ht="12.75" x14ac:dyDescent="0.2">
      <c r="A2152" s="1"/>
      <c r="B2152" s="1"/>
      <c r="C2152" s="1"/>
      <c r="D2152" s="1"/>
      <c r="E2152" s="1"/>
      <c r="F2152" s="1"/>
    </row>
    <row r="2153" spans="1:6" ht="12.75" x14ac:dyDescent="0.2">
      <c r="A2153" s="1"/>
      <c r="B2153" s="1"/>
      <c r="C2153" s="1"/>
      <c r="D2153" s="1"/>
      <c r="E2153" s="1"/>
      <c r="F2153" s="1"/>
    </row>
    <row r="2154" spans="1:6" ht="12.75" x14ac:dyDescent="0.2">
      <c r="A2154" s="1"/>
      <c r="B2154" s="1"/>
      <c r="C2154" s="1"/>
      <c r="D2154" s="1"/>
      <c r="E2154" s="1"/>
      <c r="F2154" s="1"/>
    </row>
    <row r="2155" spans="1:6" ht="12.75" x14ac:dyDescent="0.2">
      <c r="A2155" s="1"/>
      <c r="B2155" s="1"/>
      <c r="C2155" s="1"/>
      <c r="D2155" s="1"/>
      <c r="E2155" s="1"/>
      <c r="F2155" s="1"/>
    </row>
    <row r="2156" spans="1:6" ht="12.75" x14ac:dyDescent="0.2">
      <c r="A2156" s="1"/>
      <c r="B2156" s="1"/>
      <c r="C2156" s="1"/>
      <c r="D2156" s="1"/>
      <c r="E2156" s="1"/>
      <c r="F2156" s="1"/>
    </row>
    <row r="2157" spans="1:6" ht="12.75" x14ac:dyDescent="0.2">
      <c r="A2157" s="1"/>
      <c r="B2157" s="1"/>
      <c r="C2157" s="1"/>
      <c r="D2157" s="1"/>
      <c r="E2157" s="1"/>
      <c r="F2157" s="1"/>
    </row>
    <row r="2158" spans="1:6" ht="12.75" x14ac:dyDescent="0.2">
      <c r="A2158" s="1"/>
      <c r="B2158" s="1"/>
      <c r="C2158" s="1"/>
      <c r="D2158" s="1"/>
      <c r="E2158" s="1"/>
      <c r="F2158" s="1"/>
    </row>
    <row r="2159" spans="1:6" ht="12.75" x14ac:dyDescent="0.2">
      <c r="A2159" s="1"/>
      <c r="B2159" s="1"/>
      <c r="C2159" s="1"/>
      <c r="D2159" s="1"/>
      <c r="E2159" s="1"/>
      <c r="F2159" s="1"/>
    </row>
    <row r="2160" spans="1:6" ht="12.75" x14ac:dyDescent="0.2">
      <c r="A2160" s="1"/>
      <c r="B2160" s="1"/>
      <c r="C2160" s="1"/>
      <c r="D2160" s="1"/>
      <c r="E2160" s="1"/>
      <c r="F2160" s="1"/>
    </row>
    <row r="2161" spans="1:6" ht="12.75" x14ac:dyDescent="0.2">
      <c r="A2161" s="1"/>
      <c r="B2161" s="1"/>
      <c r="C2161" s="1"/>
      <c r="D2161" s="1"/>
      <c r="E2161" s="1"/>
      <c r="F2161" s="1"/>
    </row>
    <row r="2162" spans="1:6" ht="12.75" x14ac:dyDescent="0.2">
      <c r="A2162" s="1"/>
      <c r="B2162" s="1"/>
      <c r="C2162" s="1"/>
      <c r="D2162" s="1"/>
      <c r="E2162" s="1"/>
      <c r="F2162" s="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 Org</vt:lpstr>
      <vt:lpstr>Data</vt:lpstr>
      <vt:lpstr>Data!Print_Area</vt:lpstr>
      <vt:lpstr>Print_Area</vt:lpstr>
      <vt:lpstr>Data!Print_Area_MI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RShiller</dc:creator>
  <cp:lastModifiedBy>Matt Stacy</cp:lastModifiedBy>
  <cp:lastPrinted>2001-01-03T03:07:37Z</cp:lastPrinted>
  <dcterms:created xsi:type="dcterms:W3CDTF">2000-07-15T18:21:09Z</dcterms:created>
  <dcterms:modified xsi:type="dcterms:W3CDTF">2020-01-19T03:57:08Z</dcterms:modified>
</cp:coreProperties>
</file>